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1088" windowHeight="7692" tabRatio="7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<sst xmlns="http://schemas.openxmlformats.org/spreadsheetml/2006/main" count="1144" uniqueCount="621">
  <si>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</si>
  <si>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</si>
  <si>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</si>
  <si>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</si>
  <si>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</si>
  <si>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</si>
  <si>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</si>
  <si>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</si>
  <si>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</si>
  <si>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</si>
  <si>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</si>
  <si>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</si>
  <si>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</si>
  <si>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</si>
  <si>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</si>
  <si>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</si>
  <si>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</si>
  <si>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</si>
  <si>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</si>
  <si>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</si>
  <si>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</si>
  <si>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</si>
  <si>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</si>
  <si>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</si>
  <si>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</si>
  <si>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</si>
  <si>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</si>
  <si>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</si>
  <si>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</si>
  <si>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</si>
  <si>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</si>
  <si>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</si>
  <si>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</si>
  <si>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</si>
  <si>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</si>
  <si>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</si>
  <si>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</si>
  <si>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</si>
  <si>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</si>
  <si>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</si>
  <si>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</si>
  <si>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</si>
  <si>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</si>
  <si>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</si>
  <si>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</si>
  <si>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</si>
  <si>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</si>
  <si>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</si>
  <si>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</si>
  <si>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</si>
  <si>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</si>
  <si>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</si>
  <si>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</si>
  <si>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</si>
  <si>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</si>
  <si>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</si>
  <si>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</si>
  <si>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</si>
  <si>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</si>
  <si>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</si>
  <si>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</si>
  <si>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</si>
  <si>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</si>
  <si>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</si>
  <si>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</si>
  <si>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</si>
  <si>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</si>
  <si>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</si>
  <si>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</si>
  <si>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</si>
  <si>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</si>
  <si>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</si>
  <si>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</si>
  <si>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</si>
  <si>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</si>
  <si>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</si>
  <si>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</si>
  <si>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</si>
  <si>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</si>
  <si>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</si>
  <si>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</si>
  <si>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</si>
  <si>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</si>
  <si>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</si>
  <si>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</si>
  <si>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</si>
  <si>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</si>
  <si>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</si>
  <si>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</si>
  <si>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</si>
  <si>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</si>
  <si>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</si>
  <si>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</si>
  <si>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</si>
  <si>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</si>
  <si>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</si>
  <si>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</si>
  <si>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</si>
  <si>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</si>
  <si>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</si>
  <si>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</si>
  <si>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</si>
  <si>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</si>
  <si>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</si>
  <si>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</si>
  <si>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</si>
  <si>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</si>
  <si>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</si>
  <si>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</si>
  <si>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</si>
  <si>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</si>
  <si>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</si>
  <si>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</si>
  <si>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</si>
  <si>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</si>
  <si>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</si>
  <si>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</si>
  <si>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</si>
  <si>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</si>
  <si>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</si>
  <si>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</si>
  <si>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</si>
  <si>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</si>
  <si>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</si>
  <si>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</si>
  <si>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</si>
  <si>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</si>
  <si>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</si>
  <si>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</si>
  <si>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</si>
  <si>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</si>
  <si>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</si>
  <si>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</si>
  <si>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</si>
  <si>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</si>
  <si>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</si>
  <si>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</si>
  <si>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</si>
  <si>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</si>
  <si>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</si>
  <si>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</si>
  <si>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</si>
  <si>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</si>
  <si>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</si>
  <si>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</si>
  <si>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</si>
  <si>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</si>
  <si>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</si>
  <si>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</si>
  <si>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</si>
  <si>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</si>
  <si>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</si>
  <si>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</si>
  <si>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</si>
  <si>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</si>
  <si>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</si>
  <si>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</si>
  <si>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</si>
  <si>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</si>
  <si>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</si>
  <si>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</si>
  <si>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</si>
  <si>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</si>
  <si>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</si>
  <si>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</si>
  <si>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</si>
  <si>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</si>
  <si>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</si>
  <si>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</si>
  <si>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</si>
  <si>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</si>
  <si>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</si>
  <si>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</si>
  <si>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</si>
  <si>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</si>
  <si>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</si>
  <si>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</si>
  <si>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</si>
  <si>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</si>
  <si>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</si>
  <si>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</si>
  <si>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</si>
  <si>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</si>
  <si>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</si>
  <si>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</si>
  <si>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</si>
  <si>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</si>
  <si>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</si>
  <si>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</si>
  <si>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</si>
  <si>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</si>
  <si>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</si>
  <si>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</si>
  <si>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</si>
  <si>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</si>
  <si>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</si>
  <si>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</si>
  <si>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</si>
  <si>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</si>
  <si>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</si>
  <si>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</si>
  <si>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</si>
  <si>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</si>
  <si>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</si>
  <si>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</si>
  <si>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</si>
  <si>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</si>
  <si>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</si>
  <si>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</si>
  <si>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岐阜県本巣市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</si>
  <si>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</si>
  <si>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</si>
  <si>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</si>
  <si>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</si>
  <si>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</si>
  <si>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</si>
  <si>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</si>
  <si>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</si>
  <si>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</si>
  <si>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</si>
  <si>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</si>
  <si>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</si>
  <si>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</si>
  <si>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</si>
  <si>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</si>
  <si>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</si>
  <si>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</si>
  <si>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</si>
  <si>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</si>
  <si>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</si>
  <si>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</si>
  <si>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</si>
  <si>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</si>
  <si>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</si>
  <si>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</si>
  <si>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</si>
  <si>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</si>
  <si>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</si>
  <si>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</si>
  <si>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</si>
  <si>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</si>
  <si>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</si>
  <si>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</si>
  <si>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</si>
  <si>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</si>
  <si>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</si>
  <si>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</si>
  <si>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</si>
  <si>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</si>
  <si>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</si>
  <si>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</si>
  <si>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</si>
  <si>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</si>
  <si>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</si>
  <si>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</si>
  <si>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</si>
  <si>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</si>
  <si>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</si>
  <si>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</si>
  <si>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</si>
  <si>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</si>
  <si>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</si>
  <si>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</si>
  <si>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</si>
  <si>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</si>
  <si>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</si>
  <si>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</si>
  <si>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</si>
  <si>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</si>
  <si>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</si>
  <si>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</si>
  <si>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</si>
  <si>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</si>
  <si>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</si>
  <si>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</si>
  <si>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</si>
  <si>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</si>
  <si>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</si>
  <si>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</si>
  <si>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</si>
  <si>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</si>
  <si>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</si>
  <si>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</si>
  <si>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</si>
  <si>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</si>
  <si>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</si>
  <si>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</si>
  <si>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</si>
  <si>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</si>
  <si>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</si>
  <si>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</si>
  <si>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</si>
  <si>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</si>
  <si>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</si>
  <si>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</si>
  <si>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</si>
  <si>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</si>
  <si>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</si>
  <si>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</si>
  <si>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</si>
  <si>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</si>
  <si>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</si>
  <si>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</si>
  <si>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</si>
  <si>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</si>
  <si>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</si>
  <si>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</si>
  <si>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</si>
  <si>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</si>
  <si>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</si>
  <si>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</si>
  <si>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</si>
  <si>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</si>
  <si>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</si>
  <si>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</si>
  <si>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</si>
  <si>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</si>
  <si>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</si>
  <si>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</si>
  <si>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</si>
  <si>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</si>
  <si>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</si>
  <si>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</si>
  <si>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</si>
  <si>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</si>
  <si>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</si>
  <si>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</si>
  <si>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</si>
  <si>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</si>
  <si>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</si>
  <si>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</si>
  <si>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</si>
  <si>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</si>
  <si>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</si>
  <si>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</si>
  <si>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</si>
  <si>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</si>
  <si>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</si>
  <si>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</si>
  <si>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</si>
  <si>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</si>
  <si>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</si>
  <si>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</si>
  <si>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</si>
  <si>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</si>
  <si>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</si>
  <si>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</si>
  <si>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</si>
  <si>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</si>
  <si>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</si>
  <si>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</si>
  <si>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</si>
  <si>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</si>
  <si>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</si>
  <si>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</si>
  <si>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</si>
  <si>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</si>
  <si>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</si>
  <si>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</si>
  <si>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</si>
  <si>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</si>
  <si>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</si>
  <si>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</si>
  <si>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</si>
  <si>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岐阜県本巣市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</si>
  <si>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</si>
  <si>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</si>
  <si>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</si>
  <si>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</si>
  <si>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</si>
  <si>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</si>
  <si>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</si>
  <si>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</si>
  <si>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</si>
  <si>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</si>
  <si>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</si>
  <si>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</si>
  <si>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</si>
  <si>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</si>
  <si>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</si>
  <si>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</si>
  <si>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</si>
  <si>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</si>
  <si>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</si>
  <si>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</si>
  <si>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</si>
  <si>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</si>
  <si>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</si>
  <si>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</si>
  <si>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</si>
  <si>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</si>
  <si>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</si>
  <si>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</si>
  <si>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</si>
  <si>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</si>
  <si>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</si>
  <si>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</si>
  <si>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</si>
  <si>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</si>
  <si>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</si>
  <si>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</si>
  <si>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</si>
  <si>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</si>
  <si>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</si>
  <si>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</si>
  <si>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</si>
  <si>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</si>
  <si>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</si>
  <si>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企業用地造成事業特別会計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</si>
  <si>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</si>
  <si>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</si>
  <si>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</si>
  <si>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</si>
  <si>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</si>
  <si>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</si>
  <si>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</si>
  <si>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</si>
  <si>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</si>
  <si>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</si>
  <si>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</si>
  <si>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</si>
  <si>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</si>
  <si>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</si>
  <si>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</si>
  <si>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</si>
  <si>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</si>
  <si>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</si>
  <si>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</si>
  <si>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</si>
  <si>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</si>
  <si>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</si>
  <si>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</si>
  <si>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</si>
  <si>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</si>
  <si>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</si>
  <si>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</si>
  <si>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</si>
  <si>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</si>
  <si>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</si>
  <si>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</si>
  <si>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</si>
  <si>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</si>
  <si>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</si>
  <si>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</si>
  <si>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</si>
  <si>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</si>
  <si>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</si>
  <si>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</si>
  <si>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</si>
  <si>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</si>
  <si>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</si>
  <si>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</si>
  <si>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</si>
  <si>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</si>
  <si>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</si>
  <si>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</si>
  <si>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</si>
  <si>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</si>
  <si>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</si>
  <si>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</si>
  <si>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</si>
  <si>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</si>
  <si>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</si>
  <si>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</si>
  <si>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</si>
  <si>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</si>
  <si>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</si>
  <si>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</si>
  <si>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</si>
  <si>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</si>
  <si>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</si>
  <si>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</si>
  <si>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</si>
  <si>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</si>
  <si>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</si>
  <si>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</si>
  <si>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</si>
  <si>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</si>
  <si>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</si>
  <si>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</si>
  <si>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</si>
  <si>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</si>
  <si>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</si>
  <si>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</si>
  <si>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</si>
  <si>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</si>
  <si>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</si>
  <si>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</si>
  <si>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</si>
  <si>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</si>
  <si>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</si>
  <si>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</si>
  <si>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</si>
  <si>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</si>
  <si>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</si>
  <si>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</si>
  <si>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</si>
  <si>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</si>
  <si>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</si>
  <si>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</si>
  <si>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</si>
  <si>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</si>
  <si>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</si>
  <si>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</si>
  <si>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</si>
  <si>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</si>
  <si>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</si>
  <si>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</si>
  <si>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</si>
  <si>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</si>
  <si>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</si>
  <si>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</si>
  <si>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</si>
  <si>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</si>
  <si>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</si>
  <si>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</si>
  <si>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</si>
  <si>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</si>
  <si>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</si>
  <si>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</si>
  <si>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</si>
  <si>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</si>
  <si>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</si>
  <si>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</si>
  <si>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</si>
  <si>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</si>
  <si>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</si>
  <si>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</si>
  <si>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</si>
  <si>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</si>
  <si>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</si>
  <si>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</si>
  <si>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</si>
  <si>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</si>
  <si>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</si>
  <si>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</si>
  <si>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</si>
  <si>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</si>
  <si>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</si>
  <si>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</si>
  <si>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</si>
  <si>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</si>
  <si>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</si>
  <si>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</si>
  <si>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</si>
  <si>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</si>
  <si>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</si>
  <si>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</si>
  <si>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</si>
  <si>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</si>
  <si>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</si>
  <si>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</si>
  <si>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</si>
  <si>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</si>
  <si>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</si>
  <si>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</si>
  <si>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</si>
  <si>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</si>
  <si>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</si>
  <si>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</si>
  <si>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</si>
  <si>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</si>
  <si>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</si>
  <si>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</si>
  <si>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</si>
  <si>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3.42</t>
  </si>
  <si>
    <t>▲ 1.83</t>
  </si>
  <si>
    <t>▲ 1.82</t>
  </si>
  <si>
    <t>一般会計</t>
  </si>
  <si>
    <t>水道事業会計</t>
  </si>
  <si>
    <t>国民健康保険特別会計（事業勘定）</t>
  </si>
  <si>
    <t>下水道事業会計</t>
  </si>
  <si>
    <t>農業集落排水事業特別会計</t>
  </si>
  <si>
    <t>国民健康保険特別会計（施設勘定）</t>
  </si>
  <si>
    <t>後期高齢者医療特別会計</t>
  </si>
  <si>
    <t>企業用地造成事業特別会計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</si>
  <si>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</si>
  <si>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</si>
  <si>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</si>
  <si>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</si>
  <si>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</si>
  <si>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</si>
  <si>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</si>
  <si>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</si>
  <si>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公共施設等整備基金（Ｈ３０年度～統合）</t>
    <rPh sb="0" eb="2">
      <t>コウキョウ</t>
    </rPh>
    <rPh sb="2" eb="4">
      <t>シセツ</t>
    </rPh>
    <rPh sb="4" eb="5">
      <t>ナド</t>
    </rPh>
    <rPh sb="5" eb="7">
      <t>セイビ</t>
    </rPh>
    <rPh sb="7" eb="9">
      <t>キキン</t>
    </rPh>
    <rPh sb="13" eb="16">
      <t>ネンドカラ</t>
    </rPh>
    <rPh sb="16" eb="18">
      <t>トウゴウ</t>
    </rPh>
    <phoneticPr fontId="2"/>
  </si>
  <si>
    <t>淡墨桜保護基金</t>
    <rPh sb="0" eb="1">
      <t>アワ</t>
    </rPh>
    <rPh sb="1" eb="2">
      <t>スミ</t>
    </rPh>
    <rPh sb="2" eb="3">
      <t>サクラ</t>
    </rPh>
    <rPh sb="3" eb="5">
      <t>ホゴ</t>
    </rPh>
    <rPh sb="5" eb="7">
      <t>キキン</t>
    </rPh>
    <phoneticPr fontId="2"/>
  </si>
  <si>
    <t>樽見鉄道対策基金</t>
    <rPh sb="0" eb="2">
      <t>タルミ</t>
    </rPh>
    <rPh sb="2" eb="4">
      <t>テツドウ</t>
    </rPh>
    <rPh sb="4" eb="6">
      <t>タイサク</t>
    </rPh>
    <rPh sb="6" eb="8">
      <t>キキン</t>
    </rPh>
    <phoneticPr fontId="2"/>
  </si>
  <si>
    <t>地域振興基金</t>
    <rPh sb="0" eb="2">
      <t>チイキ</t>
    </rPh>
    <rPh sb="2" eb="4">
      <t>シンコウ</t>
    </rPh>
    <rPh sb="4" eb="6">
      <t>キキン</t>
    </rPh>
    <phoneticPr fontId="2"/>
  </si>
  <si>
    <t>安藤基金</t>
    <rPh sb="0" eb="2">
      <t>アンドウ</t>
    </rPh>
    <rPh sb="2" eb="4">
      <t>キキン</t>
    </rPh>
    <phoneticPr fontId="2"/>
  </si>
  <si>
    <t>-</t>
    <phoneticPr fontId="2"/>
  </si>
  <si>
    <t>-</t>
    <phoneticPr fontId="2"/>
  </si>
  <si>
    <t>西濃環境整備組合</t>
    <rPh sb="0" eb="2">
      <t>セイノウ</t>
    </rPh>
    <rPh sb="2" eb="4">
      <t>カンキョウ</t>
    </rPh>
    <rPh sb="4" eb="6">
      <t>セイビ</t>
    </rPh>
    <rPh sb="6" eb="8">
      <t>クミアイ</t>
    </rPh>
    <phoneticPr fontId="2"/>
  </si>
  <si>
    <t>もとす広域連合（一般会計）</t>
    <rPh sb="3" eb="5">
      <t>コウイキ</t>
    </rPh>
    <rPh sb="5" eb="7">
      <t>レンゴウ</t>
    </rPh>
    <rPh sb="8" eb="10">
      <t>イッパン</t>
    </rPh>
    <rPh sb="10" eb="12">
      <t>カイケイ</t>
    </rPh>
    <phoneticPr fontId="2"/>
  </si>
  <si>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2"/>
  </si>
  <si>
    <t>もとす広域連合（介護保険特別会計）</t>
    <rPh sb="3" eb="5">
      <t>コウイキ</t>
    </rPh>
    <rPh sb="5" eb="7">
      <t>レンゴウ</t>
    </rPh>
    <rPh sb="8" eb="10">
      <t>カイゴ</t>
    </rPh>
    <rPh sb="10" eb="12">
      <t>ホケン</t>
    </rPh>
    <rPh sb="12" eb="14">
      <t>トクベツ</t>
    </rPh>
    <rPh sb="14" eb="16">
      <t>カイケイ</t>
    </rPh>
    <phoneticPr fontId="2"/>
  </si>
  <si>
    <t>岐阜県市町村会館組合</t>
    <rPh sb="0" eb="3">
      <t>ギフケン</t>
    </rPh>
    <rPh sb="3" eb="6">
      <t>シチョウソン</t>
    </rPh>
    <rPh sb="6" eb="8">
      <t>カイカン</t>
    </rPh>
    <rPh sb="8" eb="10">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</si>
  <si>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</si>
  <si>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</si>
  <si>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</si>
  <si>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</si>
  <si>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基金から繰入（80百万円）</t>
    <rPh sb="0" eb="2">
      <t>キキン</t>
    </rPh>
    <rPh sb="4" eb="6">
      <t>クリイ</t>
    </rPh>
    <rPh sb="9" eb="11">
      <t>ヒャクマン</t>
    </rPh>
    <rPh sb="11" eb="12">
      <t>エン</t>
    </rPh>
    <phoneticPr fontId="2"/>
  </si>
  <si>
    <t>基金から繰入（115百万円）</t>
    <rPh sb="0" eb="2">
      <t>キキン</t>
    </rPh>
    <rPh sb="4" eb="6">
      <t>クリイ</t>
    </rPh>
    <rPh sb="10" eb="12">
      <t>ヒャクマン</t>
    </rPh>
    <rPh sb="12" eb="13">
      <t>エン</t>
    </rPh>
    <phoneticPr fontId="2"/>
  </si>
  <si>
    <t>基金から繰入（193百万円）</t>
    <rPh sb="0" eb="2">
      <t>キキン</t>
    </rPh>
    <rPh sb="4" eb="6">
      <t>クリイレ</t>
    </rPh>
    <rPh sb="10" eb="11">
      <t>ヒャク</t>
    </rPh>
    <rPh sb="11" eb="13">
      <t>マンエン</t>
    </rPh>
    <phoneticPr fontId="2"/>
  </si>
  <si>
    <t>基金から繰入（3百万円）</t>
    <rPh sb="0" eb="2">
      <t>キキン</t>
    </rPh>
    <rPh sb="4" eb="6">
      <t>クリイレ</t>
    </rPh>
    <rPh sb="8" eb="9">
      <t>ヒャク</t>
    </rPh>
    <rPh sb="9" eb="11">
      <t>マンエン</t>
    </rPh>
    <phoneticPr fontId="2"/>
  </si>
  <si>
    <t>樽見鉄道株式会社</t>
    <rPh sb="0" eb="4">
      <t>タルミテツドウ</t>
    </rPh>
    <rPh sb="4" eb="6">
      <t>カブシキ</t>
    </rPh>
    <rPh sb="6" eb="8">
      <t>カイシャ</t>
    </rPh>
    <phoneticPr fontId="2"/>
  </si>
  <si>
    <t>基金から繰入（68百万円）</t>
    <rPh sb="0" eb="2">
      <t>キキン</t>
    </rPh>
    <rPh sb="4" eb="6">
      <t>クリイ</t>
    </rPh>
    <rPh sb="9" eb="11">
      <t>ヒャクマン</t>
    </rPh>
    <rPh sb="11" eb="12">
      <t>エン</t>
    </rPh>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</si>
  <si>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</si>
  <si>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</si>
  <si>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</si>
  <si>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</si>
  <si>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</si>
  <si>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</si>
  <si>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</si>
  <si>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</si>
  <si>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</si>
  <si>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類似団体より低い水準となっている。しかし今後、大型投資的事業の実施による起債が増加するため、過度な将来負担、公債費負担とならないよう留意しながら計画的な施設更新やそれに伴う市債発行について計画的且つ、その抑制に努める。</t>
    <rPh sb="36" eb="38">
      <t>コンゴ</t>
    </rPh>
    <rPh sb="41" eb="44">
      <t>トウシテキ</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</si>
  <si>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</si>
  <si>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</si>
  <si>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</si>
  <si>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類似団体より低い水準となっている。将来負担比率は平成29年度からはほぼ推移がなかったが、R03年度は前年度より約10ポイント減少している。令和３年度では一般会計等で地方債発行収入が約24.5億円、地方債償還支出が約15.8億円となっており、発行額が償還額よりも約8.7億円多くなっている。今後は、公共施設等総合管理計画等に基づき、施設の統廃合や維持管理を適切に行っていくとともに、市債の新規発行額の抑制に努め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</si>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</sst>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69604</c:v>
                </c:pt>
              </c:numCache>
            </c:numRef>
          </c:val>
          <c:smooth val="0"/>
          <c:extLst>
            <c:ext xmlns:c16="http://schemas.microsoft.com/office/drawing/2014/chart" uri="{C3380CC4-5D6E-409C-BE32-E72D297353CC}">
              <c16:uniqueId val="{00000000-4178-4BD0-8740-0B0E48934C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86594</c:v>
                </c:pt>
                <c:pt idx="1">
                  <c:v>74270</c:v>
                </c:pt>
                <c:pt idx="2">
                  <c:v>69411</c:v>
                </c:pt>
                <c:pt idx="3">
                  <c:v>88748</c:v>
                </c:pt>
                <c:pt idx="4">
                  <c:v>97816</c:v>
                </c:pt>
              </c:numCache>
            </c:numRef>
          </c:val>
          <c:smooth val="0"/>
          <c:extLst>
            <c:ext xmlns:c16="http://schemas.microsoft.com/office/drawing/2014/chart" uri="{C3380CC4-5D6E-409C-BE32-E72D297353CC}">
              <c16:uniqueId val="{00000001-4178-4BD0-8740-0B0E48934C1A}"/>
            </c:ext>
          </c:extLst>
        </c:ser>
        <c:dLbls>
          <c:showLegendKey val="0"/>
          <c:showVal val="0"/>
          <c:showCatName val="0"/>
          <c:showSerName val="0"/>
          <c:showPercent val="0"/>
          <c:showBubbleSize val="0"/>
        </c:dLbls>
        <c:marker val="1"/>
        <c:smooth val="0"/>
        <c:axId val="-641770704"/>
        <c:axId val="-641784304"/>
      </c:lineChart>
      <c:catAx>
        <c:axId val="-641770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1784304"/>
        <c:crosses val="autoZero"/>
        <c:auto val="1"/>
        <c:lblAlgn val="ctr"/>
        <c:lblOffset val="100"/>
        <c:tickLblSkip val="1"/>
        <c:tickMarkSkip val="1"/>
        <c:noMultiLvlLbl val="0"/>
      </c:catAx>
      <c:valAx>
        <c:axId val="-6417843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1770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8.0299999999999994</c:v>
                </c:pt>
                <c:pt idx="1">
                  <c:v>8.2799999999999994</c:v>
                </c:pt>
                <c:pt idx="2">
                  <c:v>8.36</c:v>
                </c:pt>
                <c:pt idx="3">
                  <c:v>6.91</c:v>
                </c:pt>
                <c:pt idx="4">
                  <c:v>9.99</c:v>
                </c:pt>
              </c:numCache>
            </c:numRef>
          </c:val>
          <c:extLst>
            <c:ext xmlns:c16="http://schemas.microsoft.com/office/drawing/2014/chart" uri="{C3380CC4-5D6E-409C-BE32-E72D297353CC}">
              <c16:uniqueId val="{00000000-520D-430E-9ED3-8F7DBB2508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35.35</c:v>
                </c:pt>
                <c:pt idx="1">
                  <c:v>36.299999999999997</c:v>
                </c:pt>
                <c:pt idx="2">
                  <c:v>34.479999999999997</c:v>
                </c:pt>
                <c:pt idx="3">
                  <c:v>32.17</c:v>
                </c:pt>
                <c:pt idx="4">
                  <c:v>35.909999999999997</c:v>
                </c:pt>
              </c:numCache>
            </c:numRef>
          </c:val>
          <c:extLst>
            <c:ext xmlns:c16="http://schemas.microsoft.com/office/drawing/2014/chart" uri="{C3380CC4-5D6E-409C-BE32-E72D297353CC}">
              <c16:uniqueId val="{00000001-520D-430E-9ED3-8F7DBB25082B}"/>
            </c:ext>
          </c:extLst>
        </c:ser>
        <c:dLbls>
          <c:showLegendKey val="0"/>
          <c:showVal val="0"/>
          <c:showCatName val="0"/>
          <c:showSerName val="0"/>
          <c:showPercent val="0"/>
          <c:showBubbleSize val="0"/>
        </c:dLbls>
        <c:gapWidth val="250"/>
        <c:overlap val="100"/>
        <c:axId val="-641779408"/>
        <c:axId val="-64177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-3.42</c:v>
                </c:pt>
                <c:pt idx="1">
                  <c:v>0.85</c:v>
                </c:pt>
                <c:pt idx="2">
                  <c:v>-1.83</c:v>
                </c:pt>
                <c:pt idx="3">
                  <c:v>-1.82</c:v>
                </c:pt>
                <c:pt idx="4">
                  <c:v>8.56</c:v>
                </c:pt>
              </c:numCache>
            </c:numRef>
          </c:val>
          <c:smooth val="0"/>
          <c:extLst>
            <c:ext xmlns:c16="http://schemas.microsoft.com/office/drawing/2014/chart" uri="{C3380CC4-5D6E-409C-BE32-E72D297353CC}">
              <c16:uniqueId val="{00000002-520D-430E-9ED3-8F7DBB25082B}"/>
            </c:ext>
          </c:extLst>
        </c:ser>
        <c:dLbls>
          <c:showLegendKey val="0"/>
          <c:showVal val="0"/>
          <c:showCatName val="0"/>
          <c:showSerName val="0"/>
          <c:showPercent val="0"/>
          <c:showBubbleSize val="0"/>
        </c:dLbls>
        <c:marker val="1"/>
        <c:smooth val="0"/>
        <c:axId val="-641779408"/>
        <c:axId val="-641778864"/>
      </c:lineChart>
      <c:catAx>
        <c:axId val="-64177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1778864"/>
        <c:crosses val="autoZero"/>
        <c:auto val="1"/>
        <c:lblAlgn val="ctr"/>
        <c:lblOffset val="100"/>
        <c:tickLblSkip val="1"/>
        <c:tickMarkSkip val="1"/>
        <c:noMultiLvlLbl val="0"/>
      </c:catAx>
      <c:valAx>
        <c:axId val="-64177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177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0.12</c:v>
                </c:pt>
                <c:pt idx="4">
                  <c:v>#N/A</c:v>
                </c:pt>
                <c:pt idx="5">
                  <c:v>0.47</c:v>
                </c:pt>
                <c:pt idx="6">
                  <c:v>0</c:v>
                </c:pt>
                <c:pt idx="7">
                  <c:v>0</c:v>
                </c:pt>
                <c:pt idx="8">
                  <c:v>0</c:v>
                </c:pt>
                <c:pt idx="9">
                  <c:v>0</c:v>
                </c:pt>
              </c:numCache>
            </c:numRef>
          </c:val>
          <c:extLst>
            <c:ext xmlns:c16="http://schemas.microsoft.com/office/drawing/2014/chart" uri="{C3380CC4-5D6E-409C-BE32-E72D297353CC}">
              <c16:uniqueId val="{00000000-1AB8-462F-B51A-5E9760BA45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B8-462F-B51A-5E9760BA458D}"/>
            </c:ext>
          </c:extLst>
        </c:ser>
        <c:ser>
          <c:idx val="2"/>
          <c:order val="2"/>
          <c:tx>
            <c:strRef>
              <c:f>データシート!$A$29</c:f>
              <c:strCache>
                <c:ptCount val="1"/>
                <c:pt idx="0">
                  <c:v>企業用地造成事業特別会計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AB8-462F-B51A-5E9760BA458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0.03</c:v>
                </c:pt>
                <c:pt idx="8">
                  <c:v>#N/A</c:v>
                </c:pt>
                <c:pt idx="9">
                  <c:v>0.01</c:v>
                </c:pt>
              </c:numCache>
            </c:numRef>
          </c:val>
          <c:extLst>
            <c:ext xmlns:c16="http://schemas.microsoft.com/office/drawing/2014/chart" uri="{C3380CC4-5D6E-409C-BE32-E72D297353CC}">
              <c16:uniqueId val="{00000003-1AB8-462F-B51A-5E9760BA458D}"/>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c:v>
                </c:pt>
                <c:pt idx="4">
                  <c:v>#N/A</c:v>
                </c:pt>
                <c:pt idx="5">
                  <c:v>7.0000000000000007E-2</c:v>
                </c:pt>
                <c:pt idx="6">
                  <c:v>#N/A</c:v>
                </c:pt>
                <c:pt idx="7">
                  <c:v>0.1</c:v>
                </c:pt>
                <c:pt idx="8">
                  <c:v>#N/A</c:v>
                </c:pt>
                <c:pt idx="9">
                  <c:v>0.12</c:v>
                </c:pt>
              </c:numCache>
            </c:numRef>
          </c:val>
          <c:extLst>
            <c:ext xmlns:c16="http://schemas.microsoft.com/office/drawing/2014/chart" uri="{C3380CC4-5D6E-409C-BE32-E72D297353CC}">
              <c16:uniqueId val="{00000004-1AB8-462F-B51A-5E9760BA458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0.17</c:v>
                </c:pt>
                <c:pt idx="2">
                  <c:v>#N/A</c:v>
                </c:pt>
                <c:pt idx="3">
                  <c:v>0.22</c:v>
                </c:pt>
                <c:pt idx="4">
                  <c:v>#N/A</c:v>
                </c:pt>
                <c:pt idx="5">
                  <c:v>0.2</c:v>
                </c:pt>
                <c:pt idx="6">
                  <c:v>#N/A</c:v>
                </c:pt>
                <c:pt idx="7">
                  <c:v>0.27</c:v>
                </c:pt>
                <c:pt idx="8">
                  <c:v>#N/A</c:v>
                </c:pt>
                <c:pt idx="9">
                  <c:v>0.15</c:v>
                </c:pt>
              </c:numCache>
            </c:numRef>
          </c:val>
          <c:extLst>
            <c:ext xmlns:c16="http://schemas.microsoft.com/office/drawing/2014/chart" uri="{C3380CC4-5D6E-409C-BE32-E72D297353CC}">
              <c16:uniqueId val="{00000005-1AB8-462F-B51A-5E9760BA458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0.61</c:v>
                </c:pt>
                <c:pt idx="8">
                  <c:v>#N/A</c:v>
                </c:pt>
                <c:pt idx="9">
                  <c:v>0.92</c:v>
                </c:pt>
              </c:numCache>
            </c:numRef>
          </c:val>
          <c:extLst>
            <c:ext xmlns:c16="http://schemas.microsoft.com/office/drawing/2014/chart" uri="{C3380CC4-5D6E-409C-BE32-E72D297353CC}">
              <c16:uniqueId val="{00000006-1AB8-462F-B51A-5E9760BA458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3.01</c:v>
                </c:pt>
                <c:pt idx="2">
                  <c:v>#N/A</c:v>
                </c:pt>
                <c:pt idx="3">
                  <c:v>1.31</c:v>
                </c:pt>
                <c:pt idx="4">
                  <c:v>#N/A</c:v>
                </c:pt>
                <c:pt idx="5">
                  <c:v>1</c:v>
                </c:pt>
                <c:pt idx="6">
                  <c:v>#N/A</c:v>
                </c:pt>
                <c:pt idx="7">
                  <c:v>1.07</c:v>
                </c:pt>
                <c:pt idx="8">
                  <c:v>#N/A</c:v>
                </c:pt>
                <c:pt idx="9">
                  <c:v>1.4</c:v>
                </c:pt>
              </c:numCache>
            </c:numRef>
          </c:val>
          <c:extLst>
            <c:ext xmlns:c16="http://schemas.microsoft.com/office/drawing/2014/chart" uri="{C3380CC4-5D6E-409C-BE32-E72D297353CC}">
              <c16:uniqueId val="{00000007-1AB8-462F-B51A-5E9760BA458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7.88</c:v>
                </c:pt>
                <c:pt idx="2">
                  <c:v>#N/A</c:v>
                </c:pt>
                <c:pt idx="3">
                  <c:v>7.74</c:v>
                </c:pt>
                <c:pt idx="4">
                  <c:v>#N/A</c:v>
                </c:pt>
                <c:pt idx="5">
                  <c:v>7.52</c:v>
                </c:pt>
                <c:pt idx="6">
                  <c:v>#N/A</c:v>
                </c:pt>
                <c:pt idx="7">
                  <c:v>6.74</c:v>
                </c:pt>
                <c:pt idx="8">
                  <c:v>#N/A</c:v>
                </c:pt>
                <c:pt idx="9">
                  <c:v>6.01</c:v>
                </c:pt>
              </c:numCache>
            </c:numRef>
          </c:val>
          <c:extLst>
            <c:ext xmlns:c16="http://schemas.microsoft.com/office/drawing/2014/chart" uri="{C3380CC4-5D6E-409C-BE32-E72D297353CC}">
              <c16:uniqueId val="{00000008-1AB8-462F-B51A-5E9760BA45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8.02</c:v>
                </c:pt>
                <c:pt idx="2">
                  <c:v>#N/A</c:v>
                </c:pt>
                <c:pt idx="3">
                  <c:v>8.27</c:v>
                </c:pt>
                <c:pt idx="4">
                  <c:v>#N/A</c:v>
                </c:pt>
                <c:pt idx="5">
                  <c:v>8.35</c:v>
                </c:pt>
                <c:pt idx="6">
                  <c:v>#N/A</c:v>
                </c:pt>
                <c:pt idx="7">
                  <c:v>6.9</c:v>
                </c:pt>
                <c:pt idx="8">
                  <c:v>#N/A</c:v>
                </c:pt>
                <c:pt idx="9">
                  <c:v>9.98</c:v>
                </c:pt>
              </c:numCache>
            </c:numRef>
          </c:val>
          <c:extLst>
            <c:ext xmlns:c16="http://schemas.microsoft.com/office/drawing/2014/chart" uri="{C3380CC4-5D6E-409C-BE32-E72D297353CC}">
              <c16:uniqueId val="{00000009-1AB8-462F-B51A-5E9760BA458D}"/>
            </c:ext>
          </c:extLst>
        </c:ser>
        <c:dLbls>
          <c:showLegendKey val="0"/>
          <c:showVal val="0"/>
          <c:showCatName val="0"/>
          <c:showSerName val="0"/>
          <c:showPercent val="0"/>
          <c:showBubbleSize val="0"/>
        </c:dLbls>
        <c:gapWidth val="150"/>
        <c:overlap val="100"/>
        <c:axId val="-641783760"/>
        <c:axId val="-641781584"/>
      </c:barChart>
      <c:catAx>
        <c:axId val="-64178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1781584"/>
        <c:crosses val="autoZero"/>
        <c:auto val="1"/>
        <c:lblAlgn val="ctr"/>
        <c:lblOffset val="100"/>
        <c:tickLblSkip val="1"/>
        <c:tickMarkSkip val="1"/>
        <c:noMultiLvlLbl val="0"/>
      </c:catAx>
      <c:valAx>
        <c:axId val="-64178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178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1584</c:v>
                </c:pt>
                <c:pt idx="5">
                  <c:v>1576</c:v>
                </c:pt>
                <c:pt idx="8">
                  <c:v>1587</c:v>
                </c:pt>
                <c:pt idx="11">
                  <c:v>1607</c:v>
                </c:pt>
                <c:pt idx="14">
                  <c:v>1621</c:v>
                </c:pt>
              </c:numCache>
            </c:numRef>
          </c:val>
          <c:extLst>
            <c:ext xmlns:c16="http://schemas.microsoft.com/office/drawing/2014/chart" uri="{C3380CC4-5D6E-409C-BE32-E72D297353CC}">
              <c16:uniqueId val="{00000000-74C9-4C72-AC91-613076D2F7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C9-4C72-AC91-613076D2F7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C9-4C72-AC91-613076D2F7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65</c:v>
                </c:pt>
                <c:pt idx="3">
                  <c:v>52</c:v>
                </c:pt>
                <c:pt idx="6">
                  <c:v>40</c:v>
                </c:pt>
                <c:pt idx="9">
                  <c:v>32</c:v>
                </c:pt>
                <c:pt idx="12">
                  <c:v>33</c:v>
                </c:pt>
              </c:numCache>
            </c:numRef>
          </c:val>
          <c:extLst>
            <c:ext xmlns:c16="http://schemas.microsoft.com/office/drawing/2014/chart" uri="{C3380CC4-5D6E-409C-BE32-E72D297353CC}">
              <c16:uniqueId val="{00000003-74C9-4C72-AC91-613076D2F7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744</c:v>
                </c:pt>
                <c:pt idx="3">
                  <c:v>707</c:v>
                </c:pt>
                <c:pt idx="6">
                  <c:v>711</c:v>
                </c:pt>
                <c:pt idx="9">
                  <c:v>669</c:v>
                </c:pt>
                <c:pt idx="12">
                  <c:v>686</c:v>
                </c:pt>
              </c:numCache>
            </c:numRef>
          </c:val>
          <c:extLst>
            <c:ext xmlns:c16="http://schemas.microsoft.com/office/drawing/2014/chart" uri="{C3380CC4-5D6E-409C-BE32-E72D297353CC}">
              <c16:uniqueId val="{00000004-74C9-4C72-AC91-613076D2F7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C9-4C72-AC91-613076D2F7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C9-4C72-AC91-613076D2F7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1314</c:v>
                </c:pt>
                <c:pt idx="3">
                  <c:v>1406</c:v>
                </c:pt>
                <c:pt idx="6">
                  <c:v>1448</c:v>
                </c:pt>
                <c:pt idx="9">
                  <c:v>1544</c:v>
                </c:pt>
                <c:pt idx="12">
                  <c:v>1630</c:v>
                </c:pt>
              </c:numCache>
            </c:numRef>
          </c:val>
          <c:extLst>
            <c:ext xmlns:c16="http://schemas.microsoft.com/office/drawing/2014/chart" uri="{C3380CC4-5D6E-409C-BE32-E72D297353CC}">
              <c16:uniqueId val="{00000007-74C9-4C72-AC91-613076D2F771}"/>
            </c:ext>
          </c:extLst>
        </c:ser>
        <c:dLbls>
          <c:showLegendKey val="0"/>
          <c:showVal val="0"/>
          <c:showCatName val="0"/>
          <c:showSerName val="0"/>
          <c:showPercent val="0"/>
          <c:showBubbleSize val="0"/>
        </c:dLbls>
        <c:gapWidth val="100"/>
        <c:overlap val="100"/>
        <c:axId val="-641772880"/>
        <c:axId val="-641782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539</c:v>
                </c:pt>
                <c:pt idx="2">
                  <c:v>#N/A</c:v>
                </c:pt>
                <c:pt idx="3">
                  <c:v>#N/A</c:v>
                </c:pt>
                <c:pt idx="4">
                  <c:v>589</c:v>
                </c:pt>
                <c:pt idx="5">
                  <c:v>#N/A</c:v>
                </c:pt>
                <c:pt idx="6">
                  <c:v>#N/A</c:v>
                </c:pt>
                <c:pt idx="7">
                  <c:v>612</c:v>
                </c:pt>
                <c:pt idx="8">
                  <c:v>#N/A</c:v>
                </c:pt>
                <c:pt idx="9">
                  <c:v>#N/A</c:v>
                </c:pt>
                <c:pt idx="10">
                  <c:v>638</c:v>
                </c:pt>
                <c:pt idx="11">
                  <c:v>#N/A</c:v>
                </c:pt>
                <c:pt idx="12">
                  <c:v>#N/A</c:v>
                </c:pt>
                <c:pt idx="13">
                  <c:v>728</c:v>
                </c:pt>
                <c:pt idx="14">
                  <c:v>#N/A</c:v>
                </c:pt>
              </c:numCache>
            </c:numRef>
          </c:val>
          <c:smooth val="0"/>
          <c:extLst>
            <c:ext xmlns:c16="http://schemas.microsoft.com/office/drawing/2014/chart" uri="{C3380CC4-5D6E-409C-BE32-E72D297353CC}">
              <c16:uniqueId val="{00000008-74C9-4C72-AC91-613076D2F771}"/>
            </c:ext>
          </c:extLst>
        </c:ser>
        <c:dLbls>
          <c:showLegendKey val="0"/>
          <c:showVal val="0"/>
          <c:showCatName val="0"/>
          <c:showSerName val="0"/>
          <c:showPercent val="0"/>
          <c:showBubbleSize val="0"/>
        </c:dLbls>
        <c:marker val="1"/>
        <c:smooth val="0"/>
        <c:axId val="-641772880"/>
        <c:axId val="-641782128"/>
      </c:lineChart>
      <c:catAx>
        <c:axId val="-64177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1782128"/>
        <c:crosses val="autoZero"/>
        <c:auto val="1"/>
        <c:lblAlgn val="ctr"/>
        <c:lblOffset val="100"/>
        <c:tickLblSkip val="1"/>
        <c:tickMarkSkip val="1"/>
        <c:noMultiLvlLbl val="0"/>
      </c:catAx>
      <c:valAx>
        <c:axId val="-64178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177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18192</c:v>
                </c:pt>
                <c:pt idx="5">
                  <c:v>17881</c:v>
                </c:pt>
                <c:pt idx="8">
                  <c:v>17443</c:v>
                </c:pt>
                <c:pt idx="11">
                  <c:v>17165</c:v>
                </c:pt>
                <c:pt idx="14">
                  <c:v>17483</c:v>
                </c:pt>
              </c:numCache>
            </c:numRef>
          </c:val>
          <c:extLst>
            <c:ext xmlns:c16="http://schemas.microsoft.com/office/drawing/2014/chart" uri="{C3380CC4-5D6E-409C-BE32-E72D297353CC}">
              <c16:uniqueId val="{00000000-FADB-4CA5-B45D-4011CE1E14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c:v>
                </c:pt>
                <c:pt idx="5">
                  <c:v>42</c:v>
                </c:pt>
                <c:pt idx="8">
                  <c:v>36</c:v>
                </c:pt>
                <c:pt idx="11">
                  <c:v>32</c:v>
                </c:pt>
                <c:pt idx="14">
                  <c:v>27</c:v>
                </c:pt>
              </c:numCache>
            </c:numRef>
          </c:val>
          <c:extLst>
            <c:ext xmlns:c16="http://schemas.microsoft.com/office/drawing/2014/chart" uri="{C3380CC4-5D6E-409C-BE32-E72D297353CC}">
              <c16:uniqueId val="{00000001-FADB-4CA5-B45D-4011CE1E14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7774</c:v>
                </c:pt>
                <c:pt idx="5">
                  <c:v>7752</c:v>
                </c:pt>
                <c:pt idx="8">
                  <c:v>7500</c:v>
                </c:pt>
                <c:pt idx="11">
                  <c:v>7196</c:v>
                </c:pt>
                <c:pt idx="14">
                  <c:v>7930</c:v>
                </c:pt>
              </c:numCache>
            </c:numRef>
          </c:val>
          <c:extLst>
            <c:ext xmlns:c16="http://schemas.microsoft.com/office/drawing/2014/chart" uri="{C3380CC4-5D6E-409C-BE32-E72D297353CC}">
              <c16:uniqueId val="{00000002-FADB-4CA5-B45D-4011CE1E14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DB-4CA5-B45D-4011CE1E14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DB-4CA5-B45D-4011CE1E14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DB-4CA5-B45D-4011CE1E14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1999</c:v>
                </c:pt>
                <c:pt idx="3">
                  <c:v>1922</c:v>
                </c:pt>
                <c:pt idx="6">
                  <c:v>1915</c:v>
                </c:pt>
                <c:pt idx="9">
                  <c:v>1870</c:v>
                </c:pt>
                <c:pt idx="12">
                  <c:v>1858</c:v>
                </c:pt>
              </c:numCache>
            </c:numRef>
          </c:val>
          <c:extLst>
            <c:ext xmlns:c16="http://schemas.microsoft.com/office/drawing/2014/chart" uri="{C3380CC4-5D6E-409C-BE32-E72D297353CC}">
              <c16:uniqueId val="{00000006-FADB-4CA5-B45D-4011CE1E14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523</c:v>
                </c:pt>
                <c:pt idx="3">
                  <c:v>396</c:v>
                </c:pt>
                <c:pt idx="6">
                  <c:v>350</c:v>
                </c:pt>
                <c:pt idx="9">
                  <c:v>407</c:v>
                </c:pt>
                <c:pt idx="12">
                  <c:v>483</c:v>
                </c:pt>
              </c:numCache>
            </c:numRef>
          </c:val>
          <c:extLst>
            <c:ext xmlns:c16="http://schemas.microsoft.com/office/drawing/2014/chart" uri="{C3380CC4-5D6E-409C-BE32-E72D297353CC}">
              <c16:uniqueId val="{00000007-FADB-4CA5-B45D-4011CE1E14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9846</c:v>
                </c:pt>
                <c:pt idx="3">
                  <c:v>9580</c:v>
                </c:pt>
                <c:pt idx="6">
                  <c:v>8896</c:v>
                </c:pt>
                <c:pt idx="9">
                  <c:v>8137</c:v>
                </c:pt>
                <c:pt idx="12">
                  <c:v>7401</c:v>
                </c:pt>
              </c:numCache>
            </c:numRef>
          </c:val>
          <c:extLst>
            <c:ext xmlns:c16="http://schemas.microsoft.com/office/drawing/2014/chart" uri="{C3380CC4-5D6E-409C-BE32-E72D297353CC}">
              <c16:uniqueId val="{00000008-FADB-4CA5-B45D-4011CE1E14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FADB-4CA5-B45D-4011CE1E14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16658</c:v>
                </c:pt>
                <c:pt idx="3">
                  <c:v>16697</c:v>
                </c:pt>
                <c:pt idx="6">
                  <c:v>16747</c:v>
                </c:pt>
                <c:pt idx="9">
                  <c:v>17197</c:v>
                </c:pt>
                <c:pt idx="12">
                  <c:v>18069</c:v>
                </c:pt>
              </c:numCache>
            </c:numRef>
          </c:val>
          <c:extLst>
            <c:ext xmlns:c16="http://schemas.microsoft.com/office/drawing/2014/chart" uri="{C3380CC4-5D6E-409C-BE32-E72D297353CC}">
              <c16:uniqueId val="{0000000A-FADB-4CA5-B45D-4011CE1E14E3}"/>
            </c:ext>
          </c:extLst>
        </c:ser>
        <c:dLbls>
          <c:showLegendKey val="0"/>
          <c:showVal val="0"/>
          <c:showCatName val="0"/>
          <c:showSerName val="0"/>
          <c:showPercent val="0"/>
          <c:showBubbleSize val="0"/>
        </c:dLbls>
        <c:gapWidth val="100"/>
        <c:overlap val="100"/>
        <c:axId val="-641785936"/>
        <c:axId val="-64177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3013</c:v>
                </c:pt>
                <c:pt idx="2">
                  <c:v>#N/A</c:v>
                </c:pt>
                <c:pt idx="3">
                  <c:v>#N/A</c:v>
                </c:pt>
                <c:pt idx="4">
                  <c:v>2920</c:v>
                </c:pt>
                <c:pt idx="5">
                  <c:v>#N/A</c:v>
                </c:pt>
                <c:pt idx="6">
                  <c:v>#N/A</c:v>
                </c:pt>
                <c:pt idx="7">
                  <c:v>2928</c:v>
                </c:pt>
                <c:pt idx="8">
                  <c:v>#N/A</c:v>
                </c:pt>
                <c:pt idx="9">
                  <c:v>#N/A</c:v>
                </c:pt>
                <c:pt idx="10">
                  <c:v>3219</c:v>
                </c:pt>
                <c:pt idx="11">
                  <c:v>#N/A</c:v>
                </c:pt>
                <c:pt idx="12">
                  <c:v>#N/A</c:v>
                </c:pt>
                <c:pt idx="13">
                  <c:v>2371</c:v>
                </c:pt>
                <c:pt idx="14">
                  <c:v>#N/A</c:v>
                </c:pt>
              </c:numCache>
            </c:numRef>
          </c:val>
          <c:smooth val="0"/>
          <c:extLst>
            <c:ext xmlns:c16="http://schemas.microsoft.com/office/drawing/2014/chart" uri="{C3380CC4-5D6E-409C-BE32-E72D297353CC}">
              <c16:uniqueId val="{0000000B-FADB-4CA5-B45D-4011CE1E14E3}"/>
            </c:ext>
          </c:extLst>
        </c:ser>
        <c:dLbls>
          <c:showLegendKey val="0"/>
          <c:showVal val="0"/>
          <c:showCatName val="0"/>
          <c:showSerName val="0"/>
          <c:showPercent val="0"/>
          <c:showBubbleSize val="0"/>
        </c:dLbls>
        <c:marker val="1"/>
        <c:smooth val="0"/>
        <c:axId val="-641785936"/>
        <c:axId val="-641778320"/>
      </c:lineChart>
      <c:catAx>
        <c:axId val="-64178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1778320"/>
        <c:crosses val="autoZero"/>
        <c:auto val="1"/>
        <c:lblAlgn val="ctr"/>
        <c:lblOffset val="100"/>
        <c:tickLblSkip val="1"/>
        <c:tickMarkSkip val="1"/>
        <c:noMultiLvlLbl val="0"/>
      </c:catAx>
      <c:valAx>
        <c:axId val="-64177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178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3624</c:v>
                </c:pt>
                <c:pt idx="1">
                  <c:v>3542</c:v>
                </c:pt>
                <c:pt idx="2">
                  <c:v>4138</c:v>
                </c:pt>
              </c:numCache>
            </c:numRef>
          </c:val>
          <c:extLst>
            <c:ext xmlns:c16="http://schemas.microsoft.com/office/drawing/2014/chart" uri="{C3380CC4-5D6E-409C-BE32-E72D297353CC}">
              <c16:uniqueId val="{00000000-5109-44E8-B272-66BEB0B688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416</c:v>
                </c:pt>
                <c:pt idx="1">
                  <c:v>466</c:v>
                </c:pt>
                <c:pt idx="2">
                  <c:v>718</c:v>
                </c:pt>
              </c:numCache>
            </c:numRef>
          </c:val>
          <c:extLst>
            <c:ext xmlns:c16="http://schemas.microsoft.com/office/drawing/2014/chart" uri="{C3380CC4-5D6E-409C-BE32-E72D297353CC}">
              <c16:uniqueId val="{00000001-5109-44E8-B272-66BEB0B688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2637</c:v>
                </c:pt>
                <c:pt idx="1">
                  <c:v>2380</c:v>
                </c:pt>
                <c:pt idx="2">
                  <c:v>2250</c:v>
                </c:pt>
              </c:numCache>
            </c:numRef>
          </c:val>
          <c:extLst>
            <c:ext xmlns:c16="http://schemas.microsoft.com/office/drawing/2014/chart" uri="{C3380CC4-5D6E-409C-BE32-E72D297353CC}">
              <c16:uniqueId val="{00000002-5109-44E8-B272-66BEB0B6882E}"/>
            </c:ext>
          </c:extLst>
        </c:ser>
        <c:dLbls>
          <c:showLegendKey val="0"/>
          <c:showVal val="0"/>
          <c:showCatName val="0"/>
          <c:showSerName val="0"/>
          <c:showPercent val="0"/>
          <c:showBubbleSize val="0"/>
        </c:dLbls>
        <c:gapWidth val="120"/>
        <c:overlap val="100"/>
        <c:axId val="-641781040"/>
        <c:axId val="-641776688"/>
      </c:barChart>
      <c:catAx>
        <c:axId val="-64178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1776688"/>
        <c:crosses val="autoZero"/>
        <c:auto val="1"/>
        <c:lblAlgn val="ctr"/>
        <c:lblOffset val="100"/>
        <c:tickLblSkip val="1"/>
        <c:tickMarkSkip val="1"/>
        <c:noMultiLvlLbl val="0"/>
      </c:catAx>
      <c:valAx>
        <c:axId val="-641776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178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{9C9656B9-56E0-4CA1-8841-E6D697F7C5C5}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70C-424A-AAD3-A921546190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{0529AA1C-442D-4BCD-97BC-51B95E11824A}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0C-424A-AAD3-A921546190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{5AC0079C-4353-4320-B909-CC6EDAD6D6F5}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0C-424A-AAD3-A921546190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{3989BE61-A7DC-4A14-949C-9C158755B64B}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0C-424A-AAD3-A921546190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{47DDD801-D4E0-4EF3-8BB8-FD5EA4462EA3}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0C-424A-AAD3-A921546190E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{8FF845CD-F4E5-4D05-A360-885DEC56EDD3}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70C-424A-AAD3-A921546190E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{A03FC9A3-F67F-418C-AA62-E01CB6E238E5}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70C-424A-AAD3-A921546190E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{927655D6-5E2B-4535-8F3E-1682B96477EB}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70C-424A-AAD3-A921546190E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{F7E14DD7-C770-435A-A1B0-FD63C7805FBF}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70C-424A-AAD3-A921546190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53.9</c:v>
                </c:pt>
                <c:pt idx="16">
                  <c:v>55.5</c:v>
                </c:pt>
                <c:pt idx="24">
                  <c:v>56.3</c:v>
                </c:pt>
                <c:pt idx="32">
                  <c:v>57.6</c:v>
                </c:pt>
              </c:numCache>
            </c:numRef>
          </c:xVal>
          <c:yVal>
            <c:numRef>
              <c:f>公会計指標分析・財政指標組合せ分析表!$BP$51:$DC$51</c:f>
              <c:numCache>
                <c:formatCode>#,##0.0;"▲ "#,##0.0</c:formatCode>
                <c:ptCount val="40"/>
                <c:pt idx="0">
                  <c:v>33.299999999999997</c:v>
                </c:pt>
                <c:pt idx="8">
                  <c:v>32.5</c:v>
                </c:pt>
                <c:pt idx="16">
                  <c:v>32.700000000000003</c:v>
                </c:pt>
                <c:pt idx="24">
                  <c:v>34.200000000000003</c:v>
                </c:pt>
                <c:pt idx="32">
                  <c:v>23.9</c:v>
                </c:pt>
              </c:numCache>
            </c:numRef>
          </c:yVal>
          <c:smooth val="0"/>
          <c:extLst>
            <c:ext xmlns:c16="http://schemas.microsoft.com/office/drawing/2014/chart" uri="{C3380CC4-5D6E-409C-BE32-E72D297353CC}">
              <c16:uniqueId val="{00000009-270C-424A-AAD3-A921546190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{129338E7-9596-45AD-94DB-910E293048BB}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70C-424A-AAD3-A921546190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{B5A35BC2-0138-4514-9B15-D1B0636353D7}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0C-424A-AAD3-A921546190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{BFEEC708-8D5D-4E4E-9F24-FF9A2A6A1943}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0C-424A-AAD3-A921546190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{89B78BF6-FB04-4A36-B757-D689A193AD65}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0C-424A-AAD3-A921546190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{83682FD1-7477-43EE-BD2E-520F3FF50667}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0C-424A-AAD3-A921546190E5}"/>
                </c:ext>
              </c:extLst>
            </c:dLbl>
            <c:dLbl>
              <c:idx val="8"/>
              <c:layout>
                <c:manualLayout>
                  <c:x val="0"/>
                  <c:y val="-1.104945488053409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{6584B898-05EC-434B-BDF6-9A26CFE3A5F1}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70C-424A-AAD3-A921546190E5}"/>
                </c:ext>
              </c:extLst>
            </c:dLbl>
            <c:dLbl>
              <c:idx val="16"/>
              <c:layout>
                <c:manualLayout>
                  <c:x val="0"/>
                  <c:y val="1.10494548805340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{CDE8C1B9-671D-408D-93C8-F27C1782B85F}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70C-424A-AAD3-A921546190E5}"/>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{63E07460-7C6C-4D45-AD61-62E9D876FC04}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70C-424A-AAD3-A921546190E5}"/>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{1622DA70-39FD-42B3-9589-5A3BC584699A}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70C-424A-AAD3-A921546190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63.1</c:v>
                </c:pt>
              </c:numCache>
            </c:numRef>
          </c:xVal>
          <c:yVal>
            <c:numRef>
              <c:f>公会計指標分析・財政指標組合せ分析表!$BP$55:$DC$55</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270C-424A-AAD3-A921546190E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{AA6272D1-6F62-4368-A8A6-E04E312B9903}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0AD-4089-8A12-5062ED0573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{F98C83E6-4549-4CD7-B649-0A16E3970670}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AD-4089-8A12-5062ED0573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{DC71835C-A190-4F15-8895-1E3EAD5CD3DE}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AD-4089-8A12-5062ED0573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{CFCC0CF4-7F81-4D6D-BD77-6AEBD70F4FF4}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AD-4089-8A12-5062ED0573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{2FE3BC4B-8695-48B1-9D74-2A4D6C4C4698}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AD-4089-8A12-5062ED05737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{43CF1F61-F2C8-4F10-B10B-622BFC00C732}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0AD-4089-8A12-5062ED05737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{99E46348-A4F2-459D-99AB-A9F79907569C}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0AD-4089-8A12-5062ED05737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{935766AB-8D4E-46C1-8E31-3B930A68D551}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0AD-4089-8A12-5062ED05737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{4E50A5BC-57CF-486D-B34E-509A0A4E0214}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0AD-4089-8A12-5062ED0573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6.2</c:v>
                </c:pt>
                <c:pt idx="16">
                  <c:v>6.4</c:v>
                </c:pt>
                <c:pt idx="24">
                  <c:v>6.7</c:v>
                </c:pt>
                <c:pt idx="32">
                  <c:v>6.9</c:v>
                </c:pt>
              </c:numCache>
            </c:numRef>
          </c:xVal>
          <c:yVal>
            <c:numRef>
              <c:f>公会計指標分析・財政指標組合せ分析表!$BP$73:$DC$73</c:f>
              <c:numCache>
                <c:formatCode>#,##0.0;"▲ "#,##0.0</c:formatCode>
                <c:ptCount val="40"/>
                <c:pt idx="0">
                  <c:v>33.299999999999997</c:v>
                </c:pt>
                <c:pt idx="8">
                  <c:v>32.5</c:v>
                </c:pt>
                <c:pt idx="16">
                  <c:v>32.700000000000003</c:v>
                </c:pt>
                <c:pt idx="24">
                  <c:v>34.200000000000003</c:v>
                </c:pt>
                <c:pt idx="32">
                  <c:v>23.9</c:v>
                </c:pt>
              </c:numCache>
            </c:numRef>
          </c:yVal>
          <c:smooth val="0"/>
          <c:extLst>
            <c:ext xmlns:c16="http://schemas.microsoft.com/office/drawing/2014/chart" uri="{C3380CC4-5D6E-409C-BE32-E72D297353CC}">
              <c16:uniqueId val="{00000009-90AD-4089-8A12-5062ED0573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{025F0A52-9627-4C84-9295-9BC6D95A6909}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0AD-4089-8A12-5062ED0573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{A1E5E66C-9C95-4A06-8DFE-CAB76C44B1B6}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AD-4089-8A12-5062ED0573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{B57E2553-733B-4DED-B0A8-58FB397812E0}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AD-4089-8A12-5062ED0573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{819AF498-5F71-477A-B2D1-28272E07110F}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AD-4089-8A12-5062ED0573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{8A2ED08D-679A-4814-84B7-B144A694C143}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AD-4089-8A12-5062ED057376}"/>
                </c:ext>
              </c:extLst>
            </c:dLbl>
            <c:dLbl>
              <c:idx val="8"/>
              <c:layout>
                <c:manualLayout>
                  <c:x val="0"/>
                  <c:y val="-1.03503168352505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{DBCEE99F-4B5F-4129-9E9C-F0026F88F4DA}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0AD-4089-8A12-5062ED057376}"/>
                </c:ext>
              </c:extLst>
            </c:dLbl>
            <c:dLbl>
              <c:idx val="16"/>
              <c:layout>
                <c:manualLayout>
                  <c:x val="0"/>
                  <c:y val="1.03499743476808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{EB71B3A1-DA2C-4259-AF96-5E617DA34783}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0AD-4089-8A12-5062ED057376}"/>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{3279F04E-8862-4C2D-B45A-B3DD370FDD6E}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0AD-4089-8A12-5062ED057376}"/>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{67AF5D77-A1FD-4264-9CD2-8EAC1F94585F}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0AD-4089-8A12-5062ED0573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8.3000000000000007</c:v>
                </c:pt>
              </c:numCache>
            </c:numRef>
          </c:xVal>
          <c:yVal>
            <c:numRef>
              <c:f>公会計指標分析・財政指標組合せ分析表!$BP$77:$DC$77</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90AD-4089-8A12-5062ED057376}"/>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臨時財政対策債などの元金償還開始などにより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、水道事業会計及び下水道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微増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なった結果</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は１０４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、実質公債費比率の分子算出の際に控除する算入公債費等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以上の結果から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差引き実質公債費比率の分子（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引き続き交付税</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算入される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地方債の借入れに努める。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一般会計等に係る地方債の現在高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臨時財政対策債の発行などにより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８７２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７３６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の合計は、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２００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一方、将来負担額から差し引く充当可能財源等（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は、充当可能基金が、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財政調整基金で５９６百万円、減債基金で２５２百万円を積み立てたるなどしたところ、１，０４７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の結果から、将来負担額（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額分よりも充当可能財源等（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額分が大きかったため、将来負担比率の分子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８４８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岐阜県本巣市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生産年齢人口の減少による地方税収の減少や普通交付税の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一本算定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による交付額の減少により歳入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減額傾向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一方で、東海環状自動車道の開通による経済効果等の発現に向けたインター周辺道路の整備やＰＡ周辺公園の整備が本格化し投資的経費が増加、また、町村合併以前からの公共施設を維持しながら行政運営を行っているため、老朽化する施設の維持管理に係る経常的経費も増加している状況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こうした中、財政調整基金においては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５９．６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その他特定目的基金である「公共施設等整備基金」においては、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百万円を積み立てたものの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１８３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百万円を取り崩して幼児園整備に向けた園舎工事費や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新庁舎の建設（令和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年度完成予定）関連事業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等に充当している状況であり、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傾向となっている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なお、減債基金残高が２５２百万円増加しているが、このうち２０２百万円は、国の補正予算により臨時財政対策債の原資として普通交付税が追加交付された異例な措置である。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が減少する中、充当事業を適切に見極めるため、市の将来を構築するための主要プロジェクトについては、優先的に充当を行うが、それ以外の事業については、補助金等他の特定財源を活用して実施するよう、メリハリをつけた充当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・公共施設等整備基金･･･市の公共施設等の整備に必要な資金に充てる。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・淡墨桜</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保護</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基金･･･文化観光資源たる淡墨桜</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保護に資するための資金に充てる。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・樽見鉄道対策基金･･･樽見鉄道対策事業に必要な資金に充てる。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・地域振興基金･･･根尾地域の振興に資する事業及び施策に必要な資金に充てる。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・安藤基金･･･真桑文楽の保存及び伝承に係る事業の資金に充てる。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百万円を積み立てたものの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１８３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百万円を取り崩して幼児園整備に向けた園舎工事費や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新庁舎の建設（令和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年度完成予定）関連事業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等に充当したことにより減額となった。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公共施設等整備基金においては、東海環状自動車道のＰＡ周辺公園の整備への充当額が今後も増加することが見込まれ、さらに、新庁舎の建設（令和５年度完成予定）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や幼児園の建設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対しても本基金の活用を見込んでいる。本基金は、平成３０年度に６つの基金を統合し、柔軟な活用が可能となった反面、様々な事業に充当が可能となったため、充当先を適切に見極める必要があり、市の主要プロジェクトの選定にあたって、緊急性や必要性などを十分精査しながら活用を図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また、公共施設等整備基金以外の特定目的基金の活用にあたっても上記同様、充当事業を十分に精査し、長期の効果効用が発揮できる事業に活用していく。</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財政調整基金については、普通交付税の合併算定替えの恩恵を受けていた頃は、取崩以上に積立を大半の年度で行ってきたが、合併算定替の縮減期間に移行した平成２６年度以降は、人口減少による税収の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が生じ始めたこともあり、平成２６年度から令和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年度までの積立額が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８９９．４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百万円に対して、取崩額は２，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１４５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百万円と財政調整基金に頼った財政運営となっている。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平成２１年度以降、歳出総額が増加傾向であることから、新庁舎への移転（令和５年度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定）を機に、事務事業評価により抜本的な事業のあり方等を検証し事務の効率化を図り、公共施設再配置計画に基づき既存施設の統廃合等を断行し経常的経費を削減するとともに、国県支出金を積極的に活用し、基金取崩額の抑制に努める。また、東海環状自動車道整備に伴い企業進出を促進させるための誘致活動を積極的に行い、税収の増額による財源確保に努め、積立額の増額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減債基金については、平成２７年度から毎年１．５百万円積立て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ピークと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令和５年度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、元利償還額のピークの見込みとなる令和１２年度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に向けて、令和元年度から積立額を５０百万円に増額した。なお、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過去から本基金の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一度も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地方債現在高のピークとなる令和５年度、元利償還額のピークの見込みとなる令和１２年度に向けて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、積立額を令和元年度以降、５０百万円に増額し、公債費の増加に対応していく。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33,302
32,749
374.65
20,754,338
19,478,389
1,150,937
11,523,534
18,068,698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有形固定資産減価償却率は類似団体と比較して低い水準にあるものの、昭和５３年から昭和５８年を第１次のピークとして整備された施設に加え、その後、平成２年から平成１０年にかけて第２次のピークとして整備された施設が多く、</a:t>
          </a:r>
          <a:r>
            <a:rPr kumimoji="1" lang="ja-JP" altLang="en-US" sz="900">
              <a:solidFill>
                <a:schemeClr val="dk1"/>
              </a:solidFill>
              <a:effectLst/>
              <a:latin typeface="+mn-lt"/>
              <a:ea typeface="+mn-ea"/>
              <a:cs typeface="+mn-cs"/>
            </a:rPr>
            <a:t>その他</a:t>
          </a:r>
          <a:r>
            <a:rPr kumimoji="1" lang="ja-JP" altLang="ja-JP" sz="900">
              <a:solidFill>
                <a:schemeClr val="dk1"/>
              </a:solidFill>
              <a:effectLst/>
              <a:latin typeface="+mn-lt"/>
              <a:ea typeface="+mn-ea"/>
              <a:cs typeface="+mn-cs"/>
            </a:rPr>
            <a:t>改修・更新のピークが集中することが見込まれるため、令和</a:t>
          </a:r>
          <a:r>
            <a:rPr kumimoji="1" lang="ja-JP" altLang="en-US" sz="900">
              <a:solidFill>
                <a:schemeClr val="dk1"/>
              </a:solidFill>
              <a:effectLst/>
              <a:latin typeface="+mn-lt"/>
              <a:ea typeface="+mn-ea"/>
              <a:cs typeface="+mn-cs"/>
            </a:rPr>
            <a:t>４</a:t>
          </a:r>
          <a:r>
            <a:rPr kumimoji="1" lang="ja-JP" altLang="ja-JP" sz="900">
              <a:solidFill>
                <a:schemeClr val="dk1"/>
              </a:solidFill>
              <a:effectLst/>
              <a:latin typeface="+mn-lt"/>
              <a:ea typeface="+mn-ea"/>
              <a:cs typeface="+mn-cs"/>
            </a:rPr>
            <a:t>年３月に改訂した「公共施設等総合管理計画」及び</a:t>
          </a:r>
          <a:r>
            <a:rPr kumimoji="1" lang="ja-JP" altLang="ja-JP" sz="900">
              <a:solidFill>
                <a:sysClr val="windowText" lastClr="000000"/>
              </a:solidFill>
              <a:effectLst/>
              <a:latin typeface="+mn-lt"/>
              <a:ea typeface="+mn-ea"/>
              <a:cs typeface="+mn-cs"/>
            </a:rPr>
            <a:t>平成３０年３月に策定した「公共施設再配置計画」に基づき、現在、各施設の個別計画</a:t>
          </a:r>
          <a:r>
            <a:rPr kumimoji="1" lang="ja-JP" altLang="ja-JP" sz="900">
              <a:solidFill>
                <a:schemeClr val="dk1"/>
              </a:solidFill>
              <a:effectLst/>
              <a:latin typeface="+mn-lt"/>
              <a:ea typeface="+mn-ea"/>
              <a:cs typeface="+mn-cs"/>
            </a:rPr>
            <a:t>を策定し、施設の統廃合に向けた再編整備を進めていくところである。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258945" y="50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136344</xdr:rowOff>
    </xdr:from>
    <xdr:to>
      <xdr:col>19</xdr:col>
      <xdr:colOff>187325</xdr:colOff>
      <xdr:row>30</xdr:row>
      <xdr:rowOff>66494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537585" y="4997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114753</xdr:rowOff>
    </xdr:from>
    <xdr:to>
      <xdr:col>15</xdr:col>
      <xdr:colOff>187325</xdr:colOff>
      <xdr:row>30</xdr:row>
      <xdr:rowOff>44903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867025" y="49763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19646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71574</xdr:rowOff>
    </xdr:from>
    <xdr:to>
      <xdr:col>7</xdr:col>
      <xdr:colOff>187325</xdr:colOff>
      <xdr:row>30</xdr:row>
      <xdr:rowOff>1724</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525905" y="4933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157345" y="48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258945" y="472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537585" y="48351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20592</xdr:rowOff>
    </xdr:from>
    <xdr:to>
      <xdr:col>23</xdr:col>
      <xdr:colOff>85725</xdr:colOff>
      <xdr:row>29</xdr:row>
      <xdr:rowOff>60688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588385" y="4882152"/>
          <a:ext cx="6197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116568</xdr:rowOff>
    </xdr:from>
    <xdr:to>
      <xdr:col>15</xdr:col>
      <xdr:colOff>187325</xdr:colOff>
      <xdr:row>29</xdr:row>
      <xdr:rowOff>46718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867025" y="48104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167368</xdr:rowOff>
    </xdr:from>
    <xdr:to>
      <xdr:col>19</xdr:col>
      <xdr:colOff>136525</xdr:colOff>
      <xdr:row>29</xdr:row>
      <xdr:rowOff>20592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917825" y="4861288"/>
          <a:ext cx="67056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67219</xdr:rowOff>
    </xdr:from>
    <xdr:to>
      <xdr:col>11</xdr:col>
      <xdr:colOff>187325</xdr:colOff>
      <xdr:row>28</xdr:row>
      <xdr:rowOff>168819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196465" y="47611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118019</xdr:rowOff>
    </xdr:from>
    <xdr:to>
      <xdr:col>15</xdr:col>
      <xdr:colOff>136525</xdr:colOff>
      <xdr:row>28</xdr:row>
      <xdr:rowOff>167368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247265" y="4811939"/>
          <a:ext cx="6705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27124</xdr:rowOff>
    </xdr:from>
    <xdr:to>
      <xdr:col>7</xdr:col>
      <xdr:colOff>187325</xdr:colOff>
      <xdr:row>28</xdr:row>
      <xdr:rowOff>128724</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525905" y="47210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77924</xdr:rowOff>
    </xdr:from>
    <xdr:to>
      <xdr:col>11</xdr:col>
      <xdr:colOff>136525</xdr:colOff>
      <xdr:row>28</xdr:row>
      <xdr:rowOff>118019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576705" y="4771844"/>
          <a:ext cx="67056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57621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395989" y="5086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36030</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2738129" y="506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067569" y="505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164301</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397009" y="502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395989" y="461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63245</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2738129" y="4589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13896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067569" y="4540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145251</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397009" y="450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債務償還比率は類似団体と比較しても低い水準であり全国平均よりも下回る水準と</a:t>
          </a:r>
          <a:r>
            <a:rPr kumimoji="1" lang="ja-JP" altLang="ja-JP" sz="1100">
              <a:solidFill>
                <a:sysClr val="windowText" lastClr="000000"/>
              </a:solidFill>
              <a:effectLst/>
              <a:latin typeface="+mn-lt"/>
              <a:ea typeface="+mn-ea"/>
              <a:cs typeface="+mn-cs"/>
            </a:rPr>
            <a:t>なっている。債務償還比率は前年と比較して</a:t>
          </a:r>
          <a:r>
            <a:rPr kumimoji="1" lang="en-US" altLang="ja-JP" sz="1100">
              <a:solidFill>
                <a:sysClr val="windowText" lastClr="000000"/>
              </a:solidFill>
              <a:effectLst/>
              <a:latin typeface="+mn-lt"/>
              <a:ea typeface="+mn-ea"/>
              <a:cs typeface="+mn-cs"/>
            </a:rPr>
            <a:t>104.5</a:t>
          </a:r>
          <a:r>
            <a:rPr kumimoji="1" lang="ja-JP" altLang="ja-JP" sz="1100">
              <a:solidFill>
                <a:sysClr val="windowText" lastClr="000000"/>
              </a:solidFill>
              <a:effectLst/>
              <a:latin typeface="+mn-lt"/>
              <a:ea typeface="+mn-ea"/>
              <a:cs typeface="+mn-cs"/>
            </a:rPr>
            <a:t>ポイント減少した。</a:t>
          </a:r>
          <a:r>
            <a:rPr kumimoji="1" lang="ja-JP" altLang="en-US" sz="1100">
              <a:solidFill>
                <a:sysClr val="windowText" lastClr="000000"/>
              </a:solidFill>
              <a:effectLst/>
              <a:latin typeface="+mn-lt"/>
              <a:ea typeface="+mn-ea"/>
              <a:cs typeface="+mn-cs"/>
            </a:rPr>
            <a:t>しかし現在、道路整備や新庁舎建設等のために</a:t>
          </a:r>
          <a:r>
            <a:rPr kumimoji="1" lang="ja-JP" altLang="ja-JP" sz="1100">
              <a:solidFill>
                <a:sysClr val="windowText" lastClr="000000"/>
              </a:solidFill>
              <a:effectLst/>
              <a:latin typeface="+mn-lt"/>
              <a:ea typeface="+mn-ea"/>
              <a:cs typeface="+mn-cs"/>
            </a:rPr>
            <a:t>地方債残高</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増加しているため、投資的事業の実施について慎重</a:t>
          </a:r>
          <a:r>
            <a:rPr kumimoji="1" lang="ja-JP" altLang="ja-JP" sz="1100">
              <a:solidFill>
                <a:schemeClr val="dk1"/>
              </a:solidFill>
              <a:effectLst/>
              <a:latin typeface="+mn-lt"/>
              <a:ea typeface="+mn-ea"/>
              <a:cs typeface="+mn-cs"/>
            </a:rPr>
            <a:t>に判断し、将来負担の抑制に努める。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3080365" y="49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16669</xdr:rowOff>
    </xdr:from>
    <xdr:to>
      <xdr:col>72</xdr:col>
      <xdr:colOff>123825</xdr:colOff>
      <xdr:row>31</xdr:row>
      <xdr:rowOff>118269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2359005" y="521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103928</xdr:rowOff>
    </xdr:from>
    <xdr:to>
      <xdr:col>68</xdr:col>
      <xdr:colOff>123825</xdr:colOff>
      <xdr:row>32</xdr:row>
      <xdr:rowOff>34078</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1688445" y="5300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63627</xdr:rowOff>
    </xdr:from>
    <xdr:to>
      <xdr:col>64</xdr:col>
      <xdr:colOff>123825</xdr:colOff>
      <xdr:row>31</xdr:row>
      <xdr:rowOff>165227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017885" y="52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0347325" y="52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150855</xdr:rowOff>
    </xdr:from>
    <xdr:to>
      <xdr:col>76</xdr:col>
      <xdr:colOff>73025</xdr:colOff>
      <xdr:row>29</xdr:row>
      <xdr:rowOff>81005</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001625" y="4844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2282</xdr:rowOff>
    </xdr:from>
    <xdr:ext cx="469744" cy="259045"/>
    <xdr:sp macro="" textlink="">
      <xdr:nvSpPr>
        <xdr:cNvPr id="147" name="債務償還比率該当値テキスト">
          <a:extLst>
            <a:ext uri="{FF2B5EF4-FFF2-40B4-BE49-F238E27FC236}">
              <a16:creationId xmlns:a16="http://schemas.microsoft.com/office/drawing/2014/main" id="{00000000-0008-0000-0000-000093000000}"/>
            </a:ext>
          </a:extLst>
        </xdr:cNvPr>
        <xdr:cNvSpPr txBox="1"/>
      </xdr:nvSpPr>
      <xdr:spPr>
        <a:xfrm>
          <a:off x="13080365" y="46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167418</xdr:rowOff>
    </xdr:from>
    <xdr:to>
      <xdr:col>72</xdr:col>
      <xdr:colOff>123825</xdr:colOff>
      <xdr:row>30</xdr:row>
      <xdr:rowOff>97568</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359005" y="5028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30205</xdr:rowOff>
    </xdr:from>
    <xdr:to>
      <xdr:col>76</xdr:col>
      <xdr:colOff>22225</xdr:colOff>
      <xdr:row>30</xdr:row>
      <xdr:rowOff>46768</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409805" y="4891765"/>
          <a:ext cx="619760" cy="18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52822</xdr:rowOff>
    </xdr:from>
    <xdr:to>
      <xdr:col>68</xdr:col>
      <xdr:colOff>123825</xdr:colOff>
      <xdr:row>30</xdr:row>
      <xdr:rowOff>154422</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688445" y="50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46768</xdr:rowOff>
    </xdr:from>
    <xdr:to>
      <xdr:col>72</xdr:col>
      <xdr:colOff>73025</xdr:colOff>
      <xdr:row>30</xdr:row>
      <xdr:rowOff>103622</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1739245" y="5075968"/>
          <a:ext cx="67056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74232</xdr:rowOff>
    </xdr:from>
    <xdr:to>
      <xdr:col>64</xdr:col>
      <xdr:colOff>123825</xdr:colOff>
      <xdr:row>31</xdr:row>
      <xdr:rowOff>4382</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1017885" y="5103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103622</xdr:rowOff>
    </xdr:from>
    <xdr:to>
      <xdr:col>68</xdr:col>
      <xdr:colOff>73025</xdr:colOff>
      <xdr:row>30</xdr:row>
      <xdr:rowOff>125032</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1068685" y="5132822"/>
          <a:ext cx="670560" cy="2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36269</xdr:rowOff>
    </xdr:from>
    <xdr:to>
      <xdr:col>60</xdr:col>
      <xdr:colOff>123825</xdr:colOff>
      <xdr:row>30</xdr:row>
      <xdr:rowOff>137869</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0347325" y="50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87069</xdr:rowOff>
    </xdr:from>
    <xdr:to>
      <xdr:col>64</xdr:col>
      <xdr:colOff>73025</xdr:colOff>
      <xdr:row>30</xdr:row>
      <xdr:rowOff>125032</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0398125" y="5116269"/>
          <a:ext cx="670560" cy="3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109396</xdr:rowOff>
    </xdr:from>
    <xdr:ext cx="469744" cy="259045"/>
    <xdr:sp macro="" textlink="">
      <xdr:nvSpPr>
        <xdr:cNvPr id="156" name="n_1aveValue債務償還比率">
          <a:extLst>
            <a:ext uri="{FF2B5EF4-FFF2-40B4-BE49-F238E27FC236}">
              <a16:creationId xmlns:a16="http://schemas.microsoft.com/office/drawing/2014/main" id="{00000000-0008-0000-0000-00009C000000}"/>
            </a:ext>
          </a:extLst>
        </xdr:cNvPr>
        <xdr:cNvSpPr txBox="1"/>
      </xdr:nvSpPr>
      <xdr:spPr>
        <a:xfrm>
          <a:off x="12185092" y="53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25205</xdr:rowOff>
    </xdr:from>
    <xdr:ext cx="469744" cy="259045"/>
    <xdr:sp macro="" textlink="">
      <xdr:nvSpPr>
        <xdr:cNvPr id="157" name="n_2aveValue債務償還比率">
          <a:extLst>
            <a:ext uri="{FF2B5EF4-FFF2-40B4-BE49-F238E27FC236}">
              <a16:creationId xmlns:a16="http://schemas.microsoft.com/office/drawing/2014/main" id="{00000000-0008-0000-0000-00009D000000}"/>
            </a:ext>
          </a:extLst>
        </xdr:cNvPr>
        <xdr:cNvSpPr txBox="1"/>
      </xdr:nvSpPr>
      <xdr:spPr>
        <a:xfrm>
          <a:off x="11527232" y="53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156354</xdr:rowOff>
    </xdr:from>
    <xdr:ext cx="469744" cy="259045"/>
    <xdr:sp macro="" textlink="">
      <xdr:nvSpPr>
        <xdr:cNvPr id="158" name="n_3aveValue債務償還比率">
          <a:extLst>
            <a:ext uri="{FF2B5EF4-FFF2-40B4-BE49-F238E27FC236}">
              <a16:creationId xmlns:a16="http://schemas.microsoft.com/office/drawing/2014/main" id="{00000000-0008-0000-0000-00009E000000}"/>
            </a:ext>
          </a:extLst>
        </xdr:cNvPr>
        <xdr:cNvSpPr txBox="1"/>
      </xdr:nvSpPr>
      <xdr:spPr>
        <a:xfrm>
          <a:off x="10856672" y="53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136743</xdr:rowOff>
    </xdr:from>
    <xdr:ext cx="469744" cy="259045"/>
    <xdr:sp macro="" textlink="">
      <xdr:nvSpPr>
        <xdr:cNvPr id="159" name="n_4aveValue債務償還比率">
          <a:extLst>
            <a:ext uri="{FF2B5EF4-FFF2-40B4-BE49-F238E27FC236}">
              <a16:creationId xmlns:a16="http://schemas.microsoft.com/office/drawing/2014/main" id="{00000000-0008-0000-0000-00009F000000}"/>
            </a:ext>
          </a:extLst>
        </xdr:cNvPr>
        <xdr:cNvSpPr txBox="1"/>
      </xdr:nvSpPr>
      <xdr:spPr>
        <a:xfrm>
          <a:off x="10186112" y="533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114095</xdr:rowOff>
    </xdr:from>
    <xdr:ext cx="469744" cy="259045"/>
    <xdr:sp macro="" textlink="">
      <xdr:nvSpPr>
        <xdr:cNvPr id="160" name="n_1mainValue債務償還比率">
          <a:extLst>
            <a:ext uri="{FF2B5EF4-FFF2-40B4-BE49-F238E27FC236}">
              <a16:creationId xmlns:a16="http://schemas.microsoft.com/office/drawing/2014/main" id="{00000000-0008-0000-0000-0000A0000000}"/>
            </a:ext>
          </a:extLst>
        </xdr:cNvPr>
        <xdr:cNvSpPr txBox="1"/>
      </xdr:nvSpPr>
      <xdr:spPr>
        <a:xfrm>
          <a:off x="12185092" y="48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170949</xdr:rowOff>
    </xdr:from>
    <xdr:ext cx="469744" cy="259045"/>
    <xdr:sp macro="" textlink="">
      <xdr:nvSpPr>
        <xdr:cNvPr id="161" name="n_2mainValue債務償還比率">
          <a:extLst>
            <a:ext uri="{FF2B5EF4-FFF2-40B4-BE49-F238E27FC236}">
              <a16:creationId xmlns:a16="http://schemas.microsoft.com/office/drawing/2014/main" id="{00000000-0008-0000-0000-0000A1000000}"/>
            </a:ext>
          </a:extLst>
        </xdr:cNvPr>
        <xdr:cNvSpPr txBox="1"/>
      </xdr:nvSpPr>
      <xdr:spPr>
        <a:xfrm>
          <a:off x="11527232" y="486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20909</xdr:rowOff>
    </xdr:from>
    <xdr:ext cx="469744" cy="259045"/>
    <xdr:sp macro="" textlink="">
      <xdr:nvSpPr>
        <xdr:cNvPr id="162" name="n_3mainValue債務償還比率">
          <a:extLst>
            <a:ext uri="{FF2B5EF4-FFF2-40B4-BE49-F238E27FC236}">
              <a16:creationId xmlns:a16="http://schemas.microsoft.com/office/drawing/2014/main" id="{00000000-0008-0000-0000-0000A2000000}"/>
            </a:ext>
          </a:extLst>
        </xdr:cNvPr>
        <xdr:cNvSpPr txBox="1"/>
      </xdr:nvSpPr>
      <xdr:spPr>
        <a:xfrm>
          <a:off x="10856672" y="488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154396</xdr:rowOff>
    </xdr:from>
    <xdr:ext cx="469744" cy="259045"/>
    <xdr:sp macro="" textlink="">
      <xdr:nvSpPr>
        <xdr:cNvPr id="163" name="n_4mainValue債務償還比率">
          <a:extLst>
            <a:ext uri="{FF2B5EF4-FFF2-40B4-BE49-F238E27FC236}">
              <a16:creationId xmlns:a16="http://schemas.microsoft.com/office/drawing/2014/main" id="{00000000-0008-0000-0000-0000A3000000}"/>
            </a:ext>
          </a:extLst>
        </xdr:cNvPr>
        <xdr:cNvSpPr txBox="1"/>
      </xdr:nvSpPr>
      <xdr:spPr>
        <a:xfrm>
          <a:off x="10186112" y="48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33,302
32,749
374.65
20,754,338
19,478,389
1,150,937
11,523,534
18,068,698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42545</xdr:rowOff>
    </xdr:from>
    <xdr:to>
      <xdr:col>24</xdr:col>
      <xdr:colOff>114300</xdr:colOff>
      <xdr:row>35</xdr:row>
      <xdr:rowOff>144145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65422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21590</xdr:rowOff>
    </xdr:from>
    <xdr:to>
      <xdr:col>20</xdr:col>
      <xdr:colOff>38100</xdr:colOff>
      <xdr:row>35</xdr:row>
      <xdr:rowOff>123190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588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72390</xdr:rowOff>
    </xdr:from>
    <xdr:to>
      <xdr:col>24</xdr:col>
      <xdr:colOff>63500</xdr:colOff>
      <xdr:row>35</xdr:row>
      <xdr:rowOff>93345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593979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xdr:rowOff>
    </xdr:from>
    <xdr:to>
      <xdr:col>15</xdr:col>
      <xdr:colOff>101600</xdr:colOff>
      <xdr:row>35</xdr:row>
      <xdr:rowOff>106045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55245</xdr:rowOff>
    </xdr:from>
    <xdr:to>
      <xdr:col>19</xdr:col>
      <xdr:colOff>177800</xdr:colOff>
      <xdr:row>35</xdr:row>
      <xdr:rowOff>72390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592264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151130</xdr:rowOff>
    </xdr:from>
    <xdr:to>
      <xdr:col>10</xdr:col>
      <xdr:colOff>165100</xdr:colOff>
      <xdr:row>35</xdr:row>
      <xdr:rowOff>81280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30480</xdr:rowOff>
    </xdr:from>
    <xdr:to>
      <xdr:col>15</xdr:col>
      <xdr:colOff>50800</xdr:colOff>
      <xdr:row>35</xdr:row>
      <xdr:rowOff>55245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589788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139700</xdr:rowOff>
    </xdr:from>
    <xdr:to>
      <xdr:col>6</xdr:col>
      <xdr:colOff>38100</xdr:colOff>
      <xdr:row>35</xdr:row>
      <xdr:rowOff>69850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5839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19050</xdr:rowOff>
    </xdr:from>
    <xdr:to>
      <xdr:col>10</xdr:col>
      <xdr:colOff>114300</xdr:colOff>
      <xdr:row>35</xdr:row>
      <xdr:rowOff>30480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588645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139717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97807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86377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9258300" y="647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45843</xdr:rowOff>
    </xdr:from>
    <xdr:to>
      <xdr:col>50</xdr:col>
      <xdr:colOff>165100</xdr:colOff>
      <xdr:row>37</xdr:row>
      <xdr:rowOff>147443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445500" y="624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60768</xdr:rowOff>
    </xdr:from>
    <xdr:to>
      <xdr:col>46</xdr:col>
      <xdr:colOff>38100</xdr:colOff>
      <xdr:row>37</xdr:row>
      <xdr:rowOff>162368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670800" y="6263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92151</xdr:rowOff>
    </xdr:from>
    <xdr:to>
      <xdr:col>41</xdr:col>
      <xdr:colOff>101600</xdr:colOff>
      <xdr:row>38</xdr:row>
      <xdr:rowOff>22301</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873240" y="62948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138230</xdr:rowOff>
    </xdr:from>
    <xdr:to>
      <xdr:col>36</xdr:col>
      <xdr:colOff>165100</xdr:colOff>
      <xdr:row>38</xdr:row>
      <xdr:rowOff>68380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098540" y="6340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23669</xdr:rowOff>
    </xdr:from>
    <xdr:to>
      <xdr:col>55</xdr:col>
      <xdr:colOff>50800</xdr:colOff>
      <xdr:row>37</xdr:row>
      <xdr:rowOff>125269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192260" y="62263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46546</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9258300" y="608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36471</xdr:rowOff>
    </xdr:from>
    <xdr:to>
      <xdr:col>50</xdr:col>
      <xdr:colOff>165100</xdr:colOff>
      <xdr:row>37</xdr:row>
      <xdr:rowOff>138071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445500" y="62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74469</xdr:rowOff>
    </xdr:from>
    <xdr:to>
      <xdr:col>55</xdr:col>
      <xdr:colOff>0</xdr:colOff>
      <xdr:row>37</xdr:row>
      <xdr:rowOff>87271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496300" y="6277149"/>
          <a:ext cx="7239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47346</xdr:rowOff>
    </xdr:from>
    <xdr:to>
      <xdr:col>46</xdr:col>
      <xdr:colOff>38100</xdr:colOff>
      <xdr:row>37</xdr:row>
      <xdr:rowOff>148946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670800" y="62500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87271</xdr:rowOff>
    </xdr:from>
    <xdr:to>
      <xdr:col>50</xdr:col>
      <xdr:colOff>114300</xdr:colOff>
      <xdr:row>37</xdr:row>
      <xdr:rowOff>98146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713980" y="6289951"/>
          <a:ext cx="78232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10900</xdr:rowOff>
    </xdr:from>
    <xdr:to>
      <xdr:col>41</xdr:col>
      <xdr:colOff>101600</xdr:colOff>
      <xdr:row>38</xdr:row>
      <xdr:rowOff>112500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873240" y="63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98146</xdr:rowOff>
    </xdr:from>
    <xdr:to>
      <xdr:col>45</xdr:col>
      <xdr:colOff>177800</xdr:colOff>
      <xdr:row>38</xdr:row>
      <xdr:rowOff>61700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24040" y="6300826"/>
          <a:ext cx="789940" cy="13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17954</xdr:rowOff>
    </xdr:from>
    <xdr:to>
      <xdr:col>36</xdr:col>
      <xdr:colOff>165100</xdr:colOff>
      <xdr:row>38</xdr:row>
      <xdr:rowOff>119554</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098540" y="638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61700</xdr:rowOff>
    </xdr:from>
    <xdr:to>
      <xdr:col>41</xdr:col>
      <xdr:colOff>50800</xdr:colOff>
      <xdr:row>38</xdr:row>
      <xdr:rowOff>68754</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149340" y="6432020"/>
          <a:ext cx="7747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138571</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8239271" y="634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153495</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7477271" y="63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38828</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6702571" y="60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84907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5905011" y="61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154598</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8239271" y="602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165473</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7477271" y="603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103627</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6702571" y="64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110681</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5905011" y="648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036060" y="10185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150058</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124960"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312160" y="10159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61</xdr:row>
      <xdr:rowOff>6531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355340" y="10210256"/>
          <a:ext cx="73152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514600" y="10136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151856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565400" y="1018739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7399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128996</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790700" y="10159637"/>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965200" y="10084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101237</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08380" y="10135144"/>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47733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17056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385704" y="991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6110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836304" y="986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9258300" y="1030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8445500" y="1022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7670800" y="102296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6873240" y="10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098540" y="1024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96601</xdr:rowOff>
    </xdr:from>
    <xdr:to>
      <xdr:col>55</xdr:col>
      <xdr:colOff>50800</xdr:colOff>
      <xdr:row>60</xdr:row>
      <xdr:rowOff>26751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192260" y="99873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119478</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9258300" y="984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109019</xdr:rowOff>
    </xdr:from>
    <xdr:to>
      <xdr:col>50</xdr:col>
      <xdr:colOff>165100</xdr:colOff>
      <xdr:row>60</xdr:row>
      <xdr:rowOff>39169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445500" y="9999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147401</xdr:rowOff>
    </xdr:from>
    <xdr:to>
      <xdr:col>55</xdr:col>
      <xdr:colOff>0</xdr:colOff>
      <xdr:row>59</xdr:row>
      <xdr:rowOff>159819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496300" y="10038161"/>
          <a:ext cx="7239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670800" y="1001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159819</xdr:rowOff>
    </xdr:from>
    <xdr:to>
      <xdr:col>50</xdr:col>
      <xdr:colOff>114300</xdr:colOff>
      <xdr:row>60</xdr:row>
      <xdr:rowOff>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713980" y="10050579"/>
          <a:ext cx="78232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126082</xdr:rowOff>
    </xdr:from>
    <xdr:to>
      <xdr:col>41</xdr:col>
      <xdr:colOff>101600</xdr:colOff>
      <xdr:row>60</xdr:row>
      <xdr:rowOff>56232</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873240" y="10016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0</xdr:rowOff>
    </xdr:from>
    <xdr:to>
      <xdr:col>45</xdr:col>
      <xdr:colOff>177800</xdr:colOff>
      <xdr:row>60</xdr:row>
      <xdr:rowOff>5432</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24040" y="10058400"/>
          <a:ext cx="78994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131073</xdr:rowOff>
    </xdr:from>
    <xdr:to>
      <xdr:col>36</xdr:col>
      <xdr:colOff>165100</xdr:colOff>
      <xdr:row>60</xdr:row>
      <xdr:rowOff>61223</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098540" y="10021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5432</xdr:rowOff>
    </xdr:from>
    <xdr:to>
      <xdr:col>41</xdr:col>
      <xdr:colOff>50800</xdr:colOff>
      <xdr:row>60</xdr:row>
      <xdr:rowOff>10423</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149340" y="10063832"/>
          <a:ext cx="7747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214575" y="1031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92490</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444955" y="1031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0255" y="1032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108309</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5872695" y="1033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55696</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8214575" y="977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67327</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7444955" y="979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72759</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6670255" y="979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77750</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5872695" y="980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124960" y="1378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036060" y="1367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116857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12496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53975</xdr:rowOff>
    </xdr:from>
    <xdr:to>
      <xdr:col>20</xdr:col>
      <xdr:colOff>38100</xdr:colOff>
      <xdr:row>81</xdr:row>
      <xdr:rowOff>155575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312160" y="1363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81</xdr:row>
      <xdr:rowOff>144780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355340" y="1368361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51460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104775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565400" y="13651229"/>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156845</xdr:rowOff>
    </xdr:from>
    <xdr:to>
      <xdr:col>10</xdr:col>
      <xdr:colOff>165100</xdr:colOff>
      <xdr:row>81</xdr:row>
      <xdr:rowOff>86995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739900" y="1356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36195</xdr:rowOff>
    </xdr:from>
    <xdr:to>
      <xdr:col>15</xdr:col>
      <xdr:colOff>50800</xdr:colOff>
      <xdr:row>81</xdr:row>
      <xdr:rowOff>72389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790700" y="13615035"/>
          <a:ext cx="7747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143511</xdr:rowOff>
    </xdr:from>
    <xdr:to>
      <xdr:col>6</xdr:col>
      <xdr:colOff>38100</xdr:colOff>
      <xdr:row>81</xdr:row>
      <xdr:rowOff>73661</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965200" y="135547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22861</xdr:rowOff>
    </xdr:from>
    <xdr:to>
      <xdr:col>10</xdr:col>
      <xdr:colOff>114300</xdr:colOff>
      <xdr:row>81</xdr:row>
      <xdr:rowOff>36195</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08380" y="13601701"/>
          <a:ext cx="7823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396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652</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17056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38570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103522</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61100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90188</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836304" y="13333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9258300" y="1403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104648</xdr:rowOff>
    </xdr:from>
    <xdr:to>
      <xdr:col>50</xdr:col>
      <xdr:colOff>165100</xdr:colOff>
      <xdr:row>84</xdr:row>
      <xdr:rowOff>34798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8445500" y="14018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92075</xdr:rowOff>
    </xdr:from>
    <xdr:to>
      <xdr:col>46</xdr:col>
      <xdr:colOff>38100</xdr:colOff>
      <xdr:row>84</xdr:row>
      <xdr:rowOff>22225</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7670800" y="14006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103505</xdr:rowOff>
    </xdr:from>
    <xdr:to>
      <xdr:col>41</xdr:col>
      <xdr:colOff>101600</xdr:colOff>
      <xdr:row>84</xdr:row>
      <xdr:rowOff>33655</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6873240" y="14017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116078</xdr:rowOff>
    </xdr:from>
    <xdr:to>
      <xdr:col>36</xdr:col>
      <xdr:colOff>165100</xdr:colOff>
      <xdr:row>84</xdr:row>
      <xdr:rowOff>46228</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098540" y="14030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28067</xdr:rowOff>
    </xdr:from>
    <xdr:to>
      <xdr:col>55</xdr:col>
      <xdr:colOff>50800</xdr:colOff>
      <xdr:row>85</xdr:row>
      <xdr:rowOff>129667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192260" y="142774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6494</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9258300" y="142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31877</xdr:rowOff>
    </xdr:from>
    <xdr:to>
      <xdr:col>50</xdr:col>
      <xdr:colOff>165100</xdr:colOff>
      <xdr:row>85</xdr:row>
      <xdr:rowOff>133477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445500" y="142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78867</xdr:rowOff>
    </xdr:from>
    <xdr:to>
      <xdr:col>55</xdr:col>
      <xdr:colOff>0</xdr:colOff>
      <xdr:row>85</xdr:row>
      <xdr:rowOff>82677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496300" y="14328267"/>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34544</xdr:rowOff>
    </xdr:from>
    <xdr:to>
      <xdr:col>46</xdr:col>
      <xdr:colOff>38100</xdr:colOff>
      <xdr:row>85</xdr:row>
      <xdr:rowOff>136144</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670800" y="142839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82677</xdr:rowOff>
    </xdr:from>
    <xdr:to>
      <xdr:col>50</xdr:col>
      <xdr:colOff>114300</xdr:colOff>
      <xdr:row>85</xdr:row>
      <xdr:rowOff>85344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713980" y="14332077"/>
          <a:ext cx="7823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34925</xdr:rowOff>
    </xdr:from>
    <xdr:to>
      <xdr:col>41</xdr:col>
      <xdr:colOff>101600</xdr:colOff>
      <xdr:row>85</xdr:row>
      <xdr:rowOff>136525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87324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85344</xdr:rowOff>
    </xdr:from>
    <xdr:to>
      <xdr:col>45</xdr:col>
      <xdr:colOff>177800</xdr:colOff>
      <xdr:row>85</xdr:row>
      <xdr:rowOff>85725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24040" y="14334744"/>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35688</xdr:rowOff>
    </xdr:from>
    <xdr:to>
      <xdr:col>36</xdr:col>
      <xdr:colOff>165100</xdr:colOff>
      <xdr:row>85</xdr:row>
      <xdr:rowOff>137288</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098540" y="1428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85725</xdr:rowOff>
    </xdr:from>
    <xdr:to>
      <xdr:col>41</xdr:col>
      <xdr:colOff>50800</xdr:colOff>
      <xdr:row>85</xdr:row>
      <xdr:rowOff>86488</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149340" y="14335125"/>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51325</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8271587" y="137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38752</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7509587" y="137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50182</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6712027" y="137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62755</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5937327" y="1380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124604</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8271587" y="1437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127271</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750958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127652</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6712027" y="1437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128415</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5937327" y="143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100-0000A6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100-0000A8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100-0000AA010000}"/>
            </a:ext>
          </a:extLst>
        </xdr:cNvPr>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100-0000AC010000}"/>
            </a:ext>
          </a:extLst>
        </xdr:cNvPr>
        <xdr:cNvSpPr txBox="1"/>
      </xdr:nvSpPr>
      <xdr:spPr>
        <a:xfrm>
          <a:off x="144145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55880</xdr:rowOff>
    </xdr:from>
    <xdr:to>
      <xdr:col>81</xdr:col>
      <xdr:colOff>101600</xdr:colOff>
      <xdr:row>37</xdr:row>
      <xdr:rowOff>157480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57884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50165</xdr:rowOff>
    </xdr:from>
    <xdr:to>
      <xdr:col>76</xdr:col>
      <xdr:colOff>165100</xdr:colOff>
      <xdr:row>37</xdr:row>
      <xdr:rowOff>151765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8041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2029440" y="6218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123188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50165</xdr:rowOff>
    </xdr:from>
    <xdr:to>
      <xdr:col>85</xdr:col>
      <xdr:colOff>177800</xdr:colOff>
      <xdr:row>35</xdr:row>
      <xdr:rowOff>151765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325600" y="59175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73042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100-0000B8010000}"/>
            </a:ext>
          </a:extLst>
        </xdr:cNvPr>
        <xdr:cNvSpPr txBox="1"/>
      </xdr:nvSpPr>
      <xdr:spPr>
        <a:xfrm>
          <a:off x="14414500"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164465</xdr:rowOff>
    </xdr:from>
    <xdr:to>
      <xdr:col>81</xdr:col>
      <xdr:colOff>101600</xdr:colOff>
      <xdr:row>35</xdr:row>
      <xdr:rowOff>94615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578840" y="586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43815</xdr:rowOff>
    </xdr:from>
    <xdr:to>
      <xdr:col>85</xdr:col>
      <xdr:colOff>127000</xdr:colOff>
      <xdr:row>35</xdr:row>
      <xdr:rowOff>100965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629640" y="5911215"/>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804140" y="598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43815</xdr:rowOff>
    </xdr:from>
    <xdr:to>
      <xdr:col>81</xdr:col>
      <xdr:colOff>50800</xdr:colOff>
      <xdr:row>35</xdr:row>
      <xdr:rowOff>169545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2854940" y="5911215"/>
          <a:ext cx="7747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63500</xdr:rowOff>
    </xdr:from>
    <xdr:to>
      <xdr:col>72</xdr:col>
      <xdr:colOff>38100</xdr:colOff>
      <xdr:row>35</xdr:row>
      <xdr:rowOff>165100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029440" y="5930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114300</xdr:rowOff>
    </xdr:from>
    <xdr:to>
      <xdr:col>76</xdr:col>
      <xdr:colOff>114300</xdr:colOff>
      <xdr:row>35</xdr:row>
      <xdr:rowOff>169545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072620" y="5981700"/>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6350</xdr:rowOff>
    </xdr:from>
    <xdr:to>
      <xdr:col>67</xdr:col>
      <xdr:colOff>101600</xdr:colOff>
      <xdr:row>35</xdr:row>
      <xdr:rowOff>107950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123188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57150</xdr:rowOff>
    </xdr:from>
    <xdr:to>
      <xdr:col>71</xdr:col>
      <xdr:colOff>177800</xdr:colOff>
      <xdr:row>35</xdr:row>
      <xdr:rowOff>114300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1282680" y="592455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148607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4372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142892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7524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19005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110298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111142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4372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752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10177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19005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124477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110298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100-0000DF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100-0000E1010000}"/>
            </a:ext>
          </a:extLst>
        </xdr:cNvPr>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100-0000E3010000}"/>
            </a:ext>
          </a:extLst>
        </xdr:cNvPr>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100-0000E5010000}"/>
            </a:ext>
          </a:extLst>
        </xdr:cNvPr>
        <xdr:cNvSpPr txBox="1"/>
      </xdr:nvSpPr>
      <xdr:spPr>
        <a:xfrm>
          <a:off x="19547840" y="663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147320</xdr:rowOff>
    </xdr:from>
    <xdr:to>
      <xdr:col>112</xdr:col>
      <xdr:colOff>38100</xdr:colOff>
      <xdr:row>40</xdr:row>
      <xdr:rowOff>77470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735040" y="668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156845</xdr:rowOff>
    </xdr:from>
    <xdr:to>
      <xdr:col>107</xdr:col>
      <xdr:colOff>101600</xdr:colOff>
      <xdr:row>40</xdr:row>
      <xdr:rowOff>86995</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7937480" y="6694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716278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149225</xdr:rowOff>
    </xdr:from>
    <xdr:to>
      <xdr:col>98</xdr:col>
      <xdr:colOff>38100</xdr:colOff>
      <xdr:row>40</xdr:row>
      <xdr:rowOff>79375</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6388080" y="6687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93980</xdr:rowOff>
    </xdr:from>
    <xdr:to>
      <xdr:col>116</xdr:col>
      <xdr:colOff>114300</xdr:colOff>
      <xdr:row>35</xdr:row>
      <xdr:rowOff>24130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58940" y="5793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47007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19547840"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111125</xdr:rowOff>
    </xdr:from>
    <xdr:to>
      <xdr:col>112</xdr:col>
      <xdr:colOff>38100</xdr:colOff>
      <xdr:row>35</xdr:row>
      <xdr:rowOff>41275</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735040" y="5810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144780</xdr:rowOff>
    </xdr:from>
    <xdr:to>
      <xdr:col>116</xdr:col>
      <xdr:colOff>63500</xdr:colOff>
      <xdr:row>34</xdr:row>
      <xdr:rowOff>161925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778220" y="584454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113030</xdr:rowOff>
    </xdr:from>
    <xdr:to>
      <xdr:col>107</xdr:col>
      <xdr:colOff>101600</xdr:colOff>
      <xdr:row>36</xdr:row>
      <xdr:rowOff>43180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7937480" y="5980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161925</xdr:rowOff>
    </xdr:from>
    <xdr:to>
      <xdr:col>111</xdr:col>
      <xdr:colOff>177800</xdr:colOff>
      <xdr:row>35</xdr:row>
      <xdr:rowOff>163830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7988280" y="5861685"/>
          <a:ext cx="78994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118745</xdr:rowOff>
    </xdr:from>
    <xdr:to>
      <xdr:col>102</xdr:col>
      <xdr:colOff>165100</xdr:colOff>
      <xdr:row>36</xdr:row>
      <xdr:rowOff>48895</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7162780" y="598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163830</xdr:rowOff>
    </xdr:from>
    <xdr:to>
      <xdr:col>107</xdr:col>
      <xdr:colOff>50800</xdr:colOff>
      <xdr:row>35</xdr:row>
      <xdr:rowOff>169545</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7213580" y="603123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124460</xdr:rowOff>
    </xdr:from>
    <xdr:to>
      <xdr:col>98</xdr:col>
      <xdr:colOff>38100</xdr:colOff>
      <xdr:row>36</xdr:row>
      <xdr:rowOff>54610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6388080" y="5991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169545</xdr:rowOff>
    </xdr:from>
    <xdr:to>
      <xdr:col>102</xdr:col>
      <xdr:colOff>114300</xdr:colOff>
      <xdr:row>36</xdr:row>
      <xdr:rowOff>3810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6431260" y="603694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68597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5611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78122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7776267" y="678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700156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622686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57802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561127" y="55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59707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7776267"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65422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7001567" y="57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71137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6226867" y="57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100-00001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100-00001B020000}"/>
            </a:ext>
          </a:extLst>
        </xdr:cNvPr>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100-00001D020000}"/>
            </a:ext>
          </a:extLst>
        </xdr:cNvPr>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100-00001F020000}"/>
            </a:ext>
          </a:extLst>
        </xdr:cNvPr>
        <xdr:cNvSpPr txBox="1"/>
      </xdr:nvSpPr>
      <xdr:spPr>
        <a:xfrm>
          <a:off x="144145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5788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202944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123188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69215</xdr:rowOff>
    </xdr:from>
    <xdr:to>
      <xdr:col>85</xdr:col>
      <xdr:colOff>177800</xdr:colOff>
      <xdr:row>61</xdr:row>
      <xdr:rowOff>170815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325600" y="102952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47642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100-00002B020000}"/>
            </a:ext>
          </a:extLst>
        </xdr:cNvPr>
        <xdr:cNvSpPr txBox="1"/>
      </xdr:nvSpPr>
      <xdr:spPr>
        <a:xfrm>
          <a:off x="144145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42545</xdr:rowOff>
    </xdr:from>
    <xdr:to>
      <xdr:col>81</xdr:col>
      <xdr:colOff>101600</xdr:colOff>
      <xdr:row>61</xdr:row>
      <xdr:rowOff>144145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57884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93345</xdr:rowOff>
    </xdr:from>
    <xdr:to>
      <xdr:col>85</xdr:col>
      <xdr:colOff>127000</xdr:colOff>
      <xdr:row>61</xdr:row>
      <xdr:rowOff>120015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629640" y="1031938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8041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93345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54940" y="1028319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137795</xdr:rowOff>
    </xdr:from>
    <xdr:to>
      <xdr:col>72</xdr:col>
      <xdr:colOff>38100</xdr:colOff>
      <xdr:row>61</xdr:row>
      <xdr:rowOff>67945</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029440" y="10196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17145</xdr:rowOff>
    </xdr:from>
    <xdr:to>
      <xdr:col>76</xdr:col>
      <xdr:colOff>114300</xdr:colOff>
      <xdr:row>61</xdr:row>
      <xdr:rowOff>57150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072620" y="1024318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97790</xdr:rowOff>
    </xdr:from>
    <xdr:to>
      <xdr:col>67</xdr:col>
      <xdr:colOff>101600</xdr:colOff>
      <xdr:row>61</xdr:row>
      <xdr:rowOff>27940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123188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148590</xdr:rowOff>
    </xdr:from>
    <xdr:to>
      <xdr:col>71</xdr:col>
      <xdr:colOff>177800</xdr:colOff>
      <xdr:row>61</xdr:row>
      <xdr:rowOff>17145</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1282680" y="1020699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100-000034020000}"/>
            </a:ext>
          </a:extLst>
        </xdr:cNvPr>
        <xdr:cNvSpPr txBox="1"/>
      </xdr:nvSpPr>
      <xdr:spPr>
        <a:xfrm>
          <a:off x="134372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100-000036020000}"/>
            </a:ext>
          </a:extLst>
        </xdr:cNvPr>
        <xdr:cNvSpPr txBox="1"/>
      </xdr:nvSpPr>
      <xdr:spPr>
        <a:xfrm>
          <a:off x="119005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100-000037020000}"/>
            </a:ext>
          </a:extLst>
        </xdr:cNvPr>
        <xdr:cNvSpPr txBox="1"/>
      </xdr:nvSpPr>
      <xdr:spPr>
        <a:xfrm>
          <a:off x="1110298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135272</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4372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752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59072</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100-00003A020000}"/>
            </a:ext>
          </a:extLst>
        </xdr:cNvPr>
        <xdr:cNvSpPr txBox="1"/>
      </xdr:nvSpPr>
      <xdr:spPr>
        <a:xfrm>
          <a:off x="119005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19067</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100-00003B020000}"/>
            </a:ext>
          </a:extLst>
        </xdr:cNvPr>
        <xdr:cNvSpPr txBox="1"/>
      </xdr:nvSpPr>
      <xdr:spPr>
        <a:xfrm>
          <a:off x="1110298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112649</xdr:rowOff>
    </xdr:from>
    <xdr:to>
      <xdr:col>112</xdr:col>
      <xdr:colOff>38100</xdr:colOff>
      <xdr:row>59</xdr:row>
      <xdr:rowOff>42799</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735040" y="98357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133794</xdr:rowOff>
    </xdr:from>
    <xdr:to>
      <xdr:col>107</xdr:col>
      <xdr:colOff>101600</xdr:colOff>
      <xdr:row>59</xdr:row>
      <xdr:rowOff>63944</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7937480" y="9856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142939</xdr:rowOff>
    </xdr:from>
    <xdr:to>
      <xdr:col>102</xdr:col>
      <xdr:colOff>165100</xdr:colOff>
      <xdr:row>59</xdr:row>
      <xdr:rowOff>73089</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7162780" y="9866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76073</xdr:rowOff>
    </xdr:from>
    <xdr:to>
      <xdr:col>98</xdr:col>
      <xdr:colOff>38100</xdr:colOff>
      <xdr:row>59</xdr:row>
      <xdr:rowOff>6223</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6388080" y="97991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12636</xdr:rowOff>
    </xdr:from>
    <xdr:to>
      <xdr:col>116</xdr:col>
      <xdr:colOff>114300</xdr:colOff>
      <xdr:row>57</xdr:row>
      <xdr:rowOff>114236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9458940" y="95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35513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19547840" y="942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34354</xdr:rowOff>
    </xdr:from>
    <xdr:to>
      <xdr:col>112</xdr:col>
      <xdr:colOff>38100</xdr:colOff>
      <xdr:row>57</xdr:row>
      <xdr:rowOff>135954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8735040" y="95898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63436</xdr:rowOff>
    </xdr:from>
    <xdr:to>
      <xdr:col>116</xdr:col>
      <xdr:colOff>63500</xdr:colOff>
      <xdr:row>57</xdr:row>
      <xdr:rowOff>85154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8778220" y="9618916"/>
          <a:ext cx="73152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53784</xdr:rowOff>
    </xdr:from>
    <xdr:to>
      <xdr:col>107</xdr:col>
      <xdr:colOff>101600</xdr:colOff>
      <xdr:row>57</xdr:row>
      <xdr:rowOff>155384</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7937480" y="96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85154</xdr:rowOff>
    </xdr:from>
    <xdr:to>
      <xdr:col>111</xdr:col>
      <xdr:colOff>177800</xdr:colOff>
      <xdr:row>57</xdr:row>
      <xdr:rowOff>104584</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7988280" y="9640634"/>
          <a:ext cx="78994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64071</xdr:rowOff>
    </xdr:from>
    <xdr:to>
      <xdr:col>102</xdr:col>
      <xdr:colOff>165100</xdr:colOff>
      <xdr:row>57</xdr:row>
      <xdr:rowOff>165671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7162780" y="96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104584</xdr:rowOff>
    </xdr:from>
    <xdr:to>
      <xdr:col>107</xdr:col>
      <xdr:colOff>50800</xdr:colOff>
      <xdr:row>57</xdr:row>
      <xdr:rowOff>114871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7213580" y="9660064"/>
          <a:ext cx="7747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72644</xdr:rowOff>
    </xdr:from>
    <xdr:to>
      <xdr:col>98</xdr:col>
      <xdr:colOff>38100</xdr:colOff>
      <xdr:row>58</xdr:row>
      <xdr:rowOff>2794</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6388080" y="9628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114871</xdr:rowOff>
    </xdr:from>
    <xdr:to>
      <xdr:col>102</xdr:col>
      <xdr:colOff>114300</xdr:colOff>
      <xdr:row>57</xdr:row>
      <xdr:rowOff>123444</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6431260" y="9670351"/>
          <a:ext cx="78232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33926</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18561127" y="99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55071</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17776267" y="994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64216</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7001567" y="99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168800</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6226867"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152481</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18561127" y="937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461</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17776267" y="938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10748</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7001567" y="939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19321</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6226867" y="94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4414500" y="13733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36286</xdr:rowOff>
    </xdr:from>
    <xdr:to>
      <xdr:col>85</xdr:col>
      <xdr:colOff>177800</xdr:colOff>
      <xdr:row>81</xdr:row>
      <xdr:rowOff>137886</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325600" y="136151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59163</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4414500"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578840" y="13543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xdr:rowOff>
    </xdr:from>
    <xdr:to>
      <xdr:col>85</xdr:col>
      <xdr:colOff>127000</xdr:colOff>
      <xdr:row>81</xdr:row>
      <xdr:rowOff>87086</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629640" y="13590814"/>
          <a:ext cx="74676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55880</xdr:rowOff>
    </xdr:from>
    <xdr:to>
      <xdr:col>76</xdr:col>
      <xdr:colOff>165100</xdr:colOff>
      <xdr:row>80</xdr:row>
      <xdr:rowOff>157480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80414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106680</xdr:rowOff>
    </xdr:from>
    <xdr:to>
      <xdr:col>81</xdr:col>
      <xdr:colOff>50800</xdr:colOff>
      <xdr:row>81</xdr:row>
      <xdr:rowOff>11974</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54940" y="13517880"/>
          <a:ext cx="7747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150586</xdr:rowOff>
    </xdr:from>
    <xdr:to>
      <xdr:col>72</xdr:col>
      <xdr:colOff>38100</xdr:colOff>
      <xdr:row>80</xdr:row>
      <xdr:rowOff>80736</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029440" y="13394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29936</xdr:rowOff>
    </xdr:from>
    <xdr:to>
      <xdr:col>76</xdr:col>
      <xdr:colOff>114300</xdr:colOff>
      <xdr:row>80</xdr:row>
      <xdr:rowOff>106680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072620" y="13441136"/>
          <a:ext cx="78232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75474</xdr:rowOff>
    </xdr:from>
    <xdr:to>
      <xdr:col>67</xdr:col>
      <xdr:colOff>101600</xdr:colOff>
      <xdr:row>80</xdr:row>
      <xdr:rowOff>5624</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1231880" y="13319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126274</xdr:rowOff>
    </xdr:from>
    <xdr:to>
      <xdr:col>71</xdr:col>
      <xdr:colOff>177800</xdr:colOff>
      <xdr:row>80</xdr:row>
      <xdr:rowOff>29936</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1282680" y="13369834"/>
          <a:ext cx="78994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3437244" y="1391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2675244" y="138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190054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110298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3437244" y="1332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267524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97263</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1900544" y="131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22151</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1102984" y="1309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19547840" y="1409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17018</xdr:rowOff>
    </xdr:from>
    <xdr:to>
      <xdr:col>112</xdr:col>
      <xdr:colOff>38100</xdr:colOff>
      <xdr:row>85</xdr:row>
      <xdr:rowOff>118618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735040" y="142664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17018</xdr:rowOff>
    </xdr:from>
    <xdr:to>
      <xdr:col>107</xdr:col>
      <xdr:colOff>101600</xdr:colOff>
      <xdr:row>85</xdr:row>
      <xdr:rowOff>118618</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7937480" y="1426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716278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638808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9458940" y="1437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19547840" y="1429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8735040" y="14376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778220" y="1442313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7937480" y="1437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7988280" y="144231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7162780" y="1437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7213580" y="1442313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6388080" y="14376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6431260" y="144231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135145</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18561127" y="1404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135145</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17776267" y="1404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70015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62268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1856112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1777626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700156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622686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4414500" y="1761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98879</xdr:rowOff>
    </xdr:from>
    <xdr:to>
      <xdr:col>81</xdr:col>
      <xdr:colOff>101600</xdr:colOff>
      <xdr:row>106</xdr:row>
      <xdr:rowOff>29029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578840" y="1770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804140" y="17702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029440" y="17689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95613</xdr:rowOff>
    </xdr:from>
    <xdr:to>
      <xdr:col>67</xdr:col>
      <xdr:colOff>101600</xdr:colOff>
      <xdr:row>106</xdr:row>
      <xdr:rowOff>25763</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12318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164193</xdr:rowOff>
    </xdr:from>
    <xdr:to>
      <xdr:col>85</xdr:col>
      <xdr:colOff>177800</xdr:colOff>
      <xdr:row>107</xdr:row>
      <xdr:rowOff>94343</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325600" y="179340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142620</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4414500"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3578840" y="17911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20682</xdr:rowOff>
    </xdr:from>
    <xdr:to>
      <xdr:col>85</xdr:col>
      <xdr:colOff>127000</xdr:colOff>
      <xdr:row>107</xdr:row>
      <xdr:rowOff>43543</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3629640" y="17958162"/>
          <a:ext cx="74676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2804140" y="1788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164374</xdr:rowOff>
    </xdr:from>
    <xdr:to>
      <xdr:col>81</xdr:col>
      <xdr:colOff>50800</xdr:colOff>
      <xdr:row>107</xdr:row>
      <xdr:rowOff>20682</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2854940" y="17934214"/>
          <a:ext cx="7747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125005</xdr:rowOff>
    </xdr:from>
    <xdr:to>
      <xdr:col>72</xdr:col>
      <xdr:colOff>38100</xdr:colOff>
      <xdr:row>107</xdr:row>
      <xdr:rowOff>55155</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2029440" y="178948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107</xdr:row>
      <xdr:rowOff>4355</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flipV="1">
          <a:off x="12072620" y="17934214"/>
          <a:ext cx="78232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95613</xdr:rowOff>
    </xdr:from>
    <xdr:to>
      <xdr:col>67</xdr:col>
      <xdr:colOff>101600</xdr:colOff>
      <xdr:row>107</xdr:row>
      <xdr:rowOff>25763</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1231880" y="17865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146413</xdr:rowOff>
    </xdr:from>
    <xdr:to>
      <xdr:col>71</xdr:col>
      <xdr:colOff>177800</xdr:colOff>
      <xdr:row>107</xdr:row>
      <xdr:rowOff>4355</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1282680" y="17916253"/>
          <a:ext cx="78994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45556</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3437244" y="1748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47189</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2675244" y="1748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1900544" y="174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42290</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1102984" y="1747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343724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2675244" y="1797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46282</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1900544" y="1798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16890</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1102984" y="1795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19547840" y="17590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73504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793748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716278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6388080" y="17659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194589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38116</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19547840"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64263</xdr:rowOff>
    </xdr:from>
    <xdr:to>
      <xdr:col>112</xdr:col>
      <xdr:colOff>38100</xdr:colOff>
      <xdr:row>106</xdr:row>
      <xdr:rowOff>165863</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8735040" y="178341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115063</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18778220" y="17880329"/>
          <a:ext cx="7315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66548</xdr:rowOff>
    </xdr:from>
    <xdr:to>
      <xdr:col>107</xdr:col>
      <xdr:colOff>101600</xdr:colOff>
      <xdr:row>106</xdr:row>
      <xdr:rowOff>168148</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7937480" y="17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115063</xdr:rowOff>
    </xdr:from>
    <xdr:to>
      <xdr:col>111</xdr:col>
      <xdr:colOff>177800</xdr:colOff>
      <xdr:row>106</xdr:row>
      <xdr:rowOff>117348</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7988280" y="17884903"/>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68835</xdr:rowOff>
    </xdr:from>
    <xdr:to>
      <xdr:col>102</xdr:col>
      <xdr:colOff>165100</xdr:colOff>
      <xdr:row>106</xdr:row>
      <xdr:rowOff>170435</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7162780" y="178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117348</xdr:rowOff>
    </xdr:from>
    <xdr:to>
      <xdr:col>107</xdr:col>
      <xdr:colOff>50800</xdr:colOff>
      <xdr:row>106</xdr:row>
      <xdr:rowOff>119635</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7213580" y="17887188"/>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6388080" y="17840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119635</xdr:rowOff>
    </xdr:from>
    <xdr:to>
      <xdr:col>102</xdr:col>
      <xdr:colOff>114300</xdr:colOff>
      <xdr:row>106</xdr:row>
      <xdr:rowOff>121920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6431260" y="17889475"/>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18561127" y="174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17776267" y="1742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7001567" y="174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6226867" y="1743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156990</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18561127" y="1792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159275</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17776267" y="179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161562</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7001567" y="179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622686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有形固定資産減価償却率において類似団体より高くなっている施設は、「公民館」であり、４施設のうち、３施設が昭和４０年代から昭和５０年代に整備されているため、有形固定資産減価償却率が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また、学校施設においても類似団体より高くなっており、</a:t>
          </a:r>
          <a:r>
            <a:rPr kumimoji="1" lang="ja-JP" altLang="en-US" sz="1100">
              <a:solidFill>
                <a:sysClr val="windowText" lastClr="000000"/>
              </a:solidFill>
              <a:effectLst/>
              <a:latin typeface="+mn-lt"/>
              <a:ea typeface="+mn-ea"/>
              <a:cs typeface="+mn-cs"/>
            </a:rPr>
            <a:t>令和３年度には既存施設の改修と一部増築を行い小学校と中学校を統合したものの、１１</a:t>
          </a:r>
          <a:r>
            <a:rPr kumimoji="1" lang="ja-JP" altLang="ja-JP" sz="1100">
              <a:solidFill>
                <a:sysClr val="windowText" lastClr="000000"/>
              </a:solidFill>
              <a:effectLst/>
              <a:latin typeface="+mn-lt"/>
              <a:ea typeface="+mn-ea"/>
              <a:cs typeface="+mn-cs"/>
            </a:rPr>
            <a:t>ある小中学校の</a:t>
          </a:r>
          <a:r>
            <a:rPr kumimoji="1" lang="ja-JP" altLang="en-US" sz="1100">
              <a:solidFill>
                <a:sysClr val="windowText" lastClr="000000"/>
              </a:solidFill>
              <a:effectLst/>
              <a:latin typeface="+mn-lt"/>
              <a:ea typeface="+mn-ea"/>
              <a:cs typeface="+mn-cs"/>
            </a:rPr>
            <a:t>大半</a:t>
          </a:r>
          <a:r>
            <a:rPr kumimoji="1" lang="ja-JP" altLang="ja-JP" sz="1100">
              <a:solidFill>
                <a:sysClr val="windowText" lastClr="000000"/>
              </a:solidFill>
              <a:effectLst/>
              <a:latin typeface="+mn-lt"/>
              <a:ea typeface="+mn-ea"/>
              <a:cs typeface="+mn-cs"/>
            </a:rPr>
            <a:t>が昭和４５年から昭和５６年に建築されており、更新時期が集中することが見込まれ</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。公共施設総合管理計画に基づき、</a:t>
          </a:r>
          <a:r>
            <a:rPr lang="ja-JP" altLang="ja-JP" sz="1100">
              <a:solidFill>
                <a:sysClr val="windowText" lastClr="000000"/>
              </a:solidFill>
              <a:effectLst/>
              <a:latin typeface="+mn-lt"/>
              <a:ea typeface="+mn-ea"/>
              <a:cs typeface="+mn-cs"/>
            </a:rPr>
            <a:t>長寿命化計画を策定し、ライフサイクルコストの縮減及び平準化に努め てい</a:t>
          </a:r>
          <a:r>
            <a:rPr lang="ja-JP" altLang="en-US" sz="1100">
              <a:solidFill>
                <a:sysClr val="windowText" lastClr="000000"/>
              </a:solidFill>
              <a:effectLst/>
              <a:latin typeface="+mn-lt"/>
              <a:ea typeface="+mn-ea"/>
              <a:cs typeface="+mn-cs"/>
            </a:rPr>
            <a:t>く</a:t>
          </a:r>
          <a:r>
            <a:rPr lang="ja-JP" altLang="ja-JP" sz="1100">
              <a:solidFill>
                <a:sysClr val="windowText" lastClr="000000"/>
              </a:solidFill>
              <a:effectLst/>
              <a:latin typeface="+mn-lt"/>
              <a:ea typeface="+mn-ea"/>
              <a:cs typeface="+mn-cs"/>
            </a:rPr>
            <a:t>。また、小中学校は建て替えではなく長寿命化工事を基本と</a:t>
          </a:r>
          <a:r>
            <a:rPr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一方、一人当たり面積等については、「認定こども園・幼稚園・保育所」の水準が高い水準にある。これについては、本市は認可保育所及び幼稚園が全て公設で運営されているためである。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しかし、本巣市人口ビジョンでは年少人口は２０４０年には２０１０年の約６９</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７％になると推測されており、今後少子化が進行することが見込まれるため、大きい園への統廃合の検討が必要である。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33,302
32,749
374.65
20,754,338
19,478,389
1,150,937
11,523,534
18,068,698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461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141515</xdr:rowOff>
    </xdr:from>
    <xdr:to>
      <xdr:col>24</xdr:col>
      <xdr:colOff>63500</xdr:colOff>
      <xdr:row>38</xdr:row>
      <xdr:rowOff>167640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511835"/>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117022</xdr:rowOff>
    </xdr:from>
    <xdr:to>
      <xdr:col>19</xdr:col>
      <xdr:colOff>177800</xdr:colOff>
      <xdr:row>38</xdr:row>
      <xdr:rowOff>141515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487342"/>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4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117022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6462848"/>
          <a:ext cx="7747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15603</xdr:rowOff>
    </xdr:from>
    <xdr:to>
      <xdr:col>6</xdr:col>
      <xdr:colOff>38100</xdr:colOff>
      <xdr:row>38</xdr:row>
      <xdr:rowOff>117203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385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66403</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436723"/>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11992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65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652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50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108330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xdr:rowOff>
    </xdr:from>
    <xdr:to>
      <xdr:col>41</xdr:col>
      <xdr:colOff>101600</xdr:colOff>
      <xdr:row>39</xdr:row>
      <xdr:rowOff>115570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129540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496300" y="682752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78740</xdr:rowOff>
    </xdr:from>
    <xdr:to>
      <xdr:col>46</xdr:col>
      <xdr:colOff>38100</xdr:colOff>
      <xdr:row>41</xdr:row>
      <xdr:rowOff>8890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784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129540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713980" y="68351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129540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24040" y="68351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78740</xdr:rowOff>
    </xdr:from>
    <xdr:to>
      <xdr:col>36</xdr:col>
      <xdr:colOff>165100</xdr:colOff>
      <xdr:row>41</xdr:row>
      <xdr:rowOff>8890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129540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149340" y="68351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12496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312160" y="10066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5146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7399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965200" y="1002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03606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158767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12496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99695</xdr:rowOff>
    </xdr:from>
    <xdr:to>
      <xdr:col>20</xdr:col>
      <xdr:colOff>38100</xdr:colOff>
      <xdr:row>60</xdr:row>
      <xdr:rowOff>29845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312160" y="9990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150495</xdr:rowOff>
    </xdr:from>
    <xdr:to>
      <xdr:col>24</xdr:col>
      <xdr:colOff>63500</xdr:colOff>
      <xdr:row>60</xdr:row>
      <xdr:rowOff>15240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355340" y="1004125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5146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150495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565400" y="1000506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7399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114300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790700" y="997077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965200" y="9887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80010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008380" y="993457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100982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17056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38570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6110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59072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83630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46372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17056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38570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61100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83630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9258300" y="10162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148409</xdr:rowOff>
    </xdr:from>
    <xdr:to>
      <xdr:col>50</xdr:col>
      <xdr:colOff>165100</xdr:colOff>
      <xdr:row>61</xdr:row>
      <xdr:rowOff>78559</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44550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67080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45538</xdr:rowOff>
    </xdr:from>
    <xdr:to>
      <xdr:col>41</xdr:col>
      <xdr:colOff>101600</xdr:colOff>
      <xdr:row>61</xdr:row>
      <xdr:rowOff>147138</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873240" y="1027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09854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83094</xdr:rowOff>
    </xdr:from>
    <xdr:to>
      <xdr:col>55</xdr:col>
      <xdr:colOff>50800</xdr:colOff>
      <xdr:row>64</xdr:row>
      <xdr:rowOff>13244</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192260" y="10644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61521</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9258300" y="106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84727</xdr:rowOff>
    </xdr:from>
    <xdr:to>
      <xdr:col>50</xdr:col>
      <xdr:colOff>165100</xdr:colOff>
      <xdr:row>64</xdr:row>
      <xdr:rowOff>14877</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445500" y="10646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133894</xdr:rowOff>
    </xdr:from>
    <xdr:to>
      <xdr:col>55</xdr:col>
      <xdr:colOff>0</xdr:colOff>
      <xdr:row>63</xdr:row>
      <xdr:rowOff>135527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496300" y="10695214"/>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86360</xdr:rowOff>
    </xdr:from>
    <xdr:to>
      <xdr:col>46</xdr:col>
      <xdr:colOff>38100</xdr:colOff>
      <xdr:row>64</xdr:row>
      <xdr:rowOff>16510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670800" y="1064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135527</xdr:rowOff>
    </xdr:from>
    <xdr:to>
      <xdr:col>50</xdr:col>
      <xdr:colOff>114300</xdr:colOff>
      <xdr:row>63</xdr:row>
      <xdr:rowOff>137160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713980" y="10696847"/>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87993</xdr:rowOff>
    </xdr:from>
    <xdr:to>
      <xdr:col>41</xdr:col>
      <xdr:colOff>101600</xdr:colOff>
      <xdr:row>64</xdr:row>
      <xdr:rowOff>18143</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873240" y="10649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137160</xdr:rowOff>
    </xdr:from>
    <xdr:to>
      <xdr:col>45</xdr:col>
      <xdr:colOff>177800</xdr:colOff>
      <xdr:row>63</xdr:row>
      <xdr:rowOff>138793</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24040" y="10698480"/>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87993</xdr:rowOff>
    </xdr:from>
    <xdr:to>
      <xdr:col>36</xdr:col>
      <xdr:colOff>165100</xdr:colOff>
      <xdr:row>64</xdr:row>
      <xdr:rowOff>18143</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098540" y="10649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138793</xdr:rowOff>
    </xdr:from>
    <xdr:to>
      <xdr:col>41</xdr:col>
      <xdr:colOff>50800</xdr:colOff>
      <xdr:row>63</xdr:row>
      <xdr:rowOff>138793</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149340" y="1070011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95086</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8271587" y="998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147337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750958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163665</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6712027" y="1005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59373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6004</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8271587" y="107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7637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750958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9270</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6712027" y="107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9270</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5937327" y="107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51460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73990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65200" y="13632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036060" y="13716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116222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124960" y="136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312160" y="136766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17145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355340" y="13727429"/>
          <a:ext cx="73152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514600" y="136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148589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565400" y="1368932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739900" y="135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110489</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790700" y="13649326"/>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156845</xdr:rowOff>
    </xdr:from>
    <xdr:to>
      <xdr:col>6</xdr:col>
      <xdr:colOff>38100</xdr:colOff>
      <xdr:row>81</xdr:row>
      <xdr:rowOff>86995</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65200" y="13568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36195</xdr:rowOff>
    </xdr:from>
    <xdr:to>
      <xdr:col>10</xdr:col>
      <xdr:colOff>114300</xdr:colOff>
      <xdr:row>81</xdr:row>
      <xdr:rowOff>70486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08380" y="13615035"/>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17056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28591</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385704" y="1377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61100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146702</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836304" y="1372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19066</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170564" y="1376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38570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61100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103522</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83630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925830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670800" y="14079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87324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0985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55880</xdr:rowOff>
    </xdr:from>
    <xdr:to>
      <xdr:col>55</xdr:col>
      <xdr:colOff>50800</xdr:colOff>
      <xdr:row>81</xdr:row>
      <xdr:rowOff>157480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192260" y="13634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78757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9258300"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65024</xdr:rowOff>
    </xdr:from>
    <xdr:to>
      <xdr:col>50</xdr:col>
      <xdr:colOff>165100</xdr:colOff>
      <xdr:row>81</xdr:row>
      <xdr:rowOff>166624</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445500" y="136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106680</xdr:rowOff>
    </xdr:from>
    <xdr:to>
      <xdr:col>55</xdr:col>
      <xdr:colOff>0</xdr:colOff>
      <xdr:row>81</xdr:row>
      <xdr:rowOff>115824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8496300" y="13685520"/>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76454</xdr:rowOff>
    </xdr:from>
    <xdr:to>
      <xdr:col>46</xdr:col>
      <xdr:colOff>38100</xdr:colOff>
      <xdr:row>82</xdr:row>
      <xdr:rowOff>6604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670800" y="136552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115824</xdr:rowOff>
    </xdr:from>
    <xdr:to>
      <xdr:col>50</xdr:col>
      <xdr:colOff>114300</xdr:colOff>
      <xdr:row>81</xdr:row>
      <xdr:rowOff>127254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7713980" y="13694664"/>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81026</xdr:rowOff>
    </xdr:from>
    <xdr:to>
      <xdr:col>41</xdr:col>
      <xdr:colOff>101600</xdr:colOff>
      <xdr:row>82</xdr:row>
      <xdr:rowOff>11176</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873240" y="13659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127254</xdr:rowOff>
    </xdr:from>
    <xdr:to>
      <xdr:col>45</xdr:col>
      <xdr:colOff>177800</xdr:colOff>
      <xdr:row>81</xdr:row>
      <xdr:rowOff>131826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6924040" y="1370609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83313</xdr:rowOff>
    </xdr:from>
    <xdr:to>
      <xdr:col>36</xdr:col>
      <xdr:colOff>165100</xdr:colOff>
      <xdr:row>82</xdr:row>
      <xdr:rowOff>13463</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098540" y="1366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131826</xdr:rowOff>
    </xdr:from>
    <xdr:to>
      <xdr:col>41</xdr:col>
      <xdr:colOff>50800</xdr:colOff>
      <xdr:row>81</xdr:row>
      <xdr:rowOff>134113</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149340" y="13710666"/>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8271587" y="141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7509587" y="1416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6712027"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5937327"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11701</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8271587" y="134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23131</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7509587" y="1343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27703</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6712027"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29990</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5937327" y="134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124960" y="1738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7399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96520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169092</xdr:rowOff>
    </xdr:from>
    <xdr:to>
      <xdr:col>24</xdr:col>
      <xdr:colOff>114300</xdr:colOff>
      <xdr:row>106</xdr:row>
      <xdr:rowOff>99242</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036060" y="1777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147519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124960" y="1774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312160" y="17750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27214</xdr:rowOff>
    </xdr:from>
    <xdr:to>
      <xdr:col>24</xdr:col>
      <xdr:colOff>63500</xdr:colOff>
      <xdr:row>106</xdr:row>
      <xdr:rowOff>48442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355340" y="17797054"/>
          <a:ext cx="7315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125005</xdr:rowOff>
    </xdr:from>
    <xdr:to>
      <xdr:col>15</xdr:col>
      <xdr:colOff>101600</xdr:colOff>
      <xdr:row>106</xdr:row>
      <xdr:rowOff>55155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514600" y="17727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4355</xdr:rowOff>
    </xdr:from>
    <xdr:to>
      <xdr:col>19</xdr:col>
      <xdr:colOff>177800</xdr:colOff>
      <xdr:row>106</xdr:row>
      <xdr:rowOff>27214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565400" y="17774195"/>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102144</xdr:rowOff>
    </xdr:from>
    <xdr:to>
      <xdr:col>10</xdr:col>
      <xdr:colOff>165100</xdr:colOff>
      <xdr:row>106</xdr:row>
      <xdr:rowOff>32294</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739900" y="1770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152944</xdr:rowOff>
    </xdr:from>
    <xdr:to>
      <xdr:col>15</xdr:col>
      <xdr:colOff>50800</xdr:colOff>
      <xdr:row>106</xdr:row>
      <xdr:rowOff>4355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790700" y="17755144"/>
          <a:ext cx="7747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96520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152944</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08380" y="17735550"/>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6110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8363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170564" y="1783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46282</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385704" y="1781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23421</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61100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83630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9258300" y="1769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8445500" y="17858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687324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0985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153036</xdr:rowOff>
    </xdr:from>
    <xdr:to>
      <xdr:col>55</xdr:col>
      <xdr:colOff>50800</xdr:colOff>
      <xdr:row>108</xdr:row>
      <xdr:rowOff>83186</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192260" y="18090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67963</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9258300" y="1800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153036</xdr:rowOff>
    </xdr:from>
    <xdr:to>
      <xdr:col>50</xdr:col>
      <xdr:colOff>165100</xdr:colOff>
      <xdr:row>108</xdr:row>
      <xdr:rowOff>83186</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445500" y="18090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32386</xdr:rowOff>
    </xdr:from>
    <xdr:to>
      <xdr:col>55</xdr:col>
      <xdr:colOff>0</xdr:colOff>
      <xdr:row>108</xdr:row>
      <xdr:rowOff>32386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8496300" y="1813750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154939</xdr:rowOff>
    </xdr:from>
    <xdr:to>
      <xdr:col>46</xdr:col>
      <xdr:colOff>38100</xdr:colOff>
      <xdr:row>108</xdr:row>
      <xdr:rowOff>85089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670800" y="18092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32386</xdr:rowOff>
    </xdr:from>
    <xdr:to>
      <xdr:col>50</xdr:col>
      <xdr:colOff>114300</xdr:colOff>
      <xdr:row>108</xdr:row>
      <xdr:rowOff>34289</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7713980" y="18137506"/>
          <a:ext cx="7823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156845</xdr:rowOff>
    </xdr:from>
    <xdr:to>
      <xdr:col>41</xdr:col>
      <xdr:colOff>101600</xdr:colOff>
      <xdr:row>108</xdr:row>
      <xdr:rowOff>86995</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873240" y="18094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34289</xdr:rowOff>
    </xdr:from>
    <xdr:to>
      <xdr:col>45</xdr:col>
      <xdr:colOff>177800</xdr:colOff>
      <xdr:row>108</xdr:row>
      <xdr:rowOff>36195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6924040" y="18139409"/>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156845</xdr:rowOff>
    </xdr:from>
    <xdr:to>
      <xdr:col>36</xdr:col>
      <xdr:colOff>165100</xdr:colOff>
      <xdr:row>108</xdr:row>
      <xdr:rowOff>86995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098540" y="18094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36195</xdr:rowOff>
    </xdr:from>
    <xdr:to>
      <xdr:col>41</xdr:col>
      <xdr:colOff>50800</xdr:colOff>
      <xdr:row>108</xdr:row>
      <xdr:rowOff>36195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149340" y="1814131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8271587"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7509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67120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59373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74313</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827158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76216</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750958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78122</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6712027" y="181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78122</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5937327" y="181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441450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357884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28041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36830</xdr:rowOff>
    </xdr:from>
    <xdr:to>
      <xdr:col>72</xdr:col>
      <xdr:colOff>38100</xdr:colOff>
      <xdr:row>37</xdr:row>
      <xdr:rowOff>138430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029440" y="6239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44450</xdr:rowOff>
    </xdr:from>
    <xdr:to>
      <xdr:col>67</xdr:col>
      <xdr:colOff>101600</xdr:colOff>
      <xdr:row>33</xdr:row>
      <xdr:rowOff>146050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1231880" y="557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97790</xdr:rowOff>
    </xdr:from>
    <xdr:to>
      <xdr:col>85</xdr:col>
      <xdr:colOff>177800</xdr:colOff>
      <xdr:row>39</xdr:row>
      <xdr:rowOff>27940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4325600" y="64681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76217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44145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357884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97155</xdr:rowOff>
    </xdr:from>
    <xdr:to>
      <xdr:col>85</xdr:col>
      <xdr:colOff>127000</xdr:colOff>
      <xdr:row>38</xdr:row>
      <xdr:rowOff>148590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3629640" y="646747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280414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38100</xdr:rowOff>
    </xdr:from>
    <xdr:to>
      <xdr:col>81</xdr:col>
      <xdr:colOff>50800</xdr:colOff>
      <xdr:row>38</xdr:row>
      <xdr:rowOff>97155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854940" y="6408420"/>
          <a:ext cx="7747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97790</xdr:rowOff>
    </xdr:from>
    <xdr:to>
      <xdr:col>72</xdr:col>
      <xdr:colOff>38100</xdr:colOff>
      <xdr:row>38</xdr:row>
      <xdr:rowOff>27940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029440" y="6300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38</xdr:row>
      <xdr:rowOff>38100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072620" y="635127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34925</xdr:rowOff>
    </xdr:from>
    <xdr:to>
      <xdr:col>67</xdr:col>
      <xdr:colOff>101600</xdr:colOff>
      <xdr:row>37</xdr:row>
      <xdr:rowOff>136525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123188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85725</xdr:rowOff>
    </xdr:from>
    <xdr:to>
      <xdr:col>71</xdr:col>
      <xdr:colOff>177800</xdr:colOff>
      <xdr:row>37</xdr:row>
      <xdr:rowOff>148590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1282680" y="6288405"/>
          <a:ext cx="78994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4372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75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19005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1102984" y="53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139082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4372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752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19005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127652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110298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19547840" y="6606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12605</xdr:rowOff>
    </xdr:from>
    <xdr:to>
      <xdr:col>112</xdr:col>
      <xdr:colOff>38100</xdr:colOff>
      <xdr:row>40</xdr:row>
      <xdr:rowOff>114205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735040" y="67182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21485</xdr:rowOff>
    </xdr:from>
    <xdr:to>
      <xdr:col>107</xdr:col>
      <xdr:colOff>101600</xdr:colOff>
      <xdr:row>40</xdr:row>
      <xdr:rowOff>123085</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7937480" y="67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33656</xdr:rowOff>
    </xdr:from>
    <xdr:to>
      <xdr:col>102</xdr:col>
      <xdr:colOff>165100</xdr:colOff>
      <xdr:row>40</xdr:row>
      <xdr:rowOff>135256</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7162780" y="67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143851</xdr:rowOff>
    </xdr:from>
    <xdr:to>
      <xdr:col>98</xdr:col>
      <xdr:colOff>38100</xdr:colOff>
      <xdr:row>37</xdr:row>
      <xdr:rowOff>74001</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6388080" y="6178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158128</xdr:rowOff>
    </xdr:from>
    <xdr:to>
      <xdr:col>116</xdr:col>
      <xdr:colOff>114300</xdr:colOff>
      <xdr:row>42</xdr:row>
      <xdr:rowOff>88278</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9458940" y="7031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73055</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19547840" y="69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158883</xdr:rowOff>
    </xdr:from>
    <xdr:to>
      <xdr:col>112</xdr:col>
      <xdr:colOff>38100</xdr:colOff>
      <xdr:row>42</xdr:row>
      <xdr:rowOff>89033</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8735040" y="70321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37478</xdr:rowOff>
    </xdr:from>
    <xdr:to>
      <xdr:col>116</xdr:col>
      <xdr:colOff>63500</xdr:colOff>
      <xdr:row>42</xdr:row>
      <xdr:rowOff>38233</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8778220" y="7078358"/>
          <a:ext cx="73152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159549</xdr:rowOff>
    </xdr:from>
    <xdr:to>
      <xdr:col>107</xdr:col>
      <xdr:colOff>101600</xdr:colOff>
      <xdr:row>42</xdr:row>
      <xdr:rowOff>89699</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7937480" y="7032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38233</xdr:rowOff>
    </xdr:from>
    <xdr:to>
      <xdr:col>111</xdr:col>
      <xdr:colOff>177800</xdr:colOff>
      <xdr:row>42</xdr:row>
      <xdr:rowOff>38899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7988280" y="7079113"/>
          <a:ext cx="78994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159905</xdr:rowOff>
    </xdr:from>
    <xdr:to>
      <xdr:col>102</xdr:col>
      <xdr:colOff>165100</xdr:colOff>
      <xdr:row>42</xdr:row>
      <xdr:rowOff>90055</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7162780" y="7033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38899</xdr:rowOff>
    </xdr:from>
    <xdr:to>
      <xdr:col>107</xdr:col>
      <xdr:colOff>50800</xdr:colOff>
      <xdr:row>42</xdr:row>
      <xdr:rowOff>39255</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7213580" y="7079779"/>
          <a:ext cx="7747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160172</xdr:rowOff>
    </xdr:from>
    <xdr:to>
      <xdr:col>98</xdr:col>
      <xdr:colOff>38100</xdr:colOff>
      <xdr:row>42</xdr:row>
      <xdr:rowOff>90322</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6388080" y="70334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39255</xdr:rowOff>
    </xdr:from>
    <xdr:to>
      <xdr:col>102</xdr:col>
      <xdr:colOff>114300</xdr:colOff>
      <xdr:row>42</xdr:row>
      <xdr:rowOff>39522</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6431260" y="7080135"/>
          <a:ext cx="78232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130732</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496495" y="650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139612</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7734495" y="65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151783</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6936935" y="652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90528</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6162235" y="595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80160</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528811" y="7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80826</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7766811" y="712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81182</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6969251" y="712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81449</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6194551" y="71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104322</xdr:rowOff>
    </xdr:from>
    <xdr:to>
      <xdr:col>85</xdr:col>
      <xdr:colOff>177800</xdr:colOff>
      <xdr:row>61</xdr:row>
      <xdr:rowOff>34472</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325600" y="101627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82749</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4414500" y="1014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81462</xdr:rowOff>
    </xdr:from>
    <xdr:to>
      <xdr:col>81</xdr:col>
      <xdr:colOff>101600</xdr:colOff>
      <xdr:row>61</xdr:row>
      <xdr:rowOff>11612</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3578840" y="1013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132262</xdr:rowOff>
    </xdr:from>
    <xdr:to>
      <xdr:col>85</xdr:col>
      <xdr:colOff>127000</xdr:colOff>
      <xdr:row>60</xdr:row>
      <xdr:rowOff>155122</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3629640" y="10190662"/>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58601</xdr:rowOff>
    </xdr:from>
    <xdr:to>
      <xdr:col>76</xdr:col>
      <xdr:colOff>165100</xdr:colOff>
      <xdr:row>60</xdr:row>
      <xdr:rowOff>160201</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280414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109401</xdr:rowOff>
    </xdr:from>
    <xdr:to>
      <xdr:col>81</xdr:col>
      <xdr:colOff>50800</xdr:colOff>
      <xdr:row>60</xdr:row>
      <xdr:rowOff>132262</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854940" y="10167801"/>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34109</xdr:rowOff>
    </xdr:from>
    <xdr:to>
      <xdr:col>72</xdr:col>
      <xdr:colOff>38100</xdr:colOff>
      <xdr:row>60</xdr:row>
      <xdr:rowOff>135709</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029440" y="10092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109401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072620" y="10143309"/>
          <a:ext cx="7823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123188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84909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1282680" y="10120449"/>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75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110298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2739</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43724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752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1900544"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103976</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110298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1954784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94589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154957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19547840"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8735040" y="10529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15240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18778220" y="1057275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7937480" y="1053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19050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7988280" y="105765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7162780" y="1053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7213580" y="105803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6388080" y="10537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22860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6431260" y="105803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57167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5611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777626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700156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622686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2539</xdr:rowOff>
    </xdr:from>
    <xdr:to>
      <xdr:col>81</xdr:col>
      <xdr:colOff>101600</xdr:colOff>
      <xdr:row>82</xdr:row>
      <xdr:rowOff>104139</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578840" y="1374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8041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2029440" y="13789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1231880" y="1358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xdr:rowOff>
    </xdr:from>
    <xdr:to>
      <xdr:col>85</xdr:col>
      <xdr:colOff>177800</xdr:colOff>
      <xdr:row>83</xdr:row>
      <xdr:rowOff>117475</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4325600" y="139299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165752</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4414500"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145414</xdr:rowOff>
    </xdr:from>
    <xdr:to>
      <xdr:col>81</xdr:col>
      <xdr:colOff>101600</xdr:colOff>
      <xdr:row>83</xdr:row>
      <xdr:rowOff>75564</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3578840" y="13891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24764</xdr:rowOff>
    </xdr:from>
    <xdr:to>
      <xdr:col>85</xdr:col>
      <xdr:colOff>127000</xdr:colOff>
      <xdr:row>83</xdr:row>
      <xdr:rowOff>66675</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3629640" y="13938884"/>
          <a:ext cx="7467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804140" y="13851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156211</xdr:rowOff>
    </xdr:from>
    <xdr:to>
      <xdr:col>81</xdr:col>
      <xdr:colOff>50800</xdr:colOff>
      <xdr:row>83</xdr:row>
      <xdr:rowOff>24764</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854940" y="13902691"/>
          <a:ext cx="77470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63500</xdr:rowOff>
    </xdr:from>
    <xdr:to>
      <xdr:col>72</xdr:col>
      <xdr:colOff>38100</xdr:colOff>
      <xdr:row>82</xdr:row>
      <xdr:rowOff>165100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02944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114300</xdr:rowOff>
    </xdr:from>
    <xdr:to>
      <xdr:col>76</xdr:col>
      <xdr:colOff>114300</xdr:colOff>
      <xdr:row>82</xdr:row>
      <xdr:rowOff>156211</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072620" y="13860780"/>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88264</xdr:rowOff>
    </xdr:from>
    <xdr:to>
      <xdr:col>67</xdr:col>
      <xdr:colOff>101600</xdr:colOff>
      <xdr:row>83</xdr:row>
      <xdr:rowOff>18414</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1231880" y="13834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114300</xdr:rowOff>
    </xdr:from>
    <xdr:to>
      <xdr:col>71</xdr:col>
      <xdr:colOff>177800</xdr:colOff>
      <xdr:row>82</xdr:row>
      <xdr:rowOff>139064</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11282680" y="13860780"/>
          <a:ext cx="78994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120666</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34372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160672</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19005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110298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66691</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437244" y="1398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7524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156227</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19005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9541</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1102984" y="1392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200-000028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127254</xdr:rowOff>
    </xdr:from>
    <xdr:to>
      <xdr:col>116</xdr:col>
      <xdr:colOff>62864</xdr:colOff>
      <xdr:row>86</xdr:row>
      <xdr:rowOff>100585</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9509104" y="13538454"/>
          <a:ext cx="0" cy="97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104412</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200-00002A030000}"/>
            </a:ext>
          </a:extLst>
        </xdr:cNvPr>
        <xdr:cNvSpPr txBox="1"/>
      </xdr:nvSpPr>
      <xdr:spPr>
        <a:xfrm>
          <a:off x="19547840" y="145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100585</xdr:rowOff>
    </xdr:from>
    <xdr:to>
      <xdr:col>116</xdr:col>
      <xdr:colOff>152400</xdr:colOff>
      <xdr:row>86</xdr:row>
      <xdr:rowOff>100585</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9443700" y="14517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73931</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200-00002C030000}"/>
            </a:ext>
          </a:extLst>
        </xdr:cNvPr>
        <xdr:cNvSpPr txBox="1"/>
      </xdr:nvSpPr>
      <xdr:spPr>
        <a:xfrm>
          <a:off x="19547840" y="1331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127254</xdr:rowOff>
    </xdr:from>
    <xdr:to>
      <xdr:col>116</xdr:col>
      <xdr:colOff>152400</xdr:colOff>
      <xdr:row>80</xdr:row>
      <xdr:rowOff>127254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9443700" y="13538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157242</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200-00002E030000}"/>
            </a:ext>
          </a:extLst>
        </xdr:cNvPr>
        <xdr:cNvSpPr txBox="1"/>
      </xdr:nvSpPr>
      <xdr:spPr>
        <a:xfrm>
          <a:off x="19547840" y="14239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134365</xdr:rowOff>
    </xdr:from>
    <xdr:to>
      <xdr:col>116</xdr:col>
      <xdr:colOff>114300</xdr:colOff>
      <xdr:row>86</xdr:row>
      <xdr:rowOff>64515</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58940" y="14383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735040" y="13051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7937480" y="1437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7162780" y="14379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6388080" y="14381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33020</xdr:rowOff>
    </xdr:from>
    <xdr:to>
      <xdr:col>116</xdr:col>
      <xdr:colOff>114300</xdr:colOff>
      <xdr:row>86</xdr:row>
      <xdr:rowOff>134620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945894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119397</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200-00003A030000}"/>
            </a:ext>
          </a:extLst>
        </xdr:cNvPr>
        <xdr:cNvSpPr txBox="1"/>
      </xdr:nvSpPr>
      <xdr:spPr>
        <a:xfrm>
          <a:off x="19547840"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8735040" y="14450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83820</xdr:rowOff>
    </xdr:from>
    <xdr:to>
      <xdr:col>116</xdr:col>
      <xdr:colOff>63500</xdr:colOff>
      <xdr:row>86</xdr:row>
      <xdr:rowOff>83820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778220" y="14500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33782</xdr:rowOff>
    </xdr:from>
    <xdr:to>
      <xdr:col>107</xdr:col>
      <xdr:colOff>101600</xdr:colOff>
      <xdr:row>86</xdr:row>
      <xdr:rowOff>135382</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793748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84582</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7988280" y="14500860"/>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33782</xdr:rowOff>
    </xdr:from>
    <xdr:to>
      <xdr:col>102</xdr:col>
      <xdr:colOff>165100</xdr:colOff>
      <xdr:row>86</xdr:row>
      <xdr:rowOff>135382</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716278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84582</xdr:rowOff>
    </xdr:from>
    <xdr:to>
      <xdr:col>107</xdr:col>
      <xdr:colOff>50800</xdr:colOff>
      <xdr:row>86</xdr:row>
      <xdr:rowOff>84582</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7213580" y="1450162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33782</xdr:rowOff>
    </xdr:from>
    <xdr:to>
      <xdr:col>98</xdr:col>
      <xdr:colOff>38100</xdr:colOff>
      <xdr:row>86</xdr:row>
      <xdr:rowOff>135382</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6388080" y="144508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84582</xdr:rowOff>
    </xdr:from>
    <xdr:to>
      <xdr:col>102</xdr:col>
      <xdr:colOff>114300</xdr:colOff>
      <xdr:row>86</xdr:row>
      <xdr:rowOff>84582</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6431260" y="1450162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35" name="n_1aveValue【消防施設】&#10;一人当たり面積">
          <a:extLst>
            <a:ext uri="{FF2B5EF4-FFF2-40B4-BE49-F238E27FC236}">
              <a16:creationId xmlns:a16="http://schemas.microsoft.com/office/drawing/2014/main" id="{00000000-0008-0000-0200-000043030000}"/>
            </a:ext>
          </a:extLst>
        </xdr:cNvPr>
        <xdr:cNvSpPr txBox="1"/>
      </xdr:nvSpPr>
      <xdr:spPr>
        <a:xfrm>
          <a:off x="18561127" y="128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36" name="n_2aveValue【消防施設】&#10;一人当たり面積">
          <a:extLst>
            <a:ext uri="{FF2B5EF4-FFF2-40B4-BE49-F238E27FC236}">
              <a16:creationId xmlns:a16="http://schemas.microsoft.com/office/drawing/2014/main" id="{00000000-0008-0000-0200-000044030000}"/>
            </a:ext>
          </a:extLst>
        </xdr:cNvPr>
        <xdr:cNvSpPr txBox="1"/>
      </xdr:nvSpPr>
      <xdr:spPr>
        <a:xfrm>
          <a:off x="17776267"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37" name="n_3aveValue【消防施設】&#10;一人当たり面積">
          <a:extLst>
            <a:ext uri="{FF2B5EF4-FFF2-40B4-BE49-F238E27FC236}">
              <a16:creationId xmlns:a16="http://schemas.microsoft.com/office/drawing/2014/main" id="{00000000-0008-0000-0200-000045030000}"/>
            </a:ext>
          </a:extLst>
        </xdr:cNvPr>
        <xdr:cNvSpPr txBox="1"/>
      </xdr:nvSpPr>
      <xdr:spPr>
        <a:xfrm>
          <a:off x="17001567"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838" name="n_4aveValue【消防施設】&#10;一人当たり面積">
          <a:extLst>
            <a:ext uri="{FF2B5EF4-FFF2-40B4-BE49-F238E27FC236}">
              <a16:creationId xmlns:a16="http://schemas.microsoft.com/office/drawing/2014/main" id="{00000000-0008-0000-0200-000046030000}"/>
            </a:ext>
          </a:extLst>
        </xdr:cNvPr>
        <xdr:cNvSpPr txBox="1"/>
      </xdr:nvSpPr>
      <xdr:spPr>
        <a:xfrm>
          <a:off x="16226867" y="1416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125747</xdr:rowOff>
    </xdr:from>
    <xdr:ext cx="469744" cy="259045"/>
    <xdr:sp macro="" textlink="">
      <xdr:nvSpPr>
        <xdr:cNvPr id="839" name="n_1mainValue【消防施設】&#10;一人当たり面積">
          <a:extLst>
            <a:ext uri="{FF2B5EF4-FFF2-40B4-BE49-F238E27FC236}">
              <a16:creationId xmlns:a16="http://schemas.microsoft.com/office/drawing/2014/main" id="{00000000-0008-0000-0200-000047030000}"/>
            </a:ext>
          </a:extLst>
        </xdr:cNvPr>
        <xdr:cNvSpPr txBox="1"/>
      </xdr:nvSpPr>
      <xdr:spPr>
        <a:xfrm>
          <a:off x="18561127" y="145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126509</xdr:rowOff>
    </xdr:from>
    <xdr:ext cx="469744" cy="259045"/>
    <xdr:sp macro="" textlink="">
      <xdr:nvSpPr>
        <xdr:cNvPr id="840" name="n_2mainValue【消防施設】&#10;一人当たり面積">
          <a:extLst>
            <a:ext uri="{FF2B5EF4-FFF2-40B4-BE49-F238E27FC236}">
              <a16:creationId xmlns:a16="http://schemas.microsoft.com/office/drawing/2014/main" id="{00000000-0008-0000-0200-000048030000}"/>
            </a:ext>
          </a:extLst>
        </xdr:cNvPr>
        <xdr:cNvSpPr txBox="1"/>
      </xdr:nvSpPr>
      <xdr:spPr>
        <a:xfrm>
          <a:off x="1777626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126509</xdr:rowOff>
    </xdr:from>
    <xdr:ext cx="469744" cy="259045"/>
    <xdr:sp macro="" textlink="">
      <xdr:nvSpPr>
        <xdr:cNvPr id="841" name="n_3mainValue【消防施設】&#10;一人当たり面積">
          <a:extLst>
            <a:ext uri="{FF2B5EF4-FFF2-40B4-BE49-F238E27FC236}">
              <a16:creationId xmlns:a16="http://schemas.microsoft.com/office/drawing/2014/main" id="{00000000-0008-0000-0200-000049030000}"/>
            </a:ext>
          </a:extLst>
        </xdr:cNvPr>
        <xdr:cNvSpPr txBox="1"/>
      </xdr:nvSpPr>
      <xdr:spPr>
        <a:xfrm>
          <a:off x="1700156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126509</xdr:rowOff>
    </xdr:from>
    <xdr:ext cx="469744" cy="259045"/>
    <xdr:sp macro="" textlink="">
      <xdr:nvSpPr>
        <xdr:cNvPr id="842" name="n_4mainValue【消防施設】&#10;一人当たり面積">
          <a:extLst>
            <a:ext uri="{FF2B5EF4-FFF2-40B4-BE49-F238E27FC236}">
              <a16:creationId xmlns:a16="http://schemas.microsoft.com/office/drawing/2014/main" id="{00000000-0008-0000-0200-00004A030000}"/>
            </a:ext>
          </a:extLst>
        </xdr:cNvPr>
        <xdr:cNvSpPr txBox="1"/>
      </xdr:nvSpPr>
      <xdr:spPr>
        <a:xfrm>
          <a:off x="1622686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00000000-0008-0000-0200-000063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9" name="【庁舎】&#10;有形固定資産減価償却率最小値テキスト">
          <a:extLst>
            <a:ext uri="{FF2B5EF4-FFF2-40B4-BE49-F238E27FC236}">
              <a16:creationId xmlns:a16="http://schemas.microsoft.com/office/drawing/2014/main" id="{00000000-0008-0000-0200-000065030000}"/>
            </a:ext>
          </a:extLst>
        </xdr:cNvPr>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1" name="【庁舎】&#10;有形固定資産減価償却率最大値テキスト">
          <a:extLst>
            <a:ext uri="{FF2B5EF4-FFF2-40B4-BE49-F238E27FC236}">
              <a16:creationId xmlns:a16="http://schemas.microsoft.com/office/drawing/2014/main" id="{00000000-0008-0000-0200-00006703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3" name="【庁舎】&#10;有形固定資産減価償却率平均値テキスト">
          <a:extLst>
            <a:ext uri="{FF2B5EF4-FFF2-40B4-BE49-F238E27FC236}">
              <a16:creationId xmlns:a16="http://schemas.microsoft.com/office/drawing/2014/main" id="{00000000-0008-0000-0200-000069030000}"/>
            </a:ext>
          </a:extLst>
        </xdr:cNvPr>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61323</xdr:rowOff>
    </xdr:from>
    <xdr:to>
      <xdr:col>85</xdr:col>
      <xdr:colOff>177800</xdr:colOff>
      <xdr:row>106</xdr:row>
      <xdr:rowOff>162923</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325600" y="178311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39750</xdr:rowOff>
    </xdr:from>
    <xdr:ext cx="405111" cy="259045"/>
    <xdr:sp macro="" textlink="">
      <xdr:nvSpPr>
        <xdr:cNvPr id="885" name="【庁舎】&#10;有形固定資産減価償却率該当値テキスト">
          <a:extLst>
            <a:ext uri="{FF2B5EF4-FFF2-40B4-BE49-F238E27FC236}">
              <a16:creationId xmlns:a16="http://schemas.microsoft.com/office/drawing/2014/main" id="{00000000-0008-0000-0200-000075030000}"/>
            </a:ext>
          </a:extLst>
        </xdr:cNvPr>
        <xdr:cNvSpPr txBox="1"/>
      </xdr:nvSpPr>
      <xdr:spPr>
        <a:xfrm>
          <a:off x="14414500" y="1780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578840" y="17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112123</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3629640" y="1785257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804140" y="177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82731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854940" y="17821547"/>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2029440" y="17743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20682</xdr:rowOff>
    </xdr:from>
    <xdr:to>
      <xdr:col>76</xdr:col>
      <xdr:colOff>114300</xdr:colOff>
      <xdr:row>106</xdr:row>
      <xdr:rowOff>51707</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2072620" y="17790522"/>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108676</xdr:rowOff>
    </xdr:from>
    <xdr:to>
      <xdr:col>67</xdr:col>
      <xdr:colOff>101600</xdr:colOff>
      <xdr:row>106</xdr:row>
      <xdr:rowOff>38826</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1231880" y="17710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159476</xdr:rowOff>
    </xdr:from>
    <xdr:to>
      <xdr:col>71</xdr:col>
      <xdr:colOff>177800</xdr:colOff>
      <xdr:row>106</xdr:row>
      <xdr:rowOff>20682</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1282680" y="17761676"/>
          <a:ext cx="78994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4" name="n_1aveValue【庁舎】&#10;有形固定資産減価償却率">
          <a:extLst>
            <a:ext uri="{FF2B5EF4-FFF2-40B4-BE49-F238E27FC236}">
              <a16:creationId xmlns:a16="http://schemas.microsoft.com/office/drawing/2014/main" id="{00000000-0008-0000-0200-00007E030000}"/>
            </a:ext>
          </a:extLst>
        </xdr:cNvPr>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5" name="n_2aveValue【庁舎】&#10;有形固定資産減価償却率">
          <a:extLst>
            <a:ext uri="{FF2B5EF4-FFF2-40B4-BE49-F238E27FC236}">
              <a16:creationId xmlns:a16="http://schemas.microsoft.com/office/drawing/2014/main" id="{00000000-0008-0000-0200-00007F030000}"/>
            </a:ext>
          </a:extLst>
        </xdr:cNvPr>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6" name="n_3aveValue【庁舎】&#10;有形固定資産減価償却率">
          <a:extLst>
            <a:ext uri="{FF2B5EF4-FFF2-40B4-BE49-F238E27FC236}">
              <a16:creationId xmlns:a16="http://schemas.microsoft.com/office/drawing/2014/main" id="{00000000-0008-0000-0200-000080030000}"/>
            </a:ext>
          </a:extLst>
        </xdr:cNvPr>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7" name="n_4aveValue【庁舎】&#10;有形固定資産減価償却率">
          <a:extLst>
            <a:ext uri="{FF2B5EF4-FFF2-40B4-BE49-F238E27FC236}">
              <a16:creationId xmlns:a16="http://schemas.microsoft.com/office/drawing/2014/main" id="{00000000-0008-0000-0200-000081030000}"/>
            </a:ext>
          </a:extLst>
        </xdr:cNvPr>
        <xdr:cNvSpPr txBox="1"/>
      </xdr:nvSpPr>
      <xdr:spPr>
        <a:xfrm>
          <a:off x="1110298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898" name="n_1mainValue【庁舎】&#10;有形固定資産減価償却率">
          <a:extLst>
            <a:ext uri="{FF2B5EF4-FFF2-40B4-BE49-F238E27FC236}">
              <a16:creationId xmlns:a16="http://schemas.microsoft.com/office/drawing/2014/main" id="{00000000-0008-0000-0200-000082030000}"/>
            </a:ext>
          </a:extLst>
        </xdr:cNvPr>
        <xdr:cNvSpPr txBox="1"/>
      </xdr:nvSpPr>
      <xdr:spPr>
        <a:xfrm>
          <a:off x="13437244" y="1789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899" name="n_2mainValue【庁舎】&#10;有形固定資産減価償却率">
          <a:extLst>
            <a:ext uri="{FF2B5EF4-FFF2-40B4-BE49-F238E27FC236}">
              <a16:creationId xmlns:a16="http://schemas.microsoft.com/office/drawing/2014/main" id="{00000000-0008-0000-0200-000083030000}"/>
            </a:ext>
          </a:extLst>
        </xdr:cNvPr>
        <xdr:cNvSpPr txBox="1"/>
      </xdr:nvSpPr>
      <xdr:spPr>
        <a:xfrm>
          <a:off x="12675244" y="1786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900" name="n_3mainValue【庁舎】&#10;有形固定資産減価償却率">
          <a:extLst>
            <a:ext uri="{FF2B5EF4-FFF2-40B4-BE49-F238E27FC236}">
              <a16:creationId xmlns:a16="http://schemas.microsoft.com/office/drawing/2014/main" id="{00000000-0008-0000-0200-000084030000}"/>
            </a:ext>
          </a:extLst>
        </xdr:cNvPr>
        <xdr:cNvSpPr txBox="1"/>
      </xdr:nvSpPr>
      <xdr:spPr>
        <a:xfrm>
          <a:off x="11900544" y="1783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29953</xdr:rowOff>
    </xdr:from>
    <xdr:ext cx="405111" cy="259045"/>
    <xdr:sp macro="" textlink="">
      <xdr:nvSpPr>
        <xdr:cNvPr id="901" name="n_4mainValue【庁舎】&#10;有形固定資産減価償却率">
          <a:extLst>
            <a:ext uri="{FF2B5EF4-FFF2-40B4-BE49-F238E27FC236}">
              <a16:creationId xmlns:a16="http://schemas.microsoft.com/office/drawing/2014/main" id="{00000000-0008-0000-0200-000085030000}"/>
            </a:ext>
          </a:extLst>
        </xdr:cNvPr>
        <xdr:cNvSpPr txBox="1"/>
      </xdr:nvSpPr>
      <xdr:spPr>
        <a:xfrm>
          <a:off x="11102984" y="177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19547840" y="1761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76836</xdr:rowOff>
    </xdr:from>
    <xdr:to>
      <xdr:col>112</xdr:col>
      <xdr:colOff>38100</xdr:colOff>
      <xdr:row>105</xdr:row>
      <xdr:rowOff>6986</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8735040" y="175113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67311</xdr:rowOff>
    </xdr:from>
    <xdr:to>
      <xdr:col>107</xdr:col>
      <xdr:colOff>101600</xdr:colOff>
      <xdr:row>104</xdr:row>
      <xdr:rowOff>168911</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7937480" y="1750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7162780" y="1753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111125</xdr:rowOff>
    </xdr:from>
    <xdr:to>
      <xdr:col>98</xdr:col>
      <xdr:colOff>38100</xdr:colOff>
      <xdr:row>105</xdr:row>
      <xdr:rowOff>41275</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6388080" y="17545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109220</xdr:rowOff>
    </xdr:from>
    <xdr:to>
      <xdr:col>116</xdr:col>
      <xdr:colOff>114300</xdr:colOff>
      <xdr:row>104</xdr:row>
      <xdr:rowOff>39370</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19458940" y="17376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132097</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19547840"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122555</xdr:rowOff>
    </xdr:from>
    <xdr:to>
      <xdr:col>112</xdr:col>
      <xdr:colOff>38100</xdr:colOff>
      <xdr:row>104</xdr:row>
      <xdr:rowOff>52705</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18735040" y="17389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160020</xdr:rowOff>
    </xdr:from>
    <xdr:to>
      <xdr:col>116</xdr:col>
      <xdr:colOff>63500</xdr:colOff>
      <xdr:row>104</xdr:row>
      <xdr:rowOff>1905</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18778220" y="1742694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132080</xdr:rowOff>
    </xdr:from>
    <xdr:to>
      <xdr:col>107</xdr:col>
      <xdr:colOff>101600</xdr:colOff>
      <xdr:row>104</xdr:row>
      <xdr:rowOff>62230</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7937480" y="17399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1905</xdr:rowOff>
    </xdr:from>
    <xdr:to>
      <xdr:col>111</xdr:col>
      <xdr:colOff>177800</xdr:colOff>
      <xdr:row>104</xdr:row>
      <xdr:rowOff>11430</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17988280" y="1743646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137795</xdr:rowOff>
    </xdr:from>
    <xdr:to>
      <xdr:col>102</xdr:col>
      <xdr:colOff>165100</xdr:colOff>
      <xdr:row>104</xdr:row>
      <xdr:rowOff>67945</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7162780" y="1740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xdr:rowOff>
    </xdr:from>
    <xdr:to>
      <xdr:col>107</xdr:col>
      <xdr:colOff>50800</xdr:colOff>
      <xdr:row>104</xdr:row>
      <xdr:rowOff>17145</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7213580" y="1744599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141605</xdr:rowOff>
    </xdr:from>
    <xdr:to>
      <xdr:col>98</xdr:col>
      <xdr:colOff>38100</xdr:colOff>
      <xdr:row>104</xdr:row>
      <xdr:rowOff>71755</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6388080" y="17408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17145</xdr:rowOff>
    </xdr:from>
    <xdr:to>
      <xdr:col>102</xdr:col>
      <xdr:colOff>114300</xdr:colOff>
      <xdr:row>104</xdr:row>
      <xdr:rowOff>20955</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flipV="1">
          <a:off x="16431260" y="1745170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169563</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18561127" y="1760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160038</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17776267" y="175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20972</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7001567" y="1762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32402</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6226867" y="1763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69232</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18561127" y="171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78757</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17776267" y="171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84472</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7001567" y="1718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88282</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6226867" y="171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a:t>
          </a:r>
          <a:r>
            <a:rPr kumimoji="1" lang="ja-JP" altLang="ja-JP" sz="1100">
              <a:solidFill>
                <a:sysClr val="windowText" lastClr="000000"/>
              </a:solidFill>
              <a:effectLst/>
              <a:latin typeface="+mn-lt"/>
              <a:ea typeface="+mn-ea"/>
              <a:cs typeface="+mn-cs"/>
            </a:rPr>
            <a:t>減価償却率では、類似団体と比較して全体的に高い水準にある。</a:t>
          </a:r>
          <a:r>
            <a:rPr kumimoji="1" lang="ja-JP" altLang="en-US" sz="1100">
              <a:solidFill>
                <a:sysClr val="windowText" lastClr="000000"/>
              </a:solidFill>
              <a:effectLst/>
              <a:latin typeface="+mn-lt"/>
              <a:ea typeface="+mn-ea"/>
              <a:cs typeface="+mn-cs"/>
            </a:rPr>
            <a:t>「庁舎」においては令和５年度に新庁舎が完成予定であり、旧庁舎の跡地について他機能施設への転用や他施設との集約化・複合化など有効活用していく方法を全庁的に検討する必要がある。</a:t>
          </a:r>
          <a:endParaRPr kumimoji="1" lang="en-US" altLang="ja-JP" sz="1100">
            <a:solidFill>
              <a:sysClr val="windowText" lastClr="000000"/>
            </a:solidFill>
            <a:effectLst/>
            <a:latin typeface="+mn-lt"/>
            <a:ea typeface="+mn-ea"/>
            <a:cs typeface="+mn-cs"/>
          </a:endParaRPr>
        </a:p>
        <a:p>
          <a:r>
            <a:rPr lang="ja-JP" altLang="ja-JP" sz="1100" strike="noStrike" baseline="0">
              <a:solidFill>
                <a:sysClr val="windowText" lastClr="000000"/>
              </a:solidFill>
              <a:effectLst/>
              <a:latin typeface="+mn-lt"/>
              <a:ea typeface="+mn-ea"/>
              <a:cs typeface="+mn-cs"/>
            </a:rPr>
            <a:t>また</a:t>
          </a:r>
          <a:r>
            <a:rPr lang="ja-JP" altLang="ja-JP" sz="1100" strike="noStrike">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老朽化の進んだ施設</a:t>
          </a:r>
          <a:r>
            <a:rPr kumimoji="1" lang="ja-JP" altLang="en-US" sz="1100">
              <a:solidFill>
                <a:sysClr val="windowText" lastClr="000000"/>
              </a:solidFill>
              <a:effectLst/>
              <a:latin typeface="+mn-lt"/>
              <a:ea typeface="+mn-ea"/>
              <a:cs typeface="+mn-cs"/>
            </a:rPr>
            <a:t>は公共施設等総合管理計画に基づき、更新・統廃合・長寿命化を計画的に行い、市全体の施設保有量を削減しながら財政負担の軽減および平準化を図っていく。</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33,302
32,749
374.65
20,754,338
19,478,389
1,150,937
11,523,534
18,068,698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17550" y="447886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に比べ０．０２ポイント減少し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０．５</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数値となっ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減少傾向が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進んでおり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、歳入確保や本巣市定員適正化計画による人件費の抑制、行財政改革大綱実施計画及び事務事業評価による歳出抑制に努め、財政基盤の強化を図る必要がある。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147108</xdr:rowOff>
    </xdr:to>
    <xdr:cxnSp macro="">
      <xdr:nvCxnSpPr>
        <xdr:cNvPr id="78" name="直線コネクタ 77"/>
        <xdr:cNvCxnSpPr/>
      </xdr:nvCxnSpPr>
      <xdr:spPr>
        <a:xfrm>
          <a:off x="1447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に比べ４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８２．５％となり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に比べて４．５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ポイント低い数値となっている。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年々財政の硬直化が進行しており、公共施設等の統廃合や適正な定員管理に努めるとともに、事務事業の見直しを更に進め、優先度の低い事業の廃止・縮小を行い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経常経費の削減に努める。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63</xdr:row>
      <xdr:rowOff>138430</xdr:rowOff>
    </xdr:to>
    <xdr:cxnSp macro="">
      <xdr:nvCxnSpPr>
        <xdr:cNvPr id="132" name="直線コネクタ 131"/>
        <xdr:cNvCxnSpPr/>
      </xdr:nvCxnSpPr>
      <xdr:spPr>
        <a:xfrm flipV="1">
          <a:off x="4114800" y="10593917"/>
          <a:ext cx="8382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39370</xdr:rowOff>
    </xdr:to>
    <xdr:cxnSp macro="">
      <xdr:nvCxnSpPr>
        <xdr:cNvPr id="135" name="直線コネクタ 134"/>
        <xdr:cNvCxnSpPr/>
      </xdr:nvCxnSpPr>
      <xdr:spPr>
        <a:xfrm flipV="1">
          <a:off x="3225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31750</xdr:rowOff>
    </xdr:from>
    <xdr:to>
      <xdr:col>19</xdr:col>
      <xdr:colOff>184150</xdr:colOff>
      <xdr:row>66</xdr:row>
      <xdr:rowOff>133350</xdr:rowOff>
    </xdr:to>
    <xdr:sp macro="" textlink="">
      <xdr:nvSpPr>
        <xdr:cNvPr id="136" name="フローチャート: 判断 135"/>
        <xdr:cNvSpPr/>
      </xdr:nvSpPr>
      <xdr:spPr>
        <a:xfrm>
          <a:off x="4064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37" name="テキスト ボックス 136"/>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39370</xdr:rowOff>
    </xdr:to>
    <xdr:cxnSp macro="">
      <xdr:nvCxnSpPr>
        <xdr:cNvPr id="138" name="直線コネクタ 137"/>
        <xdr:cNvCxnSpPr/>
      </xdr:nvCxnSpPr>
      <xdr:spPr>
        <a:xfrm>
          <a:off x="2336800" y="1097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128270</xdr:rowOff>
    </xdr:from>
    <xdr:to>
      <xdr:col>15</xdr:col>
      <xdr:colOff>133350</xdr:colOff>
      <xdr:row>67</xdr:row>
      <xdr:rowOff>58420</xdr:rowOff>
    </xdr:to>
    <xdr:sp macro="" textlink="">
      <xdr:nvSpPr>
        <xdr:cNvPr id="139" name="フローチャート: 判断 138"/>
        <xdr:cNvSpPr/>
      </xdr:nvSpPr>
      <xdr:spPr>
        <a:xfrm>
          <a:off x="3175000" y="114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40" name="テキスト ボックス 139"/>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170604</xdr:rowOff>
    </xdr:to>
    <xdr:cxnSp macro="">
      <xdr:nvCxnSpPr>
        <xdr:cNvPr id="141" name="直線コネクタ 140"/>
        <xdr:cNvCxnSpPr/>
      </xdr:nvCxnSpPr>
      <xdr:spPr>
        <a:xfrm>
          <a:off x="1447800" y="107789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71967</xdr:rowOff>
    </xdr:from>
    <xdr:to>
      <xdr:col>11</xdr:col>
      <xdr:colOff>82550</xdr:colOff>
      <xdr:row>67</xdr:row>
      <xdr:rowOff>2117</xdr:rowOff>
    </xdr:to>
    <xdr:sp macro="" textlink="">
      <xdr:nvSpPr>
        <xdr:cNvPr id="142" name="フローチャート: 判断 141"/>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43" name="テキスト ボックス 142"/>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44" name="フローチャート: 判断 143"/>
        <xdr:cNvSpPr/>
      </xdr:nvSpPr>
      <xdr:spPr>
        <a:xfrm>
          <a:off x="1397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45" name="テキスト ボックス 144"/>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1" name="楕円 150"/>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101194</xdr:rowOff>
    </xdr:from>
    <xdr:ext cx="762000" cy="259045"/>
    <xdr:sp macro="" textlink="">
      <xdr:nvSpPr>
        <xdr:cNvPr id="152"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3" name="楕円 152"/>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4" name="テキスト ボックス 153"/>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5" name="楕円 154"/>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6" name="テキスト ボックス 155"/>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7" name="楕円 156"/>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58" name="テキスト ボックス 157"/>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人口１人当たり人件費・物件費等決算額は、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２０４，１４６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円となっており、類似団体平均よりは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３２，０６１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４６２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減少している中、業務継続や雇用確保の観点から、会計年度任用職員や再任用職員の採用増により人件費は増加し、また、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地理的要因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にもよる統廃合の進まない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への維持費等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物件費が増加傾向で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、全国平均を大きく上回っている。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喫緊の課題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は、公共施設等総合管理計画や公共施設再配置計画に基づき、既存施設の統廃合を進め、物件費等の縮減に努める。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102473</xdr:rowOff>
    </xdr:from>
    <xdr:to>
      <xdr:col>23</xdr:col>
      <xdr:colOff>133350</xdr:colOff>
      <xdr:row>85</xdr:row>
      <xdr:rowOff>65098</xdr:rowOff>
    </xdr:to>
    <xdr:cxnSp macro="">
      <xdr:nvCxnSpPr>
        <xdr:cNvPr id="195" name="直線コネクタ 194"/>
        <xdr:cNvCxnSpPr/>
      </xdr:nvCxnSpPr>
      <xdr:spPr>
        <a:xfrm>
          <a:off x="4114800" y="14504273"/>
          <a:ext cx="83820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118309</xdr:rowOff>
    </xdr:from>
    <xdr:to>
      <xdr:col>19</xdr:col>
      <xdr:colOff>133350</xdr:colOff>
      <xdr:row>84</xdr:row>
      <xdr:rowOff>102473</xdr:rowOff>
    </xdr:to>
    <xdr:cxnSp macro="">
      <xdr:nvCxnSpPr>
        <xdr:cNvPr id="198" name="直線コネクタ 197"/>
        <xdr:cNvCxnSpPr/>
      </xdr:nvCxnSpPr>
      <xdr:spPr>
        <a:xfrm>
          <a:off x="3225800" y="14348659"/>
          <a:ext cx="889000" cy="15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9" name="フローチャート: 判断 198"/>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27424</xdr:rowOff>
    </xdr:from>
    <xdr:ext cx="736600" cy="259045"/>
    <xdr:sp macro="" textlink="">
      <xdr:nvSpPr>
        <xdr:cNvPr id="200" name="テキスト ボックス 199"/>
        <xdr:cNvSpPr txBox="1"/>
      </xdr:nvSpPr>
      <xdr:spPr>
        <a:xfrm>
          <a:off x="3733800" y="1460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118309</xdr:rowOff>
    </xdr:from>
    <xdr:to>
      <xdr:col>15</xdr:col>
      <xdr:colOff>82550</xdr:colOff>
      <xdr:row>83</xdr:row>
      <xdr:rowOff>128443</xdr:rowOff>
    </xdr:to>
    <xdr:cxnSp macro="">
      <xdr:nvCxnSpPr>
        <xdr:cNvPr id="201" name="直線コネクタ 200"/>
        <xdr:cNvCxnSpPr/>
      </xdr:nvCxnSpPr>
      <xdr:spPr>
        <a:xfrm flipV="1">
          <a:off x="2336800" y="1434865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202" name="フローチャート: 判断 201"/>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67679</xdr:rowOff>
    </xdr:from>
    <xdr:ext cx="762000" cy="259045"/>
    <xdr:sp macro="" textlink="">
      <xdr:nvSpPr>
        <xdr:cNvPr id="203" name="テキスト ボックス 202"/>
        <xdr:cNvSpPr txBox="1"/>
      </xdr:nvSpPr>
      <xdr:spPr>
        <a:xfrm>
          <a:off x="2844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28578</xdr:rowOff>
    </xdr:from>
    <xdr:to>
      <xdr:col>11</xdr:col>
      <xdr:colOff>31750</xdr:colOff>
      <xdr:row>83</xdr:row>
      <xdr:rowOff>128443</xdr:rowOff>
    </xdr:to>
    <xdr:cxnSp macro="">
      <xdr:nvCxnSpPr>
        <xdr:cNvPr id="204" name="直線コネクタ 203"/>
        <xdr:cNvCxnSpPr/>
      </xdr:nvCxnSpPr>
      <xdr:spPr>
        <a:xfrm>
          <a:off x="1447800" y="14258928"/>
          <a:ext cx="889000" cy="9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5" name="フローチャート: 判断 204"/>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16837</xdr:rowOff>
    </xdr:from>
    <xdr:ext cx="762000" cy="259045"/>
    <xdr:sp macro="" textlink="">
      <xdr:nvSpPr>
        <xdr:cNvPr id="206" name="テキスト ボックス 205"/>
        <xdr:cNvSpPr txBox="1"/>
      </xdr:nvSpPr>
      <xdr:spPr>
        <a:xfrm>
          <a:off x="1955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7" name="フローチャート: 判断 206"/>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153427</xdr:rowOff>
    </xdr:from>
    <xdr:ext cx="762000" cy="259045"/>
    <xdr:sp macro="" textlink="">
      <xdr:nvSpPr>
        <xdr:cNvPr id="208" name="テキスト ボックス 207"/>
        <xdr:cNvSpPr txBox="1"/>
      </xdr:nvSpPr>
      <xdr:spPr>
        <a:xfrm>
          <a:off x="1066800" y="143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14298</xdr:rowOff>
    </xdr:from>
    <xdr:to>
      <xdr:col>23</xdr:col>
      <xdr:colOff>184150</xdr:colOff>
      <xdr:row>85</xdr:row>
      <xdr:rowOff>115898</xdr:rowOff>
    </xdr:to>
    <xdr:sp macro="" textlink="">
      <xdr:nvSpPr>
        <xdr:cNvPr id="214" name="楕円 213"/>
        <xdr:cNvSpPr/>
      </xdr:nvSpPr>
      <xdr:spPr>
        <a:xfrm>
          <a:off x="4902200" y="145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157825</xdr:rowOff>
    </xdr:from>
    <xdr:ext cx="762000" cy="259045"/>
    <xdr:sp macro="" textlink="">
      <xdr:nvSpPr>
        <xdr:cNvPr id="215" name="人件費・物件費等の状況該当値テキスト"/>
        <xdr:cNvSpPr txBox="1"/>
      </xdr:nvSpPr>
      <xdr:spPr>
        <a:xfrm>
          <a:off x="5041900" y="145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51673</xdr:rowOff>
    </xdr:from>
    <xdr:to>
      <xdr:col>19</xdr:col>
      <xdr:colOff>184150</xdr:colOff>
      <xdr:row>84</xdr:row>
      <xdr:rowOff>153273</xdr:rowOff>
    </xdr:to>
    <xdr:sp macro="" textlink="">
      <xdr:nvSpPr>
        <xdr:cNvPr id="216" name="楕円 215"/>
        <xdr:cNvSpPr/>
      </xdr:nvSpPr>
      <xdr:spPr>
        <a:xfrm>
          <a:off x="4064000" y="14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163450</xdr:rowOff>
    </xdr:from>
    <xdr:ext cx="736600" cy="259045"/>
    <xdr:sp macro="" textlink="">
      <xdr:nvSpPr>
        <xdr:cNvPr id="217" name="テキスト ボックス 216"/>
        <xdr:cNvSpPr txBox="1"/>
      </xdr:nvSpPr>
      <xdr:spPr>
        <a:xfrm>
          <a:off x="3733800" y="1422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67509</xdr:rowOff>
    </xdr:from>
    <xdr:to>
      <xdr:col>15</xdr:col>
      <xdr:colOff>133350</xdr:colOff>
      <xdr:row>83</xdr:row>
      <xdr:rowOff>169109</xdr:rowOff>
    </xdr:to>
    <xdr:sp macro="" textlink="">
      <xdr:nvSpPr>
        <xdr:cNvPr id="218" name="楕円 217"/>
        <xdr:cNvSpPr/>
      </xdr:nvSpPr>
      <xdr:spPr>
        <a:xfrm>
          <a:off x="3175000" y="142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7836</xdr:rowOff>
    </xdr:from>
    <xdr:ext cx="762000" cy="259045"/>
    <xdr:sp macro="" textlink="">
      <xdr:nvSpPr>
        <xdr:cNvPr id="219" name="テキスト ボックス 218"/>
        <xdr:cNvSpPr txBox="1"/>
      </xdr:nvSpPr>
      <xdr:spPr>
        <a:xfrm>
          <a:off x="2844800" y="1406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77643</xdr:rowOff>
    </xdr:from>
    <xdr:to>
      <xdr:col>11</xdr:col>
      <xdr:colOff>82550</xdr:colOff>
      <xdr:row>84</xdr:row>
      <xdr:rowOff>7793</xdr:rowOff>
    </xdr:to>
    <xdr:sp macro="" textlink="">
      <xdr:nvSpPr>
        <xdr:cNvPr id="220" name="楕円 219"/>
        <xdr:cNvSpPr/>
      </xdr:nvSpPr>
      <xdr:spPr>
        <a:xfrm>
          <a:off x="2286000" y="143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17970</xdr:rowOff>
    </xdr:from>
    <xdr:ext cx="762000" cy="259045"/>
    <xdr:sp macro="" textlink="">
      <xdr:nvSpPr>
        <xdr:cNvPr id="221" name="テキスト ボックス 220"/>
        <xdr:cNvSpPr txBox="1"/>
      </xdr:nvSpPr>
      <xdr:spPr>
        <a:xfrm>
          <a:off x="1955800" y="1407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149228</xdr:rowOff>
    </xdr:from>
    <xdr:to>
      <xdr:col>7</xdr:col>
      <xdr:colOff>31750</xdr:colOff>
      <xdr:row>83</xdr:row>
      <xdr:rowOff>79378</xdr:rowOff>
    </xdr:to>
    <xdr:sp macro="" textlink="">
      <xdr:nvSpPr>
        <xdr:cNvPr id="222" name="楕円 221"/>
        <xdr:cNvSpPr/>
      </xdr:nvSpPr>
      <xdr:spPr>
        <a:xfrm>
          <a:off x="1397000" y="142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89555</xdr:rowOff>
    </xdr:from>
    <xdr:ext cx="762000" cy="259045"/>
    <xdr:sp macro="" textlink="">
      <xdr:nvSpPr>
        <xdr:cNvPr id="223" name="テキスト ボックス 222"/>
        <xdr:cNvSpPr txBox="1"/>
      </xdr:nvSpPr>
      <xdr:spPr>
        <a:xfrm>
          <a:off x="1066800" y="1397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ラスパイレス指数は、前年度に比べ０．６ポイント減少となり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、類似団体平均よりも１．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ポイント低い数値となっている。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一人当たりの業務量が増加傾向の中、人材確保の観点から、給与水準を上げることが望まれるが、人口減少により税収等が減少する中では現行の水準を維持するのが精一杯である。このため、当面、経常的経費の縮減と投資的経費の抑制、企業誘致等を促進し税収の増額に努め、安定した市政の運営の確保した上で、水準の見直しを検討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157339</xdr:rowOff>
    </xdr:from>
    <xdr:to>
      <xdr:col>81</xdr:col>
      <xdr:colOff>44450</xdr:colOff>
      <xdr:row>82</xdr:row>
      <xdr:rowOff>157339</xdr:rowOff>
    </xdr:to>
    <xdr:cxnSp macro="">
      <xdr:nvCxnSpPr>
        <xdr:cNvPr id="257" name="直線コネクタ 256"/>
        <xdr:cNvCxnSpPr/>
      </xdr:nvCxnSpPr>
      <xdr:spPr>
        <a:xfrm>
          <a:off x="16179800" y="14216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66322</xdr:rowOff>
    </xdr:to>
    <xdr:cxnSp macro="">
      <xdr:nvCxnSpPr>
        <xdr:cNvPr id="260" name="直線コネクタ 259"/>
        <xdr:cNvCxnSpPr/>
      </xdr:nvCxnSpPr>
      <xdr:spPr>
        <a:xfrm flipV="1">
          <a:off x="15290800" y="142162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136172</xdr:rowOff>
    </xdr:from>
    <xdr:to>
      <xdr:col>77</xdr:col>
      <xdr:colOff>95250</xdr:colOff>
      <xdr:row>84</xdr:row>
      <xdr:rowOff>66322</xdr:rowOff>
    </xdr:to>
    <xdr:sp macro="" textlink="">
      <xdr:nvSpPr>
        <xdr:cNvPr id="261" name="フローチャート: 判断 260"/>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51099</xdr:rowOff>
    </xdr:from>
    <xdr:ext cx="736600" cy="259045"/>
    <xdr:sp macro="" textlink="">
      <xdr:nvSpPr>
        <xdr:cNvPr id="262" name="テキスト ボックス 261"/>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66322</xdr:rowOff>
    </xdr:to>
    <xdr:cxnSp macro="">
      <xdr:nvCxnSpPr>
        <xdr:cNvPr id="263" name="直線コネクタ 262"/>
        <xdr:cNvCxnSpPr/>
      </xdr:nvCxnSpPr>
      <xdr:spPr>
        <a:xfrm>
          <a:off x="14401800" y="141626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83</xdr:row>
      <xdr:rowOff>39511</xdr:rowOff>
    </xdr:to>
    <xdr:cxnSp macro="">
      <xdr:nvCxnSpPr>
        <xdr:cNvPr id="266" name="直線コネクタ 265"/>
        <xdr:cNvCxnSpPr/>
      </xdr:nvCxnSpPr>
      <xdr:spPr>
        <a:xfrm flipV="1">
          <a:off x="13512800" y="141626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7" name="フローチャート: 判断 266"/>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68" name="テキスト ボックス 267"/>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9" name="フローチャート: 判断 268"/>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64505</xdr:rowOff>
    </xdr:from>
    <xdr:ext cx="762000" cy="259045"/>
    <xdr:sp macro="" textlink="">
      <xdr:nvSpPr>
        <xdr:cNvPr id="270" name="テキスト ボックス 269"/>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6" name="楕円 275"/>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123066</xdr:rowOff>
    </xdr:from>
    <xdr:ext cx="762000" cy="259045"/>
    <xdr:sp macro="" textlink="">
      <xdr:nvSpPr>
        <xdr:cNvPr id="277" name="給与水準   （国との比較）該当値テキスト"/>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106539</xdr:rowOff>
    </xdr:from>
    <xdr:to>
      <xdr:col>77</xdr:col>
      <xdr:colOff>95250</xdr:colOff>
      <xdr:row>83</xdr:row>
      <xdr:rowOff>36689</xdr:rowOff>
    </xdr:to>
    <xdr:sp macro="" textlink="">
      <xdr:nvSpPr>
        <xdr:cNvPr id="278" name="楕円 277"/>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46866</xdr:rowOff>
    </xdr:from>
    <xdr:ext cx="736600" cy="259045"/>
    <xdr:sp macro="" textlink="">
      <xdr:nvSpPr>
        <xdr:cNvPr id="279" name="テキスト ボックス 278"/>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80" name="楕円 279"/>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81" name="テキスト ボックス 280"/>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2" name="楕円 281"/>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3" name="テキスト ボックス 282"/>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160161</xdr:rowOff>
    </xdr:from>
    <xdr:to>
      <xdr:col>64</xdr:col>
      <xdr:colOff>152400</xdr:colOff>
      <xdr:row>83</xdr:row>
      <xdr:rowOff>90311</xdr:rowOff>
    </xdr:to>
    <xdr:sp macro="" textlink="">
      <xdr:nvSpPr>
        <xdr:cNvPr id="284" name="楕円 283"/>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100488</xdr:rowOff>
    </xdr:from>
    <xdr:ext cx="762000" cy="259045"/>
    <xdr:sp macro="" textlink="">
      <xdr:nvSpPr>
        <xdr:cNvPr id="285" name="テキスト ボックス 284"/>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人口千人当たり職員数は、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前年度に比べ０．１２人増加し８．５０人となり、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に比べて０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権限</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移譲</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国等の方針に基づく新たな業務の発生、既存事業の複雑化に伴う業務量の増加などが顕著になっており、職員一人当たりの負担が増加している。このため、業務の効率化や事業の見直しなど業務のあり方について抜本的な見直しを実施するとともに、本巣市定員適正化計画により、適正な定員管理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92234</xdr:rowOff>
    </xdr:from>
    <xdr:to>
      <xdr:col>81</xdr:col>
      <xdr:colOff>44450</xdr:colOff>
      <xdr:row>61</xdr:row>
      <xdr:rowOff>110331</xdr:rowOff>
    </xdr:to>
    <xdr:cxnSp macro="">
      <xdr:nvCxnSpPr>
        <xdr:cNvPr id="324" name="直線コネクタ 323"/>
        <xdr:cNvCxnSpPr/>
      </xdr:nvCxnSpPr>
      <xdr:spPr>
        <a:xfrm>
          <a:off x="16179800" y="1055068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92234</xdr:rowOff>
    </xdr:from>
    <xdr:to>
      <xdr:col>77</xdr:col>
      <xdr:colOff>44450</xdr:colOff>
      <xdr:row>61</xdr:row>
      <xdr:rowOff>102791</xdr:rowOff>
    </xdr:to>
    <xdr:cxnSp macro="">
      <xdr:nvCxnSpPr>
        <xdr:cNvPr id="327" name="直線コネクタ 326"/>
        <xdr:cNvCxnSpPr/>
      </xdr:nvCxnSpPr>
      <xdr:spPr>
        <a:xfrm flipV="1">
          <a:off x="15290800" y="10550684"/>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153512</xdr:rowOff>
    </xdr:from>
    <xdr:to>
      <xdr:col>77</xdr:col>
      <xdr:colOff>95250</xdr:colOff>
      <xdr:row>63</xdr:row>
      <xdr:rowOff>83662</xdr:rowOff>
    </xdr:to>
    <xdr:sp macro="" textlink="">
      <xdr:nvSpPr>
        <xdr:cNvPr id="328" name="フローチャート: 判断 327"/>
        <xdr:cNvSpPr/>
      </xdr:nvSpPr>
      <xdr:spPr>
        <a:xfrm>
          <a:off x="16129000" y="1078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68439</xdr:rowOff>
    </xdr:from>
    <xdr:ext cx="736600" cy="259045"/>
    <xdr:sp macro="" textlink="">
      <xdr:nvSpPr>
        <xdr:cNvPr id="329" name="テキスト ボックス 328"/>
        <xdr:cNvSpPr txBox="1"/>
      </xdr:nvSpPr>
      <xdr:spPr>
        <a:xfrm>
          <a:off x="15798800" y="1086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51515</xdr:rowOff>
    </xdr:from>
    <xdr:to>
      <xdr:col>72</xdr:col>
      <xdr:colOff>203200</xdr:colOff>
      <xdr:row>61</xdr:row>
      <xdr:rowOff>102791</xdr:rowOff>
    </xdr:to>
    <xdr:cxnSp macro="">
      <xdr:nvCxnSpPr>
        <xdr:cNvPr id="330" name="直線コネクタ 329"/>
        <xdr:cNvCxnSpPr/>
      </xdr:nvCxnSpPr>
      <xdr:spPr>
        <a:xfrm>
          <a:off x="14401800" y="10509965"/>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141446</xdr:rowOff>
    </xdr:from>
    <xdr:to>
      <xdr:col>73</xdr:col>
      <xdr:colOff>44450</xdr:colOff>
      <xdr:row>63</xdr:row>
      <xdr:rowOff>71596</xdr:rowOff>
    </xdr:to>
    <xdr:sp macro="" textlink="">
      <xdr:nvSpPr>
        <xdr:cNvPr id="331" name="フローチャート: 判断 330"/>
        <xdr:cNvSpPr/>
      </xdr:nvSpPr>
      <xdr:spPr>
        <a:xfrm>
          <a:off x="15240000" y="107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56373</xdr:rowOff>
    </xdr:from>
    <xdr:ext cx="762000" cy="259045"/>
    <xdr:sp macro="" textlink="">
      <xdr:nvSpPr>
        <xdr:cNvPr id="332" name="テキスト ボックス 331"/>
        <xdr:cNvSpPr txBox="1"/>
      </xdr:nvSpPr>
      <xdr:spPr>
        <a:xfrm>
          <a:off x="14909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51515</xdr:rowOff>
    </xdr:from>
    <xdr:to>
      <xdr:col>68</xdr:col>
      <xdr:colOff>152400</xdr:colOff>
      <xdr:row>62</xdr:row>
      <xdr:rowOff>148510</xdr:rowOff>
    </xdr:to>
    <xdr:cxnSp macro="">
      <xdr:nvCxnSpPr>
        <xdr:cNvPr id="333" name="直線コネクタ 332"/>
        <xdr:cNvCxnSpPr/>
      </xdr:nvCxnSpPr>
      <xdr:spPr>
        <a:xfrm flipV="1">
          <a:off x="13512800" y="10509965"/>
          <a:ext cx="889000" cy="26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124857</xdr:rowOff>
    </xdr:from>
    <xdr:to>
      <xdr:col>68</xdr:col>
      <xdr:colOff>203200</xdr:colOff>
      <xdr:row>63</xdr:row>
      <xdr:rowOff>55007</xdr:rowOff>
    </xdr:to>
    <xdr:sp macro="" textlink="">
      <xdr:nvSpPr>
        <xdr:cNvPr id="334" name="フローチャート: 判断 333"/>
        <xdr:cNvSpPr/>
      </xdr:nvSpPr>
      <xdr:spPr>
        <a:xfrm>
          <a:off x="14351000" y="107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39784</xdr:rowOff>
    </xdr:from>
    <xdr:ext cx="762000" cy="259045"/>
    <xdr:sp macro="" textlink="">
      <xdr:nvSpPr>
        <xdr:cNvPr id="335" name="テキスト ボックス 334"/>
        <xdr:cNvSpPr txBox="1"/>
      </xdr:nvSpPr>
      <xdr:spPr>
        <a:xfrm>
          <a:off x="14020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123349</xdr:rowOff>
    </xdr:from>
    <xdr:to>
      <xdr:col>64</xdr:col>
      <xdr:colOff>152400</xdr:colOff>
      <xdr:row>63</xdr:row>
      <xdr:rowOff>53499</xdr:rowOff>
    </xdr:to>
    <xdr:sp macro="" textlink="">
      <xdr:nvSpPr>
        <xdr:cNvPr id="336" name="フローチャート: 判断 335"/>
        <xdr:cNvSpPr/>
      </xdr:nvSpPr>
      <xdr:spPr>
        <a:xfrm>
          <a:off x="13462000" y="107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38276</xdr:rowOff>
    </xdr:from>
    <xdr:ext cx="762000" cy="259045"/>
    <xdr:sp macro="" textlink="">
      <xdr:nvSpPr>
        <xdr:cNvPr id="337" name="テキスト ボックス 336"/>
        <xdr:cNvSpPr txBox="1"/>
      </xdr:nvSpPr>
      <xdr:spPr>
        <a:xfrm>
          <a:off x="13131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59531</xdr:rowOff>
    </xdr:from>
    <xdr:to>
      <xdr:col>81</xdr:col>
      <xdr:colOff>95250</xdr:colOff>
      <xdr:row>61</xdr:row>
      <xdr:rowOff>161131</xdr:rowOff>
    </xdr:to>
    <xdr:sp macro="" textlink="">
      <xdr:nvSpPr>
        <xdr:cNvPr id="343" name="楕円 342"/>
        <xdr:cNvSpPr/>
      </xdr:nvSpPr>
      <xdr:spPr>
        <a:xfrm>
          <a:off x="16967200" y="10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76058</xdr:rowOff>
    </xdr:from>
    <xdr:ext cx="762000" cy="259045"/>
    <xdr:sp macro="" textlink="">
      <xdr:nvSpPr>
        <xdr:cNvPr id="344" name="定員管理の状況該当値テキスト"/>
        <xdr:cNvSpPr txBox="1"/>
      </xdr:nvSpPr>
      <xdr:spPr>
        <a:xfrm>
          <a:off x="17106900" y="1036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41434</xdr:rowOff>
    </xdr:from>
    <xdr:to>
      <xdr:col>77</xdr:col>
      <xdr:colOff>95250</xdr:colOff>
      <xdr:row>61</xdr:row>
      <xdr:rowOff>143034</xdr:rowOff>
    </xdr:to>
    <xdr:sp macro="" textlink="">
      <xdr:nvSpPr>
        <xdr:cNvPr id="345" name="楕円 344"/>
        <xdr:cNvSpPr/>
      </xdr:nvSpPr>
      <xdr:spPr>
        <a:xfrm>
          <a:off x="16129000" y="10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153211</xdr:rowOff>
    </xdr:from>
    <xdr:ext cx="736600" cy="259045"/>
    <xdr:sp macro="" textlink="">
      <xdr:nvSpPr>
        <xdr:cNvPr id="346" name="テキスト ボックス 345"/>
        <xdr:cNvSpPr txBox="1"/>
      </xdr:nvSpPr>
      <xdr:spPr>
        <a:xfrm>
          <a:off x="15798800" y="102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51991</xdr:rowOff>
    </xdr:from>
    <xdr:to>
      <xdr:col>73</xdr:col>
      <xdr:colOff>44450</xdr:colOff>
      <xdr:row>61</xdr:row>
      <xdr:rowOff>153591</xdr:rowOff>
    </xdr:to>
    <xdr:sp macro="" textlink="">
      <xdr:nvSpPr>
        <xdr:cNvPr id="347" name="楕円 346"/>
        <xdr:cNvSpPr/>
      </xdr:nvSpPr>
      <xdr:spPr>
        <a:xfrm>
          <a:off x="15240000" y="105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163768</xdr:rowOff>
    </xdr:from>
    <xdr:ext cx="762000" cy="259045"/>
    <xdr:sp macro="" textlink="">
      <xdr:nvSpPr>
        <xdr:cNvPr id="348" name="テキスト ボックス 347"/>
        <xdr:cNvSpPr txBox="1"/>
      </xdr:nvSpPr>
      <xdr:spPr>
        <a:xfrm>
          <a:off x="14909800" y="1027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715</xdr:rowOff>
    </xdr:from>
    <xdr:to>
      <xdr:col>68</xdr:col>
      <xdr:colOff>203200</xdr:colOff>
      <xdr:row>61</xdr:row>
      <xdr:rowOff>102315</xdr:rowOff>
    </xdr:to>
    <xdr:sp macro="" textlink="">
      <xdr:nvSpPr>
        <xdr:cNvPr id="349" name="楕円 348"/>
        <xdr:cNvSpPr/>
      </xdr:nvSpPr>
      <xdr:spPr>
        <a:xfrm>
          <a:off x="14351000" y="10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112492</xdr:rowOff>
    </xdr:from>
    <xdr:ext cx="762000" cy="259045"/>
    <xdr:sp macro="" textlink="">
      <xdr:nvSpPr>
        <xdr:cNvPr id="350" name="テキスト ボックス 349"/>
        <xdr:cNvSpPr txBox="1"/>
      </xdr:nvSpPr>
      <xdr:spPr>
        <a:xfrm>
          <a:off x="14020800" y="1022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97710</xdr:rowOff>
    </xdr:from>
    <xdr:to>
      <xdr:col>64</xdr:col>
      <xdr:colOff>152400</xdr:colOff>
      <xdr:row>63</xdr:row>
      <xdr:rowOff>27860</xdr:rowOff>
    </xdr:to>
    <xdr:sp macro="" textlink="">
      <xdr:nvSpPr>
        <xdr:cNvPr id="351" name="楕円 350"/>
        <xdr:cNvSpPr/>
      </xdr:nvSpPr>
      <xdr:spPr>
        <a:xfrm>
          <a:off x="13462000" y="107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38037</xdr:rowOff>
    </xdr:from>
    <xdr:ext cx="762000" cy="259045"/>
    <xdr:sp macro="" textlink="">
      <xdr:nvSpPr>
        <xdr:cNvPr id="352" name="テキスト ボックス 351"/>
        <xdr:cNvSpPr txBox="1"/>
      </xdr:nvSpPr>
      <xdr:spPr>
        <a:xfrm>
          <a:off x="13131800" y="1049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は前年度に比べ０．２ポイント増加し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引き続き増加傾向であるが、類似団体平均を１．４ポイント下回っている。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主な上昇要因は、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近年の投資的事業による地方債発行額の増加と、それに伴う地方債借入後の据置き期間経過による元利償還額の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増加である。今後も、後年度の財政負担となる公債費縮減のため、交付税算入率の高い地方債を借り入れるなど、公債費の適正化を図るとともに歳出削減に努める。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58057</xdr:rowOff>
    </xdr:to>
    <xdr:cxnSp macro="">
      <xdr:nvCxnSpPr>
        <xdr:cNvPr id="388" name="直線コネクタ 387"/>
        <xdr:cNvCxnSpPr/>
      </xdr:nvCxnSpPr>
      <xdr:spPr>
        <a:xfrm>
          <a:off x="16179800" y="68930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35076</xdr:rowOff>
    </xdr:to>
    <xdr:cxnSp macro="">
      <xdr:nvCxnSpPr>
        <xdr:cNvPr id="391" name="直線コネクタ 390"/>
        <xdr:cNvCxnSpPr/>
      </xdr:nvCxnSpPr>
      <xdr:spPr>
        <a:xfrm>
          <a:off x="15290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100088</xdr:rowOff>
    </xdr:from>
    <xdr:to>
      <xdr:col>77</xdr:col>
      <xdr:colOff>95250</xdr:colOff>
      <xdr:row>42</xdr:row>
      <xdr:rowOff>30238</xdr:rowOff>
    </xdr:to>
    <xdr:sp macro="" textlink="">
      <xdr:nvSpPr>
        <xdr:cNvPr id="392" name="フローチャート: 判断 391"/>
        <xdr:cNvSpPr/>
      </xdr:nvSpPr>
      <xdr:spPr>
        <a:xfrm>
          <a:off x="16129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393" name="テキスト ボックス 392"/>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40</xdr:row>
      <xdr:rowOff>605</xdr:rowOff>
    </xdr:to>
    <xdr:cxnSp macro="">
      <xdr:nvCxnSpPr>
        <xdr:cNvPr id="394" name="直線コネクタ 393"/>
        <xdr:cNvCxnSpPr/>
      </xdr:nvCxnSpPr>
      <xdr:spPr>
        <a:xfrm>
          <a:off x="14401800" y="68356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6" name="テキスト ボックス 395"/>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149074</xdr:rowOff>
    </xdr:to>
    <xdr:cxnSp macro="">
      <xdr:nvCxnSpPr>
        <xdr:cNvPr id="397" name="直線コネクタ 396"/>
        <xdr:cNvCxnSpPr/>
      </xdr:nvCxnSpPr>
      <xdr:spPr>
        <a:xfrm>
          <a:off x="13512800" y="67666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8" name="フローチャート: 判断 397"/>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9" name="テキスト ボックス 39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0" name="フローチャート: 判断 399"/>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01" name="テキスト ボックス 400"/>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7" name="楕円 406"/>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8" name="公債費負担の状況該当値テキスト"/>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9" name="楕円 408"/>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96053</xdr:rowOff>
    </xdr:from>
    <xdr:ext cx="736600" cy="259045"/>
    <xdr:sp macro="" textlink="">
      <xdr:nvSpPr>
        <xdr:cNvPr id="410" name="テキスト ボックス 409"/>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11" name="楕円 410"/>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12" name="テキスト ボックス 411"/>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13" name="楕円 412"/>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414" name="テキスト ボックス 413"/>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5" name="楕円 414"/>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6" name="テキスト ボックス 415"/>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は前年度に比べ１０．３ポイント減少し２３．９％となり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下回ったが、普通交付税の追加交付などによる一時的な収入増による影響が大きく、市の基本的な歳出構成に変化があったわけではない。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令和５年度まで庁舎整備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に関連する公債費の増加を見込んでおり、引き続き投資的事業には、交付税算入率の高い有利な地方債</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活用するとともに、発行額そのものの抑制</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将来世代への負担軽減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が図られるよう、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適正な地方債管理に努める。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144177</xdr:rowOff>
    </xdr:from>
    <xdr:to>
      <xdr:col>81</xdr:col>
      <xdr:colOff>44450</xdr:colOff>
      <xdr:row>16</xdr:row>
      <xdr:rowOff>34861</xdr:rowOff>
    </xdr:to>
    <xdr:cxnSp macro="">
      <xdr:nvCxnSpPr>
        <xdr:cNvPr id="446" name="直線コネクタ 445"/>
        <xdr:cNvCxnSpPr/>
      </xdr:nvCxnSpPr>
      <xdr:spPr>
        <a:xfrm flipV="1">
          <a:off x="16179800" y="2715927"/>
          <a:ext cx="8382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25813</xdr:rowOff>
    </xdr:from>
    <xdr:to>
      <xdr:col>77</xdr:col>
      <xdr:colOff>44450</xdr:colOff>
      <xdr:row>16</xdr:row>
      <xdr:rowOff>34861</xdr:rowOff>
    </xdr:to>
    <xdr:cxnSp macro="">
      <xdr:nvCxnSpPr>
        <xdr:cNvPr id="449" name="直線コネクタ 448"/>
        <xdr:cNvCxnSpPr/>
      </xdr:nvCxnSpPr>
      <xdr:spPr>
        <a:xfrm>
          <a:off x="15290800" y="2769013"/>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28099</xdr:rowOff>
    </xdr:from>
    <xdr:to>
      <xdr:col>77</xdr:col>
      <xdr:colOff>95250</xdr:colOff>
      <xdr:row>16</xdr:row>
      <xdr:rowOff>129699</xdr:rowOff>
    </xdr:to>
    <xdr:sp macro="" textlink="">
      <xdr:nvSpPr>
        <xdr:cNvPr id="450" name="フローチャート: 判断 449"/>
        <xdr:cNvSpPr/>
      </xdr:nvSpPr>
      <xdr:spPr>
        <a:xfrm>
          <a:off x="16129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114476</xdr:rowOff>
    </xdr:from>
    <xdr:ext cx="736600" cy="259045"/>
    <xdr:sp macro="" textlink="">
      <xdr:nvSpPr>
        <xdr:cNvPr id="451" name="テキスト ボックス 450"/>
        <xdr:cNvSpPr txBox="1"/>
      </xdr:nvSpPr>
      <xdr:spPr>
        <a:xfrm>
          <a:off x="15798800" y="285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24606</xdr:rowOff>
    </xdr:from>
    <xdr:to>
      <xdr:col>72</xdr:col>
      <xdr:colOff>203200</xdr:colOff>
      <xdr:row>16</xdr:row>
      <xdr:rowOff>25813</xdr:rowOff>
    </xdr:to>
    <xdr:cxnSp macro="">
      <xdr:nvCxnSpPr>
        <xdr:cNvPr id="452" name="直線コネクタ 451"/>
        <xdr:cNvCxnSpPr/>
      </xdr:nvCxnSpPr>
      <xdr:spPr>
        <a:xfrm>
          <a:off x="14401800" y="276780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73946</xdr:rowOff>
    </xdr:from>
    <xdr:to>
      <xdr:col>73</xdr:col>
      <xdr:colOff>44450</xdr:colOff>
      <xdr:row>17</xdr:row>
      <xdr:rowOff>4096</xdr:rowOff>
    </xdr:to>
    <xdr:sp macro="" textlink="">
      <xdr:nvSpPr>
        <xdr:cNvPr id="453" name="フローチャート: 判断 452"/>
        <xdr:cNvSpPr/>
      </xdr:nvSpPr>
      <xdr:spPr>
        <a:xfrm>
          <a:off x="15240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160323</xdr:rowOff>
    </xdr:from>
    <xdr:ext cx="762000" cy="259045"/>
    <xdr:sp macro="" textlink="">
      <xdr:nvSpPr>
        <xdr:cNvPr id="454" name="テキスト ボックス 453"/>
        <xdr:cNvSpPr txBox="1"/>
      </xdr:nvSpPr>
      <xdr:spPr>
        <a:xfrm>
          <a:off x="14909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24606</xdr:rowOff>
    </xdr:from>
    <xdr:to>
      <xdr:col>68</xdr:col>
      <xdr:colOff>152400</xdr:colOff>
      <xdr:row>16</xdr:row>
      <xdr:rowOff>29432</xdr:rowOff>
    </xdr:to>
    <xdr:cxnSp macro="">
      <xdr:nvCxnSpPr>
        <xdr:cNvPr id="455" name="直線コネクタ 454"/>
        <xdr:cNvCxnSpPr/>
      </xdr:nvCxnSpPr>
      <xdr:spPr>
        <a:xfrm flipV="1">
          <a:off x="13512800" y="27678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6" name="フローチャート: 判断 455"/>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153687</xdr:rowOff>
    </xdr:from>
    <xdr:ext cx="762000" cy="259045"/>
    <xdr:sp macro="" textlink="">
      <xdr:nvSpPr>
        <xdr:cNvPr id="457" name="テキスト ボックス 456"/>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99886</xdr:rowOff>
    </xdr:from>
    <xdr:to>
      <xdr:col>64</xdr:col>
      <xdr:colOff>152400</xdr:colOff>
      <xdr:row>17</xdr:row>
      <xdr:rowOff>30036</xdr:rowOff>
    </xdr:to>
    <xdr:sp macro="" textlink="">
      <xdr:nvSpPr>
        <xdr:cNvPr id="458" name="フローチャート: 判断 457"/>
        <xdr:cNvSpPr/>
      </xdr:nvSpPr>
      <xdr:spPr>
        <a:xfrm>
          <a:off x="13462000" y="284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14813</xdr:rowOff>
    </xdr:from>
    <xdr:ext cx="762000" cy="259045"/>
    <xdr:sp macro="" textlink="">
      <xdr:nvSpPr>
        <xdr:cNvPr id="459" name="テキスト ボックス 458"/>
        <xdr:cNvSpPr txBox="1"/>
      </xdr:nvSpPr>
      <xdr:spPr>
        <a:xfrm>
          <a:off x="13131800" y="29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93377</xdr:rowOff>
    </xdr:from>
    <xdr:to>
      <xdr:col>81</xdr:col>
      <xdr:colOff>95250</xdr:colOff>
      <xdr:row>16</xdr:row>
      <xdr:rowOff>23527</xdr:rowOff>
    </xdr:to>
    <xdr:sp macro="" textlink="">
      <xdr:nvSpPr>
        <xdr:cNvPr id="465" name="楕円 464"/>
        <xdr:cNvSpPr/>
      </xdr:nvSpPr>
      <xdr:spPr>
        <a:xfrm>
          <a:off x="16967200" y="26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109904</xdr:rowOff>
    </xdr:from>
    <xdr:ext cx="762000" cy="259045"/>
    <xdr:sp macro="" textlink="">
      <xdr:nvSpPr>
        <xdr:cNvPr id="466" name="将来負担の状況該当値テキスト"/>
        <xdr:cNvSpPr txBox="1"/>
      </xdr:nvSpPr>
      <xdr:spPr>
        <a:xfrm>
          <a:off x="17106900" y="251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155511</xdr:rowOff>
    </xdr:from>
    <xdr:to>
      <xdr:col>77</xdr:col>
      <xdr:colOff>95250</xdr:colOff>
      <xdr:row>16</xdr:row>
      <xdr:rowOff>85661</xdr:rowOff>
    </xdr:to>
    <xdr:sp macro="" textlink="">
      <xdr:nvSpPr>
        <xdr:cNvPr id="467" name="楕円 466"/>
        <xdr:cNvSpPr/>
      </xdr:nvSpPr>
      <xdr:spPr>
        <a:xfrm>
          <a:off x="16129000" y="27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95838</xdr:rowOff>
    </xdr:from>
    <xdr:ext cx="736600" cy="259045"/>
    <xdr:sp macro="" textlink="">
      <xdr:nvSpPr>
        <xdr:cNvPr id="468" name="テキスト ボックス 467"/>
        <xdr:cNvSpPr txBox="1"/>
      </xdr:nvSpPr>
      <xdr:spPr>
        <a:xfrm>
          <a:off x="15798800" y="249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146463</xdr:rowOff>
    </xdr:from>
    <xdr:to>
      <xdr:col>73</xdr:col>
      <xdr:colOff>44450</xdr:colOff>
      <xdr:row>16</xdr:row>
      <xdr:rowOff>76613</xdr:rowOff>
    </xdr:to>
    <xdr:sp macro="" textlink="">
      <xdr:nvSpPr>
        <xdr:cNvPr id="469" name="楕円 468"/>
        <xdr:cNvSpPr/>
      </xdr:nvSpPr>
      <xdr:spPr>
        <a:xfrm>
          <a:off x="15240000" y="27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86790</xdr:rowOff>
    </xdr:from>
    <xdr:ext cx="762000" cy="259045"/>
    <xdr:sp macro="" textlink="">
      <xdr:nvSpPr>
        <xdr:cNvPr id="470" name="テキスト ボックス 469"/>
        <xdr:cNvSpPr txBox="1"/>
      </xdr:nvSpPr>
      <xdr:spPr>
        <a:xfrm>
          <a:off x="14909800" y="2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145256</xdr:rowOff>
    </xdr:from>
    <xdr:to>
      <xdr:col>68</xdr:col>
      <xdr:colOff>203200</xdr:colOff>
      <xdr:row>16</xdr:row>
      <xdr:rowOff>75406</xdr:rowOff>
    </xdr:to>
    <xdr:sp macro="" textlink="">
      <xdr:nvSpPr>
        <xdr:cNvPr id="471" name="楕円 470"/>
        <xdr:cNvSpPr/>
      </xdr:nvSpPr>
      <xdr:spPr>
        <a:xfrm>
          <a:off x="14351000" y="27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85583</xdr:rowOff>
    </xdr:from>
    <xdr:ext cx="762000" cy="259045"/>
    <xdr:sp macro="" textlink="">
      <xdr:nvSpPr>
        <xdr:cNvPr id="472" name="テキスト ボックス 471"/>
        <xdr:cNvSpPr txBox="1"/>
      </xdr:nvSpPr>
      <xdr:spPr>
        <a:xfrm>
          <a:off x="14020800" y="24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150082</xdr:rowOff>
    </xdr:from>
    <xdr:to>
      <xdr:col>64</xdr:col>
      <xdr:colOff>152400</xdr:colOff>
      <xdr:row>16</xdr:row>
      <xdr:rowOff>80232</xdr:rowOff>
    </xdr:to>
    <xdr:sp macro="" textlink="">
      <xdr:nvSpPr>
        <xdr:cNvPr id="473" name="楕円 472"/>
        <xdr:cNvSpPr/>
      </xdr:nvSpPr>
      <xdr:spPr>
        <a:xfrm>
          <a:off x="13462000" y="2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90409</xdr:rowOff>
    </xdr:from>
    <xdr:ext cx="762000" cy="259045"/>
    <xdr:sp macro="" textlink="">
      <xdr:nvSpPr>
        <xdr:cNvPr id="474" name="テキスト ボックス 473"/>
        <xdr:cNvSpPr txBox="1"/>
      </xdr:nvSpPr>
      <xdr:spPr>
        <a:xfrm>
          <a:off x="13131800" y="249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33,302
32,749
374.65
20,754,338
19,478,389
1,150,937
11,523,534
18,068,698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類似団体平均と比べると、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人件費に係る経常収支比率は低くなっている。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今後も本巣市定員適正化計画により、定員管理・給与の適正化を図り、人件費の抑制に努める。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39915</xdr:rowOff>
    </xdr:to>
    <xdr:cxnSp macro="">
      <xdr:nvCxnSpPr>
        <xdr:cNvPr id="68" name="直線コネクタ 67"/>
        <xdr:cNvCxnSpPr/>
      </xdr:nvCxnSpPr>
      <xdr:spPr>
        <a:xfrm flipV="1">
          <a:off x="3987800" y="64135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38</xdr:row>
      <xdr:rowOff>39915</xdr:rowOff>
    </xdr:to>
    <xdr:cxnSp macro="">
      <xdr:nvCxnSpPr>
        <xdr:cNvPr id="71" name="直線コネクタ 70"/>
        <xdr:cNvCxnSpPr/>
      </xdr:nvCxnSpPr>
      <xdr:spPr>
        <a:xfrm>
          <a:off x="3098800" y="6152243"/>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24493</xdr:rowOff>
    </xdr:from>
    <xdr:to>
      <xdr:col>20</xdr:col>
      <xdr:colOff>38100</xdr:colOff>
      <xdr:row>39</xdr:row>
      <xdr:rowOff>126093</xdr:rowOff>
    </xdr:to>
    <xdr:sp macro="" textlink="">
      <xdr:nvSpPr>
        <xdr:cNvPr id="72" name="フローチャート: 判断 71"/>
        <xdr:cNvSpPr/>
      </xdr:nvSpPr>
      <xdr:spPr>
        <a:xfrm>
          <a:off x="3937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73" name="テキスト ボックス 72"/>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35</xdr:row>
      <xdr:rowOff>151493</xdr:rowOff>
    </xdr:to>
    <xdr:cxnSp macro="">
      <xdr:nvCxnSpPr>
        <xdr:cNvPr id="74" name="直線コネクタ 73"/>
        <xdr:cNvCxnSpPr/>
      </xdr:nvCxnSpPr>
      <xdr:spPr>
        <a:xfrm>
          <a:off x="2209800" y="615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76" name="テキスト ボックス 75"/>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64407</xdr:rowOff>
    </xdr:from>
    <xdr:to>
      <xdr:col>11</xdr:col>
      <xdr:colOff>9525</xdr:colOff>
      <xdr:row>35</xdr:row>
      <xdr:rowOff>151493</xdr:rowOff>
    </xdr:to>
    <xdr:cxnSp macro="">
      <xdr:nvCxnSpPr>
        <xdr:cNvPr id="77" name="直線コネクタ 76"/>
        <xdr:cNvCxnSpPr/>
      </xdr:nvCxnSpPr>
      <xdr:spPr>
        <a:xfrm>
          <a:off x="1320800" y="606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54428</xdr:rowOff>
    </xdr:from>
    <xdr:to>
      <xdr:col>11</xdr:col>
      <xdr:colOff>60325</xdr:colOff>
      <xdr:row>38</xdr:row>
      <xdr:rowOff>156028</xdr:rowOff>
    </xdr:to>
    <xdr:sp macro="" textlink="">
      <xdr:nvSpPr>
        <xdr:cNvPr id="78" name="フローチャート: 判断 77"/>
        <xdr:cNvSpPr/>
      </xdr:nvSpPr>
      <xdr:spPr>
        <a:xfrm>
          <a:off x="2159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79" name="テキスト ボックス 78"/>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32657</xdr:rowOff>
    </xdr:from>
    <xdr:to>
      <xdr:col>6</xdr:col>
      <xdr:colOff>171450</xdr:colOff>
      <xdr:row>38</xdr:row>
      <xdr:rowOff>134257</xdr:rowOff>
    </xdr:to>
    <xdr:sp macro="" textlink="">
      <xdr:nvSpPr>
        <xdr:cNvPr id="80" name="フローチャート: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7" name="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8"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160565</xdr:rowOff>
    </xdr:from>
    <xdr:to>
      <xdr:col>20</xdr:col>
      <xdr:colOff>38100</xdr:colOff>
      <xdr:row>38</xdr:row>
      <xdr:rowOff>90715</xdr:rowOff>
    </xdr:to>
    <xdr:sp macro="" textlink="">
      <xdr:nvSpPr>
        <xdr:cNvPr id="89" name="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100891</xdr:rowOff>
    </xdr:from>
    <xdr:ext cx="736600" cy="259045"/>
    <xdr:sp macro="" textlink="">
      <xdr:nvSpPr>
        <xdr:cNvPr id="90" name="テキスト ボックス 89"/>
        <xdr:cNvSpPr txBox="1"/>
      </xdr:nvSpPr>
      <xdr:spPr>
        <a:xfrm>
          <a:off x="3606800" y="62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92" name="テキスト ボックス 91"/>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94" name="テキスト ボックス 93"/>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95" name="楕円 94"/>
        <xdr:cNvSpPr/>
      </xdr:nvSpPr>
      <xdr:spPr>
        <a:xfrm>
          <a:off x="1270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96" name="テキスト ボックス 95"/>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前年度に比べ０．８ポイント減少したものの、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経常収支比率が高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い状態と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要因として、合併後も多くの公共施設を配置し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維持管理経費が減少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していないことが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挙げられる。今後、庁舎移転（令和５年度予定）もあることから、抜本的な事業のあり方等を検証するとともに、公共施設再配置計画等により既存施設の統廃合等を進め、物件費の縮減に努める。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149860</xdr:rowOff>
    </xdr:to>
    <xdr:cxnSp macro="">
      <xdr:nvCxnSpPr>
        <xdr:cNvPr id="129" name="直線コネクタ 128"/>
        <xdr:cNvCxnSpPr/>
      </xdr:nvCxnSpPr>
      <xdr:spPr>
        <a:xfrm flipV="1">
          <a:off x="15671800" y="3175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19</xdr:row>
      <xdr:rowOff>130810</xdr:rowOff>
    </xdr:to>
    <xdr:cxnSp macro="">
      <xdr:nvCxnSpPr>
        <xdr:cNvPr id="132" name="直線コネクタ 131"/>
        <xdr:cNvCxnSpPr/>
      </xdr:nvCxnSpPr>
      <xdr:spPr>
        <a:xfrm flipV="1">
          <a:off x="14782800" y="3235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3" name="フローチャート: 判断 132"/>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4" name="テキスト ボックス 133"/>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123190</xdr:rowOff>
    </xdr:from>
    <xdr:to>
      <xdr:col>73</xdr:col>
      <xdr:colOff>180975</xdr:colOff>
      <xdr:row>19</xdr:row>
      <xdr:rowOff>130810</xdr:rowOff>
    </xdr:to>
    <xdr:cxnSp macro="">
      <xdr:nvCxnSpPr>
        <xdr:cNvPr id="135" name="直線コネクタ 134"/>
        <xdr:cNvCxnSpPr/>
      </xdr:nvCxnSpPr>
      <xdr:spPr>
        <a:xfrm>
          <a:off x="13893800" y="3380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6" name="フローチャート: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19</xdr:row>
      <xdr:rowOff>123190</xdr:rowOff>
    </xdr:to>
    <xdr:cxnSp macro="">
      <xdr:nvCxnSpPr>
        <xdr:cNvPr id="138" name="直線コネクタ 137"/>
        <xdr:cNvCxnSpPr/>
      </xdr:nvCxnSpPr>
      <xdr:spPr>
        <a:xfrm>
          <a:off x="13004800" y="3380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9" name="フローチャート: 判断 138"/>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40" name="テキスト ボックス 139"/>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41" name="フローチャート: 判断 140"/>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42" name="テキスト ボックス 141"/>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8" name="楕円 147"/>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9"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50" name="楕円 149"/>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51" name="テキスト ボックス 150"/>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80010</xdr:rowOff>
    </xdr:from>
    <xdr:to>
      <xdr:col>74</xdr:col>
      <xdr:colOff>31750</xdr:colOff>
      <xdr:row>20</xdr:row>
      <xdr:rowOff>10160</xdr:rowOff>
    </xdr:to>
    <xdr:sp macro="" textlink="">
      <xdr:nvSpPr>
        <xdr:cNvPr id="152" name="楕円 151"/>
        <xdr:cNvSpPr/>
      </xdr:nvSpPr>
      <xdr:spPr>
        <a:xfrm>
          <a:off x="14732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166387</xdr:rowOff>
    </xdr:from>
    <xdr:ext cx="762000" cy="259045"/>
    <xdr:sp macro="" textlink="">
      <xdr:nvSpPr>
        <xdr:cNvPr id="153" name="テキスト ボックス 152"/>
        <xdr:cNvSpPr txBox="1"/>
      </xdr:nvSpPr>
      <xdr:spPr>
        <a:xfrm>
          <a:off x="14401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4" name="楕円 153"/>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5" name="テキスト ボックス 154"/>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6" name="楕円 155"/>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7" name="テキスト ボックス 156"/>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前年度に比べると０．</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比べて引き続き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低くなっている。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扶助費の執行額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は、新型コロナウイルス対策関連事業として臨時特別給付金の給付により一時的に大きく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少子高齢化による社会保障関係費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し続けることから、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市単独扶助事業の適正化を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常に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必要がある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139700</xdr:rowOff>
    </xdr:to>
    <xdr:cxnSp macro="">
      <xdr:nvCxnSpPr>
        <xdr:cNvPr id="190" name="直線コネクタ 189"/>
        <xdr:cNvCxnSpPr/>
      </xdr:nvCxnSpPr>
      <xdr:spPr>
        <a:xfrm flipV="1">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31750</xdr:rowOff>
    </xdr:to>
    <xdr:cxnSp macro="">
      <xdr:nvCxnSpPr>
        <xdr:cNvPr id="193" name="直線コネクタ 192"/>
        <xdr:cNvCxnSpPr/>
      </xdr:nvCxnSpPr>
      <xdr:spPr>
        <a:xfrm flipV="1">
          <a:off x="3098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31750</xdr:rowOff>
    </xdr:to>
    <xdr:cxnSp macro="">
      <xdr:nvCxnSpPr>
        <xdr:cNvPr id="196" name="直線コネクタ 195"/>
        <xdr:cNvCxnSpPr/>
      </xdr:nvCxnSpPr>
      <xdr:spPr>
        <a:xfrm>
          <a:off x="2209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7" name="フローチャート: 判断 196"/>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8" name="テキスト ボックス 197"/>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54</xdr:row>
      <xdr:rowOff>152400</xdr:rowOff>
    </xdr:to>
    <xdr:cxnSp macro="">
      <xdr:nvCxnSpPr>
        <xdr:cNvPr id="199" name="直線コネクタ 198"/>
        <xdr:cNvCxnSpPr/>
      </xdr:nvCxnSpPr>
      <xdr:spPr>
        <a:xfrm>
          <a:off x="1320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0" name="フローチャート: 判断 199"/>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01" name="テキスト ボックス 200"/>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9" name="楕円 208"/>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11" name="楕円 210"/>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2" name="テキスト ボックス 211"/>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5" name="楕円 214"/>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6" name="テキスト ボックス 215"/>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7" name="楕円 216"/>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8" name="テキスト ボックス 217"/>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その他に係る経常収支比率は、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とおおむね同じ水準となっている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比率の増減の主な要因は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の増減によ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るため、引き続き公営企業会計への基準外繰出の抑制に努める。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134620</xdr:rowOff>
    </xdr:to>
    <xdr:cxnSp macro="">
      <xdr:nvCxnSpPr>
        <xdr:cNvPr id="251" name="直線コネクタ 250"/>
        <xdr:cNvCxnSpPr/>
      </xdr:nvCxnSpPr>
      <xdr:spPr>
        <a:xfrm flipV="1">
          <a:off x="15671800" y="969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130810</xdr:rowOff>
    </xdr:to>
    <xdr:cxnSp macro="">
      <xdr:nvCxnSpPr>
        <xdr:cNvPr id="254" name="直線コネクタ 253"/>
        <xdr:cNvCxnSpPr/>
      </xdr:nvCxnSpPr>
      <xdr:spPr>
        <a:xfrm flipV="1">
          <a:off x="14782800" y="9735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6" name="テキスト ボックス 255"/>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161290</xdr:rowOff>
    </xdr:to>
    <xdr:cxnSp macro="">
      <xdr:nvCxnSpPr>
        <xdr:cNvPr id="257" name="直線コネクタ 256"/>
        <xdr:cNvCxnSpPr/>
      </xdr:nvCxnSpPr>
      <xdr:spPr>
        <a:xfrm flipV="1">
          <a:off x="13893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8" name="フローチャート: 判断 257"/>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9" name="テキスト ボックス 258"/>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161290</xdr:rowOff>
    </xdr:to>
    <xdr:cxnSp macro="">
      <xdr:nvCxnSpPr>
        <xdr:cNvPr id="260" name="直線コネクタ 259"/>
        <xdr:cNvCxnSpPr/>
      </xdr:nvCxnSpPr>
      <xdr:spPr>
        <a:xfrm>
          <a:off x="13004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4" name="テキスト ボックス 263"/>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3" name="テキスト ボックス 272"/>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4" name="楕円 273"/>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5" name="テキスト ボックス 274"/>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比べると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令和２年度以降、低く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ものの、当該経費を構成している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、ゴミ処理業務の一部事務組合への委託や消防業務の広域化による岐阜市への委託、町村合併の調整として、各種団体への補助金について合併前のまま継続して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各種団体への補助金については定期的な見直しなどにより、整理合理化や補助基準の適正化を図り抑制に努める。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85852</xdr:rowOff>
    </xdr:to>
    <xdr:cxnSp macro="">
      <xdr:nvCxnSpPr>
        <xdr:cNvPr id="309" name="直線コネクタ 308"/>
        <xdr:cNvCxnSpPr/>
      </xdr:nvCxnSpPr>
      <xdr:spPr>
        <a:xfrm flipV="1">
          <a:off x="15671800" y="62031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108712</xdr:rowOff>
    </xdr:to>
    <xdr:cxnSp macro="">
      <xdr:nvCxnSpPr>
        <xdr:cNvPr id="312" name="直線コネクタ 311"/>
        <xdr:cNvCxnSpPr/>
      </xdr:nvCxnSpPr>
      <xdr:spPr>
        <a:xfrm flipV="1">
          <a:off x="14782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108712</xdr:rowOff>
    </xdr:to>
    <xdr:cxnSp macro="">
      <xdr:nvCxnSpPr>
        <xdr:cNvPr id="315" name="直線コネクタ 314"/>
        <xdr:cNvCxnSpPr/>
      </xdr:nvCxnSpPr>
      <xdr:spPr>
        <a:xfrm>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104140</xdr:rowOff>
    </xdr:to>
    <xdr:cxnSp macro="">
      <xdr:nvCxnSpPr>
        <xdr:cNvPr id="318" name="直線コネクタ 317"/>
        <xdr:cNvCxnSpPr/>
      </xdr:nvCxnSpPr>
      <xdr:spPr>
        <a:xfrm>
          <a:off x="13004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0" name="楕円 329"/>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31" name="テキスト ボックス 330"/>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33" name="テキスト ボックス 332"/>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5" name="テキスト ボックス 334"/>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7" name="テキスト ボックス 336"/>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町村合併以降の整備事業に充当した地方債の償還額等が積み上がり、年々公債費が増加している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中で、合併特例債、緊急防災・減災事業債や緊急自然災害防止対策事業債を活用した事業の集中投資により、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は令和５年度まで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増加が見込まれる。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後年度の財政負担とならないよう、事業の緊急性・必要性、他の財源の有無（国庫補助等）など総合的に判断し、起債の発行の抑制に努める。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165100</xdr:rowOff>
    </xdr:to>
    <xdr:cxnSp macro="">
      <xdr:nvCxnSpPr>
        <xdr:cNvPr id="370" name="直線コネクタ 369"/>
        <xdr:cNvCxnSpPr/>
      </xdr:nvCxnSpPr>
      <xdr:spPr>
        <a:xfrm flipV="1">
          <a:off x="3987800" y="13180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76</xdr:row>
      <xdr:rowOff>165100</xdr:rowOff>
    </xdr:to>
    <xdr:cxnSp macro="">
      <xdr:nvCxnSpPr>
        <xdr:cNvPr id="373" name="直線コネクタ 372"/>
        <xdr:cNvCxnSpPr/>
      </xdr:nvCxnSpPr>
      <xdr:spPr>
        <a:xfrm>
          <a:off x="3098800" y="1314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160020</xdr:rowOff>
    </xdr:from>
    <xdr:to>
      <xdr:col>20</xdr:col>
      <xdr:colOff>38100</xdr:colOff>
      <xdr:row>79</xdr:row>
      <xdr:rowOff>90170</xdr:rowOff>
    </xdr:to>
    <xdr:sp macro="" textlink="">
      <xdr:nvSpPr>
        <xdr:cNvPr id="374" name="フローチャート: 判断 373"/>
        <xdr:cNvSpPr/>
      </xdr:nvSpPr>
      <xdr:spPr>
        <a:xfrm>
          <a:off x="3937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75" name="テキスト ボックス 374"/>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119380</xdr:rowOff>
    </xdr:to>
    <xdr:cxnSp macro="">
      <xdr:nvCxnSpPr>
        <xdr:cNvPr id="376" name="直線コネクタ 375"/>
        <xdr:cNvCxnSpPr/>
      </xdr:nvCxnSpPr>
      <xdr:spPr>
        <a:xfrm>
          <a:off x="2209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167639</xdr:rowOff>
    </xdr:from>
    <xdr:to>
      <xdr:col>15</xdr:col>
      <xdr:colOff>149225</xdr:colOff>
      <xdr:row>79</xdr:row>
      <xdr:rowOff>97789</xdr:rowOff>
    </xdr:to>
    <xdr:sp macro="" textlink="">
      <xdr:nvSpPr>
        <xdr:cNvPr id="377" name="フローチャート: 判断 376"/>
        <xdr:cNvSpPr/>
      </xdr:nvSpPr>
      <xdr:spPr>
        <a:xfrm>
          <a:off x="3048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78" name="テキスト ボックス 377"/>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96520</xdr:rowOff>
    </xdr:to>
    <xdr:cxnSp macro="">
      <xdr:nvCxnSpPr>
        <xdr:cNvPr id="379" name="直線コネクタ 378"/>
        <xdr:cNvCxnSpPr/>
      </xdr:nvCxnSpPr>
      <xdr:spPr>
        <a:xfrm>
          <a:off x="1320800" y="13058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167639</xdr:rowOff>
    </xdr:from>
    <xdr:to>
      <xdr:col>11</xdr:col>
      <xdr:colOff>60325</xdr:colOff>
      <xdr:row>79</xdr:row>
      <xdr:rowOff>97789</xdr:rowOff>
    </xdr:to>
    <xdr:sp macro="" textlink="">
      <xdr:nvSpPr>
        <xdr:cNvPr id="380" name="フローチャート: 判断 379"/>
        <xdr:cNvSpPr/>
      </xdr:nvSpPr>
      <xdr:spPr>
        <a:xfrm>
          <a:off x="2159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1" name="テキスト ボックス 380"/>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82" name="フローチャート: 判断 381"/>
        <xdr:cNvSpPr/>
      </xdr:nvSpPr>
      <xdr:spPr>
        <a:xfrm>
          <a:off x="1270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83" name="テキスト ボックス 382"/>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0"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1" name="楕円 390"/>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2" name="テキスト ボックス 391"/>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3" name="楕円 392"/>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94" name="テキスト ボックス 393"/>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5" name="楕円 394"/>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6" name="テキスト ボックス 395"/>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7" name="楕円 396"/>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8" name="テキスト ボックス 397"/>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公債費以外に係る経常収支比率は、類似団体平均と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比べて、おおむね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同じような率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推移し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、増減傾向も同じ動きをし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ただし、合併前の施設や行政サービスを維持しながらの事業展開による維持補修費、補助費、物件費の増など、今後も経常経費の増加が見込まれるため、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身の丈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に合った政策に転換し、経常経費の削減に努める必要がある。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140715</xdr:rowOff>
    </xdr:to>
    <xdr:cxnSp macro="">
      <xdr:nvCxnSpPr>
        <xdr:cNvPr id="429" name="直線コネクタ 428"/>
        <xdr:cNvCxnSpPr/>
      </xdr:nvCxnSpPr>
      <xdr:spPr>
        <a:xfrm flipV="1">
          <a:off x="15671800" y="12983464"/>
          <a:ext cx="838200" cy="18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37846</xdr:rowOff>
    </xdr:to>
    <xdr:cxnSp macro="">
      <xdr:nvCxnSpPr>
        <xdr:cNvPr id="432" name="直線コネクタ 431"/>
        <xdr:cNvCxnSpPr/>
      </xdr:nvCxnSpPr>
      <xdr:spPr>
        <a:xfrm flipV="1">
          <a:off x="14782800" y="131709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4" name="テキスト ボックス 433"/>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37846</xdr:rowOff>
    </xdr:to>
    <xdr:cxnSp macro="">
      <xdr:nvCxnSpPr>
        <xdr:cNvPr id="435" name="直線コネクタ 434"/>
        <xdr:cNvCxnSpPr/>
      </xdr:nvCxnSpPr>
      <xdr:spPr>
        <a:xfrm>
          <a:off x="13893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7" name="テキスト ボックス 436"/>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28702</xdr:rowOff>
    </xdr:to>
    <xdr:cxnSp macro="">
      <xdr:nvCxnSpPr>
        <xdr:cNvPr id="438" name="直線コネクタ 437"/>
        <xdr:cNvCxnSpPr/>
      </xdr:nvCxnSpPr>
      <xdr:spPr>
        <a:xfrm>
          <a:off x="13004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2" name="テキスト ボックス 441"/>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8" name="楕円 447"/>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9"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2" name="楕円 451"/>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3" name="テキスト ボックス 452"/>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4" name="楕円 453"/>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64279</xdr:rowOff>
    </xdr:from>
    <xdr:ext cx="762000" cy="259045"/>
    <xdr:sp macro="" textlink="">
      <xdr:nvSpPr>
        <xdr:cNvPr id="455" name="テキスト ボックス 454"/>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6" name="楕円 455"/>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7" name="テキスト ボックス 456"/>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122947</xdr:rowOff>
    </xdr:from>
    <xdr:to>
      <xdr:col>29</xdr:col>
      <xdr:colOff>127000</xdr:colOff>
      <xdr:row>17</xdr:row>
      <xdr:rowOff>7590</xdr:rowOff>
    </xdr:to>
    <xdr:cxnSp macro="">
      <xdr:nvCxnSpPr>
        <xdr:cNvPr id="54" name="直線コネクタ 53"/>
        <xdr:cNvCxnSpPr/>
      </xdr:nvCxnSpPr>
      <xdr:spPr bwMode="auto">
        <a:xfrm flipV="1">
          <a:off x="5003800" y="2913772"/>
          <a:ext cx="647700" cy="5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7590</xdr:rowOff>
    </xdr:from>
    <xdr:to>
      <xdr:col>26</xdr:col>
      <xdr:colOff>50800</xdr:colOff>
      <xdr:row>17</xdr:row>
      <xdr:rowOff>92129</xdr:rowOff>
    </xdr:to>
    <xdr:cxnSp macro="">
      <xdr:nvCxnSpPr>
        <xdr:cNvPr id="57" name="直線コネクタ 56"/>
        <xdr:cNvCxnSpPr/>
      </xdr:nvCxnSpPr>
      <xdr:spPr bwMode="auto">
        <a:xfrm flipV="1">
          <a:off x="4305300" y="2969865"/>
          <a:ext cx="698500" cy="8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148285</xdr:rowOff>
    </xdr:from>
    <xdr:to>
      <xdr:col>26</xdr:col>
      <xdr:colOff>101600</xdr:colOff>
      <xdr:row>15</xdr:row>
      <xdr:rowOff>78435</xdr:rowOff>
    </xdr:to>
    <xdr:sp macro="" textlink="">
      <xdr:nvSpPr>
        <xdr:cNvPr id="58" name="フローチャート: 判断 57"/>
        <xdr:cNvSpPr/>
      </xdr:nvSpPr>
      <xdr:spPr bwMode="auto">
        <a:xfrm>
          <a:off x="49530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88612</xdr:rowOff>
    </xdr:from>
    <xdr:ext cx="736600" cy="259045"/>
    <xdr:sp macro="" textlink="">
      <xdr:nvSpPr>
        <xdr:cNvPr id="59" name="テキスト ボックス 58"/>
        <xdr:cNvSpPr txBox="1"/>
      </xdr:nvSpPr>
      <xdr:spPr>
        <a:xfrm>
          <a:off x="4622800" y="236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99001</xdr:rowOff>
    </xdr:from>
    <xdr:to>
      <xdr:col>22</xdr:col>
      <xdr:colOff>114300</xdr:colOff>
      <xdr:row>17</xdr:row>
      <xdr:rowOff>92129</xdr:rowOff>
    </xdr:to>
    <xdr:cxnSp macro="">
      <xdr:nvCxnSpPr>
        <xdr:cNvPr id="60" name="直線コネクタ 59"/>
        <xdr:cNvCxnSpPr/>
      </xdr:nvCxnSpPr>
      <xdr:spPr bwMode="auto">
        <a:xfrm>
          <a:off x="3606800" y="2889826"/>
          <a:ext cx="698500" cy="16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19212</xdr:rowOff>
    </xdr:from>
    <xdr:to>
      <xdr:col>22</xdr:col>
      <xdr:colOff>165100</xdr:colOff>
      <xdr:row>15</xdr:row>
      <xdr:rowOff>120812</xdr:rowOff>
    </xdr:to>
    <xdr:sp macro="" textlink="">
      <xdr:nvSpPr>
        <xdr:cNvPr id="61" name="フローチャート: 判断 60"/>
        <xdr:cNvSpPr/>
      </xdr:nvSpPr>
      <xdr:spPr bwMode="auto">
        <a:xfrm>
          <a:off x="42545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130989</xdr:rowOff>
    </xdr:from>
    <xdr:ext cx="762000" cy="259045"/>
    <xdr:sp macro="" textlink="">
      <xdr:nvSpPr>
        <xdr:cNvPr id="62" name="テキスト ボックス 61"/>
        <xdr:cNvSpPr txBox="1"/>
      </xdr:nvSpPr>
      <xdr:spPr>
        <a:xfrm>
          <a:off x="39243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99001</xdr:rowOff>
    </xdr:from>
    <xdr:to>
      <xdr:col>18</xdr:col>
      <xdr:colOff>177800</xdr:colOff>
      <xdr:row>16</xdr:row>
      <xdr:rowOff>125905</xdr:rowOff>
    </xdr:to>
    <xdr:cxnSp macro="">
      <xdr:nvCxnSpPr>
        <xdr:cNvPr id="63" name="直線コネクタ 62"/>
        <xdr:cNvCxnSpPr/>
      </xdr:nvCxnSpPr>
      <xdr:spPr bwMode="auto">
        <a:xfrm flipV="1">
          <a:off x="2908300" y="2889826"/>
          <a:ext cx="698500" cy="2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42186</xdr:rowOff>
    </xdr:from>
    <xdr:to>
      <xdr:col>19</xdr:col>
      <xdr:colOff>38100</xdr:colOff>
      <xdr:row>15</xdr:row>
      <xdr:rowOff>143786</xdr:rowOff>
    </xdr:to>
    <xdr:sp macro="" textlink="">
      <xdr:nvSpPr>
        <xdr:cNvPr id="64" name="フローチャート: 判断 63"/>
        <xdr:cNvSpPr/>
      </xdr:nvSpPr>
      <xdr:spPr bwMode="auto">
        <a:xfrm>
          <a:off x="35560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153963</xdr:rowOff>
    </xdr:from>
    <xdr:ext cx="762000" cy="259045"/>
    <xdr:sp macro="" textlink="">
      <xdr:nvSpPr>
        <xdr:cNvPr id="65" name="テキスト ボックス 64"/>
        <xdr:cNvSpPr txBox="1"/>
      </xdr:nvSpPr>
      <xdr:spPr>
        <a:xfrm>
          <a:off x="32258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58017</xdr:rowOff>
    </xdr:from>
    <xdr:to>
      <xdr:col>15</xdr:col>
      <xdr:colOff>101600</xdr:colOff>
      <xdr:row>15</xdr:row>
      <xdr:rowOff>159617</xdr:rowOff>
    </xdr:to>
    <xdr:sp macro="" textlink="">
      <xdr:nvSpPr>
        <xdr:cNvPr id="66" name="フローチャート: 判断 65"/>
        <xdr:cNvSpPr/>
      </xdr:nvSpPr>
      <xdr:spPr bwMode="auto">
        <a:xfrm>
          <a:off x="2857500" y="2677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169794</xdr:rowOff>
    </xdr:from>
    <xdr:ext cx="762000" cy="259045"/>
    <xdr:sp macro="" textlink="">
      <xdr:nvSpPr>
        <xdr:cNvPr id="67" name="テキスト ボックス 66"/>
        <xdr:cNvSpPr txBox="1"/>
      </xdr:nvSpPr>
      <xdr:spPr>
        <a:xfrm>
          <a:off x="2527300" y="2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72147</xdr:rowOff>
    </xdr:from>
    <xdr:to>
      <xdr:col>29</xdr:col>
      <xdr:colOff>177800</xdr:colOff>
      <xdr:row>17</xdr:row>
      <xdr:rowOff>2297</xdr:rowOff>
    </xdr:to>
    <xdr:sp macro="" textlink="">
      <xdr:nvSpPr>
        <xdr:cNvPr id="73" name="楕円 72"/>
        <xdr:cNvSpPr/>
      </xdr:nvSpPr>
      <xdr:spPr bwMode="auto">
        <a:xfrm>
          <a:off x="5600700" y="286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44224</xdr:rowOff>
    </xdr:from>
    <xdr:ext cx="762000" cy="259045"/>
    <xdr:sp macro="" textlink="">
      <xdr:nvSpPr>
        <xdr:cNvPr id="74" name="人口1人当たり決算額の推移該当値テキスト130"/>
        <xdr:cNvSpPr txBox="1"/>
      </xdr:nvSpPr>
      <xdr:spPr>
        <a:xfrm>
          <a:off x="5740400" y="283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128240</xdr:rowOff>
    </xdr:from>
    <xdr:to>
      <xdr:col>26</xdr:col>
      <xdr:colOff>101600</xdr:colOff>
      <xdr:row>17</xdr:row>
      <xdr:rowOff>58390</xdr:rowOff>
    </xdr:to>
    <xdr:sp macro="" textlink="">
      <xdr:nvSpPr>
        <xdr:cNvPr id="75" name="楕円 74"/>
        <xdr:cNvSpPr/>
      </xdr:nvSpPr>
      <xdr:spPr bwMode="auto">
        <a:xfrm>
          <a:off x="4953000" y="291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43167</xdr:rowOff>
    </xdr:from>
    <xdr:ext cx="736600" cy="259045"/>
    <xdr:sp macro="" textlink="">
      <xdr:nvSpPr>
        <xdr:cNvPr id="76" name="テキスト ボックス 75"/>
        <xdr:cNvSpPr txBox="1"/>
      </xdr:nvSpPr>
      <xdr:spPr>
        <a:xfrm>
          <a:off x="4622800" y="3005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41329</xdr:rowOff>
    </xdr:from>
    <xdr:to>
      <xdr:col>22</xdr:col>
      <xdr:colOff>165100</xdr:colOff>
      <xdr:row>17</xdr:row>
      <xdr:rowOff>142929</xdr:rowOff>
    </xdr:to>
    <xdr:sp macro="" textlink="">
      <xdr:nvSpPr>
        <xdr:cNvPr id="77" name="楕円 76"/>
        <xdr:cNvSpPr/>
      </xdr:nvSpPr>
      <xdr:spPr bwMode="auto">
        <a:xfrm>
          <a:off x="4254500" y="300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127706</xdr:rowOff>
    </xdr:from>
    <xdr:ext cx="762000" cy="259045"/>
    <xdr:sp macro="" textlink="">
      <xdr:nvSpPr>
        <xdr:cNvPr id="78" name="テキスト ボックス 77"/>
        <xdr:cNvSpPr txBox="1"/>
      </xdr:nvSpPr>
      <xdr:spPr>
        <a:xfrm>
          <a:off x="3924300" y="308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48201</xdr:rowOff>
    </xdr:from>
    <xdr:to>
      <xdr:col>19</xdr:col>
      <xdr:colOff>38100</xdr:colOff>
      <xdr:row>16</xdr:row>
      <xdr:rowOff>149801</xdr:rowOff>
    </xdr:to>
    <xdr:sp macro="" textlink="">
      <xdr:nvSpPr>
        <xdr:cNvPr id="79" name="楕円 78"/>
        <xdr:cNvSpPr/>
      </xdr:nvSpPr>
      <xdr:spPr bwMode="auto">
        <a:xfrm>
          <a:off x="3556000" y="283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134578</xdr:rowOff>
    </xdr:from>
    <xdr:ext cx="762000" cy="259045"/>
    <xdr:sp macro="" textlink="">
      <xdr:nvSpPr>
        <xdr:cNvPr id="80" name="テキスト ボックス 79"/>
        <xdr:cNvSpPr txBox="1"/>
      </xdr:nvSpPr>
      <xdr:spPr>
        <a:xfrm>
          <a:off x="3225800" y="292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75105</xdr:rowOff>
    </xdr:from>
    <xdr:to>
      <xdr:col>15</xdr:col>
      <xdr:colOff>101600</xdr:colOff>
      <xdr:row>17</xdr:row>
      <xdr:rowOff>5255</xdr:rowOff>
    </xdr:to>
    <xdr:sp macro="" textlink="">
      <xdr:nvSpPr>
        <xdr:cNvPr id="81" name="楕円 80"/>
        <xdr:cNvSpPr/>
      </xdr:nvSpPr>
      <xdr:spPr bwMode="auto">
        <a:xfrm>
          <a:off x="2857500" y="286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161482</xdr:rowOff>
    </xdr:from>
    <xdr:ext cx="762000" cy="259045"/>
    <xdr:sp macro="" textlink="">
      <xdr:nvSpPr>
        <xdr:cNvPr id="82" name="テキスト ボックス 81"/>
        <xdr:cNvSpPr txBox="1"/>
      </xdr:nvSpPr>
      <xdr:spPr>
        <a:xfrm>
          <a:off x="2527300" y="295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287706</xdr:rowOff>
    </xdr:from>
    <xdr:to>
      <xdr:col>29</xdr:col>
      <xdr:colOff>127000</xdr:colOff>
      <xdr:row>36</xdr:row>
      <xdr:rowOff>39381</xdr:rowOff>
    </xdr:to>
    <xdr:cxnSp macro="">
      <xdr:nvCxnSpPr>
        <xdr:cNvPr id="118" name="直線コネクタ 117"/>
        <xdr:cNvCxnSpPr/>
      </xdr:nvCxnSpPr>
      <xdr:spPr bwMode="auto">
        <a:xfrm flipV="1">
          <a:off x="5003800" y="6898056"/>
          <a:ext cx="647700" cy="94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272483</xdr:rowOff>
    </xdr:from>
    <xdr:ext cx="762000" cy="259045"/>
    <xdr:sp macro="" textlink="">
      <xdr:nvSpPr>
        <xdr:cNvPr id="119" name="人口1人当たり決算額の推移平均値テキスト445"/>
        <xdr:cNvSpPr txBox="1"/>
      </xdr:nvSpPr>
      <xdr:spPr>
        <a:xfrm>
          <a:off x="5740400" y="6882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39381</xdr:rowOff>
    </xdr:from>
    <xdr:to>
      <xdr:col>26</xdr:col>
      <xdr:colOff>50800</xdr:colOff>
      <xdr:row>36</xdr:row>
      <xdr:rowOff>72691</xdr:rowOff>
    </xdr:to>
    <xdr:cxnSp macro="">
      <xdr:nvCxnSpPr>
        <xdr:cNvPr id="121" name="直線コネクタ 120"/>
        <xdr:cNvCxnSpPr/>
      </xdr:nvCxnSpPr>
      <xdr:spPr bwMode="auto">
        <a:xfrm flipV="1">
          <a:off x="4305300" y="6992631"/>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131489</xdr:rowOff>
    </xdr:from>
    <xdr:to>
      <xdr:col>26</xdr:col>
      <xdr:colOff>101600</xdr:colOff>
      <xdr:row>35</xdr:row>
      <xdr:rowOff>233089</xdr:rowOff>
    </xdr:to>
    <xdr:sp macro="" textlink="">
      <xdr:nvSpPr>
        <xdr:cNvPr id="122" name="フローチャート: 判断 121"/>
        <xdr:cNvSpPr/>
      </xdr:nvSpPr>
      <xdr:spPr bwMode="auto">
        <a:xfrm>
          <a:off x="49530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243266</xdr:rowOff>
    </xdr:from>
    <xdr:ext cx="736600" cy="259045"/>
    <xdr:sp macro="" textlink="">
      <xdr:nvSpPr>
        <xdr:cNvPr id="123" name="テキスト ボックス 122"/>
        <xdr:cNvSpPr txBox="1"/>
      </xdr:nvSpPr>
      <xdr:spPr>
        <a:xfrm>
          <a:off x="4622800" y="651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72691</xdr:rowOff>
    </xdr:from>
    <xdr:to>
      <xdr:col>22</xdr:col>
      <xdr:colOff>114300</xdr:colOff>
      <xdr:row>36</xdr:row>
      <xdr:rowOff>99437</xdr:rowOff>
    </xdr:to>
    <xdr:cxnSp macro="">
      <xdr:nvCxnSpPr>
        <xdr:cNvPr id="124" name="直線コネクタ 123"/>
        <xdr:cNvCxnSpPr/>
      </xdr:nvCxnSpPr>
      <xdr:spPr bwMode="auto">
        <a:xfrm flipV="1">
          <a:off x="3606800" y="7025941"/>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109151</xdr:rowOff>
    </xdr:from>
    <xdr:to>
      <xdr:col>22</xdr:col>
      <xdr:colOff>165100</xdr:colOff>
      <xdr:row>35</xdr:row>
      <xdr:rowOff>210751</xdr:rowOff>
    </xdr:to>
    <xdr:sp macro="" textlink="">
      <xdr:nvSpPr>
        <xdr:cNvPr id="125" name="フローチャート: 判断 124"/>
        <xdr:cNvSpPr/>
      </xdr:nvSpPr>
      <xdr:spPr bwMode="auto">
        <a:xfrm>
          <a:off x="42545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220928</xdr:rowOff>
    </xdr:from>
    <xdr:ext cx="762000" cy="259045"/>
    <xdr:sp macro="" textlink="">
      <xdr:nvSpPr>
        <xdr:cNvPr id="126" name="テキスト ボックス 125"/>
        <xdr:cNvSpPr txBox="1"/>
      </xdr:nvSpPr>
      <xdr:spPr>
        <a:xfrm>
          <a:off x="39243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99437</xdr:rowOff>
    </xdr:from>
    <xdr:to>
      <xdr:col>18</xdr:col>
      <xdr:colOff>177800</xdr:colOff>
      <xdr:row>36</xdr:row>
      <xdr:rowOff>148750</xdr:rowOff>
    </xdr:to>
    <xdr:cxnSp macro="">
      <xdr:nvCxnSpPr>
        <xdr:cNvPr id="127" name="直線コネクタ 126"/>
        <xdr:cNvCxnSpPr/>
      </xdr:nvCxnSpPr>
      <xdr:spPr bwMode="auto">
        <a:xfrm flipV="1">
          <a:off x="2908300" y="7052687"/>
          <a:ext cx="698500" cy="49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108269</xdr:rowOff>
    </xdr:from>
    <xdr:to>
      <xdr:col>19</xdr:col>
      <xdr:colOff>38100</xdr:colOff>
      <xdr:row>35</xdr:row>
      <xdr:rowOff>209869</xdr:rowOff>
    </xdr:to>
    <xdr:sp macro="" textlink="">
      <xdr:nvSpPr>
        <xdr:cNvPr id="128" name="フローチャート: 判断 127"/>
        <xdr:cNvSpPr/>
      </xdr:nvSpPr>
      <xdr:spPr bwMode="auto">
        <a:xfrm>
          <a:off x="35560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220046</xdr:rowOff>
    </xdr:from>
    <xdr:ext cx="762000" cy="259045"/>
    <xdr:sp macro="" textlink="">
      <xdr:nvSpPr>
        <xdr:cNvPr id="129" name="テキスト ボックス 128"/>
        <xdr:cNvSpPr txBox="1"/>
      </xdr:nvSpPr>
      <xdr:spPr>
        <a:xfrm>
          <a:off x="32258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76592</xdr:rowOff>
    </xdr:from>
    <xdr:to>
      <xdr:col>15</xdr:col>
      <xdr:colOff>101600</xdr:colOff>
      <xdr:row>35</xdr:row>
      <xdr:rowOff>178192</xdr:rowOff>
    </xdr:to>
    <xdr:sp macro="" textlink="">
      <xdr:nvSpPr>
        <xdr:cNvPr id="130" name="フローチャート: 判断 129"/>
        <xdr:cNvSpPr/>
      </xdr:nvSpPr>
      <xdr:spPr bwMode="auto">
        <a:xfrm>
          <a:off x="2857500" y="6686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188369</xdr:rowOff>
    </xdr:from>
    <xdr:ext cx="762000" cy="259045"/>
    <xdr:sp macro="" textlink="">
      <xdr:nvSpPr>
        <xdr:cNvPr id="131" name="テキスト ボックス 130"/>
        <xdr:cNvSpPr txBox="1"/>
      </xdr:nvSpPr>
      <xdr:spPr>
        <a:xfrm>
          <a:off x="2527300" y="64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236906</xdr:rowOff>
    </xdr:from>
    <xdr:to>
      <xdr:col>29</xdr:col>
      <xdr:colOff>177800</xdr:colOff>
      <xdr:row>35</xdr:row>
      <xdr:rowOff>338506</xdr:rowOff>
    </xdr:to>
    <xdr:sp macro="" textlink="">
      <xdr:nvSpPr>
        <xdr:cNvPr id="137" name="楕円 136"/>
        <xdr:cNvSpPr/>
      </xdr:nvSpPr>
      <xdr:spPr bwMode="auto">
        <a:xfrm>
          <a:off x="5600700" y="684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81983</xdr:rowOff>
    </xdr:from>
    <xdr:ext cx="762000" cy="259045"/>
    <xdr:sp macro="" textlink="">
      <xdr:nvSpPr>
        <xdr:cNvPr id="138" name="人口1人当たり決算額の推移該当値テキスト445"/>
        <xdr:cNvSpPr txBox="1"/>
      </xdr:nvSpPr>
      <xdr:spPr>
        <a:xfrm>
          <a:off x="5740400" y="669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331481</xdr:rowOff>
    </xdr:from>
    <xdr:to>
      <xdr:col>26</xdr:col>
      <xdr:colOff>101600</xdr:colOff>
      <xdr:row>36</xdr:row>
      <xdr:rowOff>90181</xdr:rowOff>
    </xdr:to>
    <xdr:sp macro="" textlink="">
      <xdr:nvSpPr>
        <xdr:cNvPr id="139" name="楕円 138"/>
        <xdr:cNvSpPr/>
      </xdr:nvSpPr>
      <xdr:spPr bwMode="auto">
        <a:xfrm>
          <a:off x="4953000" y="694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74958</xdr:rowOff>
    </xdr:from>
    <xdr:ext cx="736600" cy="259045"/>
    <xdr:sp macro="" textlink="">
      <xdr:nvSpPr>
        <xdr:cNvPr id="140" name="テキスト ボックス 139"/>
        <xdr:cNvSpPr txBox="1"/>
      </xdr:nvSpPr>
      <xdr:spPr>
        <a:xfrm>
          <a:off x="4622800" y="7028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21891</xdr:rowOff>
    </xdr:from>
    <xdr:to>
      <xdr:col>22</xdr:col>
      <xdr:colOff>165100</xdr:colOff>
      <xdr:row>36</xdr:row>
      <xdr:rowOff>123491</xdr:rowOff>
    </xdr:to>
    <xdr:sp macro="" textlink="">
      <xdr:nvSpPr>
        <xdr:cNvPr id="141" name="楕円 140"/>
        <xdr:cNvSpPr/>
      </xdr:nvSpPr>
      <xdr:spPr bwMode="auto">
        <a:xfrm>
          <a:off x="4254500" y="697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108268</xdr:rowOff>
    </xdr:from>
    <xdr:ext cx="762000" cy="259045"/>
    <xdr:sp macro="" textlink="">
      <xdr:nvSpPr>
        <xdr:cNvPr id="142" name="テキスト ボックス 141"/>
        <xdr:cNvSpPr txBox="1"/>
      </xdr:nvSpPr>
      <xdr:spPr>
        <a:xfrm>
          <a:off x="3924300" y="706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48637</xdr:rowOff>
    </xdr:from>
    <xdr:to>
      <xdr:col>19</xdr:col>
      <xdr:colOff>38100</xdr:colOff>
      <xdr:row>36</xdr:row>
      <xdr:rowOff>150237</xdr:rowOff>
    </xdr:to>
    <xdr:sp macro="" textlink="">
      <xdr:nvSpPr>
        <xdr:cNvPr id="143" name="楕円 142"/>
        <xdr:cNvSpPr/>
      </xdr:nvSpPr>
      <xdr:spPr bwMode="auto">
        <a:xfrm>
          <a:off x="3556000" y="700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135014</xdr:rowOff>
    </xdr:from>
    <xdr:ext cx="762000" cy="259045"/>
    <xdr:sp macro="" textlink="">
      <xdr:nvSpPr>
        <xdr:cNvPr id="144" name="テキスト ボックス 143"/>
        <xdr:cNvSpPr txBox="1"/>
      </xdr:nvSpPr>
      <xdr:spPr>
        <a:xfrm>
          <a:off x="3225800" y="708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97950</xdr:rowOff>
    </xdr:from>
    <xdr:to>
      <xdr:col>15</xdr:col>
      <xdr:colOff>101600</xdr:colOff>
      <xdr:row>37</xdr:row>
      <xdr:rowOff>28100</xdr:rowOff>
    </xdr:to>
    <xdr:sp macro="" textlink="">
      <xdr:nvSpPr>
        <xdr:cNvPr id="145" name="楕円 144"/>
        <xdr:cNvSpPr/>
      </xdr:nvSpPr>
      <xdr:spPr bwMode="auto">
        <a:xfrm>
          <a:off x="2857500" y="705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12877</xdr:rowOff>
    </xdr:from>
    <xdr:ext cx="762000" cy="259045"/>
    <xdr:sp macro="" textlink="">
      <xdr:nvSpPr>
        <xdr:cNvPr id="146" name="テキスト ボックス 145"/>
        <xdr:cNvSpPr txBox="1"/>
      </xdr:nvSpPr>
      <xdr:spPr>
        <a:xfrm>
          <a:off x="2527300" y="71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33,302
32,749
374.65
20,754,338
19,478,389
1,150,937
11,523,534
18,068,698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156323</xdr:rowOff>
    </xdr:from>
    <xdr:to>
      <xdr:col>24</xdr:col>
      <xdr:colOff>63500</xdr:colOff>
      <xdr:row>35</xdr:row>
      <xdr:rowOff>43867</xdr:rowOff>
    </xdr:to>
    <xdr:cxnSp macro="">
      <xdr:nvCxnSpPr>
        <xdr:cNvPr id="63" name="直線コネクタ 62"/>
        <xdr:cNvCxnSpPr/>
      </xdr:nvCxnSpPr>
      <xdr:spPr>
        <a:xfrm flipV="1">
          <a:off x="3797300" y="5985623"/>
          <a:ext cx="838200" cy="5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43867</xdr:rowOff>
    </xdr:from>
    <xdr:to>
      <xdr:col>19</xdr:col>
      <xdr:colOff>177800</xdr:colOff>
      <xdr:row>36</xdr:row>
      <xdr:rowOff>150607</xdr:rowOff>
    </xdr:to>
    <xdr:cxnSp macro="">
      <xdr:nvCxnSpPr>
        <xdr:cNvPr id="66" name="直線コネクタ 65"/>
        <xdr:cNvCxnSpPr/>
      </xdr:nvCxnSpPr>
      <xdr:spPr>
        <a:xfrm flipV="1">
          <a:off x="2908300" y="6044617"/>
          <a:ext cx="889000" cy="27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94174</xdr:rowOff>
    </xdr:from>
    <xdr:to>
      <xdr:col>20</xdr:col>
      <xdr:colOff>38100</xdr:colOff>
      <xdr:row>34</xdr:row>
      <xdr:rowOff>24324</xdr:rowOff>
    </xdr:to>
    <xdr:sp macro="" textlink="">
      <xdr:nvSpPr>
        <xdr:cNvPr id="67" name="フローチャート: 判断 66"/>
        <xdr:cNvSpPr/>
      </xdr:nvSpPr>
      <xdr:spPr>
        <a:xfrm>
          <a:off x="3746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40851</xdr:rowOff>
    </xdr:from>
    <xdr:ext cx="599010" cy="259045"/>
    <xdr:sp macro="" textlink="">
      <xdr:nvSpPr>
        <xdr:cNvPr id="68" name="テキスト ボックス 67"/>
        <xdr:cNvSpPr txBox="1"/>
      </xdr:nvSpPr>
      <xdr:spPr>
        <a:xfrm>
          <a:off x="3497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116497</xdr:rowOff>
    </xdr:from>
    <xdr:to>
      <xdr:col>15</xdr:col>
      <xdr:colOff>50800</xdr:colOff>
      <xdr:row>36</xdr:row>
      <xdr:rowOff>150607</xdr:rowOff>
    </xdr:to>
    <xdr:cxnSp macro="">
      <xdr:nvCxnSpPr>
        <xdr:cNvPr id="69" name="直線コネクタ 68"/>
        <xdr:cNvCxnSpPr/>
      </xdr:nvCxnSpPr>
      <xdr:spPr>
        <a:xfrm>
          <a:off x="2019300" y="6117247"/>
          <a:ext cx="889000" cy="20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78891</xdr:rowOff>
    </xdr:from>
    <xdr:to>
      <xdr:col>15</xdr:col>
      <xdr:colOff>101600</xdr:colOff>
      <xdr:row>35</xdr:row>
      <xdr:rowOff>9041</xdr:rowOff>
    </xdr:to>
    <xdr:sp macro="" textlink="">
      <xdr:nvSpPr>
        <xdr:cNvPr id="70" name="フローチャート: 判断 69"/>
        <xdr:cNvSpPr/>
      </xdr:nvSpPr>
      <xdr:spPr>
        <a:xfrm>
          <a:off x="2857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25568</xdr:rowOff>
    </xdr:from>
    <xdr:ext cx="534377" cy="259045"/>
    <xdr:sp macro="" textlink="">
      <xdr:nvSpPr>
        <xdr:cNvPr id="71" name="テキスト ボックス 70"/>
        <xdr:cNvSpPr txBox="1"/>
      </xdr:nvSpPr>
      <xdr:spPr>
        <a:xfrm>
          <a:off x="2641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116497</xdr:rowOff>
    </xdr:from>
    <xdr:to>
      <xdr:col>10</xdr:col>
      <xdr:colOff>114300</xdr:colOff>
      <xdr:row>37</xdr:row>
      <xdr:rowOff>20926</xdr:rowOff>
    </xdr:to>
    <xdr:cxnSp macro="">
      <xdr:nvCxnSpPr>
        <xdr:cNvPr id="72" name="直線コネクタ 71"/>
        <xdr:cNvCxnSpPr/>
      </xdr:nvCxnSpPr>
      <xdr:spPr>
        <a:xfrm flipV="1">
          <a:off x="1130300" y="6117247"/>
          <a:ext cx="889000" cy="2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82140</xdr:rowOff>
    </xdr:from>
    <xdr:to>
      <xdr:col>10</xdr:col>
      <xdr:colOff>165100</xdr:colOff>
      <xdr:row>35</xdr:row>
      <xdr:rowOff>12290</xdr:rowOff>
    </xdr:to>
    <xdr:sp macro="" textlink="">
      <xdr:nvSpPr>
        <xdr:cNvPr id="73" name="フローチャート: 判断 72"/>
        <xdr:cNvSpPr/>
      </xdr:nvSpPr>
      <xdr:spPr>
        <a:xfrm>
          <a:off x="1968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28817</xdr:rowOff>
    </xdr:from>
    <xdr:ext cx="534377" cy="259045"/>
    <xdr:sp macro="" textlink="">
      <xdr:nvSpPr>
        <xdr:cNvPr id="74" name="テキスト ボックス 73"/>
        <xdr:cNvSpPr txBox="1"/>
      </xdr:nvSpPr>
      <xdr:spPr>
        <a:xfrm>
          <a:off x="1752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96313</xdr:rowOff>
    </xdr:from>
    <xdr:to>
      <xdr:col>6</xdr:col>
      <xdr:colOff>38100</xdr:colOff>
      <xdr:row>35</xdr:row>
      <xdr:rowOff>26463</xdr:rowOff>
    </xdr:to>
    <xdr:sp macro="" textlink="">
      <xdr:nvSpPr>
        <xdr:cNvPr id="75" name="フローチャート: 判断 74"/>
        <xdr:cNvSpPr/>
      </xdr:nvSpPr>
      <xdr:spPr>
        <a:xfrm>
          <a:off x="1079500" y="592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42990</xdr:rowOff>
    </xdr:from>
    <xdr:ext cx="534377" cy="259045"/>
    <xdr:sp macro="" textlink="">
      <xdr:nvSpPr>
        <xdr:cNvPr id="76" name="テキスト ボックス 75"/>
        <xdr:cNvSpPr txBox="1"/>
      </xdr:nvSpPr>
      <xdr:spPr>
        <a:xfrm>
          <a:off x="863111" y="570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105523</xdr:rowOff>
    </xdr:from>
    <xdr:to>
      <xdr:col>24</xdr:col>
      <xdr:colOff>114300</xdr:colOff>
      <xdr:row>35</xdr:row>
      <xdr:rowOff>35673</xdr:rowOff>
    </xdr:to>
    <xdr:sp macro="" textlink="">
      <xdr:nvSpPr>
        <xdr:cNvPr id="82" name="楕円 81"/>
        <xdr:cNvSpPr/>
      </xdr:nvSpPr>
      <xdr:spPr>
        <a:xfrm>
          <a:off x="4584700" y="59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128400</xdr:rowOff>
    </xdr:from>
    <xdr:ext cx="534377" cy="259045"/>
    <xdr:sp macro="" textlink="">
      <xdr:nvSpPr>
        <xdr:cNvPr id="83" name="人件費該当値テキスト"/>
        <xdr:cNvSpPr txBox="1"/>
      </xdr:nvSpPr>
      <xdr:spPr>
        <a:xfrm>
          <a:off x="4686300" y="57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164517</xdr:rowOff>
    </xdr:from>
    <xdr:to>
      <xdr:col>20</xdr:col>
      <xdr:colOff>38100</xdr:colOff>
      <xdr:row>35</xdr:row>
      <xdr:rowOff>94667</xdr:rowOff>
    </xdr:to>
    <xdr:sp macro="" textlink="">
      <xdr:nvSpPr>
        <xdr:cNvPr id="84" name="楕円 83"/>
        <xdr:cNvSpPr/>
      </xdr:nvSpPr>
      <xdr:spPr>
        <a:xfrm>
          <a:off x="3746500" y="59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85794</xdr:rowOff>
    </xdr:from>
    <xdr:ext cx="534377" cy="259045"/>
    <xdr:sp macro="" textlink="">
      <xdr:nvSpPr>
        <xdr:cNvPr id="85" name="テキスト ボックス 84"/>
        <xdr:cNvSpPr txBox="1"/>
      </xdr:nvSpPr>
      <xdr:spPr>
        <a:xfrm>
          <a:off x="3530111" y="60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99807</xdr:rowOff>
    </xdr:from>
    <xdr:to>
      <xdr:col>15</xdr:col>
      <xdr:colOff>101600</xdr:colOff>
      <xdr:row>37</xdr:row>
      <xdr:rowOff>29957</xdr:rowOff>
    </xdr:to>
    <xdr:sp macro="" textlink="">
      <xdr:nvSpPr>
        <xdr:cNvPr id="86" name="楕円 85"/>
        <xdr:cNvSpPr/>
      </xdr:nvSpPr>
      <xdr:spPr>
        <a:xfrm>
          <a:off x="2857500" y="62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21084</xdr:rowOff>
    </xdr:from>
    <xdr:ext cx="534377" cy="259045"/>
    <xdr:sp macro="" textlink="">
      <xdr:nvSpPr>
        <xdr:cNvPr id="87" name="テキスト ボックス 86"/>
        <xdr:cNvSpPr txBox="1"/>
      </xdr:nvSpPr>
      <xdr:spPr>
        <a:xfrm>
          <a:off x="2641111" y="63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65697</xdr:rowOff>
    </xdr:from>
    <xdr:to>
      <xdr:col>10</xdr:col>
      <xdr:colOff>165100</xdr:colOff>
      <xdr:row>35</xdr:row>
      <xdr:rowOff>167297</xdr:rowOff>
    </xdr:to>
    <xdr:sp macro="" textlink="">
      <xdr:nvSpPr>
        <xdr:cNvPr id="88" name="楕円 87"/>
        <xdr:cNvSpPr/>
      </xdr:nvSpPr>
      <xdr:spPr>
        <a:xfrm>
          <a:off x="1968500" y="60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158424</xdr:rowOff>
    </xdr:from>
    <xdr:ext cx="534377" cy="259045"/>
    <xdr:sp macro="" textlink="">
      <xdr:nvSpPr>
        <xdr:cNvPr id="89" name="テキスト ボックス 88"/>
        <xdr:cNvSpPr txBox="1"/>
      </xdr:nvSpPr>
      <xdr:spPr>
        <a:xfrm>
          <a:off x="1752111" y="61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141576</xdr:rowOff>
    </xdr:from>
    <xdr:to>
      <xdr:col>6</xdr:col>
      <xdr:colOff>38100</xdr:colOff>
      <xdr:row>37</xdr:row>
      <xdr:rowOff>71726</xdr:rowOff>
    </xdr:to>
    <xdr:sp macro="" textlink="">
      <xdr:nvSpPr>
        <xdr:cNvPr id="90" name="楕円 89"/>
        <xdr:cNvSpPr/>
      </xdr:nvSpPr>
      <xdr:spPr>
        <a:xfrm>
          <a:off x="1079500" y="6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62853</xdr:rowOff>
    </xdr:from>
    <xdr:ext cx="534377" cy="259045"/>
    <xdr:sp macro="" textlink="">
      <xdr:nvSpPr>
        <xdr:cNvPr id="91" name="テキスト ボックス 90"/>
        <xdr:cNvSpPr txBox="1"/>
      </xdr:nvSpPr>
      <xdr:spPr>
        <a:xfrm>
          <a:off x="863111" y="64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111212</xdr:rowOff>
    </xdr:from>
    <xdr:to>
      <xdr:col>24</xdr:col>
      <xdr:colOff>63500</xdr:colOff>
      <xdr:row>55</xdr:row>
      <xdr:rowOff>77031</xdr:rowOff>
    </xdr:to>
    <xdr:cxnSp macro="">
      <xdr:nvCxnSpPr>
        <xdr:cNvPr id="123" name="直線コネクタ 122"/>
        <xdr:cNvCxnSpPr/>
      </xdr:nvCxnSpPr>
      <xdr:spPr>
        <a:xfrm flipV="1">
          <a:off x="3797300" y="9369512"/>
          <a:ext cx="838200" cy="13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63707</xdr:rowOff>
    </xdr:from>
    <xdr:to>
      <xdr:col>19</xdr:col>
      <xdr:colOff>177800</xdr:colOff>
      <xdr:row>55</xdr:row>
      <xdr:rowOff>77031</xdr:rowOff>
    </xdr:to>
    <xdr:cxnSp macro="">
      <xdr:nvCxnSpPr>
        <xdr:cNvPr id="126" name="直線コネクタ 125"/>
        <xdr:cNvCxnSpPr/>
      </xdr:nvCxnSpPr>
      <xdr:spPr>
        <a:xfrm>
          <a:off x="2908300" y="9493457"/>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72658</xdr:rowOff>
    </xdr:from>
    <xdr:to>
      <xdr:col>20</xdr:col>
      <xdr:colOff>38100</xdr:colOff>
      <xdr:row>56</xdr:row>
      <xdr:rowOff>2808</xdr:rowOff>
    </xdr:to>
    <xdr:sp macro="" textlink="">
      <xdr:nvSpPr>
        <xdr:cNvPr id="127" name="フローチャート: 判断 126"/>
        <xdr:cNvSpPr/>
      </xdr:nvSpPr>
      <xdr:spPr>
        <a:xfrm>
          <a:off x="3746500" y="95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165385</xdr:rowOff>
    </xdr:from>
    <xdr:ext cx="534377" cy="259045"/>
    <xdr:sp macro="" textlink="">
      <xdr:nvSpPr>
        <xdr:cNvPr id="128" name="テキスト ボックス 127"/>
        <xdr:cNvSpPr txBox="1"/>
      </xdr:nvSpPr>
      <xdr:spPr>
        <a:xfrm>
          <a:off x="3530111" y="959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63707</xdr:rowOff>
    </xdr:from>
    <xdr:to>
      <xdr:col>15</xdr:col>
      <xdr:colOff>50800</xdr:colOff>
      <xdr:row>56</xdr:row>
      <xdr:rowOff>5424</xdr:rowOff>
    </xdr:to>
    <xdr:cxnSp macro="">
      <xdr:nvCxnSpPr>
        <xdr:cNvPr id="129" name="直線コネクタ 128"/>
        <xdr:cNvCxnSpPr/>
      </xdr:nvCxnSpPr>
      <xdr:spPr>
        <a:xfrm flipV="1">
          <a:off x="2019300" y="9493457"/>
          <a:ext cx="889000" cy="1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109452</xdr:rowOff>
    </xdr:from>
    <xdr:to>
      <xdr:col>15</xdr:col>
      <xdr:colOff>101600</xdr:colOff>
      <xdr:row>56</xdr:row>
      <xdr:rowOff>39602</xdr:rowOff>
    </xdr:to>
    <xdr:sp macro="" textlink="">
      <xdr:nvSpPr>
        <xdr:cNvPr id="130" name="フローチャート: 判断 129"/>
        <xdr:cNvSpPr/>
      </xdr:nvSpPr>
      <xdr:spPr>
        <a:xfrm>
          <a:off x="2857500" y="953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30729</xdr:rowOff>
    </xdr:from>
    <xdr:ext cx="534377" cy="259045"/>
    <xdr:sp macro="" textlink="">
      <xdr:nvSpPr>
        <xdr:cNvPr id="131" name="テキスト ボックス 130"/>
        <xdr:cNvSpPr txBox="1"/>
      </xdr:nvSpPr>
      <xdr:spPr>
        <a:xfrm>
          <a:off x="2641111" y="963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160938</xdr:rowOff>
    </xdr:from>
    <xdr:to>
      <xdr:col>10</xdr:col>
      <xdr:colOff>114300</xdr:colOff>
      <xdr:row>56</xdr:row>
      <xdr:rowOff>5424</xdr:rowOff>
    </xdr:to>
    <xdr:cxnSp macro="">
      <xdr:nvCxnSpPr>
        <xdr:cNvPr id="132" name="直線コネクタ 131"/>
        <xdr:cNvCxnSpPr/>
      </xdr:nvCxnSpPr>
      <xdr:spPr>
        <a:xfrm>
          <a:off x="1130300" y="9590688"/>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6887</xdr:rowOff>
    </xdr:from>
    <xdr:to>
      <xdr:col>10</xdr:col>
      <xdr:colOff>165100</xdr:colOff>
      <xdr:row>56</xdr:row>
      <xdr:rowOff>108487</xdr:rowOff>
    </xdr:to>
    <xdr:sp macro="" textlink="">
      <xdr:nvSpPr>
        <xdr:cNvPr id="133" name="フローチャート: 判断 132"/>
        <xdr:cNvSpPr/>
      </xdr:nvSpPr>
      <xdr:spPr>
        <a:xfrm>
          <a:off x="19685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99614</xdr:rowOff>
    </xdr:from>
    <xdr:ext cx="534377" cy="259045"/>
    <xdr:sp macro="" textlink="">
      <xdr:nvSpPr>
        <xdr:cNvPr id="134" name="テキスト ボックス 133"/>
        <xdr:cNvSpPr txBox="1"/>
      </xdr:nvSpPr>
      <xdr:spPr>
        <a:xfrm>
          <a:off x="1752111" y="970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47850</xdr:rowOff>
    </xdr:from>
    <xdr:to>
      <xdr:col>6</xdr:col>
      <xdr:colOff>38100</xdr:colOff>
      <xdr:row>56</xdr:row>
      <xdr:rowOff>149450</xdr:rowOff>
    </xdr:to>
    <xdr:sp macro="" textlink="">
      <xdr:nvSpPr>
        <xdr:cNvPr id="135" name="フローチャート: 判断 134"/>
        <xdr:cNvSpPr/>
      </xdr:nvSpPr>
      <xdr:spPr>
        <a:xfrm>
          <a:off x="1079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140577</xdr:rowOff>
    </xdr:from>
    <xdr:ext cx="534377" cy="259045"/>
    <xdr:sp macro="" textlink="">
      <xdr:nvSpPr>
        <xdr:cNvPr id="136" name="テキスト ボックス 135"/>
        <xdr:cNvSpPr txBox="1"/>
      </xdr:nvSpPr>
      <xdr:spPr>
        <a:xfrm>
          <a:off x="863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60412</xdr:rowOff>
    </xdr:from>
    <xdr:to>
      <xdr:col>24</xdr:col>
      <xdr:colOff>114300</xdr:colOff>
      <xdr:row>54</xdr:row>
      <xdr:rowOff>162012</xdr:rowOff>
    </xdr:to>
    <xdr:sp macro="" textlink="">
      <xdr:nvSpPr>
        <xdr:cNvPr id="142" name="楕円 141"/>
        <xdr:cNvSpPr/>
      </xdr:nvSpPr>
      <xdr:spPr>
        <a:xfrm>
          <a:off x="4584700" y="93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83289</xdr:rowOff>
    </xdr:from>
    <xdr:ext cx="599010" cy="259045"/>
    <xdr:sp macro="" textlink="">
      <xdr:nvSpPr>
        <xdr:cNvPr id="143" name="物件費該当値テキスト"/>
        <xdr:cNvSpPr txBox="1"/>
      </xdr:nvSpPr>
      <xdr:spPr>
        <a:xfrm>
          <a:off x="4686300" y="917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26231</xdr:rowOff>
    </xdr:from>
    <xdr:to>
      <xdr:col>20</xdr:col>
      <xdr:colOff>38100</xdr:colOff>
      <xdr:row>55</xdr:row>
      <xdr:rowOff>127831</xdr:rowOff>
    </xdr:to>
    <xdr:sp macro="" textlink="">
      <xdr:nvSpPr>
        <xdr:cNvPr id="144" name="楕円 143"/>
        <xdr:cNvSpPr/>
      </xdr:nvSpPr>
      <xdr:spPr>
        <a:xfrm>
          <a:off x="3746500" y="94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144358</xdr:rowOff>
    </xdr:from>
    <xdr:ext cx="534377" cy="259045"/>
    <xdr:sp macro="" textlink="">
      <xdr:nvSpPr>
        <xdr:cNvPr id="145" name="テキスト ボックス 144"/>
        <xdr:cNvSpPr txBox="1"/>
      </xdr:nvSpPr>
      <xdr:spPr>
        <a:xfrm>
          <a:off x="3530111" y="92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12907</xdr:rowOff>
    </xdr:from>
    <xdr:to>
      <xdr:col>15</xdr:col>
      <xdr:colOff>101600</xdr:colOff>
      <xdr:row>55</xdr:row>
      <xdr:rowOff>114507</xdr:rowOff>
    </xdr:to>
    <xdr:sp macro="" textlink="">
      <xdr:nvSpPr>
        <xdr:cNvPr id="146" name="楕円 145"/>
        <xdr:cNvSpPr/>
      </xdr:nvSpPr>
      <xdr:spPr>
        <a:xfrm>
          <a:off x="2857500" y="94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131034</xdr:rowOff>
    </xdr:from>
    <xdr:ext cx="534377" cy="259045"/>
    <xdr:sp macro="" textlink="">
      <xdr:nvSpPr>
        <xdr:cNvPr id="147" name="テキスト ボックス 146"/>
        <xdr:cNvSpPr txBox="1"/>
      </xdr:nvSpPr>
      <xdr:spPr>
        <a:xfrm>
          <a:off x="2641111" y="92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126074</xdr:rowOff>
    </xdr:from>
    <xdr:to>
      <xdr:col>10</xdr:col>
      <xdr:colOff>165100</xdr:colOff>
      <xdr:row>56</xdr:row>
      <xdr:rowOff>56224</xdr:rowOff>
    </xdr:to>
    <xdr:sp macro="" textlink="">
      <xdr:nvSpPr>
        <xdr:cNvPr id="148" name="楕円 147"/>
        <xdr:cNvSpPr/>
      </xdr:nvSpPr>
      <xdr:spPr>
        <a:xfrm>
          <a:off x="1968500" y="95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72751</xdr:rowOff>
    </xdr:from>
    <xdr:ext cx="534377" cy="259045"/>
    <xdr:sp macro="" textlink="">
      <xdr:nvSpPr>
        <xdr:cNvPr id="149" name="テキスト ボックス 148"/>
        <xdr:cNvSpPr txBox="1"/>
      </xdr:nvSpPr>
      <xdr:spPr>
        <a:xfrm>
          <a:off x="1752111" y="93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110138</xdr:rowOff>
    </xdr:from>
    <xdr:to>
      <xdr:col>6</xdr:col>
      <xdr:colOff>38100</xdr:colOff>
      <xdr:row>56</xdr:row>
      <xdr:rowOff>40288</xdr:rowOff>
    </xdr:to>
    <xdr:sp macro="" textlink="">
      <xdr:nvSpPr>
        <xdr:cNvPr id="150" name="楕円 149"/>
        <xdr:cNvSpPr/>
      </xdr:nvSpPr>
      <xdr:spPr>
        <a:xfrm>
          <a:off x="1079500" y="95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56815</xdr:rowOff>
    </xdr:from>
    <xdr:ext cx="534377" cy="259045"/>
    <xdr:sp macro="" textlink="">
      <xdr:nvSpPr>
        <xdr:cNvPr id="151" name="テキスト ボックス 150"/>
        <xdr:cNvSpPr txBox="1"/>
      </xdr:nvSpPr>
      <xdr:spPr>
        <a:xfrm>
          <a:off x="863111" y="93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27039</xdr:rowOff>
    </xdr:from>
    <xdr:to>
      <xdr:col>24</xdr:col>
      <xdr:colOff>63500</xdr:colOff>
      <xdr:row>78</xdr:row>
      <xdr:rowOff>34049</xdr:rowOff>
    </xdr:to>
    <xdr:cxnSp macro="">
      <xdr:nvCxnSpPr>
        <xdr:cNvPr id="180" name="直線コネクタ 179"/>
        <xdr:cNvCxnSpPr/>
      </xdr:nvCxnSpPr>
      <xdr:spPr>
        <a:xfrm flipV="1">
          <a:off x="3797300" y="13400139"/>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34049</xdr:rowOff>
    </xdr:from>
    <xdr:to>
      <xdr:col>19</xdr:col>
      <xdr:colOff>177800</xdr:colOff>
      <xdr:row>78</xdr:row>
      <xdr:rowOff>96362</xdr:rowOff>
    </xdr:to>
    <xdr:cxnSp macro="">
      <xdr:nvCxnSpPr>
        <xdr:cNvPr id="183" name="直線コネクタ 182"/>
        <xdr:cNvCxnSpPr/>
      </xdr:nvCxnSpPr>
      <xdr:spPr>
        <a:xfrm flipV="1">
          <a:off x="2908300" y="13407149"/>
          <a:ext cx="889000" cy="6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4" name="フローチャート: 判断 183"/>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77100</xdr:rowOff>
    </xdr:from>
    <xdr:ext cx="469744" cy="259045"/>
    <xdr:sp macro="" textlink="">
      <xdr:nvSpPr>
        <xdr:cNvPr id="185" name="テキスト ボックス 184"/>
        <xdr:cNvSpPr txBox="1"/>
      </xdr:nvSpPr>
      <xdr:spPr>
        <a:xfrm>
          <a:off x="3562428" y="134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96362</xdr:rowOff>
    </xdr:from>
    <xdr:to>
      <xdr:col>15</xdr:col>
      <xdr:colOff>50800</xdr:colOff>
      <xdr:row>78</xdr:row>
      <xdr:rowOff>101028</xdr:rowOff>
    </xdr:to>
    <xdr:cxnSp macro="">
      <xdr:nvCxnSpPr>
        <xdr:cNvPr id="186" name="直線コネクタ 185"/>
        <xdr:cNvCxnSpPr/>
      </xdr:nvCxnSpPr>
      <xdr:spPr>
        <a:xfrm flipV="1">
          <a:off x="2019300" y="13469462"/>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7" name="フローチャート: 判断 186"/>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155763</xdr:rowOff>
    </xdr:from>
    <xdr:ext cx="469744" cy="259045"/>
    <xdr:sp macro="" textlink="">
      <xdr:nvSpPr>
        <xdr:cNvPr id="188" name="テキスト ボックス 187"/>
        <xdr:cNvSpPr txBox="1"/>
      </xdr:nvSpPr>
      <xdr:spPr>
        <a:xfrm>
          <a:off x="2673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91312</xdr:rowOff>
    </xdr:from>
    <xdr:to>
      <xdr:col>10</xdr:col>
      <xdr:colOff>114300</xdr:colOff>
      <xdr:row>78</xdr:row>
      <xdr:rowOff>101028</xdr:rowOff>
    </xdr:to>
    <xdr:cxnSp macro="">
      <xdr:nvCxnSpPr>
        <xdr:cNvPr id="189" name="直線コネクタ 188"/>
        <xdr:cNvCxnSpPr/>
      </xdr:nvCxnSpPr>
      <xdr:spPr>
        <a:xfrm>
          <a:off x="1130300" y="1346441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90" name="フローチャート: 判断 189"/>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91" name="テキスト ボックス 190"/>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2" name="フローチャート: 判断 191"/>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130655</xdr:rowOff>
    </xdr:from>
    <xdr:ext cx="469744" cy="259045"/>
    <xdr:sp macro="" textlink="">
      <xdr:nvSpPr>
        <xdr:cNvPr id="193" name="テキスト ボックス 192"/>
        <xdr:cNvSpPr txBox="1"/>
      </xdr:nvSpPr>
      <xdr:spPr>
        <a:xfrm>
          <a:off x="895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147689</xdr:rowOff>
    </xdr:from>
    <xdr:to>
      <xdr:col>24</xdr:col>
      <xdr:colOff>114300</xdr:colOff>
      <xdr:row>78</xdr:row>
      <xdr:rowOff>77839</xdr:rowOff>
    </xdr:to>
    <xdr:sp macro="" textlink="">
      <xdr:nvSpPr>
        <xdr:cNvPr id="199" name="楕円 198"/>
        <xdr:cNvSpPr/>
      </xdr:nvSpPr>
      <xdr:spPr>
        <a:xfrm>
          <a:off x="4584700" y="133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170566</xdr:rowOff>
    </xdr:from>
    <xdr:ext cx="469744" cy="259045"/>
    <xdr:sp macro="" textlink="">
      <xdr:nvSpPr>
        <xdr:cNvPr id="200" name="維持補修費該当値テキスト"/>
        <xdr:cNvSpPr txBox="1"/>
      </xdr:nvSpPr>
      <xdr:spPr>
        <a:xfrm>
          <a:off x="4686300" y="132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154699</xdr:rowOff>
    </xdr:from>
    <xdr:to>
      <xdr:col>20</xdr:col>
      <xdr:colOff>38100</xdr:colOff>
      <xdr:row>78</xdr:row>
      <xdr:rowOff>84849</xdr:rowOff>
    </xdr:to>
    <xdr:sp macro="" textlink="">
      <xdr:nvSpPr>
        <xdr:cNvPr id="201" name="楕円 200"/>
        <xdr:cNvSpPr/>
      </xdr:nvSpPr>
      <xdr:spPr>
        <a:xfrm>
          <a:off x="3746500" y="133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101376</xdr:rowOff>
    </xdr:from>
    <xdr:ext cx="469744" cy="259045"/>
    <xdr:sp macro="" textlink="">
      <xdr:nvSpPr>
        <xdr:cNvPr id="202" name="テキスト ボックス 201"/>
        <xdr:cNvSpPr txBox="1"/>
      </xdr:nvSpPr>
      <xdr:spPr>
        <a:xfrm>
          <a:off x="3562428" y="131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45562</xdr:rowOff>
    </xdr:from>
    <xdr:to>
      <xdr:col>15</xdr:col>
      <xdr:colOff>101600</xdr:colOff>
      <xdr:row>78</xdr:row>
      <xdr:rowOff>147162</xdr:rowOff>
    </xdr:to>
    <xdr:sp macro="" textlink="">
      <xdr:nvSpPr>
        <xdr:cNvPr id="203" name="楕円 202"/>
        <xdr:cNvSpPr/>
      </xdr:nvSpPr>
      <xdr:spPr>
        <a:xfrm>
          <a:off x="2857500" y="134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138289</xdr:rowOff>
    </xdr:from>
    <xdr:ext cx="469744" cy="259045"/>
    <xdr:sp macro="" textlink="">
      <xdr:nvSpPr>
        <xdr:cNvPr id="204" name="テキスト ボックス 203"/>
        <xdr:cNvSpPr txBox="1"/>
      </xdr:nvSpPr>
      <xdr:spPr>
        <a:xfrm>
          <a:off x="2673428" y="1351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50228</xdr:rowOff>
    </xdr:from>
    <xdr:to>
      <xdr:col>10</xdr:col>
      <xdr:colOff>165100</xdr:colOff>
      <xdr:row>78</xdr:row>
      <xdr:rowOff>151828</xdr:rowOff>
    </xdr:to>
    <xdr:sp macro="" textlink="">
      <xdr:nvSpPr>
        <xdr:cNvPr id="205" name="楕円 204"/>
        <xdr:cNvSpPr/>
      </xdr:nvSpPr>
      <xdr:spPr>
        <a:xfrm>
          <a:off x="1968500" y="134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142955</xdr:rowOff>
    </xdr:from>
    <xdr:ext cx="469744" cy="259045"/>
    <xdr:sp macro="" textlink="">
      <xdr:nvSpPr>
        <xdr:cNvPr id="206" name="テキスト ボックス 205"/>
        <xdr:cNvSpPr txBox="1"/>
      </xdr:nvSpPr>
      <xdr:spPr>
        <a:xfrm>
          <a:off x="1784428" y="135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40512</xdr:rowOff>
    </xdr:from>
    <xdr:to>
      <xdr:col>6</xdr:col>
      <xdr:colOff>38100</xdr:colOff>
      <xdr:row>78</xdr:row>
      <xdr:rowOff>142112</xdr:rowOff>
    </xdr:to>
    <xdr:sp macro="" textlink="">
      <xdr:nvSpPr>
        <xdr:cNvPr id="207" name="楕円 206"/>
        <xdr:cNvSpPr/>
      </xdr:nvSpPr>
      <xdr:spPr>
        <a:xfrm>
          <a:off x="1079500" y="134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133239</xdr:rowOff>
    </xdr:from>
    <xdr:ext cx="469744" cy="259045"/>
    <xdr:sp macro="" textlink="">
      <xdr:nvSpPr>
        <xdr:cNvPr id="208" name="テキスト ボックス 207"/>
        <xdr:cNvSpPr txBox="1"/>
      </xdr:nvSpPr>
      <xdr:spPr>
        <a:xfrm>
          <a:off x="895428" y="135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124358</xdr:rowOff>
    </xdr:from>
    <xdr:to>
      <xdr:col>24</xdr:col>
      <xdr:colOff>63500</xdr:colOff>
      <xdr:row>99</xdr:row>
      <xdr:rowOff>69266</xdr:rowOff>
    </xdr:to>
    <xdr:cxnSp macro="">
      <xdr:nvCxnSpPr>
        <xdr:cNvPr id="238" name="直線コネクタ 237"/>
        <xdr:cNvCxnSpPr/>
      </xdr:nvCxnSpPr>
      <xdr:spPr>
        <a:xfrm flipV="1">
          <a:off x="3797300" y="16755008"/>
          <a:ext cx="838200" cy="28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69266</xdr:rowOff>
    </xdr:from>
    <xdr:to>
      <xdr:col>19</xdr:col>
      <xdr:colOff>177800</xdr:colOff>
      <xdr:row>99</xdr:row>
      <xdr:rowOff>86309</xdr:rowOff>
    </xdr:to>
    <xdr:cxnSp macro="">
      <xdr:nvCxnSpPr>
        <xdr:cNvPr id="241" name="直線コネクタ 240"/>
        <xdr:cNvCxnSpPr/>
      </xdr:nvCxnSpPr>
      <xdr:spPr>
        <a:xfrm flipV="1">
          <a:off x="2908300" y="17042816"/>
          <a:ext cx="8890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140043</xdr:rowOff>
    </xdr:from>
    <xdr:to>
      <xdr:col>20</xdr:col>
      <xdr:colOff>38100</xdr:colOff>
      <xdr:row>96</xdr:row>
      <xdr:rowOff>70193</xdr:rowOff>
    </xdr:to>
    <xdr:sp macro="" textlink="">
      <xdr:nvSpPr>
        <xdr:cNvPr id="242" name="フローチャート: 判断 241"/>
        <xdr:cNvSpPr/>
      </xdr:nvSpPr>
      <xdr:spPr>
        <a:xfrm>
          <a:off x="3746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86720</xdr:rowOff>
    </xdr:from>
    <xdr:ext cx="599010" cy="259045"/>
    <xdr:sp macro="" textlink="">
      <xdr:nvSpPr>
        <xdr:cNvPr id="243" name="テキスト ボックス 242"/>
        <xdr:cNvSpPr txBox="1"/>
      </xdr:nvSpPr>
      <xdr:spPr>
        <a:xfrm>
          <a:off x="3497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86309</xdr:rowOff>
    </xdr:from>
    <xdr:to>
      <xdr:col>15</xdr:col>
      <xdr:colOff>50800</xdr:colOff>
      <xdr:row>99</xdr:row>
      <xdr:rowOff>120968</xdr:rowOff>
    </xdr:to>
    <xdr:cxnSp macro="">
      <xdr:nvCxnSpPr>
        <xdr:cNvPr id="244" name="直線コネクタ 243"/>
        <xdr:cNvCxnSpPr/>
      </xdr:nvCxnSpPr>
      <xdr:spPr>
        <a:xfrm flipV="1">
          <a:off x="2019300" y="17059859"/>
          <a:ext cx="889000" cy="3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139230</xdr:rowOff>
    </xdr:from>
    <xdr:to>
      <xdr:col>15</xdr:col>
      <xdr:colOff>101600</xdr:colOff>
      <xdr:row>96</xdr:row>
      <xdr:rowOff>69380</xdr:rowOff>
    </xdr:to>
    <xdr:sp macro="" textlink="">
      <xdr:nvSpPr>
        <xdr:cNvPr id="245" name="フローチャート: 判断 244"/>
        <xdr:cNvSpPr/>
      </xdr:nvSpPr>
      <xdr:spPr>
        <a:xfrm>
          <a:off x="2857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85907</xdr:rowOff>
    </xdr:from>
    <xdr:ext cx="599010" cy="259045"/>
    <xdr:sp macro="" textlink="">
      <xdr:nvSpPr>
        <xdr:cNvPr id="246" name="テキスト ボックス 245"/>
        <xdr:cNvSpPr txBox="1"/>
      </xdr:nvSpPr>
      <xdr:spPr>
        <a:xfrm>
          <a:off x="2608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113412</xdr:rowOff>
    </xdr:from>
    <xdr:to>
      <xdr:col>10</xdr:col>
      <xdr:colOff>114300</xdr:colOff>
      <xdr:row>99</xdr:row>
      <xdr:rowOff>120968</xdr:rowOff>
    </xdr:to>
    <xdr:cxnSp macro="">
      <xdr:nvCxnSpPr>
        <xdr:cNvPr id="247" name="直線コネクタ 246"/>
        <xdr:cNvCxnSpPr/>
      </xdr:nvCxnSpPr>
      <xdr:spPr>
        <a:xfrm>
          <a:off x="1130300" y="17086962"/>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20943</xdr:rowOff>
    </xdr:from>
    <xdr:to>
      <xdr:col>10</xdr:col>
      <xdr:colOff>165100</xdr:colOff>
      <xdr:row>96</xdr:row>
      <xdr:rowOff>122543</xdr:rowOff>
    </xdr:to>
    <xdr:sp macro="" textlink="">
      <xdr:nvSpPr>
        <xdr:cNvPr id="248" name="フローチャート: 判断 247"/>
        <xdr:cNvSpPr/>
      </xdr:nvSpPr>
      <xdr:spPr>
        <a:xfrm>
          <a:off x="1968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139070</xdr:rowOff>
    </xdr:from>
    <xdr:ext cx="534377" cy="259045"/>
    <xdr:sp macro="" textlink="">
      <xdr:nvSpPr>
        <xdr:cNvPr id="249" name="テキスト ボックス 248"/>
        <xdr:cNvSpPr txBox="1"/>
      </xdr:nvSpPr>
      <xdr:spPr>
        <a:xfrm>
          <a:off x="1752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31217</xdr:rowOff>
    </xdr:from>
    <xdr:to>
      <xdr:col>6</xdr:col>
      <xdr:colOff>38100</xdr:colOff>
      <xdr:row>96</xdr:row>
      <xdr:rowOff>132817</xdr:rowOff>
    </xdr:to>
    <xdr:sp macro="" textlink="">
      <xdr:nvSpPr>
        <xdr:cNvPr id="250" name="フローチャート: 判断 249"/>
        <xdr:cNvSpPr/>
      </xdr:nvSpPr>
      <xdr:spPr>
        <a:xfrm>
          <a:off x="1079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149344</xdr:rowOff>
    </xdr:from>
    <xdr:ext cx="534377" cy="259045"/>
    <xdr:sp macro="" textlink="">
      <xdr:nvSpPr>
        <xdr:cNvPr id="251" name="テキスト ボックス 250"/>
        <xdr:cNvSpPr txBox="1"/>
      </xdr:nvSpPr>
      <xdr:spPr>
        <a:xfrm>
          <a:off x="863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73558</xdr:rowOff>
    </xdr:from>
    <xdr:to>
      <xdr:col>24</xdr:col>
      <xdr:colOff>114300</xdr:colOff>
      <xdr:row>98</xdr:row>
      <xdr:rowOff>3708</xdr:rowOff>
    </xdr:to>
    <xdr:sp macro="" textlink="">
      <xdr:nvSpPr>
        <xdr:cNvPr id="257" name="楕円 256"/>
        <xdr:cNvSpPr/>
      </xdr:nvSpPr>
      <xdr:spPr>
        <a:xfrm>
          <a:off x="4584700" y="167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51985</xdr:rowOff>
    </xdr:from>
    <xdr:ext cx="534377" cy="259045"/>
    <xdr:sp macro="" textlink="">
      <xdr:nvSpPr>
        <xdr:cNvPr id="258" name="扶助費該当値テキスト"/>
        <xdr:cNvSpPr txBox="1"/>
      </xdr:nvSpPr>
      <xdr:spPr>
        <a:xfrm>
          <a:off x="4686300" y="166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18466</xdr:rowOff>
    </xdr:from>
    <xdr:to>
      <xdr:col>20</xdr:col>
      <xdr:colOff>38100</xdr:colOff>
      <xdr:row>99</xdr:row>
      <xdr:rowOff>120066</xdr:rowOff>
    </xdr:to>
    <xdr:sp macro="" textlink="">
      <xdr:nvSpPr>
        <xdr:cNvPr id="259" name="楕円 258"/>
        <xdr:cNvSpPr/>
      </xdr:nvSpPr>
      <xdr:spPr>
        <a:xfrm>
          <a:off x="3746500" y="1699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111193</xdr:rowOff>
    </xdr:from>
    <xdr:ext cx="534377" cy="259045"/>
    <xdr:sp macro="" textlink="">
      <xdr:nvSpPr>
        <xdr:cNvPr id="260" name="テキスト ボックス 259"/>
        <xdr:cNvSpPr txBox="1"/>
      </xdr:nvSpPr>
      <xdr:spPr>
        <a:xfrm>
          <a:off x="3530111" y="170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35509</xdr:rowOff>
    </xdr:from>
    <xdr:to>
      <xdr:col>15</xdr:col>
      <xdr:colOff>101600</xdr:colOff>
      <xdr:row>99</xdr:row>
      <xdr:rowOff>137109</xdr:rowOff>
    </xdr:to>
    <xdr:sp macro="" textlink="">
      <xdr:nvSpPr>
        <xdr:cNvPr id="261" name="楕円 260"/>
        <xdr:cNvSpPr/>
      </xdr:nvSpPr>
      <xdr:spPr>
        <a:xfrm>
          <a:off x="2857500" y="170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128236</xdr:rowOff>
    </xdr:from>
    <xdr:ext cx="534377" cy="259045"/>
    <xdr:sp macro="" textlink="">
      <xdr:nvSpPr>
        <xdr:cNvPr id="262" name="テキスト ボックス 261"/>
        <xdr:cNvSpPr txBox="1"/>
      </xdr:nvSpPr>
      <xdr:spPr>
        <a:xfrm>
          <a:off x="2641111" y="171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70168</xdr:rowOff>
    </xdr:from>
    <xdr:to>
      <xdr:col>10</xdr:col>
      <xdr:colOff>165100</xdr:colOff>
      <xdr:row>100</xdr:row>
      <xdr:rowOff>318</xdr:rowOff>
    </xdr:to>
    <xdr:sp macro="" textlink="">
      <xdr:nvSpPr>
        <xdr:cNvPr id="263" name="楕円 262"/>
        <xdr:cNvSpPr/>
      </xdr:nvSpPr>
      <xdr:spPr>
        <a:xfrm>
          <a:off x="1968500" y="170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162895</xdr:rowOff>
    </xdr:from>
    <xdr:ext cx="534377" cy="259045"/>
    <xdr:sp macro="" textlink="">
      <xdr:nvSpPr>
        <xdr:cNvPr id="264" name="テキスト ボックス 263"/>
        <xdr:cNvSpPr txBox="1"/>
      </xdr:nvSpPr>
      <xdr:spPr>
        <a:xfrm>
          <a:off x="1752111" y="171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62612</xdr:rowOff>
    </xdr:from>
    <xdr:to>
      <xdr:col>6</xdr:col>
      <xdr:colOff>38100</xdr:colOff>
      <xdr:row>99</xdr:row>
      <xdr:rowOff>164212</xdr:rowOff>
    </xdr:to>
    <xdr:sp macro="" textlink="">
      <xdr:nvSpPr>
        <xdr:cNvPr id="265" name="楕円 264"/>
        <xdr:cNvSpPr/>
      </xdr:nvSpPr>
      <xdr:spPr>
        <a:xfrm>
          <a:off x="1079500" y="170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155339</xdr:rowOff>
    </xdr:from>
    <xdr:ext cx="534377" cy="259045"/>
    <xdr:sp macro="" textlink="">
      <xdr:nvSpPr>
        <xdr:cNvPr id="266" name="テキスト ボックス 265"/>
        <xdr:cNvSpPr txBox="1"/>
      </xdr:nvSpPr>
      <xdr:spPr>
        <a:xfrm>
          <a:off x="863111" y="171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73650</xdr:rowOff>
    </xdr:from>
    <xdr:to>
      <xdr:col>55</xdr:col>
      <xdr:colOff>0</xdr:colOff>
      <xdr:row>36</xdr:row>
      <xdr:rowOff>41387</xdr:rowOff>
    </xdr:to>
    <xdr:cxnSp macro="">
      <xdr:nvCxnSpPr>
        <xdr:cNvPr id="295" name="直線コネクタ 294"/>
        <xdr:cNvCxnSpPr/>
      </xdr:nvCxnSpPr>
      <xdr:spPr>
        <a:xfrm>
          <a:off x="9639300" y="5388600"/>
          <a:ext cx="838200" cy="82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73650</xdr:rowOff>
    </xdr:from>
    <xdr:to>
      <xdr:col>50</xdr:col>
      <xdr:colOff>114300</xdr:colOff>
      <xdr:row>36</xdr:row>
      <xdr:rowOff>66235</xdr:rowOff>
    </xdr:to>
    <xdr:cxnSp macro="">
      <xdr:nvCxnSpPr>
        <xdr:cNvPr id="298" name="直線コネクタ 297"/>
        <xdr:cNvCxnSpPr/>
      </xdr:nvCxnSpPr>
      <xdr:spPr>
        <a:xfrm flipV="1">
          <a:off x="8750300" y="5388600"/>
          <a:ext cx="889000" cy="8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11816</xdr:rowOff>
    </xdr:from>
    <xdr:to>
      <xdr:col>50</xdr:col>
      <xdr:colOff>165100</xdr:colOff>
      <xdr:row>30</xdr:row>
      <xdr:rowOff>113416</xdr:rowOff>
    </xdr:to>
    <xdr:sp macro="" textlink="">
      <xdr:nvSpPr>
        <xdr:cNvPr id="299" name="フローチャート: 判断 298"/>
        <xdr:cNvSpPr/>
      </xdr:nvSpPr>
      <xdr:spPr>
        <a:xfrm>
          <a:off x="9588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129943</xdr:rowOff>
    </xdr:from>
    <xdr:ext cx="599010" cy="259045"/>
    <xdr:sp macro="" textlink="">
      <xdr:nvSpPr>
        <xdr:cNvPr id="300" name="テキスト ボックス 299"/>
        <xdr:cNvSpPr txBox="1"/>
      </xdr:nvSpPr>
      <xdr:spPr>
        <a:xfrm>
          <a:off x="9339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66235</xdr:rowOff>
    </xdr:from>
    <xdr:to>
      <xdr:col>45</xdr:col>
      <xdr:colOff>177800</xdr:colOff>
      <xdr:row>36</xdr:row>
      <xdr:rowOff>96243</xdr:rowOff>
    </xdr:to>
    <xdr:cxnSp macro="">
      <xdr:nvCxnSpPr>
        <xdr:cNvPr id="301" name="直線コネクタ 300"/>
        <xdr:cNvCxnSpPr/>
      </xdr:nvCxnSpPr>
      <xdr:spPr>
        <a:xfrm flipV="1">
          <a:off x="7861300" y="6238435"/>
          <a:ext cx="889000" cy="3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100414</xdr:rowOff>
    </xdr:from>
    <xdr:to>
      <xdr:col>46</xdr:col>
      <xdr:colOff>38100</xdr:colOff>
      <xdr:row>36</xdr:row>
      <xdr:rowOff>30564</xdr:rowOff>
    </xdr:to>
    <xdr:sp macro="" textlink="">
      <xdr:nvSpPr>
        <xdr:cNvPr id="302" name="フローチャート: 判断 301"/>
        <xdr:cNvSpPr/>
      </xdr:nvSpPr>
      <xdr:spPr>
        <a:xfrm>
          <a:off x="8699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47091</xdr:rowOff>
    </xdr:from>
    <xdr:ext cx="534377" cy="259045"/>
    <xdr:sp macro="" textlink="">
      <xdr:nvSpPr>
        <xdr:cNvPr id="303" name="テキスト ボックス 302"/>
        <xdr:cNvSpPr txBox="1"/>
      </xdr:nvSpPr>
      <xdr:spPr>
        <a:xfrm>
          <a:off x="8483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30033</xdr:rowOff>
    </xdr:from>
    <xdr:to>
      <xdr:col>41</xdr:col>
      <xdr:colOff>50800</xdr:colOff>
      <xdr:row>36</xdr:row>
      <xdr:rowOff>96243</xdr:rowOff>
    </xdr:to>
    <xdr:cxnSp macro="">
      <xdr:nvCxnSpPr>
        <xdr:cNvPr id="304" name="直線コネクタ 303"/>
        <xdr:cNvCxnSpPr/>
      </xdr:nvCxnSpPr>
      <xdr:spPr>
        <a:xfrm>
          <a:off x="6972300" y="6202233"/>
          <a:ext cx="8890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146553</xdr:rowOff>
    </xdr:from>
    <xdr:to>
      <xdr:col>41</xdr:col>
      <xdr:colOff>101600</xdr:colOff>
      <xdr:row>36</xdr:row>
      <xdr:rowOff>76703</xdr:rowOff>
    </xdr:to>
    <xdr:sp macro="" textlink="">
      <xdr:nvSpPr>
        <xdr:cNvPr id="305" name="フローチャート: 判断 304"/>
        <xdr:cNvSpPr/>
      </xdr:nvSpPr>
      <xdr:spPr>
        <a:xfrm>
          <a:off x="7810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93230</xdr:rowOff>
    </xdr:from>
    <xdr:ext cx="534377" cy="259045"/>
    <xdr:sp macro="" textlink="">
      <xdr:nvSpPr>
        <xdr:cNvPr id="306" name="テキスト ボックス 305"/>
        <xdr:cNvSpPr txBox="1"/>
      </xdr:nvSpPr>
      <xdr:spPr>
        <a:xfrm>
          <a:off x="7594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155849</xdr:rowOff>
    </xdr:from>
    <xdr:to>
      <xdr:col>36</xdr:col>
      <xdr:colOff>165100</xdr:colOff>
      <xdr:row>36</xdr:row>
      <xdr:rowOff>85999</xdr:rowOff>
    </xdr:to>
    <xdr:sp macro="" textlink="">
      <xdr:nvSpPr>
        <xdr:cNvPr id="307" name="フローチャート: 判断 306"/>
        <xdr:cNvSpPr/>
      </xdr:nvSpPr>
      <xdr:spPr>
        <a:xfrm>
          <a:off x="6921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77126</xdr:rowOff>
    </xdr:from>
    <xdr:ext cx="534377" cy="259045"/>
    <xdr:sp macro="" textlink="">
      <xdr:nvSpPr>
        <xdr:cNvPr id="308" name="テキスト ボックス 307"/>
        <xdr:cNvSpPr txBox="1"/>
      </xdr:nvSpPr>
      <xdr:spPr>
        <a:xfrm>
          <a:off x="6705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162037</xdr:rowOff>
    </xdr:from>
    <xdr:to>
      <xdr:col>55</xdr:col>
      <xdr:colOff>50800</xdr:colOff>
      <xdr:row>36</xdr:row>
      <xdr:rowOff>92187</xdr:rowOff>
    </xdr:to>
    <xdr:sp macro="" textlink="">
      <xdr:nvSpPr>
        <xdr:cNvPr id="314" name="楕円 313"/>
        <xdr:cNvSpPr/>
      </xdr:nvSpPr>
      <xdr:spPr>
        <a:xfrm>
          <a:off x="10426700" y="6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140464</xdr:rowOff>
    </xdr:from>
    <xdr:ext cx="534377" cy="259045"/>
    <xdr:sp macro="" textlink="">
      <xdr:nvSpPr>
        <xdr:cNvPr id="315" name="補助費等該当値テキスト"/>
        <xdr:cNvSpPr txBox="1"/>
      </xdr:nvSpPr>
      <xdr:spPr>
        <a:xfrm>
          <a:off x="10528300" y="61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22850</xdr:rowOff>
    </xdr:from>
    <xdr:to>
      <xdr:col>50</xdr:col>
      <xdr:colOff>165100</xdr:colOff>
      <xdr:row>31</xdr:row>
      <xdr:rowOff>124450</xdr:rowOff>
    </xdr:to>
    <xdr:sp macro="" textlink="">
      <xdr:nvSpPr>
        <xdr:cNvPr id="316" name="楕円 315"/>
        <xdr:cNvSpPr/>
      </xdr:nvSpPr>
      <xdr:spPr>
        <a:xfrm>
          <a:off x="9588500" y="5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115577</xdr:rowOff>
    </xdr:from>
    <xdr:ext cx="599010" cy="259045"/>
    <xdr:sp macro="" textlink="">
      <xdr:nvSpPr>
        <xdr:cNvPr id="317" name="テキスト ボックス 316"/>
        <xdr:cNvSpPr txBox="1"/>
      </xdr:nvSpPr>
      <xdr:spPr>
        <a:xfrm>
          <a:off x="9339795" y="543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15435</xdr:rowOff>
    </xdr:from>
    <xdr:to>
      <xdr:col>46</xdr:col>
      <xdr:colOff>38100</xdr:colOff>
      <xdr:row>36</xdr:row>
      <xdr:rowOff>117035</xdr:rowOff>
    </xdr:to>
    <xdr:sp macro="" textlink="">
      <xdr:nvSpPr>
        <xdr:cNvPr id="318" name="楕円 317"/>
        <xdr:cNvSpPr/>
      </xdr:nvSpPr>
      <xdr:spPr>
        <a:xfrm>
          <a:off x="8699500" y="61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108162</xdr:rowOff>
    </xdr:from>
    <xdr:ext cx="534377" cy="259045"/>
    <xdr:sp macro="" textlink="">
      <xdr:nvSpPr>
        <xdr:cNvPr id="319" name="テキスト ボックス 318"/>
        <xdr:cNvSpPr txBox="1"/>
      </xdr:nvSpPr>
      <xdr:spPr>
        <a:xfrm>
          <a:off x="8483111" y="62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45443</xdr:rowOff>
    </xdr:from>
    <xdr:to>
      <xdr:col>41</xdr:col>
      <xdr:colOff>101600</xdr:colOff>
      <xdr:row>36</xdr:row>
      <xdr:rowOff>147043</xdr:rowOff>
    </xdr:to>
    <xdr:sp macro="" textlink="">
      <xdr:nvSpPr>
        <xdr:cNvPr id="320" name="楕円 319"/>
        <xdr:cNvSpPr/>
      </xdr:nvSpPr>
      <xdr:spPr>
        <a:xfrm>
          <a:off x="7810500" y="62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138170</xdr:rowOff>
    </xdr:from>
    <xdr:ext cx="534377" cy="259045"/>
    <xdr:sp macro="" textlink="">
      <xdr:nvSpPr>
        <xdr:cNvPr id="321" name="テキスト ボックス 320"/>
        <xdr:cNvSpPr txBox="1"/>
      </xdr:nvSpPr>
      <xdr:spPr>
        <a:xfrm>
          <a:off x="7594111" y="63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150683</xdr:rowOff>
    </xdr:from>
    <xdr:to>
      <xdr:col>36</xdr:col>
      <xdr:colOff>165100</xdr:colOff>
      <xdr:row>36</xdr:row>
      <xdr:rowOff>80833</xdr:rowOff>
    </xdr:to>
    <xdr:sp macro="" textlink="">
      <xdr:nvSpPr>
        <xdr:cNvPr id="322" name="楕円 321"/>
        <xdr:cNvSpPr/>
      </xdr:nvSpPr>
      <xdr:spPr>
        <a:xfrm>
          <a:off x="6921500" y="61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97360</xdr:rowOff>
    </xdr:from>
    <xdr:ext cx="534377" cy="259045"/>
    <xdr:sp macro="" textlink="">
      <xdr:nvSpPr>
        <xdr:cNvPr id="323" name="テキスト ボックス 322"/>
        <xdr:cNvSpPr txBox="1"/>
      </xdr:nvSpPr>
      <xdr:spPr>
        <a:xfrm>
          <a:off x="6705111" y="592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156342</xdr:rowOff>
    </xdr:from>
    <xdr:to>
      <xdr:col>55</xdr:col>
      <xdr:colOff>0</xdr:colOff>
      <xdr:row>55</xdr:row>
      <xdr:rowOff>53991</xdr:rowOff>
    </xdr:to>
    <xdr:cxnSp macro="">
      <xdr:nvCxnSpPr>
        <xdr:cNvPr id="352" name="直線コネクタ 351"/>
        <xdr:cNvCxnSpPr/>
      </xdr:nvCxnSpPr>
      <xdr:spPr>
        <a:xfrm flipV="1">
          <a:off x="9639300" y="9414642"/>
          <a:ext cx="838200" cy="6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53991</xdr:rowOff>
    </xdr:from>
    <xdr:to>
      <xdr:col>50</xdr:col>
      <xdr:colOff>114300</xdr:colOff>
      <xdr:row>56</xdr:row>
      <xdr:rowOff>29888</xdr:rowOff>
    </xdr:to>
    <xdr:cxnSp macro="">
      <xdr:nvCxnSpPr>
        <xdr:cNvPr id="355" name="直線コネクタ 354"/>
        <xdr:cNvCxnSpPr/>
      </xdr:nvCxnSpPr>
      <xdr:spPr>
        <a:xfrm flipV="1">
          <a:off x="8750300" y="9483741"/>
          <a:ext cx="889000" cy="14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6" name="フローチャート: 判断 355"/>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91721</xdr:rowOff>
    </xdr:from>
    <xdr:ext cx="534377" cy="259045"/>
    <xdr:sp macro="" textlink="">
      <xdr:nvSpPr>
        <xdr:cNvPr id="357" name="テキスト ボックス 356"/>
        <xdr:cNvSpPr txBox="1"/>
      </xdr:nvSpPr>
      <xdr:spPr>
        <a:xfrm>
          <a:off x="9372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164312</xdr:rowOff>
    </xdr:from>
    <xdr:to>
      <xdr:col>45</xdr:col>
      <xdr:colOff>177800</xdr:colOff>
      <xdr:row>56</xdr:row>
      <xdr:rowOff>29888</xdr:rowOff>
    </xdr:to>
    <xdr:cxnSp macro="">
      <xdr:nvCxnSpPr>
        <xdr:cNvPr id="358" name="直線コネクタ 357"/>
        <xdr:cNvCxnSpPr/>
      </xdr:nvCxnSpPr>
      <xdr:spPr>
        <a:xfrm>
          <a:off x="7861300" y="9594062"/>
          <a:ext cx="889000" cy="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59" name="フローチャート: 判断 358"/>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80680</xdr:rowOff>
    </xdr:from>
    <xdr:ext cx="534377" cy="259045"/>
    <xdr:sp macro="" textlink="">
      <xdr:nvSpPr>
        <xdr:cNvPr id="360" name="テキスト ボックス 359"/>
        <xdr:cNvSpPr txBox="1"/>
      </xdr:nvSpPr>
      <xdr:spPr>
        <a:xfrm>
          <a:off x="8483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70403</xdr:rowOff>
    </xdr:from>
    <xdr:to>
      <xdr:col>41</xdr:col>
      <xdr:colOff>50800</xdr:colOff>
      <xdr:row>55</xdr:row>
      <xdr:rowOff>164312</xdr:rowOff>
    </xdr:to>
    <xdr:cxnSp macro="">
      <xdr:nvCxnSpPr>
        <xdr:cNvPr id="361" name="直線コネクタ 360"/>
        <xdr:cNvCxnSpPr/>
      </xdr:nvCxnSpPr>
      <xdr:spPr>
        <a:xfrm>
          <a:off x="6972300" y="9500153"/>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2" name="フローチャート: 判断 361"/>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148558</xdr:rowOff>
    </xdr:from>
    <xdr:ext cx="534377" cy="259045"/>
    <xdr:sp macro="" textlink="">
      <xdr:nvSpPr>
        <xdr:cNvPr id="363" name="テキスト ボックス 362"/>
        <xdr:cNvSpPr txBox="1"/>
      </xdr:nvSpPr>
      <xdr:spPr>
        <a:xfrm>
          <a:off x="7594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4" name="フローチャート: 判断 363"/>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119641</xdr:rowOff>
    </xdr:from>
    <xdr:ext cx="534377" cy="259045"/>
    <xdr:sp macro="" textlink="">
      <xdr:nvSpPr>
        <xdr:cNvPr id="365" name="テキスト ボックス 364"/>
        <xdr:cNvSpPr txBox="1"/>
      </xdr:nvSpPr>
      <xdr:spPr>
        <a:xfrm>
          <a:off x="6705111"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105542</xdr:rowOff>
    </xdr:from>
    <xdr:to>
      <xdr:col>55</xdr:col>
      <xdr:colOff>50800</xdr:colOff>
      <xdr:row>55</xdr:row>
      <xdr:rowOff>35692</xdr:rowOff>
    </xdr:to>
    <xdr:sp macro="" textlink="">
      <xdr:nvSpPr>
        <xdr:cNvPr id="371" name="楕円 370"/>
        <xdr:cNvSpPr/>
      </xdr:nvSpPr>
      <xdr:spPr>
        <a:xfrm>
          <a:off x="10426700" y="93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128419</xdr:rowOff>
    </xdr:from>
    <xdr:ext cx="534377" cy="259045"/>
    <xdr:sp macro="" textlink="">
      <xdr:nvSpPr>
        <xdr:cNvPr id="372" name="普通建設事業費該当値テキスト"/>
        <xdr:cNvSpPr txBox="1"/>
      </xdr:nvSpPr>
      <xdr:spPr>
        <a:xfrm>
          <a:off x="10528300" y="92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3191</xdr:rowOff>
    </xdr:from>
    <xdr:to>
      <xdr:col>50</xdr:col>
      <xdr:colOff>165100</xdr:colOff>
      <xdr:row>55</xdr:row>
      <xdr:rowOff>104791</xdr:rowOff>
    </xdr:to>
    <xdr:sp macro="" textlink="">
      <xdr:nvSpPr>
        <xdr:cNvPr id="373" name="楕円 372"/>
        <xdr:cNvSpPr/>
      </xdr:nvSpPr>
      <xdr:spPr>
        <a:xfrm>
          <a:off x="9588500" y="94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95918</xdr:rowOff>
    </xdr:from>
    <xdr:ext cx="534377" cy="259045"/>
    <xdr:sp macro="" textlink="">
      <xdr:nvSpPr>
        <xdr:cNvPr id="374" name="テキスト ボックス 373"/>
        <xdr:cNvSpPr txBox="1"/>
      </xdr:nvSpPr>
      <xdr:spPr>
        <a:xfrm>
          <a:off x="9372111" y="952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150538</xdr:rowOff>
    </xdr:from>
    <xdr:to>
      <xdr:col>46</xdr:col>
      <xdr:colOff>38100</xdr:colOff>
      <xdr:row>56</xdr:row>
      <xdr:rowOff>80688</xdr:rowOff>
    </xdr:to>
    <xdr:sp macro="" textlink="">
      <xdr:nvSpPr>
        <xdr:cNvPr id="375" name="楕円 374"/>
        <xdr:cNvSpPr/>
      </xdr:nvSpPr>
      <xdr:spPr>
        <a:xfrm>
          <a:off x="8699500" y="958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71815</xdr:rowOff>
    </xdr:from>
    <xdr:ext cx="534377" cy="259045"/>
    <xdr:sp macro="" textlink="">
      <xdr:nvSpPr>
        <xdr:cNvPr id="376" name="テキスト ボックス 375"/>
        <xdr:cNvSpPr txBox="1"/>
      </xdr:nvSpPr>
      <xdr:spPr>
        <a:xfrm>
          <a:off x="8483111" y="96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113512</xdr:rowOff>
    </xdr:from>
    <xdr:to>
      <xdr:col>41</xdr:col>
      <xdr:colOff>101600</xdr:colOff>
      <xdr:row>56</xdr:row>
      <xdr:rowOff>43662</xdr:rowOff>
    </xdr:to>
    <xdr:sp macro="" textlink="">
      <xdr:nvSpPr>
        <xdr:cNvPr id="377" name="楕円 376"/>
        <xdr:cNvSpPr/>
      </xdr:nvSpPr>
      <xdr:spPr>
        <a:xfrm>
          <a:off x="7810500" y="95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34789</xdr:rowOff>
    </xdr:from>
    <xdr:ext cx="534377" cy="259045"/>
    <xdr:sp macro="" textlink="">
      <xdr:nvSpPr>
        <xdr:cNvPr id="378" name="テキスト ボックス 377"/>
        <xdr:cNvSpPr txBox="1"/>
      </xdr:nvSpPr>
      <xdr:spPr>
        <a:xfrm>
          <a:off x="7594111" y="96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19603</xdr:rowOff>
    </xdr:from>
    <xdr:to>
      <xdr:col>36</xdr:col>
      <xdr:colOff>165100</xdr:colOff>
      <xdr:row>55</xdr:row>
      <xdr:rowOff>121203</xdr:rowOff>
    </xdr:to>
    <xdr:sp macro="" textlink="">
      <xdr:nvSpPr>
        <xdr:cNvPr id="379" name="楕円 378"/>
        <xdr:cNvSpPr/>
      </xdr:nvSpPr>
      <xdr:spPr>
        <a:xfrm>
          <a:off x="6921500" y="94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112330</xdr:rowOff>
    </xdr:from>
    <xdr:ext cx="534377" cy="259045"/>
    <xdr:sp macro="" textlink="">
      <xdr:nvSpPr>
        <xdr:cNvPr id="380" name="テキスト ボックス 379"/>
        <xdr:cNvSpPr txBox="1"/>
      </xdr:nvSpPr>
      <xdr:spPr>
        <a:xfrm>
          <a:off x="6705111" y="95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68084</xdr:rowOff>
    </xdr:from>
    <xdr:to>
      <xdr:col>55</xdr:col>
      <xdr:colOff>0</xdr:colOff>
      <xdr:row>77</xdr:row>
      <xdr:rowOff>131407</xdr:rowOff>
    </xdr:to>
    <xdr:cxnSp macro="">
      <xdr:nvCxnSpPr>
        <xdr:cNvPr id="409" name="直線コネクタ 408"/>
        <xdr:cNvCxnSpPr/>
      </xdr:nvCxnSpPr>
      <xdr:spPr>
        <a:xfrm>
          <a:off x="9639300" y="13269734"/>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68084</xdr:rowOff>
    </xdr:from>
    <xdr:to>
      <xdr:col>50</xdr:col>
      <xdr:colOff>114300</xdr:colOff>
      <xdr:row>77</xdr:row>
      <xdr:rowOff>130620</xdr:rowOff>
    </xdr:to>
    <xdr:cxnSp macro="">
      <xdr:nvCxnSpPr>
        <xdr:cNvPr id="412" name="直線コネクタ 411"/>
        <xdr:cNvCxnSpPr/>
      </xdr:nvCxnSpPr>
      <xdr:spPr>
        <a:xfrm flipV="1">
          <a:off x="8750300" y="13269734"/>
          <a:ext cx="889000" cy="6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168123</xdr:rowOff>
    </xdr:from>
    <xdr:to>
      <xdr:col>50</xdr:col>
      <xdr:colOff>165100</xdr:colOff>
      <xdr:row>77</xdr:row>
      <xdr:rowOff>98273</xdr:rowOff>
    </xdr:to>
    <xdr:sp macro="" textlink="">
      <xdr:nvSpPr>
        <xdr:cNvPr id="413" name="フローチャート: 判断 412"/>
        <xdr:cNvSpPr/>
      </xdr:nvSpPr>
      <xdr:spPr>
        <a:xfrm>
          <a:off x="9588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114800</xdr:rowOff>
    </xdr:from>
    <xdr:ext cx="534377" cy="259045"/>
    <xdr:sp macro="" textlink="">
      <xdr:nvSpPr>
        <xdr:cNvPr id="414" name="テキスト ボックス 413"/>
        <xdr:cNvSpPr txBox="1"/>
      </xdr:nvSpPr>
      <xdr:spPr>
        <a:xfrm>
          <a:off x="9372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130620</xdr:rowOff>
    </xdr:from>
    <xdr:to>
      <xdr:col>45</xdr:col>
      <xdr:colOff>177800</xdr:colOff>
      <xdr:row>79</xdr:row>
      <xdr:rowOff>17602</xdr:rowOff>
    </xdr:to>
    <xdr:cxnSp macro="">
      <xdr:nvCxnSpPr>
        <xdr:cNvPr id="415" name="直線コネクタ 414"/>
        <xdr:cNvCxnSpPr/>
      </xdr:nvCxnSpPr>
      <xdr:spPr>
        <a:xfrm flipV="1">
          <a:off x="7861300" y="13332270"/>
          <a:ext cx="889000" cy="2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6198</xdr:rowOff>
    </xdr:from>
    <xdr:to>
      <xdr:col>46</xdr:col>
      <xdr:colOff>38100</xdr:colOff>
      <xdr:row>77</xdr:row>
      <xdr:rowOff>107798</xdr:rowOff>
    </xdr:to>
    <xdr:sp macro="" textlink="">
      <xdr:nvSpPr>
        <xdr:cNvPr id="416" name="フローチャート: 判断 415"/>
        <xdr:cNvSpPr/>
      </xdr:nvSpPr>
      <xdr:spPr>
        <a:xfrm>
          <a:off x="8699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124325</xdr:rowOff>
    </xdr:from>
    <xdr:ext cx="534377" cy="259045"/>
    <xdr:sp macro="" textlink="">
      <xdr:nvSpPr>
        <xdr:cNvPr id="417" name="テキスト ボックス 416"/>
        <xdr:cNvSpPr txBox="1"/>
      </xdr:nvSpPr>
      <xdr:spPr>
        <a:xfrm>
          <a:off x="8483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17602</xdr:rowOff>
    </xdr:from>
    <xdr:to>
      <xdr:col>41</xdr:col>
      <xdr:colOff>50800</xdr:colOff>
      <xdr:row>79</xdr:row>
      <xdr:rowOff>27521</xdr:rowOff>
    </xdr:to>
    <xdr:cxnSp macro="">
      <xdr:nvCxnSpPr>
        <xdr:cNvPr id="418" name="直線コネクタ 417"/>
        <xdr:cNvCxnSpPr/>
      </xdr:nvCxnSpPr>
      <xdr:spPr>
        <a:xfrm flipV="1">
          <a:off x="6972300" y="13562152"/>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25006</xdr:rowOff>
    </xdr:from>
    <xdr:to>
      <xdr:col>41</xdr:col>
      <xdr:colOff>101600</xdr:colOff>
      <xdr:row>77</xdr:row>
      <xdr:rowOff>126606</xdr:rowOff>
    </xdr:to>
    <xdr:sp macro="" textlink="">
      <xdr:nvSpPr>
        <xdr:cNvPr id="419" name="フローチャート: 判断 418"/>
        <xdr:cNvSpPr/>
      </xdr:nvSpPr>
      <xdr:spPr>
        <a:xfrm>
          <a:off x="7810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143133</xdr:rowOff>
    </xdr:from>
    <xdr:ext cx="534377" cy="259045"/>
    <xdr:sp macro="" textlink="">
      <xdr:nvSpPr>
        <xdr:cNvPr id="420" name="テキスト ボックス 419"/>
        <xdr:cNvSpPr txBox="1"/>
      </xdr:nvSpPr>
      <xdr:spPr>
        <a:xfrm>
          <a:off x="7594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164948</xdr:rowOff>
    </xdr:from>
    <xdr:to>
      <xdr:col>36</xdr:col>
      <xdr:colOff>165100</xdr:colOff>
      <xdr:row>77</xdr:row>
      <xdr:rowOff>95098</xdr:rowOff>
    </xdr:to>
    <xdr:sp macro="" textlink="">
      <xdr:nvSpPr>
        <xdr:cNvPr id="421" name="フローチャート: 判断 420"/>
        <xdr:cNvSpPr/>
      </xdr:nvSpPr>
      <xdr:spPr>
        <a:xfrm>
          <a:off x="6921500" y="1319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111624</xdr:rowOff>
    </xdr:from>
    <xdr:ext cx="534377" cy="259045"/>
    <xdr:sp macro="" textlink="">
      <xdr:nvSpPr>
        <xdr:cNvPr id="422" name="テキスト ボックス 421"/>
        <xdr:cNvSpPr txBox="1"/>
      </xdr:nvSpPr>
      <xdr:spPr>
        <a:xfrm>
          <a:off x="6705111" y="129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80607</xdr:rowOff>
    </xdr:from>
    <xdr:to>
      <xdr:col>55</xdr:col>
      <xdr:colOff>50800</xdr:colOff>
      <xdr:row>78</xdr:row>
      <xdr:rowOff>10757</xdr:rowOff>
    </xdr:to>
    <xdr:sp macro="" textlink="">
      <xdr:nvSpPr>
        <xdr:cNvPr id="428" name="楕円 427"/>
        <xdr:cNvSpPr/>
      </xdr:nvSpPr>
      <xdr:spPr>
        <a:xfrm>
          <a:off x="10426700" y="132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103484</xdr:rowOff>
    </xdr:from>
    <xdr:ext cx="534377" cy="259045"/>
    <xdr:sp macro="" textlink="">
      <xdr:nvSpPr>
        <xdr:cNvPr id="429" name="普通建設事業費 （ うち新規整備　）該当値テキスト"/>
        <xdr:cNvSpPr txBox="1"/>
      </xdr:nvSpPr>
      <xdr:spPr>
        <a:xfrm>
          <a:off x="10528300" y="131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17284</xdr:rowOff>
    </xdr:from>
    <xdr:to>
      <xdr:col>50</xdr:col>
      <xdr:colOff>165100</xdr:colOff>
      <xdr:row>77</xdr:row>
      <xdr:rowOff>118884</xdr:rowOff>
    </xdr:to>
    <xdr:sp macro="" textlink="">
      <xdr:nvSpPr>
        <xdr:cNvPr id="430" name="楕円 429"/>
        <xdr:cNvSpPr/>
      </xdr:nvSpPr>
      <xdr:spPr>
        <a:xfrm>
          <a:off x="9588500" y="13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110011</xdr:rowOff>
    </xdr:from>
    <xdr:ext cx="534377" cy="259045"/>
    <xdr:sp macro="" textlink="">
      <xdr:nvSpPr>
        <xdr:cNvPr id="431" name="テキスト ボックス 430"/>
        <xdr:cNvSpPr txBox="1"/>
      </xdr:nvSpPr>
      <xdr:spPr>
        <a:xfrm>
          <a:off x="9372111" y="133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79820</xdr:rowOff>
    </xdr:from>
    <xdr:to>
      <xdr:col>46</xdr:col>
      <xdr:colOff>38100</xdr:colOff>
      <xdr:row>78</xdr:row>
      <xdr:rowOff>9970</xdr:rowOff>
    </xdr:to>
    <xdr:sp macro="" textlink="">
      <xdr:nvSpPr>
        <xdr:cNvPr id="432" name="楕円 431"/>
        <xdr:cNvSpPr/>
      </xdr:nvSpPr>
      <xdr:spPr>
        <a:xfrm>
          <a:off x="8699500" y="132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1097</xdr:rowOff>
    </xdr:from>
    <xdr:ext cx="534377" cy="259045"/>
    <xdr:sp macro="" textlink="">
      <xdr:nvSpPr>
        <xdr:cNvPr id="433" name="テキスト ボックス 432"/>
        <xdr:cNvSpPr txBox="1"/>
      </xdr:nvSpPr>
      <xdr:spPr>
        <a:xfrm>
          <a:off x="8483111" y="133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138252</xdr:rowOff>
    </xdr:from>
    <xdr:to>
      <xdr:col>41</xdr:col>
      <xdr:colOff>101600</xdr:colOff>
      <xdr:row>79</xdr:row>
      <xdr:rowOff>68402</xdr:rowOff>
    </xdr:to>
    <xdr:sp macro="" textlink="">
      <xdr:nvSpPr>
        <xdr:cNvPr id="434" name="楕円 433"/>
        <xdr:cNvSpPr/>
      </xdr:nvSpPr>
      <xdr:spPr>
        <a:xfrm>
          <a:off x="7810500" y="135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59529</xdr:rowOff>
    </xdr:from>
    <xdr:ext cx="469744" cy="259045"/>
    <xdr:sp macro="" textlink="">
      <xdr:nvSpPr>
        <xdr:cNvPr id="435" name="テキスト ボックス 434"/>
        <xdr:cNvSpPr txBox="1"/>
      </xdr:nvSpPr>
      <xdr:spPr>
        <a:xfrm>
          <a:off x="7626428" y="136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148171</xdr:rowOff>
    </xdr:from>
    <xdr:to>
      <xdr:col>36</xdr:col>
      <xdr:colOff>165100</xdr:colOff>
      <xdr:row>79</xdr:row>
      <xdr:rowOff>78321</xdr:rowOff>
    </xdr:to>
    <xdr:sp macro="" textlink="">
      <xdr:nvSpPr>
        <xdr:cNvPr id="436" name="楕円 435"/>
        <xdr:cNvSpPr/>
      </xdr:nvSpPr>
      <xdr:spPr>
        <a:xfrm>
          <a:off x="6921500" y="135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69448</xdr:rowOff>
    </xdr:from>
    <xdr:ext cx="469744" cy="259045"/>
    <xdr:sp macro="" textlink="">
      <xdr:nvSpPr>
        <xdr:cNvPr id="437" name="テキスト ボックス 436"/>
        <xdr:cNvSpPr txBox="1"/>
      </xdr:nvSpPr>
      <xdr:spPr>
        <a:xfrm>
          <a:off x="6737428" y="136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118028</xdr:rowOff>
    </xdr:from>
    <xdr:to>
      <xdr:col>55</xdr:col>
      <xdr:colOff>0</xdr:colOff>
      <xdr:row>96</xdr:row>
      <xdr:rowOff>137513</xdr:rowOff>
    </xdr:to>
    <xdr:cxnSp macro="">
      <xdr:nvCxnSpPr>
        <xdr:cNvPr id="466" name="直線コネクタ 465"/>
        <xdr:cNvCxnSpPr/>
      </xdr:nvCxnSpPr>
      <xdr:spPr>
        <a:xfrm>
          <a:off x="9639300" y="16577228"/>
          <a:ext cx="8382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118028</xdr:rowOff>
    </xdr:from>
    <xdr:to>
      <xdr:col>50</xdr:col>
      <xdr:colOff>114300</xdr:colOff>
      <xdr:row>97</xdr:row>
      <xdr:rowOff>105738</xdr:rowOff>
    </xdr:to>
    <xdr:cxnSp macro="">
      <xdr:nvCxnSpPr>
        <xdr:cNvPr id="469" name="直線コネクタ 468"/>
        <xdr:cNvCxnSpPr/>
      </xdr:nvCxnSpPr>
      <xdr:spPr>
        <a:xfrm flipV="1">
          <a:off x="8750300" y="16577228"/>
          <a:ext cx="889000" cy="15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120690</xdr:rowOff>
    </xdr:from>
    <xdr:to>
      <xdr:col>50</xdr:col>
      <xdr:colOff>165100</xdr:colOff>
      <xdr:row>97</xdr:row>
      <xdr:rowOff>50840</xdr:rowOff>
    </xdr:to>
    <xdr:sp macro="" textlink="">
      <xdr:nvSpPr>
        <xdr:cNvPr id="470" name="フローチャート: 判断 469"/>
        <xdr:cNvSpPr/>
      </xdr:nvSpPr>
      <xdr:spPr>
        <a:xfrm>
          <a:off x="9588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41967</xdr:rowOff>
    </xdr:from>
    <xdr:ext cx="534377" cy="259045"/>
    <xdr:sp macro="" textlink="">
      <xdr:nvSpPr>
        <xdr:cNvPr id="471" name="テキスト ボックス 470"/>
        <xdr:cNvSpPr txBox="1"/>
      </xdr:nvSpPr>
      <xdr:spPr>
        <a:xfrm>
          <a:off x="9372111" y="166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7843</xdr:rowOff>
    </xdr:from>
    <xdr:to>
      <xdr:col>45</xdr:col>
      <xdr:colOff>177800</xdr:colOff>
      <xdr:row>97</xdr:row>
      <xdr:rowOff>105738</xdr:rowOff>
    </xdr:to>
    <xdr:cxnSp macro="">
      <xdr:nvCxnSpPr>
        <xdr:cNvPr id="472" name="直線コネクタ 471"/>
        <xdr:cNvCxnSpPr/>
      </xdr:nvCxnSpPr>
      <xdr:spPr>
        <a:xfrm>
          <a:off x="7861300" y="16638493"/>
          <a:ext cx="889000" cy="9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108384</xdr:rowOff>
    </xdr:from>
    <xdr:to>
      <xdr:col>46</xdr:col>
      <xdr:colOff>38100</xdr:colOff>
      <xdr:row>97</xdr:row>
      <xdr:rowOff>38534</xdr:rowOff>
    </xdr:to>
    <xdr:sp macro="" textlink="">
      <xdr:nvSpPr>
        <xdr:cNvPr id="473" name="フローチャート: 判断 472"/>
        <xdr:cNvSpPr/>
      </xdr:nvSpPr>
      <xdr:spPr>
        <a:xfrm>
          <a:off x="8699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55061</xdr:rowOff>
    </xdr:from>
    <xdr:ext cx="534377" cy="259045"/>
    <xdr:sp macro="" textlink="">
      <xdr:nvSpPr>
        <xdr:cNvPr id="474" name="テキスト ボックス 473"/>
        <xdr:cNvSpPr txBox="1"/>
      </xdr:nvSpPr>
      <xdr:spPr>
        <a:xfrm>
          <a:off x="8483111" y="163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136971</xdr:rowOff>
    </xdr:from>
    <xdr:to>
      <xdr:col>41</xdr:col>
      <xdr:colOff>50800</xdr:colOff>
      <xdr:row>97</xdr:row>
      <xdr:rowOff>7843</xdr:rowOff>
    </xdr:to>
    <xdr:cxnSp macro="">
      <xdr:nvCxnSpPr>
        <xdr:cNvPr id="475" name="直線コネクタ 474"/>
        <xdr:cNvCxnSpPr/>
      </xdr:nvCxnSpPr>
      <xdr:spPr>
        <a:xfrm>
          <a:off x="6972300" y="16596171"/>
          <a:ext cx="889000" cy="4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169337</xdr:rowOff>
    </xdr:from>
    <xdr:to>
      <xdr:col>41</xdr:col>
      <xdr:colOff>101600</xdr:colOff>
      <xdr:row>97</xdr:row>
      <xdr:rowOff>99487</xdr:rowOff>
    </xdr:to>
    <xdr:sp macro="" textlink="">
      <xdr:nvSpPr>
        <xdr:cNvPr id="476" name="フローチャート: 判断 475"/>
        <xdr:cNvSpPr/>
      </xdr:nvSpPr>
      <xdr:spPr>
        <a:xfrm>
          <a:off x="7810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90614</xdr:rowOff>
    </xdr:from>
    <xdr:ext cx="534377" cy="259045"/>
    <xdr:sp macro="" textlink="">
      <xdr:nvSpPr>
        <xdr:cNvPr id="477" name="テキスト ボックス 476"/>
        <xdr:cNvSpPr txBox="1"/>
      </xdr:nvSpPr>
      <xdr:spPr>
        <a:xfrm>
          <a:off x="7594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161092</xdr:rowOff>
    </xdr:from>
    <xdr:to>
      <xdr:col>36</xdr:col>
      <xdr:colOff>165100</xdr:colOff>
      <xdr:row>97</xdr:row>
      <xdr:rowOff>91242</xdr:rowOff>
    </xdr:to>
    <xdr:sp macro="" textlink="">
      <xdr:nvSpPr>
        <xdr:cNvPr id="478" name="フローチャート: 判断 477"/>
        <xdr:cNvSpPr/>
      </xdr:nvSpPr>
      <xdr:spPr>
        <a:xfrm>
          <a:off x="6921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82369</xdr:rowOff>
    </xdr:from>
    <xdr:ext cx="534377" cy="259045"/>
    <xdr:sp macro="" textlink="">
      <xdr:nvSpPr>
        <xdr:cNvPr id="479" name="テキスト ボックス 478"/>
        <xdr:cNvSpPr txBox="1"/>
      </xdr:nvSpPr>
      <xdr:spPr>
        <a:xfrm>
          <a:off x="6705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86713</xdr:rowOff>
    </xdr:from>
    <xdr:to>
      <xdr:col>55</xdr:col>
      <xdr:colOff>50800</xdr:colOff>
      <xdr:row>97</xdr:row>
      <xdr:rowOff>16863</xdr:rowOff>
    </xdr:to>
    <xdr:sp macro="" textlink="">
      <xdr:nvSpPr>
        <xdr:cNvPr id="485" name="楕円 484"/>
        <xdr:cNvSpPr/>
      </xdr:nvSpPr>
      <xdr:spPr>
        <a:xfrm>
          <a:off x="10426700" y="165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109590</xdr:rowOff>
    </xdr:from>
    <xdr:ext cx="534377" cy="259045"/>
    <xdr:sp macro="" textlink="">
      <xdr:nvSpPr>
        <xdr:cNvPr id="486" name="普通建設事業費 （ うち更新整備　）該当値テキスト"/>
        <xdr:cNvSpPr txBox="1"/>
      </xdr:nvSpPr>
      <xdr:spPr>
        <a:xfrm>
          <a:off x="10528300"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67228</xdr:rowOff>
    </xdr:from>
    <xdr:to>
      <xdr:col>50</xdr:col>
      <xdr:colOff>165100</xdr:colOff>
      <xdr:row>96</xdr:row>
      <xdr:rowOff>168828</xdr:rowOff>
    </xdr:to>
    <xdr:sp macro="" textlink="">
      <xdr:nvSpPr>
        <xdr:cNvPr id="487" name="楕円 486"/>
        <xdr:cNvSpPr/>
      </xdr:nvSpPr>
      <xdr:spPr>
        <a:xfrm>
          <a:off x="9588500" y="165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13905</xdr:rowOff>
    </xdr:from>
    <xdr:ext cx="534377" cy="259045"/>
    <xdr:sp macro="" textlink="">
      <xdr:nvSpPr>
        <xdr:cNvPr id="488" name="テキスト ボックス 487"/>
        <xdr:cNvSpPr txBox="1"/>
      </xdr:nvSpPr>
      <xdr:spPr>
        <a:xfrm>
          <a:off x="9372111" y="163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54938</xdr:rowOff>
    </xdr:from>
    <xdr:to>
      <xdr:col>46</xdr:col>
      <xdr:colOff>38100</xdr:colOff>
      <xdr:row>97</xdr:row>
      <xdr:rowOff>156538</xdr:rowOff>
    </xdr:to>
    <xdr:sp macro="" textlink="">
      <xdr:nvSpPr>
        <xdr:cNvPr id="489" name="楕円 488"/>
        <xdr:cNvSpPr/>
      </xdr:nvSpPr>
      <xdr:spPr>
        <a:xfrm>
          <a:off x="8699500" y="166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147665</xdr:rowOff>
    </xdr:from>
    <xdr:ext cx="534377" cy="259045"/>
    <xdr:sp macro="" textlink="">
      <xdr:nvSpPr>
        <xdr:cNvPr id="490" name="テキスト ボックス 489"/>
        <xdr:cNvSpPr txBox="1"/>
      </xdr:nvSpPr>
      <xdr:spPr>
        <a:xfrm>
          <a:off x="8483111" y="167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128493</xdr:rowOff>
    </xdr:from>
    <xdr:to>
      <xdr:col>41</xdr:col>
      <xdr:colOff>101600</xdr:colOff>
      <xdr:row>97</xdr:row>
      <xdr:rowOff>58643</xdr:rowOff>
    </xdr:to>
    <xdr:sp macro="" textlink="">
      <xdr:nvSpPr>
        <xdr:cNvPr id="491" name="楕円 490"/>
        <xdr:cNvSpPr/>
      </xdr:nvSpPr>
      <xdr:spPr>
        <a:xfrm>
          <a:off x="7810500" y="165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75170</xdr:rowOff>
    </xdr:from>
    <xdr:ext cx="534377" cy="259045"/>
    <xdr:sp macro="" textlink="">
      <xdr:nvSpPr>
        <xdr:cNvPr id="492" name="テキスト ボックス 491"/>
        <xdr:cNvSpPr txBox="1"/>
      </xdr:nvSpPr>
      <xdr:spPr>
        <a:xfrm>
          <a:off x="7594111" y="163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86171</xdr:rowOff>
    </xdr:from>
    <xdr:to>
      <xdr:col>36</xdr:col>
      <xdr:colOff>165100</xdr:colOff>
      <xdr:row>97</xdr:row>
      <xdr:rowOff>16321</xdr:rowOff>
    </xdr:to>
    <xdr:sp macro="" textlink="">
      <xdr:nvSpPr>
        <xdr:cNvPr id="493" name="楕円 492"/>
        <xdr:cNvSpPr/>
      </xdr:nvSpPr>
      <xdr:spPr>
        <a:xfrm>
          <a:off x="6921500" y="165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32848</xdr:rowOff>
    </xdr:from>
    <xdr:ext cx="534377" cy="259045"/>
    <xdr:sp macro="" textlink="">
      <xdr:nvSpPr>
        <xdr:cNvPr id="494" name="テキスト ボックス 493"/>
        <xdr:cNvSpPr txBox="1"/>
      </xdr:nvSpPr>
      <xdr:spPr>
        <a:xfrm>
          <a:off x="6705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89571</xdr:rowOff>
    </xdr:from>
    <xdr:to>
      <xdr:col>85</xdr:col>
      <xdr:colOff>127000</xdr:colOff>
      <xdr:row>39</xdr:row>
      <xdr:rowOff>98878</xdr:rowOff>
    </xdr:to>
    <xdr:cxnSp macro="">
      <xdr:nvCxnSpPr>
        <xdr:cNvPr id="525" name="直線コネクタ 524"/>
        <xdr:cNvCxnSpPr/>
      </xdr:nvCxnSpPr>
      <xdr:spPr>
        <a:xfrm flipV="1">
          <a:off x="15481300" y="6776121"/>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24094</xdr:rowOff>
    </xdr:from>
    <xdr:to>
      <xdr:col>81</xdr:col>
      <xdr:colOff>50800</xdr:colOff>
      <xdr:row>39</xdr:row>
      <xdr:rowOff>98878</xdr:rowOff>
    </xdr:to>
    <xdr:cxnSp macro="">
      <xdr:nvCxnSpPr>
        <xdr:cNvPr id="528" name="直線コネクタ 527"/>
        <xdr:cNvCxnSpPr/>
      </xdr:nvCxnSpPr>
      <xdr:spPr>
        <a:xfrm>
          <a:off x="14592300" y="6710644"/>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90206</xdr:rowOff>
    </xdr:from>
    <xdr:to>
      <xdr:col>81</xdr:col>
      <xdr:colOff>101600</xdr:colOff>
      <xdr:row>38</xdr:row>
      <xdr:rowOff>20356</xdr:rowOff>
    </xdr:to>
    <xdr:sp macro="" textlink="">
      <xdr:nvSpPr>
        <xdr:cNvPr id="529" name="フローチャート: 判断 528"/>
        <xdr:cNvSpPr/>
      </xdr:nvSpPr>
      <xdr:spPr>
        <a:xfrm>
          <a:off x="15430500" y="64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36883</xdr:rowOff>
    </xdr:from>
    <xdr:ext cx="469744" cy="259045"/>
    <xdr:sp macro="" textlink="">
      <xdr:nvSpPr>
        <xdr:cNvPr id="530" name="テキスト ボックス 529"/>
        <xdr:cNvSpPr txBox="1"/>
      </xdr:nvSpPr>
      <xdr:spPr>
        <a:xfrm>
          <a:off x="15246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24094</xdr:rowOff>
    </xdr:from>
    <xdr:to>
      <xdr:col>76</xdr:col>
      <xdr:colOff>114300</xdr:colOff>
      <xdr:row>39</xdr:row>
      <xdr:rowOff>48946</xdr:rowOff>
    </xdr:to>
    <xdr:cxnSp macro="">
      <xdr:nvCxnSpPr>
        <xdr:cNvPr id="531" name="直線コネクタ 530"/>
        <xdr:cNvCxnSpPr/>
      </xdr:nvCxnSpPr>
      <xdr:spPr>
        <a:xfrm flipV="1">
          <a:off x="13703300" y="6710644"/>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60586</xdr:rowOff>
    </xdr:from>
    <xdr:to>
      <xdr:col>76</xdr:col>
      <xdr:colOff>165100</xdr:colOff>
      <xdr:row>37</xdr:row>
      <xdr:rowOff>162186</xdr:rowOff>
    </xdr:to>
    <xdr:sp macro="" textlink="">
      <xdr:nvSpPr>
        <xdr:cNvPr id="532" name="フローチャート: 判断 531"/>
        <xdr:cNvSpPr/>
      </xdr:nvSpPr>
      <xdr:spPr>
        <a:xfrm>
          <a:off x="14541500" y="64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7263</xdr:rowOff>
    </xdr:from>
    <xdr:ext cx="534377" cy="259045"/>
    <xdr:sp macro="" textlink="">
      <xdr:nvSpPr>
        <xdr:cNvPr id="533" name="テキスト ボックス 532"/>
        <xdr:cNvSpPr txBox="1"/>
      </xdr:nvSpPr>
      <xdr:spPr>
        <a:xfrm>
          <a:off x="14325111" y="6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48946</xdr:rowOff>
    </xdr:from>
    <xdr:to>
      <xdr:col>71</xdr:col>
      <xdr:colOff>177800</xdr:colOff>
      <xdr:row>39</xdr:row>
      <xdr:rowOff>98127</xdr:rowOff>
    </xdr:to>
    <xdr:cxnSp macro="">
      <xdr:nvCxnSpPr>
        <xdr:cNvPr id="534" name="直線コネクタ 533"/>
        <xdr:cNvCxnSpPr/>
      </xdr:nvCxnSpPr>
      <xdr:spPr>
        <a:xfrm flipV="1">
          <a:off x="12814300" y="6735496"/>
          <a:ext cx="8890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93472</xdr:rowOff>
    </xdr:from>
    <xdr:to>
      <xdr:col>72</xdr:col>
      <xdr:colOff>38100</xdr:colOff>
      <xdr:row>38</xdr:row>
      <xdr:rowOff>23622</xdr:rowOff>
    </xdr:to>
    <xdr:sp macro="" textlink="">
      <xdr:nvSpPr>
        <xdr:cNvPr id="535" name="フローチャート: 判断 534"/>
        <xdr:cNvSpPr/>
      </xdr:nvSpPr>
      <xdr:spPr>
        <a:xfrm>
          <a:off x="1365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40149</xdr:rowOff>
    </xdr:from>
    <xdr:ext cx="469744" cy="259045"/>
    <xdr:sp macro="" textlink="">
      <xdr:nvSpPr>
        <xdr:cNvPr id="536" name="テキスト ボックス 535"/>
        <xdr:cNvSpPr txBox="1"/>
      </xdr:nvSpPr>
      <xdr:spPr>
        <a:xfrm>
          <a:off x="13468428" y="62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45303</xdr:rowOff>
    </xdr:from>
    <xdr:to>
      <xdr:col>67</xdr:col>
      <xdr:colOff>101600</xdr:colOff>
      <xdr:row>38</xdr:row>
      <xdr:rowOff>146903</xdr:rowOff>
    </xdr:to>
    <xdr:sp macro="" textlink="">
      <xdr:nvSpPr>
        <xdr:cNvPr id="537" name="フローチャート: 判断 536"/>
        <xdr:cNvSpPr/>
      </xdr:nvSpPr>
      <xdr:spPr>
        <a:xfrm>
          <a:off x="127635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163430</xdr:rowOff>
    </xdr:from>
    <xdr:ext cx="469744" cy="259045"/>
    <xdr:sp macro="" textlink="">
      <xdr:nvSpPr>
        <xdr:cNvPr id="538" name="テキスト ボックス 537"/>
        <xdr:cNvSpPr txBox="1"/>
      </xdr:nvSpPr>
      <xdr:spPr>
        <a:xfrm>
          <a:off x="12579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38771</xdr:rowOff>
    </xdr:from>
    <xdr:to>
      <xdr:col>85</xdr:col>
      <xdr:colOff>177800</xdr:colOff>
      <xdr:row>39</xdr:row>
      <xdr:rowOff>140371</xdr:rowOff>
    </xdr:to>
    <xdr:sp macro="" textlink="">
      <xdr:nvSpPr>
        <xdr:cNvPr id="544" name="楕円 543"/>
        <xdr:cNvSpPr/>
      </xdr:nvSpPr>
      <xdr:spPr>
        <a:xfrm>
          <a:off x="162687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125148</xdr:rowOff>
    </xdr:from>
    <xdr:ext cx="378565" cy="259045"/>
    <xdr:sp macro="" textlink="">
      <xdr:nvSpPr>
        <xdr:cNvPr id="545" name="災害復旧事業費該当値テキスト"/>
        <xdr:cNvSpPr txBox="1"/>
      </xdr:nvSpPr>
      <xdr:spPr>
        <a:xfrm>
          <a:off x="16370300" y="664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144744</xdr:rowOff>
    </xdr:from>
    <xdr:to>
      <xdr:col>76</xdr:col>
      <xdr:colOff>165100</xdr:colOff>
      <xdr:row>39</xdr:row>
      <xdr:rowOff>74894</xdr:rowOff>
    </xdr:to>
    <xdr:sp macro="" textlink="">
      <xdr:nvSpPr>
        <xdr:cNvPr id="548" name="楕円 547"/>
        <xdr:cNvSpPr/>
      </xdr:nvSpPr>
      <xdr:spPr>
        <a:xfrm>
          <a:off x="14541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66021</xdr:rowOff>
    </xdr:from>
    <xdr:ext cx="469744" cy="259045"/>
    <xdr:sp macro="" textlink="">
      <xdr:nvSpPr>
        <xdr:cNvPr id="549" name="テキスト ボックス 548"/>
        <xdr:cNvSpPr txBox="1"/>
      </xdr:nvSpPr>
      <xdr:spPr>
        <a:xfrm>
          <a:off x="14357428" y="67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169596</xdr:rowOff>
    </xdr:from>
    <xdr:to>
      <xdr:col>72</xdr:col>
      <xdr:colOff>38100</xdr:colOff>
      <xdr:row>39</xdr:row>
      <xdr:rowOff>99746</xdr:rowOff>
    </xdr:to>
    <xdr:sp macro="" textlink="">
      <xdr:nvSpPr>
        <xdr:cNvPr id="550" name="楕円 549"/>
        <xdr:cNvSpPr/>
      </xdr:nvSpPr>
      <xdr:spPr>
        <a:xfrm>
          <a:off x="13652500" y="66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90873</xdr:rowOff>
    </xdr:from>
    <xdr:ext cx="469744" cy="259045"/>
    <xdr:sp macro="" textlink="">
      <xdr:nvSpPr>
        <xdr:cNvPr id="551" name="テキスト ボックス 550"/>
        <xdr:cNvSpPr txBox="1"/>
      </xdr:nvSpPr>
      <xdr:spPr>
        <a:xfrm>
          <a:off x="13468428" y="67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47327</xdr:rowOff>
    </xdr:from>
    <xdr:to>
      <xdr:col>67</xdr:col>
      <xdr:colOff>101600</xdr:colOff>
      <xdr:row>39</xdr:row>
      <xdr:rowOff>148927</xdr:rowOff>
    </xdr:to>
    <xdr:sp macro="" textlink="">
      <xdr:nvSpPr>
        <xdr:cNvPr id="552" name="楕円 551"/>
        <xdr:cNvSpPr/>
      </xdr:nvSpPr>
      <xdr:spPr>
        <a:xfrm>
          <a:off x="12763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140054</xdr:rowOff>
    </xdr:from>
    <xdr:ext cx="313932" cy="259045"/>
    <xdr:sp macro="" textlink="">
      <xdr:nvSpPr>
        <xdr:cNvPr id="553" name="テキスト ボックス 552"/>
        <xdr:cNvSpPr txBox="1"/>
      </xdr:nvSpPr>
      <xdr:spPr>
        <a:xfrm>
          <a:off x="12657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5" name="テキスト ボックス 564"/>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7" name="テキスト ボックス 56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1" name="直線コネクタ 570"/>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2"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4"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5" name="直線コネクタ 574"/>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6" name="直線コネクタ 575"/>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7"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8" name="フローチャート: 判断 577"/>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9" name="直線コネクタ 578"/>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0" name="フローチャート: 判断 579"/>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1" name="テキスト ボックス 580"/>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2" name="直線コネクタ 581"/>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3" name="フローチャート: 判断 582"/>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4" name="テキスト ボックス 583"/>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5" name="直線コネクタ 584"/>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6" name="フローチャート: 判断 58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7" name="テキスト ボックス 58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8" name="フローチャート: 判断 587"/>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9" name="テキスト ボックス 588"/>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5" name="楕円 594"/>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6"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7" name="楕円 596"/>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8" name="テキスト ボックス 597"/>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9" name="楕円 598"/>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0" name="テキスト ボックス 599"/>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1" name="楕円 600"/>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2" name="テキスト ボックス 60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3" name="楕円 602"/>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4" name="テキスト ボックス 603"/>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108700</xdr:rowOff>
    </xdr:from>
    <xdr:to>
      <xdr:col>85</xdr:col>
      <xdr:colOff>127000</xdr:colOff>
      <xdr:row>75</xdr:row>
      <xdr:rowOff>149327</xdr:rowOff>
    </xdr:to>
    <xdr:cxnSp macro="">
      <xdr:nvCxnSpPr>
        <xdr:cNvPr id="633" name="直線コネクタ 632"/>
        <xdr:cNvCxnSpPr/>
      </xdr:nvCxnSpPr>
      <xdr:spPr>
        <a:xfrm flipV="1">
          <a:off x="15481300" y="12967450"/>
          <a:ext cx="8382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4"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149327</xdr:rowOff>
    </xdr:from>
    <xdr:to>
      <xdr:col>81</xdr:col>
      <xdr:colOff>50800</xdr:colOff>
      <xdr:row>76</xdr:row>
      <xdr:rowOff>20865</xdr:rowOff>
    </xdr:to>
    <xdr:cxnSp macro="">
      <xdr:nvCxnSpPr>
        <xdr:cNvPr id="636" name="直線コネクタ 635"/>
        <xdr:cNvCxnSpPr/>
      </xdr:nvCxnSpPr>
      <xdr:spPr>
        <a:xfrm flipV="1">
          <a:off x="14592300" y="13008077"/>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126822</xdr:rowOff>
    </xdr:from>
    <xdr:to>
      <xdr:col>81</xdr:col>
      <xdr:colOff>101600</xdr:colOff>
      <xdr:row>74</xdr:row>
      <xdr:rowOff>56972</xdr:rowOff>
    </xdr:to>
    <xdr:sp macro="" textlink="">
      <xdr:nvSpPr>
        <xdr:cNvPr id="637" name="フローチャート: 判断 636"/>
        <xdr:cNvSpPr/>
      </xdr:nvSpPr>
      <xdr:spPr>
        <a:xfrm>
          <a:off x="15430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73499</xdr:rowOff>
    </xdr:from>
    <xdr:ext cx="534377" cy="259045"/>
    <xdr:sp macro="" textlink="">
      <xdr:nvSpPr>
        <xdr:cNvPr id="638" name="テキスト ボックス 637"/>
        <xdr:cNvSpPr txBox="1"/>
      </xdr:nvSpPr>
      <xdr:spPr>
        <a:xfrm>
          <a:off x="15214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20865</xdr:rowOff>
    </xdr:from>
    <xdr:to>
      <xdr:col>76</xdr:col>
      <xdr:colOff>114300</xdr:colOff>
      <xdr:row>76</xdr:row>
      <xdr:rowOff>41415</xdr:rowOff>
    </xdr:to>
    <xdr:cxnSp macro="">
      <xdr:nvCxnSpPr>
        <xdr:cNvPr id="639" name="直線コネクタ 638"/>
        <xdr:cNvCxnSpPr/>
      </xdr:nvCxnSpPr>
      <xdr:spPr>
        <a:xfrm flipV="1">
          <a:off x="13703300" y="13051065"/>
          <a:ext cx="889000" cy="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143802</xdr:rowOff>
    </xdr:from>
    <xdr:to>
      <xdr:col>76</xdr:col>
      <xdr:colOff>165100</xdr:colOff>
      <xdr:row>74</xdr:row>
      <xdr:rowOff>73952</xdr:rowOff>
    </xdr:to>
    <xdr:sp macro="" textlink="">
      <xdr:nvSpPr>
        <xdr:cNvPr id="640" name="フローチャート: 判断 639"/>
        <xdr:cNvSpPr/>
      </xdr:nvSpPr>
      <xdr:spPr>
        <a:xfrm>
          <a:off x="14541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90479</xdr:rowOff>
    </xdr:from>
    <xdr:ext cx="534377" cy="259045"/>
    <xdr:sp macro="" textlink="">
      <xdr:nvSpPr>
        <xdr:cNvPr id="641" name="テキスト ボックス 640"/>
        <xdr:cNvSpPr txBox="1"/>
      </xdr:nvSpPr>
      <xdr:spPr>
        <a:xfrm>
          <a:off x="14325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41415</xdr:rowOff>
    </xdr:from>
    <xdr:to>
      <xdr:col>71</xdr:col>
      <xdr:colOff>177800</xdr:colOff>
      <xdr:row>76</xdr:row>
      <xdr:rowOff>77851</xdr:rowOff>
    </xdr:to>
    <xdr:cxnSp macro="">
      <xdr:nvCxnSpPr>
        <xdr:cNvPr id="642" name="直線コネクタ 641"/>
        <xdr:cNvCxnSpPr/>
      </xdr:nvCxnSpPr>
      <xdr:spPr>
        <a:xfrm flipV="1">
          <a:off x="12814300" y="13071615"/>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135458</xdr:rowOff>
    </xdr:from>
    <xdr:to>
      <xdr:col>72</xdr:col>
      <xdr:colOff>38100</xdr:colOff>
      <xdr:row>74</xdr:row>
      <xdr:rowOff>65608</xdr:rowOff>
    </xdr:to>
    <xdr:sp macro="" textlink="">
      <xdr:nvSpPr>
        <xdr:cNvPr id="643" name="フローチャート: 判断 642"/>
        <xdr:cNvSpPr/>
      </xdr:nvSpPr>
      <xdr:spPr>
        <a:xfrm>
          <a:off x="13652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82135</xdr:rowOff>
    </xdr:from>
    <xdr:ext cx="534377" cy="259045"/>
    <xdr:sp macro="" textlink="">
      <xdr:nvSpPr>
        <xdr:cNvPr id="644" name="テキスト ボックス 643"/>
        <xdr:cNvSpPr txBox="1"/>
      </xdr:nvSpPr>
      <xdr:spPr>
        <a:xfrm>
          <a:off x="13436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132600</xdr:rowOff>
    </xdr:from>
    <xdr:to>
      <xdr:col>67</xdr:col>
      <xdr:colOff>101600</xdr:colOff>
      <xdr:row>74</xdr:row>
      <xdr:rowOff>62750</xdr:rowOff>
    </xdr:to>
    <xdr:sp macro="" textlink="">
      <xdr:nvSpPr>
        <xdr:cNvPr id="645" name="フローチャート: 判断 644"/>
        <xdr:cNvSpPr/>
      </xdr:nvSpPr>
      <xdr:spPr>
        <a:xfrm>
          <a:off x="12763500" y="12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79277</xdr:rowOff>
    </xdr:from>
    <xdr:ext cx="534377" cy="259045"/>
    <xdr:sp macro="" textlink="">
      <xdr:nvSpPr>
        <xdr:cNvPr id="646" name="テキスト ボックス 645"/>
        <xdr:cNvSpPr txBox="1"/>
      </xdr:nvSpPr>
      <xdr:spPr>
        <a:xfrm>
          <a:off x="12547111" y="124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57900</xdr:rowOff>
    </xdr:from>
    <xdr:to>
      <xdr:col>85</xdr:col>
      <xdr:colOff>177800</xdr:colOff>
      <xdr:row>75</xdr:row>
      <xdr:rowOff>159500</xdr:rowOff>
    </xdr:to>
    <xdr:sp macro="" textlink="">
      <xdr:nvSpPr>
        <xdr:cNvPr id="652" name="楕円 651"/>
        <xdr:cNvSpPr/>
      </xdr:nvSpPr>
      <xdr:spPr>
        <a:xfrm>
          <a:off x="16268700" y="129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36327</xdr:rowOff>
    </xdr:from>
    <xdr:ext cx="534377" cy="259045"/>
    <xdr:sp macro="" textlink="">
      <xdr:nvSpPr>
        <xdr:cNvPr id="653" name="公債費該当値テキスト"/>
        <xdr:cNvSpPr txBox="1"/>
      </xdr:nvSpPr>
      <xdr:spPr>
        <a:xfrm>
          <a:off x="16370300" y="128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98527</xdr:rowOff>
    </xdr:from>
    <xdr:to>
      <xdr:col>81</xdr:col>
      <xdr:colOff>101600</xdr:colOff>
      <xdr:row>76</xdr:row>
      <xdr:rowOff>28677</xdr:rowOff>
    </xdr:to>
    <xdr:sp macro="" textlink="">
      <xdr:nvSpPr>
        <xdr:cNvPr id="654" name="楕円 653"/>
        <xdr:cNvSpPr/>
      </xdr:nvSpPr>
      <xdr:spPr>
        <a:xfrm>
          <a:off x="15430500" y="129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19804</xdr:rowOff>
    </xdr:from>
    <xdr:ext cx="534377" cy="259045"/>
    <xdr:sp macro="" textlink="">
      <xdr:nvSpPr>
        <xdr:cNvPr id="655" name="テキスト ボックス 654"/>
        <xdr:cNvSpPr txBox="1"/>
      </xdr:nvSpPr>
      <xdr:spPr>
        <a:xfrm>
          <a:off x="15214111" y="130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141516</xdr:rowOff>
    </xdr:from>
    <xdr:to>
      <xdr:col>76</xdr:col>
      <xdr:colOff>165100</xdr:colOff>
      <xdr:row>76</xdr:row>
      <xdr:rowOff>71667</xdr:rowOff>
    </xdr:to>
    <xdr:sp macro="" textlink="">
      <xdr:nvSpPr>
        <xdr:cNvPr id="656" name="楕円 655"/>
        <xdr:cNvSpPr/>
      </xdr:nvSpPr>
      <xdr:spPr>
        <a:xfrm>
          <a:off x="14541500" y="1300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62792</xdr:rowOff>
    </xdr:from>
    <xdr:ext cx="534377" cy="259045"/>
    <xdr:sp macro="" textlink="">
      <xdr:nvSpPr>
        <xdr:cNvPr id="657" name="テキスト ボックス 656"/>
        <xdr:cNvSpPr txBox="1"/>
      </xdr:nvSpPr>
      <xdr:spPr>
        <a:xfrm>
          <a:off x="14325111" y="1309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162065</xdr:rowOff>
    </xdr:from>
    <xdr:to>
      <xdr:col>72</xdr:col>
      <xdr:colOff>38100</xdr:colOff>
      <xdr:row>76</xdr:row>
      <xdr:rowOff>92215</xdr:rowOff>
    </xdr:to>
    <xdr:sp macro="" textlink="">
      <xdr:nvSpPr>
        <xdr:cNvPr id="658" name="楕円 657"/>
        <xdr:cNvSpPr/>
      </xdr:nvSpPr>
      <xdr:spPr>
        <a:xfrm>
          <a:off x="13652500" y="130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83342</xdr:rowOff>
    </xdr:from>
    <xdr:ext cx="534377" cy="259045"/>
    <xdr:sp macro="" textlink="">
      <xdr:nvSpPr>
        <xdr:cNvPr id="659" name="テキスト ボックス 658"/>
        <xdr:cNvSpPr txBox="1"/>
      </xdr:nvSpPr>
      <xdr:spPr>
        <a:xfrm>
          <a:off x="13436111" y="131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27051</xdr:rowOff>
    </xdr:from>
    <xdr:to>
      <xdr:col>67</xdr:col>
      <xdr:colOff>101600</xdr:colOff>
      <xdr:row>76</xdr:row>
      <xdr:rowOff>128651</xdr:rowOff>
    </xdr:to>
    <xdr:sp macro="" textlink="">
      <xdr:nvSpPr>
        <xdr:cNvPr id="660" name="楕円 659"/>
        <xdr:cNvSpPr/>
      </xdr:nvSpPr>
      <xdr:spPr>
        <a:xfrm>
          <a:off x="12763500" y="130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119778</xdr:rowOff>
    </xdr:from>
    <xdr:ext cx="534377" cy="259045"/>
    <xdr:sp macro="" textlink="">
      <xdr:nvSpPr>
        <xdr:cNvPr id="661" name="テキスト ボックス 660"/>
        <xdr:cNvSpPr txBox="1"/>
      </xdr:nvSpPr>
      <xdr:spPr>
        <a:xfrm>
          <a:off x="12547111" y="131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39852</xdr:rowOff>
    </xdr:from>
    <xdr:to>
      <xdr:col>85</xdr:col>
      <xdr:colOff>127000</xdr:colOff>
      <xdr:row>98</xdr:row>
      <xdr:rowOff>154166</xdr:rowOff>
    </xdr:to>
    <xdr:cxnSp macro="">
      <xdr:nvCxnSpPr>
        <xdr:cNvPr id="690" name="直線コネクタ 689"/>
        <xdr:cNvCxnSpPr/>
      </xdr:nvCxnSpPr>
      <xdr:spPr>
        <a:xfrm flipV="1">
          <a:off x="15481300" y="16670502"/>
          <a:ext cx="838200" cy="2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91"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122326</xdr:rowOff>
    </xdr:from>
    <xdr:to>
      <xdr:col>81</xdr:col>
      <xdr:colOff>50800</xdr:colOff>
      <xdr:row>98</xdr:row>
      <xdr:rowOff>154166</xdr:rowOff>
    </xdr:to>
    <xdr:cxnSp macro="">
      <xdr:nvCxnSpPr>
        <xdr:cNvPr id="693" name="直線コネクタ 692"/>
        <xdr:cNvCxnSpPr/>
      </xdr:nvCxnSpPr>
      <xdr:spPr>
        <a:xfrm>
          <a:off x="14592300" y="16924426"/>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694" name="フローチャート: 判断 693"/>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51706</xdr:rowOff>
    </xdr:from>
    <xdr:ext cx="534377" cy="259045"/>
    <xdr:sp macro="" textlink="">
      <xdr:nvSpPr>
        <xdr:cNvPr id="695" name="テキスト ボックス 694"/>
        <xdr:cNvSpPr txBox="1"/>
      </xdr:nvSpPr>
      <xdr:spPr>
        <a:xfrm>
          <a:off x="15214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122326</xdr:rowOff>
    </xdr:from>
    <xdr:to>
      <xdr:col>76</xdr:col>
      <xdr:colOff>114300</xdr:colOff>
      <xdr:row>98</xdr:row>
      <xdr:rowOff>170320</xdr:rowOff>
    </xdr:to>
    <xdr:cxnSp macro="">
      <xdr:nvCxnSpPr>
        <xdr:cNvPr id="696" name="直線コネクタ 695"/>
        <xdr:cNvCxnSpPr/>
      </xdr:nvCxnSpPr>
      <xdr:spPr>
        <a:xfrm flipV="1">
          <a:off x="13703300" y="16924426"/>
          <a:ext cx="8890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697" name="フローチャート: 判断 696"/>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130663</xdr:rowOff>
    </xdr:from>
    <xdr:ext cx="534377" cy="259045"/>
    <xdr:sp macro="" textlink="">
      <xdr:nvSpPr>
        <xdr:cNvPr id="698" name="テキスト ボックス 697"/>
        <xdr:cNvSpPr txBox="1"/>
      </xdr:nvSpPr>
      <xdr:spPr>
        <a:xfrm>
          <a:off x="14325111" y="1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170320</xdr:rowOff>
    </xdr:from>
    <xdr:to>
      <xdr:col>71</xdr:col>
      <xdr:colOff>177800</xdr:colOff>
      <xdr:row>99</xdr:row>
      <xdr:rowOff>31038</xdr:rowOff>
    </xdr:to>
    <xdr:cxnSp macro="">
      <xdr:nvCxnSpPr>
        <xdr:cNvPr id="699" name="直線コネクタ 698"/>
        <xdr:cNvCxnSpPr/>
      </xdr:nvCxnSpPr>
      <xdr:spPr>
        <a:xfrm flipV="1">
          <a:off x="12814300" y="16972420"/>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700" name="フローチャート: 判断 699"/>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9631</xdr:rowOff>
    </xdr:from>
    <xdr:ext cx="534377" cy="259045"/>
    <xdr:sp macro="" textlink="">
      <xdr:nvSpPr>
        <xdr:cNvPr id="701" name="テキスト ボックス 700"/>
        <xdr:cNvSpPr txBox="1"/>
      </xdr:nvSpPr>
      <xdr:spPr>
        <a:xfrm>
          <a:off x="13436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2" name="フローチャート: 判断 701"/>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26485</xdr:rowOff>
    </xdr:from>
    <xdr:ext cx="534377" cy="259045"/>
    <xdr:sp macro="" textlink="">
      <xdr:nvSpPr>
        <xdr:cNvPr id="703" name="テキスト ボックス 702"/>
        <xdr:cNvSpPr txBox="1"/>
      </xdr:nvSpPr>
      <xdr:spPr>
        <a:xfrm>
          <a:off x="12547111" y="164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160502</xdr:rowOff>
    </xdr:from>
    <xdr:to>
      <xdr:col>85</xdr:col>
      <xdr:colOff>177800</xdr:colOff>
      <xdr:row>97</xdr:row>
      <xdr:rowOff>90652</xdr:rowOff>
    </xdr:to>
    <xdr:sp macro="" textlink="">
      <xdr:nvSpPr>
        <xdr:cNvPr id="709" name="楕円 708"/>
        <xdr:cNvSpPr/>
      </xdr:nvSpPr>
      <xdr:spPr>
        <a:xfrm>
          <a:off x="162687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138929</xdr:rowOff>
    </xdr:from>
    <xdr:ext cx="534377" cy="259045"/>
    <xdr:sp macro="" textlink="">
      <xdr:nvSpPr>
        <xdr:cNvPr id="710" name="積立金該当値テキスト"/>
        <xdr:cNvSpPr txBox="1"/>
      </xdr:nvSpPr>
      <xdr:spPr>
        <a:xfrm>
          <a:off x="16370300" y="165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103366</xdr:rowOff>
    </xdr:from>
    <xdr:to>
      <xdr:col>81</xdr:col>
      <xdr:colOff>101600</xdr:colOff>
      <xdr:row>99</xdr:row>
      <xdr:rowOff>33516</xdr:rowOff>
    </xdr:to>
    <xdr:sp macro="" textlink="">
      <xdr:nvSpPr>
        <xdr:cNvPr id="711" name="楕円 710"/>
        <xdr:cNvSpPr/>
      </xdr:nvSpPr>
      <xdr:spPr>
        <a:xfrm>
          <a:off x="15430500" y="169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24643</xdr:rowOff>
    </xdr:from>
    <xdr:ext cx="469744" cy="259045"/>
    <xdr:sp macro="" textlink="">
      <xdr:nvSpPr>
        <xdr:cNvPr id="712" name="テキスト ボックス 711"/>
        <xdr:cNvSpPr txBox="1"/>
      </xdr:nvSpPr>
      <xdr:spPr>
        <a:xfrm>
          <a:off x="15246428" y="1699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71526</xdr:rowOff>
    </xdr:from>
    <xdr:to>
      <xdr:col>76</xdr:col>
      <xdr:colOff>165100</xdr:colOff>
      <xdr:row>99</xdr:row>
      <xdr:rowOff>1676</xdr:rowOff>
    </xdr:to>
    <xdr:sp macro="" textlink="">
      <xdr:nvSpPr>
        <xdr:cNvPr id="713" name="楕円 712"/>
        <xdr:cNvSpPr/>
      </xdr:nvSpPr>
      <xdr:spPr>
        <a:xfrm>
          <a:off x="14541500" y="168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164253</xdr:rowOff>
    </xdr:from>
    <xdr:ext cx="469744" cy="259045"/>
    <xdr:sp macro="" textlink="">
      <xdr:nvSpPr>
        <xdr:cNvPr id="714" name="テキスト ボックス 713"/>
        <xdr:cNvSpPr txBox="1"/>
      </xdr:nvSpPr>
      <xdr:spPr>
        <a:xfrm>
          <a:off x="14357428" y="1696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119520</xdr:rowOff>
    </xdr:from>
    <xdr:to>
      <xdr:col>72</xdr:col>
      <xdr:colOff>38100</xdr:colOff>
      <xdr:row>99</xdr:row>
      <xdr:rowOff>49670</xdr:rowOff>
    </xdr:to>
    <xdr:sp macro="" textlink="">
      <xdr:nvSpPr>
        <xdr:cNvPr id="715" name="楕円 714"/>
        <xdr:cNvSpPr/>
      </xdr:nvSpPr>
      <xdr:spPr>
        <a:xfrm>
          <a:off x="13652500" y="169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40797</xdr:rowOff>
    </xdr:from>
    <xdr:ext cx="469744" cy="259045"/>
    <xdr:sp macro="" textlink="">
      <xdr:nvSpPr>
        <xdr:cNvPr id="716" name="テキスト ボックス 715"/>
        <xdr:cNvSpPr txBox="1"/>
      </xdr:nvSpPr>
      <xdr:spPr>
        <a:xfrm>
          <a:off x="13468428" y="170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151688</xdr:rowOff>
    </xdr:from>
    <xdr:to>
      <xdr:col>67</xdr:col>
      <xdr:colOff>101600</xdr:colOff>
      <xdr:row>99</xdr:row>
      <xdr:rowOff>81838</xdr:rowOff>
    </xdr:to>
    <xdr:sp macro="" textlink="">
      <xdr:nvSpPr>
        <xdr:cNvPr id="717" name="楕円 716"/>
        <xdr:cNvSpPr/>
      </xdr:nvSpPr>
      <xdr:spPr>
        <a:xfrm>
          <a:off x="12763500" y="169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72965</xdr:rowOff>
    </xdr:from>
    <xdr:ext cx="469744" cy="259045"/>
    <xdr:sp macro="" textlink="">
      <xdr:nvSpPr>
        <xdr:cNvPr id="718" name="テキスト ボックス 717"/>
        <xdr:cNvSpPr txBox="1"/>
      </xdr:nvSpPr>
      <xdr:spPr>
        <a:xfrm>
          <a:off x="12579428" y="170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8"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52" name="テキスト ボックス 751"/>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54" name="フローチャート: 判断 753"/>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55" name="テキスト ボックス 754"/>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7" name="フローチャート: 判断 756"/>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58" name="テキスト ボックス 757"/>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9" name="フローチャート: 判断 758"/>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60" name="テキスト ボックス 759"/>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18123</xdr:rowOff>
    </xdr:from>
    <xdr:to>
      <xdr:col>116</xdr:col>
      <xdr:colOff>63500</xdr:colOff>
      <xdr:row>59</xdr:row>
      <xdr:rowOff>18504</xdr:rowOff>
    </xdr:to>
    <xdr:cxnSp macro="">
      <xdr:nvCxnSpPr>
        <xdr:cNvPr id="804" name="直線コネクタ 803"/>
        <xdr:cNvCxnSpPr/>
      </xdr:nvCxnSpPr>
      <xdr:spPr>
        <a:xfrm flipV="1">
          <a:off x="21323300" y="1013367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18504</xdr:rowOff>
    </xdr:from>
    <xdr:to>
      <xdr:col>111</xdr:col>
      <xdr:colOff>177800</xdr:colOff>
      <xdr:row>59</xdr:row>
      <xdr:rowOff>18809</xdr:rowOff>
    </xdr:to>
    <xdr:cxnSp macro="">
      <xdr:nvCxnSpPr>
        <xdr:cNvPr id="807" name="直線コネクタ 806"/>
        <xdr:cNvCxnSpPr/>
      </xdr:nvCxnSpPr>
      <xdr:spPr>
        <a:xfrm flipV="1">
          <a:off x="20434300" y="1013405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96977</xdr:rowOff>
    </xdr:from>
    <xdr:to>
      <xdr:col>112</xdr:col>
      <xdr:colOff>38100</xdr:colOff>
      <xdr:row>58</xdr:row>
      <xdr:rowOff>27127</xdr:rowOff>
    </xdr:to>
    <xdr:sp macro="" textlink="">
      <xdr:nvSpPr>
        <xdr:cNvPr id="808" name="フローチャート: 判断 807"/>
        <xdr:cNvSpPr/>
      </xdr:nvSpPr>
      <xdr:spPr>
        <a:xfrm>
          <a:off x="21272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43654</xdr:rowOff>
    </xdr:from>
    <xdr:ext cx="469744" cy="259045"/>
    <xdr:sp macro="" textlink="">
      <xdr:nvSpPr>
        <xdr:cNvPr id="809" name="テキスト ボックス 808"/>
        <xdr:cNvSpPr txBox="1"/>
      </xdr:nvSpPr>
      <xdr:spPr>
        <a:xfrm>
          <a:off x="21088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18809</xdr:rowOff>
    </xdr:from>
    <xdr:to>
      <xdr:col>107</xdr:col>
      <xdr:colOff>50800</xdr:colOff>
      <xdr:row>59</xdr:row>
      <xdr:rowOff>18999</xdr:rowOff>
    </xdr:to>
    <xdr:cxnSp macro="">
      <xdr:nvCxnSpPr>
        <xdr:cNvPr id="810" name="直線コネクタ 809"/>
        <xdr:cNvCxnSpPr/>
      </xdr:nvCxnSpPr>
      <xdr:spPr>
        <a:xfrm flipV="1">
          <a:off x="19545300" y="1013435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127953</xdr:rowOff>
    </xdr:from>
    <xdr:to>
      <xdr:col>107</xdr:col>
      <xdr:colOff>101600</xdr:colOff>
      <xdr:row>58</xdr:row>
      <xdr:rowOff>58103</xdr:rowOff>
    </xdr:to>
    <xdr:sp macro="" textlink="">
      <xdr:nvSpPr>
        <xdr:cNvPr id="811" name="フローチャート: 判断 810"/>
        <xdr:cNvSpPr/>
      </xdr:nvSpPr>
      <xdr:spPr>
        <a:xfrm>
          <a:off x="20383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74630</xdr:rowOff>
    </xdr:from>
    <xdr:ext cx="469744" cy="259045"/>
    <xdr:sp macro="" textlink="">
      <xdr:nvSpPr>
        <xdr:cNvPr id="812" name="テキスト ボックス 811"/>
        <xdr:cNvSpPr txBox="1"/>
      </xdr:nvSpPr>
      <xdr:spPr>
        <a:xfrm>
          <a:off x="20199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18999</xdr:rowOff>
    </xdr:from>
    <xdr:to>
      <xdr:col>102</xdr:col>
      <xdr:colOff>114300</xdr:colOff>
      <xdr:row>59</xdr:row>
      <xdr:rowOff>19114</xdr:rowOff>
    </xdr:to>
    <xdr:cxnSp macro="">
      <xdr:nvCxnSpPr>
        <xdr:cNvPr id="813" name="直線コネクタ 812"/>
        <xdr:cNvCxnSpPr/>
      </xdr:nvCxnSpPr>
      <xdr:spPr>
        <a:xfrm flipV="1">
          <a:off x="18656300" y="1013454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123685</xdr:rowOff>
    </xdr:from>
    <xdr:to>
      <xdr:col>102</xdr:col>
      <xdr:colOff>165100</xdr:colOff>
      <xdr:row>58</xdr:row>
      <xdr:rowOff>53835</xdr:rowOff>
    </xdr:to>
    <xdr:sp macro="" textlink="">
      <xdr:nvSpPr>
        <xdr:cNvPr id="814" name="フローチャート: 判断 813"/>
        <xdr:cNvSpPr/>
      </xdr:nvSpPr>
      <xdr:spPr>
        <a:xfrm>
          <a:off x="19494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70362</xdr:rowOff>
    </xdr:from>
    <xdr:ext cx="469744" cy="259045"/>
    <xdr:sp macro="" textlink="">
      <xdr:nvSpPr>
        <xdr:cNvPr id="815" name="テキスト ボックス 814"/>
        <xdr:cNvSpPr txBox="1"/>
      </xdr:nvSpPr>
      <xdr:spPr>
        <a:xfrm>
          <a:off x="19310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131534</xdr:rowOff>
    </xdr:from>
    <xdr:to>
      <xdr:col>98</xdr:col>
      <xdr:colOff>38100</xdr:colOff>
      <xdr:row>58</xdr:row>
      <xdr:rowOff>61684</xdr:rowOff>
    </xdr:to>
    <xdr:sp macro="" textlink="">
      <xdr:nvSpPr>
        <xdr:cNvPr id="816" name="フローチャート: 判断 815"/>
        <xdr:cNvSpPr/>
      </xdr:nvSpPr>
      <xdr:spPr>
        <a:xfrm>
          <a:off x="18605500" y="990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78211</xdr:rowOff>
    </xdr:from>
    <xdr:ext cx="469744" cy="259045"/>
    <xdr:sp macro="" textlink="">
      <xdr:nvSpPr>
        <xdr:cNvPr id="817" name="テキスト ボックス 816"/>
        <xdr:cNvSpPr txBox="1"/>
      </xdr:nvSpPr>
      <xdr:spPr>
        <a:xfrm>
          <a:off x="18421428" y="967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138773</xdr:rowOff>
    </xdr:from>
    <xdr:to>
      <xdr:col>116</xdr:col>
      <xdr:colOff>114300</xdr:colOff>
      <xdr:row>59</xdr:row>
      <xdr:rowOff>68923</xdr:rowOff>
    </xdr:to>
    <xdr:sp macro="" textlink="">
      <xdr:nvSpPr>
        <xdr:cNvPr id="823" name="楕円 822"/>
        <xdr:cNvSpPr/>
      </xdr:nvSpPr>
      <xdr:spPr>
        <a:xfrm>
          <a:off x="22110700" y="100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53700</xdr:rowOff>
    </xdr:from>
    <xdr:ext cx="378565" cy="259045"/>
    <xdr:sp macro="" textlink="">
      <xdr:nvSpPr>
        <xdr:cNvPr id="824" name="貸付金該当値テキスト"/>
        <xdr:cNvSpPr txBox="1"/>
      </xdr:nvSpPr>
      <xdr:spPr>
        <a:xfrm>
          <a:off x="22212300" y="999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139154</xdr:rowOff>
    </xdr:from>
    <xdr:to>
      <xdr:col>112</xdr:col>
      <xdr:colOff>38100</xdr:colOff>
      <xdr:row>59</xdr:row>
      <xdr:rowOff>69304</xdr:rowOff>
    </xdr:to>
    <xdr:sp macro="" textlink="">
      <xdr:nvSpPr>
        <xdr:cNvPr id="825" name="楕円 824"/>
        <xdr:cNvSpPr/>
      </xdr:nvSpPr>
      <xdr:spPr>
        <a:xfrm>
          <a:off x="21272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60431</xdr:rowOff>
    </xdr:from>
    <xdr:ext cx="378565" cy="259045"/>
    <xdr:sp macro="" textlink="">
      <xdr:nvSpPr>
        <xdr:cNvPr id="826" name="テキスト ボックス 825"/>
        <xdr:cNvSpPr txBox="1"/>
      </xdr:nvSpPr>
      <xdr:spPr>
        <a:xfrm>
          <a:off x="21134017" y="1017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139459</xdr:rowOff>
    </xdr:from>
    <xdr:to>
      <xdr:col>107</xdr:col>
      <xdr:colOff>101600</xdr:colOff>
      <xdr:row>59</xdr:row>
      <xdr:rowOff>69609</xdr:rowOff>
    </xdr:to>
    <xdr:sp macro="" textlink="">
      <xdr:nvSpPr>
        <xdr:cNvPr id="827" name="楕円 826"/>
        <xdr:cNvSpPr/>
      </xdr:nvSpPr>
      <xdr:spPr>
        <a:xfrm>
          <a:off x="203835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60736</xdr:rowOff>
    </xdr:from>
    <xdr:ext cx="378565" cy="259045"/>
    <xdr:sp macro="" textlink="">
      <xdr:nvSpPr>
        <xdr:cNvPr id="828" name="テキスト ボックス 827"/>
        <xdr:cNvSpPr txBox="1"/>
      </xdr:nvSpPr>
      <xdr:spPr>
        <a:xfrm>
          <a:off x="20245017" y="1017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139649</xdr:rowOff>
    </xdr:from>
    <xdr:to>
      <xdr:col>102</xdr:col>
      <xdr:colOff>165100</xdr:colOff>
      <xdr:row>59</xdr:row>
      <xdr:rowOff>69799</xdr:rowOff>
    </xdr:to>
    <xdr:sp macro="" textlink="">
      <xdr:nvSpPr>
        <xdr:cNvPr id="829" name="楕円 828"/>
        <xdr:cNvSpPr/>
      </xdr:nvSpPr>
      <xdr:spPr>
        <a:xfrm>
          <a:off x="19494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60926</xdr:rowOff>
    </xdr:from>
    <xdr:ext cx="378565" cy="259045"/>
    <xdr:sp macro="" textlink="">
      <xdr:nvSpPr>
        <xdr:cNvPr id="830" name="テキスト ボックス 829"/>
        <xdr:cNvSpPr txBox="1"/>
      </xdr:nvSpPr>
      <xdr:spPr>
        <a:xfrm>
          <a:off x="19356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139764</xdr:rowOff>
    </xdr:from>
    <xdr:to>
      <xdr:col>98</xdr:col>
      <xdr:colOff>38100</xdr:colOff>
      <xdr:row>59</xdr:row>
      <xdr:rowOff>69914</xdr:rowOff>
    </xdr:to>
    <xdr:sp macro="" textlink="">
      <xdr:nvSpPr>
        <xdr:cNvPr id="831" name="楕円 830"/>
        <xdr:cNvSpPr/>
      </xdr:nvSpPr>
      <xdr:spPr>
        <a:xfrm>
          <a:off x="18605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61041</xdr:rowOff>
    </xdr:from>
    <xdr:ext cx="378565" cy="259045"/>
    <xdr:sp macro="" textlink="">
      <xdr:nvSpPr>
        <xdr:cNvPr id="832" name="テキスト ボックス 831"/>
        <xdr:cNvSpPr txBox="1"/>
      </xdr:nvSpPr>
      <xdr:spPr>
        <a:xfrm>
          <a:off x="18467017" y="1017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130613</xdr:rowOff>
    </xdr:from>
    <xdr:to>
      <xdr:col>116</xdr:col>
      <xdr:colOff>63500</xdr:colOff>
      <xdr:row>75</xdr:row>
      <xdr:rowOff>69520</xdr:rowOff>
    </xdr:to>
    <xdr:cxnSp macro="">
      <xdr:nvCxnSpPr>
        <xdr:cNvPr id="862" name="直線コネクタ 861"/>
        <xdr:cNvCxnSpPr/>
      </xdr:nvCxnSpPr>
      <xdr:spPr>
        <a:xfrm>
          <a:off x="21323300" y="12817913"/>
          <a:ext cx="838200" cy="11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130613</xdr:rowOff>
    </xdr:from>
    <xdr:to>
      <xdr:col>111</xdr:col>
      <xdr:colOff>177800</xdr:colOff>
      <xdr:row>75</xdr:row>
      <xdr:rowOff>57804</xdr:rowOff>
    </xdr:to>
    <xdr:cxnSp macro="">
      <xdr:nvCxnSpPr>
        <xdr:cNvPr id="865" name="直線コネクタ 864"/>
        <xdr:cNvCxnSpPr/>
      </xdr:nvCxnSpPr>
      <xdr:spPr>
        <a:xfrm flipV="1">
          <a:off x="20434300" y="12817913"/>
          <a:ext cx="8890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45238</xdr:rowOff>
    </xdr:from>
    <xdr:to>
      <xdr:col>112</xdr:col>
      <xdr:colOff>38100</xdr:colOff>
      <xdr:row>75</xdr:row>
      <xdr:rowOff>146838</xdr:rowOff>
    </xdr:to>
    <xdr:sp macro="" textlink="">
      <xdr:nvSpPr>
        <xdr:cNvPr id="866" name="フローチャート: 判断 865"/>
        <xdr:cNvSpPr/>
      </xdr:nvSpPr>
      <xdr:spPr>
        <a:xfrm>
          <a:off x="21272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137965</xdr:rowOff>
    </xdr:from>
    <xdr:ext cx="534377" cy="259045"/>
    <xdr:sp macro="" textlink="">
      <xdr:nvSpPr>
        <xdr:cNvPr id="867" name="テキスト ボックス 866"/>
        <xdr:cNvSpPr txBox="1"/>
      </xdr:nvSpPr>
      <xdr:spPr>
        <a:xfrm>
          <a:off x="21056111" y="129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37173</xdr:rowOff>
    </xdr:from>
    <xdr:to>
      <xdr:col>107</xdr:col>
      <xdr:colOff>50800</xdr:colOff>
      <xdr:row>75</xdr:row>
      <xdr:rowOff>57804</xdr:rowOff>
    </xdr:to>
    <xdr:cxnSp macro="">
      <xdr:nvCxnSpPr>
        <xdr:cNvPr id="868" name="直線コネクタ 867"/>
        <xdr:cNvCxnSpPr/>
      </xdr:nvCxnSpPr>
      <xdr:spPr>
        <a:xfrm>
          <a:off x="19545300" y="12895923"/>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71793</xdr:rowOff>
    </xdr:from>
    <xdr:to>
      <xdr:col>107</xdr:col>
      <xdr:colOff>101600</xdr:colOff>
      <xdr:row>75</xdr:row>
      <xdr:rowOff>1943</xdr:rowOff>
    </xdr:to>
    <xdr:sp macro="" textlink="">
      <xdr:nvSpPr>
        <xdr:cNvPr id="869" name="フローチャート: 判断 868"/>
        <xdr:cNvSpPr/>
      </xdr:nvSpPr>
      <xdr:spPr>
        <a:xfrm>
          <a:off x="20383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18470</xdr:rowOff>
    </xdr:from>
    <xdr:ext cx="534377" cy="259045"/>
    <xdr:sp macro="" textlink="">
      <xdr:nvSpPr>
        <xdr:cNvPr id="870" name="テキスト ボックス 869"/>
        <xdr:cNvSpPr txBox="1"/>
      </xdr:nvSpPr>
      <xdr:spPr>
        <a:xfrm>
          <a:off x="20167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37173</xdr:rowOff>
    </xdr:from>
    <xdr:to>
      <xdr:col>102</xdr:col>
      <xdr:colOff>114300</xdr:colOff>
      <xdr:row>75</xdr:row>
      <xdr:rowOff>46603</xdr:rowOff>
    </xdr:to>
    <xdr:cxnSp macro="">
      <xdr:nvCxnSpPr>
        <xdr:cNvPr id="871" name="直線コネクタ 870"/>
        <xdr:cNvCxnSpPr/>
      </xdr:nvCxnSpPr>
      <xdr:spPr>
        <a:xfrm flipV="1">
          <a:off x="18656300" y="12895923"/>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46875</xdr:rowOff>
    </xdr:from>
    <xdr:to>
      <xdr:col>102</xdr:col>
      <xdr:colOff>165100</xdr:colOff>
      <xdr:row>74</xdr:row>
      <xdr:rowOff>148475</xdr:rowOff>
    </xdr:to>
    <xdr:sp macro="" textlink="">
      <xdr:nvSpPr>
        <xdr:cNvPr id="872" name="フローチャート: 判断 871"/>
        <xdr:cNvSpPr/>
      </xdr:nvSpPr>
      <xdr:spPr>
        <a:xfrm>
          <a:off x="19494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165002</xdr:rowOff>
    </xdr:from>
    <xdr:ext cx="534377" cy="259045"/>
    <xdr:sp macro="" textlink="">
      <xdr:nvSpPr>
        <xdr:cNvPr id="873" name="テキスト ボックス 872"/>
        <xdr:cNvSpPr txBox="1"/>
      </xdr:nvSpPr>
      <xdr:spPr>
        <a:xfrm>
          <a:off x="19278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29102</xdr:rowOff>
    </xdr:from>
    <xdr:to>
      <xdr:col>98</xdr:col>
      <xdr:colOff>38100</xdr:colOff>
      <xdr:row>74</xdr:row>
      <xdr:rowOff>130702</xdr:rowOff>
    </xdr:to>
    <xdr:sp macro="" textlink="">
      <xdr:nvSpPr>
        <xdr:cNvPr id="874" name="フローチャート: 判断 873"/>
        <xdr:cNvSpPr/>
      </xdr:nvSpPr>
      <xdr:spPr>
        <a:xfrm>
          <a:off x="18605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147229</xdr:rowOff>
    </xdr:from>
    <xdr:ext cx="534377" cy="259045"/>
    <xdr:sp macro="" textlink="">
      <xdr:nvSpPr>
        <xdr:cNvPr id="875" name="テキスト ボックス 874"/>
        <xdr:cNvSpPr txBox="1"/>
      </xdr:nvSpPr>
      <xdr:spPr>
        <a:xfrm>
          <a:off x="18389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18720</xdr:rowOff>
    </xdr:from>
    <xdr:to>
      <xdr:col>116</xdr:col>
      <xdr:colOff>114300</xdr:colOff>
      <xdr:row>75</xdr:row>
      <xdr:rowOff>120320</xdr:rowOff>
    </xdr:to>
    <xdr:sp macro="" textlink="">
      <xdr:nvSpPr>
        <xdr:cNvPr id="881" name="楕円 880"/>
        <xdr:cNvSpPr/>
      </xdr:nvSpPr>
      <xdr:spPr>
        <a:xfrm>
          <a:off x="221107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41597</xdr:rowOff>
    </xdr:from>
    <xdr:ext cx="534377" cy="259045"/>
    <xdr:sp macro="" textlink="">
      <xdr:nvSpPr>
        <xdr:cNvPr id="882" name="繰出金該当値テキスト"/>
        <xdr:cNvSpPr txBox="1"/>
      </xdr:nvSpPr>
      <xdr:spPr>
        <a:xfrm>
          <a:off x="22212300" y="1272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79813</xdr:rowOff>
    </xdr:from>
    <xdr:to>
      <xdr:col>112</xdr:col>
      <xdr:colOff>38100</xdr:colOff>
      <xdr:row>75</xdr:row>
      <xdr:rowOff>9963</xdr:rowOff>
    </xdr:to>
    <xdr:sp macro="" textlink="">
      <xdr:nvSpPr>
        <xdr:cNvPr id="883" name="楕円 882"/>
        <xdr:cNvSpPr/>
      </xdr:nvSpPr>
      <xdr:spPr>
        <a:xfrm>
          <a:off x="21272500" y="127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26490</xdr:rowOff>
    </xdr:from>
    <xdr:ext cx="534377" cy="259045"/>
    <xdr:sp macro="" textlink="">
      <xdr:nvSpPr>
        <xdr:cNvPr id="884" name="テキスト ボックス 883"/>
        <xdr:cNvSpPr txBox="1"/>
      </xdr:nvSpPr>
      <xdr:spPr>
        <a:xfrm>
          <a:off x="21056111" y="125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7004</xdr:rowOff>
    </xdr:from>
    <xdr:to>
      <xdr:col>107</xdr:col>
      <xdr:colOff>101600</xdr:colOff>
      <xdr:row>75</xdr:row>
      <xdr:rowOff>108604</xdr:rowOff>
    </xdr:to>
    <xdr:sp macro="" textlink="">
      <xdr:nvSpPr>
        <xdr:cNvPr id="885" name="楕円 884"/>
        <xdr:cNvSpPr/>
      </xdr:nvSpPr>
      <xdr:spPr>
        <a:xfrm>
          <a:off x="20383500" y="128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99731</xdr:rowOff>
    </xdr:from>
    <xdr:ext cx="534377" cy="259045"/>
    <xdr:sp macro="" textlink="">
      <xdr:nvSpPr>
        <xdr:cNvPr id="886" name="テキスト ボックス 885"/>
        <xdr:cNvSpPr txBox="1"/>
      </xdr:nvSpPr>
      <xdr:spPr>
        <a:xfrm>
          <a:off x="20167111" y="129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157823</xdr:rowOff>
    </xdr:from>
    <xdr:to>
      <xdr:col>102</xdr:col>
      <xdr:colOff>165100</xdr:colOff>
      <xdr:row>75</xdr:row>
      <xdr:rowOff>87973</xdr:rowOff>
    </xdr:to>
    <xdr:sp macro="" textlink="">
      <xdr:nvSpPr>
        <xdr:cNvPr id="887" name="楕円 886"/>
        <xdr:cNvSpPr/>
      </xdr:nvSpPr>
      <xdr:spPr>
        <a:xfrm>
          <a:off x="19494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79100</xdr:rowOff>
    </xdr:from>
    <xdr:ext cx="534377" cy="259045"/>
    <xdr:sp macro="" textlink="">
      <xdr:nvSpPr>
        <xdr:cNvPr id="888" name="テキスト ボックス 887"/>
        <xdr:cNvSpPr txBox="1"/>
      </xdr:nvSpPr>
      <xdr:spPr>
        <a:xfrm>
          <a:off x="19278111" y="129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167253</xdr:rowOff>
    </xdr:from>
    <xdr:to>
      <xdr:col>98</xdr:col>
      <xdr:colOff>38100</xdr:colOff>
      <xdr:row>75</xdr:row>
      <xdr:rowOff>97403</xdr:rowOff>
    </xdr:to>
    <xdr:sp macro="" textlink="">
      <xdr:nvSpPr>
        <xdr:cNvPr id="889" name="楕円 888"/>
        <xdr:cNvSpPr/>
      </xdr:nvSpPr>
      <xdr:spPr>
        <a:xfrm>
          <a:off x="18605500" y="12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88530</xdr:rowOff>
    </xdr:from>
    <xdr:ext cx="534377" cy="259045"/>
    <xdr:sp macro="" textlink="">
      <xdr:nvSpPr>
        <xdr:cNvPr id="890" name="テキスト ボックス 889"/>
        <xdr:cNvSpPr txBox="1"/>
      </xdr:nvSpPr>
      <xdr:spPr>
        <a:xfrm>
          <a:off x="18389111" y="129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21" name="フローチャート: 判断 920"/>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2" name="テキスト ボックス 921"/>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4" name="フローチャート: 判断 923"/>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5" name="テキスト ボックス 924"/>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7" name="フローチャート: 判断 926"/>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8" name="テキスト ボックス 927"/>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9" name="フローチャート: 判断 928"/>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30" name="テキスト ボックス 929"/>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9" name="テキスト ボックス 938"/>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歳出決算総額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１９，４７８</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決算）、住民一人当たり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のコストは　５８４，９０２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円（対前年：</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３９，７４３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）となっている。構成項目の一つである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コストが８０，７０８</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円（対前年：</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２２，６６２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額となっているが、これは、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新型コロナウイルス対策関連事業として臨時特別給付金が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したことによる一時的なものである。一方、事業の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緊急性や必要性、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地方債の発行の可否、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県支出金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の有無など総合的に判断し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制してきた普通建設事業費は、新庁舎整備事業の本格化や東海環状自動車道糸貫インターチェンジ周辺の各整備事業の事業終了に向けた歳出額の増額によって、令和５年度までは増額し続けることが見込まれている。また、臨時財政対策債の償還額の増加や、普通建設事業費の増額に伴う地方債発行額の増加により、公債費は、今後しばらく増加傾向とな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ところで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、物件費について、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前年度から１，２２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円の減額となっ</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たものの、令和３年度は、新型コロナウイルスワクチン接種事業の影響により、住民一人当たりのコストは前年度に比べ１２，６１０円増額の　１０７，６１７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１８．４</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と高い割合を占めている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。市域が南北に長い地理的要因に加え、合併後、各種公共施設の統廃合が進まず施設の維持管理経費が減少せず、また、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正</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職員数削減の一方で、行政サービス維持のため、委託件数の増へシフト（人件費から物件費へシフト）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、雇用確保から会計年度任用職員や再任用職員の採用増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類似団体平均と比較して高くなっている。新庁舎への移転（令和５年度予定）に併せて、事務事業評価により抜本的な事業のあり方等を検証し、公共施設再配置計画に基づき既存施設の統廃合等を断行し、物件費の縮減に努め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33,302
32,749
374.65
20,754,338
19,478,389
1,150,937
11,523,534
18,068,698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9072</xdr:rowOff>
    </xdr:from>
    <xdr:to>
      <xdr:col>24</xdr:col>
      <xdr:colOff>63500</xdr:colOff>
      <xdr:row>37</xdr:row>
      <xdr:rowOff>19848</xdr:rowOff>
    </xdr:to>
    <xdr:cxnSp macro="">
      <xdr:nvCxnSpPr>
        <xdr:cNvPr id="63" name="直線コネクタ 62"/>
        <xdr:cNvCxnSpPr/>
      </xdr:nvCxnSpPr>
      <xdr:spPr>
        <a:xfrm>
          <a:off x="3797300" y="6352722"/>
          <a:ext cx="8382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9072</xdr:rowOff>
    </xdr:from>
    <xdr:to>
      <xdr:col>19</xdr:col>
      <xdr:colOff>177800</xdr:colOff>
      <xdr:row>37</xdr:row>
      <xdr:rowOff>70793</xdr:rowOff>
    </xdr:to>
    <xdr:cxnSp macro="">
      <xdr:nvCxnSpPr>
        <xdr:cNvPr id="66" name="直線コネクタ 65"/>
        <xdr:cNvCxnSpPr/>
      </xdr:nvCxnSpPr>
      <xdr:spPr>
        <a:xfrm flipV="1">
          <a:off x="2908300" y="635272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111107</xdr:rowOff>
    </xdr:from>
    <xdr:to>
      <xdr:col>20</xdr:col>
      <xdr:colOff>38100</xdr:colOff>
      <xdr:row>36</xdr:row>
      <xdr:rowOff>41257</xdr:rowOff>
    </xdr:to>
    <xdr:sp macro="" textlink="">
      <xdr:nvSpPr>
        <xdr:cNvPr id="67" name="フローチャート: 判断 66"/>
        <xdr:cNvSpPr/>
      </xdr:nvSpPr>
      <xdr:spPr>
        <a:xfrm>
          <a:off x="3746500" y="611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57784</xdr:rowOff>
    </xdr:from>
    <xdr:ext cx="469744" cy="259045"/>
    <xdr:sp macro="" textlink="">
      <xdr:nvSpPr>
        <xdr:cNvPr id="68" name="テキスト ボックス 67"/>
        <xdr:cNvSpPr txBox="1"/>
      </xdr:nvSpPr>
      <xdr:spPr>
        <a:xfrm>
          <a:off x="3562428" y="588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43035</xdr:rowOff>
    </xdr:from>
    <xdr:to>
      <xdr:col>15</xdr:col>
      <xdr:colOff>50800</xdr:colOff>
      <xdr:row>37</xdr:row>
      <xdr:rowOff>70793</xdr:rowOff>
    </xdr:to>
    <xdr:cxnSp macro="">
      <xdr:nvCxnSpPr>
        <xdr:cNvPr id="69" name="直線コネクタ 68"/>
        <xdr:cNvCxnSpPr/>
      </xdr:nvCxnSpPr>
      <xdr:spPr>
        <a:xfrm>
          <a:off x="2019300" y="638668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43507</xdr:rowOff>
    </xdr:from>
    <xdr:to>
      <xdr:col>15</xdr:col>
      <xdr:colOff>101600</xdr:colOff>
      <xdr:row>35</xdr:row>
      <xdr:rowOff>145107</xdr:rowOff>
    </xdr:to>
    <xdr:sp macro="" textlink="">
      <xdr:nvSpPr>
        <xdr:cNvPr id="70" name="フローチャート: 判断 69"/>
        <xdr:cNvSpPr/>
      </xdr:nvSpPr>
      <xdr:spPr>
        <a:xfrm>
          <a:off x="2857500" y="60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161634</xdr:rowOff>
    </xdr:from>
    <xdr:ext cx="469744" cy="259045"/>
    <xdr:sp macro="" textlink="">
      <xdr:nvSpPr>
        <xdr:cNvPr id="71" name="テキスト ボックス 70"/>
        <xdr:cNvSpPr txBox="1"/>
      </xdr:nvSpPr>
      <xdr:spPr>
        <a:xfrm>
          <a:off x="2673428" y="58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43035</xdr:rowOff>
    </xdr:from>
    <xdr:to>
      <xdr:col>10</xdr:col>
      <xdr:colOff>114300</xdr:colOff>
      <xdr:row>37</xdr:row>
      <xdr:rowOff>75039</xdr:rowOff>
    </xdr:to>
    <xdr:cxnSp macro="">
      <xdr:nvCxnSpPr>
        <xdr:cNvPr id="72" name="直線コネクタ 71"/>
        <xdr:cNvCxnSpPr/>
      </xdr:nvCxnSpPr>
      <xdr:spPr>
        <a:xfrm flipV="1">
          <a:off x="1130300" y="638668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153143</xdr:rowOff>
    </xdr:from>
    <xdr:ext cx="469744" cy="259045"/>
    <xdr:sp macro="" textlink="">
      <xdr:nvSpPr>
        <xdr:cNvPr id="74" name="テキスト ボックス 73"/>
        <xdr:cNvSpPr txBox="1"/>
      </xdr:nvSpPr>
      <xdr:spPr>
        <a:xfrm>
          <a:off x="1784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44160</xdr:rowOff>
    </xdr:from>
    <xdr:to>
      <xdr:col>6</xdr:col>
      <xdr:colOff>38100</xdr:colOff>
      <xdr:row>35</xdr:row>
      <xdr:rowOff>145760</xdr:rowOff>
    </xdr:to>
    <xdr:sp macro="" textlink="">
      <xdr:nvSpPr>
        <xdr:cNvPr id="75" name="フローチャート: 判断 74"/>
        <xdr:cNvSpPr/>
      </xdr:nvSpPr>
      <xdr:spPr>
        <a:xfrm>
          <a:off x="1079500" y="60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162287</xdr:rowOff>
    </xdr:from>
    <xdr:ext cx="469744" cy="259045"/>
    <xdr:sp macro="" textlink="">
      <xdr:nvSpPr>
        <xdr:cNvPr id="76" name="テキスト ボックス 75"/>
        <xdr:cNvSpPr txBox="1"/>
      </xdr:nvSpPr>
      <xdr:spPr>
        <a:xfrm>
          <a:off x="895428" y="58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140498</xdr:rowOff>
    </xdr:from>
    <xdr:to>
      <xdr:col>24</xdr:col>
      <xdr:colOff>114300</xdr:colOff>
      <xdr:row>37</xdr:row>
      <xdr:rowOff>70648</xdr:rowOff>
    </xdr:to>
    <xdr:sp macro="" textlink="">
      <xdr:nvSpPr>
        <xdr:cNvPr id="82" name="楕円 81"/>
        <xdr:cNvSpPr/>
      </xdr:nvSpPr>
      <xdr:spPr>
        <a:xfrm>
          <a:off x="45847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118925</xdr:rowOff>
    </xdr:from>
    <xdr:ext cx="469744" cy="259045"/>
    <xdr:sp macro="" textlink="">
      <xdr:nvSpPr>
        <xdr:cNvPr id="83" name="議会費該当値テキスト"/>
        <xdr:cNvSpPr txBox="1"/>
      </xdr:nvSpPr>
      <xdr:spPr>
        <a:xfrm>
          <a:off x="4686300"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129722</xdr:rowOff>
    </xdr:from>
    <xdr:to>
      <xdr:col>20</xdr:col>
      <xdr:colOff>38100</xdr:colOff>
      <xdr:row>37</xdr:row>
      <xdr:rowOff>59872</xdr:rowOff>
    </xdr:to>
    <xdr:sp macro="" textlink="">
      <xdr:nvSpPr>
        <xdr:cNvPr id="84" name="楕円 83"/>
        <xdr:cNvSpPr/>
      </xdr:nvSpPr>
      <xdr:spPr>
        <a:xfrm>
          <a:off x="37465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50999</xdr:rowOff>
    </xdr:from>
    <xdr:ext cx="469744" cy="259045"/>
    <xdr:sp macro="" textlink="">
      <xdr:nvSpPr>
        <xdr:cNvPr id="85" name="テキスト ボックス 84"/>
        <xdr:cNvSpPr txBox="1"/>
      </xdr:nvSpPr>
      <xdr:spPr>
        <a:xfrm>
          <a:off x="3562428" y="639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19993</xdr:rowOff>
    </xdr:from>
    <xdr:to>
      <xdr:col>15</xdr:col>
      <xdr:colOff>101600</xdr:colOff>
      <xdr:row>37</xdr:row>
      <xdr:rowOff>121593</xdr:rowOff>
    </xdr:to>
    <xdr:sp macro="" textlink="">
      <xdr:nvSpPr>
        <xdr:cNvPr id="86" name="楕円 85"/>
        <xdr:cNvSpPr/>
      </xdr:nvSpPr>
      <xdr:spPr>
        <a:xfrm>
          <a:off x="2857500" y="6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112720</xdr:rowOff>
    </xdr:from>
    <xdr:ext cx="469744" cy="259045"/>
    <xdr:sp macro="" textlink="">
      <xdr:nvSpPr>
        <xdr:cNvPr id="87" name="テキスト ボックス 86"/>
        <xdr:cNvSpPr txBox="1"/>
      </xdr:nvSpPr>
      <xdr:spPr>
        <a:xfrm>
          <a:off x="2673428" y="645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163685</xdr:rowOff>
    </xdr:from>
    <xdr:to>
      <xdr:col>10</xdr:col>
      <xdr:colOff>165100</xdr:colOff>
      <xdr:row>37</xdr:row>
      <xdr:rowOff>93835</xdr:rowOff>
    </xdr:to>
    <xdr:sp macro="" textlink="">
      <xdr:nvSpPr>
        <xdr:cNvPr id="88" name="楕円 87"/>
        <xdr:cNvSpPr/>
      </xdr:nvSpPr>
      <xdr:spPr>
        <a:xfrm>
          <a:off x="1968500" y="63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84962</xdr:rowOff>
    </xdr:from>
    <xdr:ext cx="469744" cy="259045"/>
    <xdr:sp macro="" textlink="">
      <xdr:nvSpPr>
        <xdr:cNvPr id="89" name="テキスト ボックス 88"/>
        <xdr:cNvSpPr txBox="1"/>
      </xdr:nvSpPr>
      <xdr:spPr>
        <a:xfrm>
          <a:off x="1784428" y="642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24239</xdr:rowOff>
    </xdr:from>
    <xdr:to>
      <xdr:col>6</xdr:col>
      <xdr:colOff>38100</xdr:colOff>
      <xdr:row>37</xdr:row>
      <xdr:rowOff>125839</xdr:rowOff>
    </xdr:to>
    <xdr:sp macro="" textlink="">
      <xdr:nvSpPr>
        <xdr:cNvPr id="90" name="楕円 89"/>
        <xdr:cNvSpPr/>
      </xdr:nvSpPr>
      <xdr:spPr>
        <a:xfrm>
          <a:off x="1079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116966</xdr:rowOff>
    </xdr:from>
    <xdr:ext cx="469744" cy="259045"/>
    <xdr:sp macro="" textlink="">
      <xdr:nvSpPr>
        <xdr:cNvPr id="91" name="テキスト ボックス 90"/>
        <xdr:cNvSpPr txBox="1"/>
      </xdr:nvSpPr>
      <xdr:spPr>
        <a:xfrm>
          <a:off x="895428" y="646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28859</xdr:rowOff>
    </xdr:from>
    <xdr:to>
      <xdr:col>24</xdr:col>
      <xdr:colOff>63500</xdr:colOff>
      <xdr:row>56</xdr:row>
      <xdr:rowOff>88905</xdr:rowOff>
    </xdr:to>
    <xdr:cxnSp macro="">
      <xdr:nvCxnSpPr>
        <xdr:cNvPr id="121" name="直線コネクタ 120"/>
        <xdr:cNvCxnSpPr/>
      </xdr:nvCxnSpPr>
      <xdr:spPr>
        <a:xfrm>
          <a:off x="3797300" y="9287159"/>
          <a:ext cx="838200" cy="4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28859</xdr:rowOff>
    </xdr:from>
    <xdr:to>
      <xdr:col>19</xdr:col>
      <xdr:colOff>177800</xdr:colOff>
      <xdr:row>58</xdr:row>
      <xdr:rowOff>115766</xdr:rowOff>
    </xdr:to>
    <xdr:cxnSp macro="">
      <xdr:nvCxnSpPr>
        <xdr:cNvPr id="124" name="直線コネクタ 123"/>
        <xdr:cNvCxnSpPr/>
      </xdr:nvCxnSpPr>
      <xdr:spPr>
        <a:xfrm flipV="1">
          <a:off x="2908300" y="9287159"/>
          <a:ext cx="889000" cy="7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140601</xdr:rowOff>
    </xdr:from>
    <xdr:to>
      <xdr:col>20</xdr:col>
      <xdr:colOff>38100</xdr:colOff>
      <xdr:row>52</xdr:row>
      <xdr:rowOff>70751</xdr:rowOff>
    </xdr:to>
    <xdr:sp macro="" textlink="">
      <xdr:nvSpPr>
        <xdr:cNvPr id="125" name="フローチャート: 判断 124"/>
        <xdr:cNvSpPr/>
      </xdr:nvSpPr>
      <xdr:spPr>
        <a:xfrm>
          <a:off x="3746500" y="88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87278</xdr:rowOff>
    </xdr:from>
    <xdr:ext cx="599010" cy="259045"/>
    <xdr:sp macro="" textlink="">
      <xdr:nvSpPr>
        <xdr:cNvPr id="126" name="テキスト ボックス 125"/>
        <xdr:cNvSpPr txBox="1"/>
      </xdr:nvSpPr>
      <xdr:spPr>
        <a:xfrm>
          <a:off x="3497795" y="86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115766</xdr:rowOff>
    </xdr:from>
    <xdr:to>
      <xdr:col>15</xdr:col>
      <xdr:colOff>50800</xdr:colOff>
      <xdr:row>59</xdr:row>
      <xdr:rowOff>36518</xdr:rowOff>
    </xdr:to>
    <xdr:cxnSp macro="">
      <xdr:nvCxnSpPr>
        <xdr:cNvPr id="127" name="直線コネクタ 126"/>
        <xdr:cNvCxnSpPr/>
      </xdr:nvCxnSpPr>
      <xdr:spPr>
        <a:xfrm flipV="1">
          <a:off x="2019300" y="10059866"/>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114831</xdr:rowOff>
    </xdr:from>
    <xdr:to>
      <xdr:col>15</xdr:col>
      <xdr:colOff>101600</xdr:colOff>
      <xdr:row>57</xdr:row>
      <xdr:rowOff>44981</xdr:rowOff>
    </xdr:to>
    <xdr:sp macro="" textlink="">
      <xdr:nvSpPr>
        <xdr:cNvPr id="128" name="フローチャート: 判断 127"/>
        <xdr:cNvSpPr/>
      </xdr:nvSpPr>
      <xdr:spPr>
        <a:xfrm>
          <a:off x="2857500" y="971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61508</xdr:rowOff>
    </xdr:from>
    <xdr:ext cx="599010" cy="259045"/>
    <xdr:sp macro="" textlink="">
      <xdr:nvSpPr>
        <xdr:cNvPr id="129" name="テキスト ボックス 128"/>
        <xdr:cNvSpPr txBox="1"/>
      </xdr:nvSpPr>
      <xdr:spPr>
        <a:xfrm>
          <a:off x="2608795" y="94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36518</xdr:rowOff>
    </xdr:from>
    <xdr:to>
      <xdr:col>10</xdr:col>
      <xdr:colOff>114300</xdr:colOff>
      <xdr:row>59</xdr:row>
      <xdr:rowOff>75326</xdr:rowOff>
    </xdr:to>
    <xdr:cxnSp macro="">
      <xdr:nvCxnSpPr>
        <xdr:cNvPr id="130" name="直線コネクタ 129"/>
        <xdr:cNvCxnSpPr/>
      </xdr:nvCxnSpPr>
      <xdr:spPr>
        <a:xfrm flipV="1">
          <a:off x="1130300" y="10152068"/>
          <a:ext cx="889000" cy="3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36809</xdr:rowOff>
    </xdr:from>
    <xdr:to>
      <xdr:col>10</xdr:col>
      <xdr:colOff>165100</xdr:colOff>
      <xdr:row>57</xdr:row>
      <xdr:rowOff>138409</xdr:rowOff>
    </xdr:to>
    <xdr:sp macro="" textlink="">
      <xdr:nvSpPr>
        <xdr:cNvPr id="131" name="フローチャート: 判断 130"/>
        <xdr:cNvSpPr/>
      </xdr:nvSpPr>
      <xdr:spPr>
        <a:xfrm>
          <a:off x="1968500" y="98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154936</xdr:rowOff>
    </xdr:from>
    <xdr:ext cx="534377" cy="259045"/>
    <xdr:sp macro="" textlink="">
      <xdr:nvSpPr>
        <xdr:cNvPr id="132" name="テキスト ボックス 131"/>
        <xdr:cNvSpPr txBox="1"/>
      </xdr:nvSpPr>
      <xdr:spPr>
        <a:xfrm>
          <a:off x="1752111" y="95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42159</xdr:rowOff>
    </xdr:from>
    <xdr:to>
      <xdr:col>6</xdr:col>
      <xdr:colOff>38100</xdr:colOff>
      <xdr:row>57</xdr:row>
      <xdr:rowOff>143759</xdr:rowOff>
    </xdr:to>
    <xdr:sp macro="" textlink="">
      <xdr:nvSpPr>
        <xdr:cNvPr id="133" name="フローチャート: 判断 132"/>
        <xdr:cNvSpPr/>
      </xdr:nvSpPr>
      <xdr:spPr>
        <a:xfrm>
          <a:off x="1079500" y="981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160286</xdr:rowOff>
    </xdr:from>
    <xdr:ext cx="534377" cy="259045"/>
    <xdr:sp macro="" textlink="">
      <xdr:nvSpPr>
        <xdr:cNvPr id="134" name="テキスト ボックス 133"/>
        <xdr:cNvSpPr txBox="1"/>
      </xdr:nvSpPr>
      <xdr:spPr>
        <a:xfrm>
          <a:off x="863111" y="95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38105</xdr:rowOff>
    </xdr:from>
    <xdr:to>
      <xdr:col>24</xdr:col>
      <xdr:colOff>114300</xdr:colOff>
      <xdr:row>56</xdr:row>
      <xdr:rowOff>139705</xdr:rowOff>
    </xdr:to>
    <xdr:sp macro="" textlink="">
      <xdr:nvSpPr>
        <xdr:cNvPr id="140" name="楕円 139"/>
        <xdr:cNvSpPr/>
      </xdr:nvSpPr>
      <xdr:spPr>
        <a:xfrm>
          <a:off x="4584700" y="96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60982</xdr:rowOff>
    </xdr:from>
    <xdr:ext cx="599010" cy="259045"/>
    <xdr:sp macro="" textlink="">
      <xdr:nvSpPr>
        <xdr:cNvPr id="141" name="総務費該当値テキスト"/>
        <xdr:cNvSpPr txBox="1"/>
      </xdr:nvSpPr>
      <xdr:spPr>
        <a:xfrm>
          <a:off x="4686300" y="94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149509</xdr:rowOff>
    </xdr:from>
    <xdr:to>
      <xdr:col>20</xdr:col>
      <xdr:colOff>38100</xdr:colOff>
      <xdr:row>54</xdr:row>
      <xdr:rowOff>79659</xdr:rowOff>
    </xdr:to>
    <xdr:sp macro="" textlink="">
      <xdr:nvSpPr>
        <xdr:cNvPr id="142" name="楕円 141"/>
        <xdr:cNvSpPr/>
      </xdr:nvSpPr>
      <xdr:spPr>
        <a:xfrm>
          <a:off x="3746500" y="92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70786</xdr:rowOff>
    </xdr:from>
    <xdr:ext cx="599010" cy="259045"/>
    <xdr:sp macro="" textlink="">
      <xdr:nvSpPr>
        <xdr:cNvPr id="143" name="テキスト ボックス 142"/>
        <xdr:cNvSpPr txBox="1"/>
      </xdr:nvSpPr>
      <xdr:spPr>
        <a:xfrm>
          <a:off x="3497795" y="932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64966</xdr:rowOff>
    </xdr:from>
    <xdr:to>
      <xdr:col>15</xdr:col>
      <xdr:colOff>101600</xdr:colOff>
      <xdr:row>58</xdr:row>
      <xdr:rowOff>166566</xdr:rowOff>
    </xdr:to>
    <xdr:sp macro="" textlink="">
      <xdr:nvSpPr>
        <xdr:cNvPr id="144" name="楕円 143"/>
        <xdr:cNvSpPr/>
      </xdr:nvSpPr>
      <xdr:spPr>
        <a:xfrm>
          <a:off x="2857500" y="1000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157693</xdr:rowOff>
    </xdr:from>
    <xdr:ext cx="534377" cy="259045"/>
    <xdr:sp macro="" textlink="">
      <xdr:nvSpPr>
        <xdr:cNvPr id="145" name="テキスト ボックス 144"/>
        <xdr:cNvSpPr txBox="1"/>
      </xdr:nvSpPr>
      <xdr:spPr>
        <a:xfrm>
          <a:off x="2641111" y="101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157168</xdr:rowOff>
    </xdr:from>
    <xdr:to>
      <xdr:col>10</xdr:col>
      <xdr:colOff>165100</xdr:colOff>
      <xdr:row>59</xdr:row>
      <xdr:rowOff>87318</xdr:rowOff>
    </xdr:to>
    <xdr:sp macro="" textlink="">
      <xdr:nvSpPr>
        <xdr:cNvPr id="146" name="楕円 145"/>
        <xdr:cNvSpPr/>
      </xdr:nvSpPr>
      <xdr:spPr>
        <a:xfrm>
          <a:off x="1968500" y="101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78445</xdr:rowOff>
    </xdr:from>
    <xdr:ext cx="534377" cy="259045"/>
    <xdr:sp macro="" textlink="">
      <xdr:nvSpPr>
        <xdr:cNvPr id="147" name="テキスト ボックス 146"/>
        <xdr:cNvSpPr txBox="1"/>
      </xdr:nvSpPr>
      <xdr:spPr>
        <a:xfrm>
          <a:off x="1752111" y="1019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24526</xdr:rowOff>
    </xdr:from>
    <xdr:to>
      <xdr:col>6</xdr:col>
      <xdr:colOff>38100</xdr:colOff>
      <xdr:row>59</xdr:row>
      <xdr:rowOff>126126</xdr:rowOff>
    </xdr:to>
    <xdr:sp macro="" textlink="">
      <xdr:nvSpPr>
        <xdr:cNvPr id="148" name="楕円 147"/>
        <xdr:cNvSpPr/>
      </xdr:nvSpPr>
      <xdr:spPr>
        <a:xfrm>
          <a:off x="1079500" y="101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117253</xdr:rowOff>
    </xdr:from>
    <xdr:ext cx="534377" cy="259045"/>
    <xdr:sp macro="" textlink="">
      <xdr:nvSpPr>
        <xdr:cNvPr id="149" name="テキスト ボックス 148"/>
        <xdr:cNvSpPr txBox="1"/>
      </xdr:nvSpPr>
      <xdr:spPr>
        <a:xfrm>
          <a:off x="863111" y="102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47704</xdr:rowOff>
    </xdr:from>
    <xdr:to>
      <xdr:col>24</xdr:col>
      <xdr:colOff>63500</xdr:colOff>
      <xdr:row>78</xdr:row>
      <xdr:rowOff>53121</xdr:rowOff>
    </xdr:to>
    <xdr:cxnSp macro="">
      <xdr:nvCxnSpPr>
        <xdr:cNvPr id="179" name="直線コネクタ 178"/>
        <xdr:cNvCxnSpPr/>
      </xdr:nvCxnSpPr>
      <xdr:spPr>
        <a:xfrm flipV="1">
          <a:off x="3797300" y="13249354"/>
          <a:ext cx="838200" cy="1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53121</xdr:rowOff>
    </xdr:from>
    <xdr:to>
      <xdr:col>19</xdr:col>
      <xdr:colOff>177800</xdr:colOff>
      <xdr:row>78</xdr:row>
      <xdr:rowOff>74023</xdr:rowOff>
    </xdr:to>
    <xdr:cxnSp macro="">
      <xdr:nvCxnSpPr>
        <xdr:cNvPr id="182" name="直線コネクタ 181"/>
        <xdr:cNvCxnSpPr/>
      </xdr:nvCxnSpPr>
      <xdr:spPr>
        <a:xfrm flipV="1">
          <a:off x="2908300" y="13426221"/>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3328</xdr:rowOff>
    </xdr:from>
    <xdr:to>
      <xdr:col>20</xdr:col>
      <xdr:colOff>38100</xdr:colOff>
      <xdr:row>75</xdr:row>
      <xdr:rowOff>104928</xdr:rowOff>
    </xdr:to>
    <xdr:sp macro="" textlink="">
      <xdr:nvSpPr>
        <xdr:cNvPr id="183" name="フローチャート: 判断 182"/>
        <xdr:cNvSpPr/>
      </xdr:nvSpPr>
      <xdr:spPr>
        <a:xfrm>
          <a:off x="37465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121455</xdr:rowOff>
    </xdr:from>
    <xdr:ext cx="599010" cy="259045"/>
    <xdr:sp macro="" textlink="">
      <xdr:nvSpPr>
        <xdr:cNvPr id="184" name="テキスト ボックス 183"/>
        <xdr:cNvSpPr txBox="1"/>
      </xdr:nvSpPr>
      <xdr:spPr>
        <a:xfrm>
          <a:off x="3497795" y="1263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74023</xdr:rowOff>
    </xdr:from>
    <xdr:to>
      <xdr:col>15</xdr:col>
      <xdr:colOff>50800</xdr:colOff>
      <xdr:row>78</xdr:row>
      <xdr:rowOff>106127</xdr:rowOff>
    </xdr:to>
    <xdr:cxnSp macro="">
      <xdr:nvCxnSpPr>
        <xdr:cNvPr id="185" name="直線コネクタ 184"/>
        <xdr:cNvCxnSpPr/>
      </xdr:nvCxnSpPr>
      <xdr:spPr>
        <a:xfrm flipV="1">
          <a:off x="2019300" y="13447123"/>
          <a:ext cx="889000" cy="3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27780</xdr:rowOff>
    </xdr:from>
    <xdr:to>
      <xdr:col>15</xdr:col>
      <xdr:colOff>101600</xdr:colOff>
      <xdr:row>75</xdr:row>
      <xdr:rowOff>129380</xdr:rowOff>
    </xdr:to>
    <xdr:sp macro="" textlink="">
      <xdr:nvSpPr>
        <xdr:cNvPr id="186" name="フローチャート: 判断 185"/>
        <xdr:cNvSpPr/>
      </xdr:nvSpPr>
      <xdr:spPr>
        <a:xfrm>
          <a:off x="28575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145907</xdr:rowOff>
    </xdr:from>
    <xdr:ext cx="599010" cy="259045"/>
    <xdr:sp macro="" textlink="">
      <xdr:nvSpPr>
        <xdr:cNvPr id="187" name="テキスト ボックス 186"/>
        <xdr:cNvSpPr txBox="1"/>
      </xdr:nvSpPr>
      <xdr:spPr>
        <a:xfrm>
          <a:off x="2608795" y="1266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103231</xdr:rowOff>
    </xdr:from>
    <xdr:to>
      <xdr:col>10</xdr:col>
      <xdr:colOff>114300</xdr:colOff>
      <xdr:row>78</xdr:row>
      <xdr:rowOff>106127</xdr:rowOff>
    </xdr:to>
    <xdr:cxnSp macro="">
      <xdr:nvCxnSpPr>
        <xdr:cNvPr id="188" name="直線コネクタ 187"/>
        <xdr:cNvCxnSpPr/>
      </xdr:nvCxnSpPr>
      <xdr:spPr>
        <a:xfrm>
          <a:off x="1130300" y="1347633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66360</xdr:rowOff>
    </xdr:from>
    <xdr:to>
      <xdr:col>10</xdr:col>
      <xdr:colOff>165100</xdr:colOff>
      <xdr:row>75</xdr:row>
      <xdr:rowOff>167960</xdr:rowOff>
    </xdr:to>
    <xdr:sp macro="" textlink="">
      <xdr:nvSpPr>
        <xdr:cNvPr id="189" name="フローチャート: 判断 188"/>
        <xdr:cNvSpPr/>
      </xdr:nvSpPr>
      <xdr:spPr>
        <a:xfrm>
          <a:off x="1968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13037</xdr:rowOff>
    </xdr:from>
    <xdr:ext cx="599010" cy="259045"/>
    <xdr:sp macro="" textlink="">
      <xdr:nvSpPr>
        <xdr:cNvPr id="190" name="テキスト ボックス 189"/>
        <xdr:cNvSpPr txBox="1"/>
      </xdr:nvSpPr>
      <xdr:spPr>
        <a:xfrm>
          <a:off x="1719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82682</xdr:rowOff>
    </xdr:from>
    <xdr:to>
      <xdr:col>6</xdr:col>
      <xdr:colOff>38100</xdr:colOff>
      <xdr:row>76</xdr:row>
      <xdr:rowOff>12832</xdr:rowOff>
    </xdr:to>
    <xdr:sp macro="" textlink="">
      <xdr:nvSpPr>
        <xdr:cNvPr id="191" name="フローチャート: 判断 190"/>
        <xdr:cNvSpPr/>
      </xdr:nvSpPr>
      <xdr:spPr>
        <a:xfrm>
          <a:off x="1079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29359</xdr:rowOff>
    </xdr:from>
    <xdr:ext cx="599010" cy="259045"/>
    <xdr:sp macro="" textlink="">
      <xdr:nvSpPr>
        <xdr:cNvPr id="192" name="テキスト ボックス 191"/>
        <xdr:cNvSpPr txBox="1"/>
      </xdr:nvSpPr>
      <xdr:spPr>
        <a:xfrm>
          <a:off x="830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168354</xdr:rowOff>
    </xdr:from>
    <xdr:to>
      <xdr:col>24</xdr:col>
      <xdr:colOff>114300</xdr:colOff>
      <xdr:row>77</xdr:row>
      <xdr:rowOff>98504</xdr:rowOff>
    </xdr:to>
    <xdr:sp macro="" textlink="">
      <xdr:nvSpPr>
        <xdr:cNvPr id="198" name="楕円 197"/>
        <xdr:cNvSpPr/>
      </xdr:nvSpPr>
      <xdr:spPr>
        <a:xfrm>
          <a:off x="4584700" y="131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83281</xdr:rowOff>
    </xdr:from>
    <xdr:ext cx="599010" cy="259045"/>
    <xdr:sp macro="" textlink="">
      <xdr:nvSpPr>
        <xdr:cNvPr id="199" name="民生費該当値テキスト"/>
        <xdr:cNvSpPr txBox="1"/>
      </xdr:nvSpPr>
      <xdr:spPr>
        <a:xfrm>
          <a:off x="4686300" y="1311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2321</xdr:rowOff>
    </xdr:from>
    <xdr:to>
      <xdr:col>20</xdr:col>
      <xdr:colOff>38100</xdr:colOff>
      <xdr:row>78</xdr:row>
      <xdr:rowOff>103921</xdr:rowOff>
    </xdr:to>
    <xdr:sp macro="" textlink="">
      <xdr:nvSpPr>
        <xdr:cNvPr id="200" name="楕円 199"/>
        <xdr:cNvSpPr/>
      </xdr:nvSpPr>
      <xdr:spPr>
        <a:xfrm>
          <a:off x="3746500" y="133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95048</xdr:rowOff>
    </xdr:from>
    <xdr:ext cx="599010" cy="259045"/>
    <xdr:sp macro="" textlink="">
      <xdr:nvSpPr>
        <xdr:cNvPr id="201" name="テキスト ボックス 200"/>
        <xdr:cNvSpPr txBox="1"/>
      </xdr:nvSpPr>
      <xdr:spPr>
        <a:xfrm>
          <a:off x="3497795" y="1346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23223</xdr:rowOff>
    </xdr:from>
    <xdr:to>
      <xdr:col>15</xdr:col>
      <xdr:colOff>101600</xdr:colOff>
      <xdr:row>78</xdr:row>
      <xdr:rowOff>124823</xdr:rowOff>
    </xdr:to>
    <xdr:sp macro="" textlink="">
      <xdr:nvSpPr>
        <xdr:cNvPr id="202" name="楕円 201"/>
        <xdr:cNvSpPr/>
      </xdr:nvSpPr>
      <xdr:spPr>
        <a:xfrm>
          <a:off x="2857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115950</xdr:rowOff>
    </xdr:from>
    <xdr:ext cx="599010" cy="259045"/>
    <xdr:sp macro="" textlink="">
      <xdr:nvSpPr>
        <xdr:cNvPr id="203" name="テキスト ボックス 202"/>
        <xdr:cNvSpPr txBox="1"/>
      </xdr:nvSpPr>
      <xdr:spPr>
        <a:xfrm>
          <a:off x="2608795" y="1348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55327</xdr:rowOff>
    </xdr:from>
    <xdr:to>
      <xdr:col>10</xdr:col>
      <xdr:colOff>165100</xdr:colOff>
      <xdr:row>78</xdr:row>
      <xdr:rowOff>156927</xdr:rowOff>
    </xdr:to>
    <xdr:sp macro="" textlink="">
      <xdr:nvSpPr>
        <xdr:cNvPr id="204" name="楕円 203"/>
        <xdr:cNvSpPr/>
      </xdr:nvSpPr>
      <xdr:spPr>
        <a:xfrm>
          <a:off x="1968500" y="134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148054</xdr:rowOff>
    </xdr:from>
    <xdr:ext cx="599010" cy="259045"/>
    <xdr:sp macro="" textlink="">
      <xdr:nvSpPr>
        <xdr:cNvPr id="205" name="テキスト ボックス 204"/>
        <xdr:cNvSpPr txBox="1"/>
      </xdr:nvSpPr>
      <xdr:spPr>
        <a:xfrm>
          <a:off x="1719795" y="1352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52431</xdr:rowOff>
    </xdr:from>
    <xdr:to>
      <xdr:col>6</xdr:col>
      <xdr:colOff>38100</xdr:colOff>
      <xdr:row>78</xdr:row>
      <xdr:rowOff>154031</xdr:rowOff>
    </xdr:to>
    <xdr:sp macro="" textlink="">
      <xdr:nvSpPr>
        <xdr:cNvPr id="206" name="楕円 205"/>
        <xdr:cNvSpPr/>
      </xdr:nvSpPr>
      <xdr:spPr>
        <a:xfrm>
          <a:off x="1079500" y="134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145158</xdr:rowOff>
    </xdr:from>
    <xdr:ext cx="599010" cy="259045"/>
    <xdr:sp macro="" textlink="">
      <xdr:nvSpPr>
        <xdr:cNvPr id="207" name="テキスト ボックス 206"/>
        <xdr:cNvSpPr txBox="1"/>
      </xdr:nvSpPr>
      <xdr:spPr>
        <a:xfrm>
          <a:off x="830795" y="1351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52743</xdr:rowOff>
    </xdr:from>
    <xdr:to>
      <xdr:col>24</xdr:col>
      <xdr:colOff>63500</xdr:colOff>
      <xdr:row>98</xdr:row>
      <xdr:rowOff>64515</xdr:rowOff>
    </xdr:to>
    <xdr:cxnSp macro="">
      <xdr:nvCxnSpPr>
        <xdr:cNvPr id="237" name="直線コネクタ 236"/>
        <xdr:cNvCxnSpPr/>
      </xdr:nvCxnSpPr>
      <xdr:spPr>
        <a:xfrm flipV="1">
          <a:off x="3797300" y="16683393"/>
          <a:ext cx="838200" cy="18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59004</xdr:rowOff>
    </xdr:from>
    <xdr:to>
      <xdr:col>19</xdr:col>
      <xdr:colOff>177800</xdr:colOff>
      <xdr:row>98</xdr:row>
      <xdr:rowOff>64515</xdr:rowOff>
    </xdr:to>
    <xdr:cxnSp macro="">
      <xdr:nvCxnSpPr>
        <xdr:cNvPr id="240" name="直線コネクタ 239"/>
        <xdr:cNvCxnSpPr/>
      </xdr:nvCxnSpPr>
      <xdr:spPr>
        <a:xfrm>
          <a:off x="2908300" y="16861104"/>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165012</xdr:rowOff>
    </xdr:from>
    <xdr:to>
      <xdr:col>20</xdr:col>
      <xdr:colOff>38100</xdr:colOff>
      <xdr:row>97</xdr:row>
      <xdr:rowOff>95162</xdr:rowOff>
    </xdr:to>
    <xdr:sp macro="" textlink="">
      <xdr:nvSpPr>
        <xdr:cNvPr id="241" name="フローチャート: 判断 240"/>
        <xdr:cNvSpPr/>
      </xdr:nvSpPr>
      <xdr:spPr>
        <a:xfrm>
          <a:off x="3746500" y="1662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111689</xdr:rowOff>
    </xdr:from>
    <xdr:ext cx="534377" cy="259045"/>
    <xdr:sp macro="" textlink="">
      <xdr:nvSpPr>
        <xdr:cNvPr id="242" name="テキスト ボックス 241"/>
        <xdr:cNvSpPr txBox="1"/>
      </xdr:nvSpPr>
      <xdr:spPr>
        <a:xfrm>
          <a:off x="3530111" y="16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59004</xdr:rowOff>
    </xdr:from>
    <xdr:to>
      <xdr:col>15</xdr:col>
      <xdr:colOff>50800</xdr:colOff>
      <xdr:row>98</xdr:row>
      <xdr:rowOff>77482</xdr:rowOff>
    </xdr:to>
    <xdr:cxnSp macro="">
      <xdr:nvCxnSpPr>
        <xdr:cNvPr id="243" name="直線コネクタ 242"/>
        <xdr:cNvCxnSpPr/>
      </xdr:nvCxnSpPr>
      <xdr:spPr>
        <a:xfrm flipV="1">
          <a:off x="2019300" y="16861104"/>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xdr:rowOff>
    </xdr:from>
    <xdr:to>
      <xdr:col>15</xdr:col>
      <xdr:colOff>101600</xdr:colOff>
      <xdr:row>97</xdr:row>
      <xdr:rowOff>112522</xdr:rowOff>
    </xdr:to>
    <xdr:sp macro="" textlink="">
      <xdr:nvSpPr>
        <xdr:cNvPr id="244" name="フローチャート: 判断 243"/>
        <xdr:cNvSpPr/>
      </xdr:nvSpPr>
      <xdr:spPr>
        <a:xfrm>
          <a:off x="2857500" y="1664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129049</xdr:rowOff>
    </xdr:from>
    <xdr:ext cx="534377" cy="259045"/>
    <xdr:sp macro="" textlink="">
      <xdr:nvSpPr>
        <xdr:cNvPr id="245" name="テキスト ボックス 244"/>
        <xdr:cNvSpPr txBox="1"/>
      </xdr:nvSpPr>
      <xdr:spPr>
        <a:xfrm>
          <a:off x="2641111" y="164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44831</xdr:rowOff>
    </xdr:from>
    <xdr:to>
      <xdr:col>10</xdr:col>
      <xdr:colOff>114300</xdr:colOff>
      <xdr:row>98</xdr:row>
      <xdr:rowOff>77482</xdr:rowOff>
    </xdr:to>
    <xdr:cxnSp macro="">
      <xdr:nvCxnSpPr>
        <xdr:cNvPr id="246" name="直線コネクタ 245"/>
        <xdr:cNvCxnSpPr/>
      </xdr:nvCxnSpPr>
      <xdr:spPr>
        <a:xfrm>
          <a:off x="1130300" y="16846931"/>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41287</xdr:rowOff>
    </xdr:from>
    <xdr:to>
      <xdr:col>10</xdr:col>
      <xdr:colOff>165100</xdr:colOff>
      <xdr:row>97</xdr:row>
      <xdr:rowOff>142887</xdr:rowOff>
    </xdr:to>
    <xdr:sp macro="" textlink="">
      <xdr:nvSpPr>
        <xdr:cNvPr id="247" name="フローチャート: 判断 246"/>
        <xdr:cNvSpPr/>
      </xdr:nvSpPr>
      <xdr:spPr>
        <a:xfrm>
          <a:off x="1968500" y="1667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159414</xdr:rowOff>
    </xdr:from>
    <xdr:ext cx="534377" cy="259045"/>
    <xdr:sp macro="" textlink="">
      <xdr:nvSpPr>
        <xdr:cNvPr id="248" name="テキスト ボックス 247"/>
        <xdr:cNvSpPr txBox="1"/>
      </xdr:nvSpPr>
      <xdr:spPr>
        <a:xfrm>
          <a:off x="1752111" y="1644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49" name="フローチャート: 判断 248"/>
        <xdr:cNvSpPr/>
      </xdr:nvSpPr>
      <xdr:spPr>
        <a:xfrm>
          <a:off x="1079500" y="166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157802</xdr:rowOff>
    </xdr:from>
    <xdr:ext cx="534377" cy="259045"/>
    <xdr:sp macro="" textlink="">
      <xdr:nvSpPr>
        <xdr:cNvPr id="250" name="テキスト ボックス 249"/>
        <xdr:cNvSpPr txBox="1"/>
      </xdr:nvSpPr>
      <xdr:spPr>
        <a:xfrm>
          <a:off x="863111" y="164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1943</xdr:rowOff>
    </xdr:from>
    <xdr:to>
      <xdr:col>24</xdr:col>
      <xdr:colOff>114300</xdr:colOff>
      <xdr:row>97</xdr:row>
      <xdr:rowOff>103543</xdr:rowOff>
    </xdr:to>
    <xdr:sp macro="" textlink="">
      <xdr:nvSpPr>
        <xdr:cNvPr id="256" name="楕円 255"/>
        <xdr:cNvSpPr/>
      </xdr:nvSpPr>
      <xdr:spPr>
        <a:xfrm>
          <a:off x="4584700" y="166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24820</xdr:rowOff>
    </xdr:from>
    <xdr:ext cx="534377" cy="259045"/>
    <xdr:sp macro="" textlink="">
      <xdr:nvSpPr>
        <xdr:cNvPr id="257" name="衛生費該当値テキスト"/>
        <xdr:cNvSpPr txBox="1"/>
      </xdr:nvSpPr>
      <xdr:spPr>
        <a:xfrm>
          <a:off x="4686300" y="164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13715</xdr:rowOff>
    </xdr:from>
    <xdr:to>
      <xdr:col>20</xdr:col>
      <xdr:colOff>38100</xdr:colOff>
      <xdr:row>98</xdr:row>
      <xdr:rowOff>115315</xdr:rowOff>
    </xdr:to>
    <xdr:sp macro="" textlink="">
      <xdr:nvSpPr>
        <xdr:cNvPr id="258" name="楕円 257"/>
        <xdr:cNvSpPr/>
      </xdr:nvSpPr>
      <xdr:spPr>
        <a:xfrm>
          <a:off x="3746500" y="168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106442</xdr:rowOff>
    </xdr:from>
    <xdr:ext cx="534377" cy="259045"/>
    <xdr:sp macro="" textlink="">
      <xdr:nvSpPr>
        <xdr:cNvPr id="259" name="テキスト ボックス 258"/>
        <xdr:cNvSpPr txBox="1"/>
      </xdr:nvSpPr>
      <xdr:spPr>
        <a:xfrm>
          <a:off x="3530111" y="169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8204</xdr:rowOff>
    </xdr:from>
    <xdr:to>
      <xdr:col>15</xdr:col>
      <xdr:colOff>101600</xdr:colOff>
      <xdr:row>98</xdr:row>
      <xdr:rowOff>109804</xdr:rowOff>
    </xdr:to>
    <xdr:sp macro="" textlink="">
      <xdr:nvSpPr>
        <xdr:cNvPr id="260" name="楕円 259"/>
        <xdr:cNvSpPr/>
      </xdr:nvSpPr>
      <xdr:spPr>
        <a:xfrm>
          <a:off x="2857500" y="168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100931</xdr:rowOff>
    </xdr:from>
    <xdr:ext cx="534377" cy="259045"/>
    <xdr:sp macro="" textlink="">
      <xdr:nvSpPr>
        <xdr:cNvPr id="261" name="テキスト ボックス 260"/>
        <xdr:cNvSpPr txBox="1"/>
      </xdr:nvSpPr>
      <xdr:spPr>
        <a:xfrm>
          <a:off x="2641111" y="169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26682</xdr:rowOff>
    </xdr:from>
    <xdr:to>
      <xdr:col>10</xdr:col>
      <xdr:colOff>165100</xdr:colOff>
      <xdr:row>98</xdr:row>
      <xdr:rowOff>128282</xdr:rowOff>
    </xdr:to>
    <xdr:sp macro="" textlink="">
      <xdr:nvSpPr>
        <xdr:cNvPr id="262" name="楕円 261"/>
        <xdr:cNvSpPr/>
      </xdr:nvSpPr>
      <xdr:spPr>
        <a:xfrm>
          <a:off x="1968500" y="168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119409</xdr:rowOff>
    </xdr:from>
    <xdr:ext cx="534377" cy="259045"/>
    <xdr:sp macro="" textlink="">
      <xdr:nvSpPr>
        <xdr:cNvPr id="263" name="テキスト ボックス 262"/>
        <xdr:cNvSpPr txBox="1"/>
      </xdr:nvSpPr>
      <xdr:spPr>
        <a:xfrm>
          <a:off x="1752111" y="169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165481</xdr:rowOff>
    </xdr:from>
    <xdr:to>
      <xdr:col>6</xdr:col>
      <xdr:colOff>38100</xdr:colOff>
      <xdr:row>98</xdr:row>
      <xdr:rowOff>95631</xdr:rowOff>
    </xdr:to>
    <xdr:sp macro="" textlink="">
      <xdr:nvSpPr>
        <xdr:cNvPr id="264" name="楕円 263"/>
        <xdr:cNvSpPr/>
      </xdr:nvSpPr>
      <xdr:spPr>
        <a:xfrm>
          <a:off x="10795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86758</xdr:rowOff>
    </xdr:from>
    <xdr:ext cx="534377" cy="259045"/>
    <xdr:sp macro="" textlink="">
      <xdr:nvSpPr>
        <xdr:cNvPr id="265" name="テキスト ボックス 264"/>
        <xdr:cNvSpPr txBox="1"/>
      </xdr:nvSpPr>
      <xdr:spPr>
        <a:xfrm>
          <a:off x="863111" y="168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118669</xdr:rowOff>
    </xdr:from>
    <xdr:to>
      <xdr:col>55</xdr:col>
      <xdr:colOff>0</xdr:colOff>
      <xdr:row>38</xdr:row>
      <xdr:rowOff>119126</xdr:rowOff>
    </xdr:to>
    <xdr:cxnSp macro="">
      <xdr:nvCxnSpPr>
        <xdr:cNvPr id="292" name="直線コネクタ 291"/>
        <xdr:cNvCxnSpPr/>
      </xdr:nvCxnSpPr>
      <xdr:spPr>
        <a:xfrm flipV="1">
          <a:off x="9639300" y="663376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119355</xdr:rowOff>
    </xdr:to>
    <xdr:cxnSp macro="">
      <xdr:nvCxnSpPr>
        <xdr:cNvPr id="295" name="直線コネクタ 294"/>
        <xdr:cNvCxnSpPr/>
      </xdr:nvCxnSpPr>
      <xdr:spPr>
        <a:xfrm flipV="1">
          <a:off x="8750300" y="66342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6" name="フローチャート: 判断 295"/>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7" name="テキスト ボックス 296"/>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119355</xdr:rowOff>
    </xdr:from>
    <xdr:to>
      <xdr:col>45</xdr:col>
      <xdr:colOff>177800</xdr:colOff>
      <xdr:row>38</xdr:row>
      <xdr:rowOff>119355</xdr:rowOff>
    </xdr:to>
    <xdr:cxnSp macro="">
      <xdr:nvCxnSpPr>
        <xdr:cNvPr id="298" name="直線コネクタ 297"/>
        <xdr:cNvCxnSpPr/>
      </xdr:nvCxnSpPr>
      <xdr:spPr>
        <a:xfrm>
          <a:off x="7861300" y="6634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9" name="フローチャート: 判断 298"/>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300" name="テキスト ボックス 299"/>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119355</xdr:rowOff>
    </xdr:from>
    <xdr:to>
      <xdr:col>41</xdr:col>
      <xdr:colOff>50800</xdr:colOff>
      <xdr:row>38</xdr:row>
      <xdr:rowOff>119583</xdr:rowOff>
    </xdr:to>
    <xdr:cxnSp macro="">
      <xdr:nvCxnSpPr>
        <xdr:cNvPr id="301" name="直線コネクタ 300"/>
        <xdr:cNvCxnSpPr/>
      </xdr:nvCxnSpPr>
      <xdr:spPr>
        <a:xfrm flipV="1">
          <a:off x="6972300" y="663445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302" name="フローチャート: 判断 301"/>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303" name="テキスト ボックス 302"/>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04" name="フローチャート: 判断 303"/>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5" name="テキスト ボックス 304"/>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67869</xdr:rowOff>
    </xdr:from>
    <xdr:to>
      <xdr:col>55</xdr:col>
      <xdr:colOff>50800</xdr:colOff>
      <xdr:row>38</xdr:row>
      <xdr:rowOff>169469</xdr:rowOff>
    </xdr:to>
    <xdr:sp macro="" textlink="">
      <xdr:nvSpPr>
        <xdr:cNvPr id="311" name="楕円 310"/>
        <xdr:cNvSpPr/>
      </xdr:nvSpPr>
      <xdr:spPr>
        <a:xfrm>
          <a:off x="104267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154246</xdr:rowOff>
    </xdr:from>
    <xdr:ext cx="313932" cy="259045"/>
    <xdr:sp macro="" textlink="">
      <xdr:nvSpPr>
        <xdr:cNvPr id="312" name="労働費該当値テキスト"/>
        <xdr:cNvSpPr txBox="1"/>
      </xdr:nvSpPr>
      <xdr:spPr>
        <a:xfrm>
          <a:off x="10528300" y="6497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68326</xdr:rowOff>
    </xdr:from>
    <xdr:to>
      <xdr:col>50</xdr:col>
      <xdr:colOff>165100</xdr:colOff>
      <xdr:row>38</xdr:row>
      <xdr:rowOff>169926</xdr:rowOff>
    </xdr:to>
    <xdr:sp macro="" textlink="">
      <xdr:nvSpPr>
        <xdr:cNvPr id="313" name="楕円 312"/>
        <xdr:cNvSpPr/>
      </xdr:nvSpPr>
      <xdr:spPr>
        <a:xfrm>
          <a:off x="9588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161053</xdr:rowOff>
    </xdr:from>
    <xdr:ext cx="313932" cy="259045"/>
    <xdr:sp macro="" textlink="">
      <xdr:nvSpPr>
        <xdr:cNvPr id="314" name="テキスト ボックス 313"/>
        <xdr:cNvSpPr txBox="1"/>
      </xdr:nvSpPr>
      <xdr:spPr>
        <a:xfrm>
          <a:off x="9482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68555</xdr:rowOff>
    </xdr:from>
    <xdr:to>
      <xdr:col>46</xdr:col>
      <xdr:colOff>38100</xdr:colOff>
      <xdr:row>38</xdr:row>
      <xdr:rowOff>170155</xdr:rowOff>
    </xdr:to>
    <xdr:sp macro="" textlink="">
      <xdr:nvSpPr>
        <xdr:cNvPr id="315" name="楕円 314"/>
        <xdr:cNvSpPr/>
      </xdr:nvSpPr>
      <xdr:spPr>
        <a:xfrm>
          <a:off x="8699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161282</xdr:rowOff>
    </xdr:from>
    <xdr:ext cx="313932" cy="259045"/>
    <xdr:sp macro="" textlink="">
      <xdr:nvSpPr>
        <xdr:cNvPr id="316" name="テキスト ボックス 315"/>
        <xdr:cNvSpPr txBox="1"/>
      </xdr:nvSpPr>
      <xdr:spPr>
        <a:xfrm>
          <a:off x="8593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68555</xdr:rowOff>
    </xdr:from>
    <xdr:to>
      <xdr:col>41</xdr:col>
      <xdr:colOff>101600</xdr:colOff>
      <xdr:row>38</xdr:row>
      <xdr:rowOff>170155</xdr:rowOff>
    </xdr:to>
    <xdr:sp macro="" textlink="">
      <xdr:nvSpPr>
        <xdr:cNvPr id="317" name="楕円 316"/>
        <xdr:cNvSpPr/>
      </xdr:nvSpPr>
      <xdr:spPr>
        <a:xfrm>
          <a:off x="7810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161282</xdr:rowOff>
    </xdr:from>
    <xdr:ext cx="313932" cy="259045"/>
    <xdr:sp macro="" textlink="">
      <xdr:nvSpPr>
        <xdr:cNvPr id="318" name="テキスト ボックス 317"/>
        <xdr:cNvSpPr txBox="1"/>
      </xdr:nvSpPr>
      <xdr:spPr>
        <a:xfrm>
          <a:off x="7704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68783</xdr:rowOff>
    </xdr:from>
    <xdr:to>
      <xdr:col>36</xdr:col>
      <xdr:colOff>165100</xdr:colOff>
      <xdr:row>38</xdr:row>
      <xdr:rowOff>170383</xdr:rowOff>
    </xdr:to>
    <xdr:sp macro="" textlink="">
      <xdr:nvSpPr>
        <xdr:cNvPr id="319" name="楕円 318"/>
        <xdr:cNvSpPr/>
      </xdr:nvSpPr>
      <xdr:spPr>
        <a:xfrm>
          <a:off x="6921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161510</xdr:rowOff>
    </xdr:from>
    <xdr:ext cx="313932" cy="259045"/>
    <xdr:sp macro="" textlink="">
      <xdr:nvSpPr>
        <xdr:cNvPr id="320" name="テキスト ボックス 319"/>
        <xdr:cNvSpPr txBox="1"/>
      </xdr:nvSpPr>
      <xdr:spPr>
        <a:xfrm>
          <a:off x="6815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145895</xdr:rowOff>
    </xdr:from>
    <xdr:to>
      <xdr:col>55</xdr:col>
      <xdr:colOff>0</xdr:colOff>
      <xdr:row>54</xdr:row>
      <xdr:rowOff>157280</xdr:rowOff>
    </xdr:to>
    <xdr:cxnSp macro="">
      <xdr:nvCxnSpPr>
        <xdr:cNvPr id="347" name="直線コネクタ 346"/>
        <xdr:cNvCxnSpPr/>
      </xdr:nvCxnSpPr>
      <xdr:spPr>
        <a:xfrm>
          <a:off x="9639300" y="9404195"/>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48"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145895</xdr:rowOff>
    </xdr:from>
    <xdr:to>
      <xdr:col>50</xdr:col>
      <xdr:colOff>114300</xdr:colOff>
      <xdr:row>54</xdr:row>
      <xdr:rowOff>160845</xdr:rowOff>
    </xdr:to>
    <xdr:cxnSp macro="">
      <xdr:nvCxnSpPr>
        <xdr:cNvPr id="350" name="直線コネクタ 349"/>
        <xdr:cNvCxnSpPr/>
      </xdr:nvCxnSpPr>
      <xdr:spPr>
        <a:xfrm flipV="1">
          <a:off x="8750300" y="9404195"/>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51" name="フローチャート: 判断 350"/>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52" name="テキスト ボックス 351"/>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160114</xdr:rowOff>
    </xdr:from>
    <xdr:to>
      <xdr:col>45</xdr:col>
      <xdr:colOff>177800</xdr:colOff>
      <xdr:row>54</xdr:row>
      <xdr:rowOff>160845</xdr:rowOff>
    </xdr:to>
    <xdr:cxnSp macro="">
      <xdr:nvCxnSpPr>
        <xdr:cNvPr id="353" name="直線コネクタ 352"/>
        <xdr:cNvCxnSpPr/>
      </xdr:nvCxnSpPr>
      <xdr:spPr>
        <a:xfrm>
          <a:off x="7861300" y="941841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54" name="フローチャート: 判断 353"/>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5" name="テキスト ボックス 354"/>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96586</xdr:rowOff>
    </xdr:from>
    <xdr:to>
      <xdr:col>41</xdr:col>
      <xdr:colOff>50800</xdr:colOff>
      <xdr:row>54</xdr:row>
      <xdr:rowOff>160114</xdr:rowOff>
    </xdr:to>
    <xdr:cxnSp macro="">
      <xdr:nvCxnSpPr>
        <xdr:cNvPr id="356" name="直線コネクタ 355"/>
        <xdr:cNvCxnSpPr/>
      </xdr:nvCxnSpPr>
      <xdr:spPr>
        <a:xfrm>
          <a:off x="6972300" y="9354886"/>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7" name="フローチャート: 判断 356"/>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8" name="テキスト ボックス 357"/>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9" name="フローチャート: 判断 358"/>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60" name="テキスト ボックス 359"/>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106480</xdr:rowOff>
    </xdr:from>
    <xdr:to>
      <xdr:col>55</xdr:col>
      <xdr:colOff>50800</xdr:colOff>
      <xdr:row>55</xdr:row>
      <xdr:rowOff>36630</xdr:rowOff>
    </xdr:to>
    <xdr:sp macro="" textlink="">
      <xdr:nvSpPr>
        <xdr:cNvPr id="366" name="楕円 365"/>
        <xdr:cNvSpPr/>
      </xdr:nvSpPr>
      <xdr:spPr>
        <a:xfrm>
          <a:off x="10426700" y="93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129357</xdr:rowOff>
    </xdr:from>
    <xdr:ext cx="534377" cy="259045"/>
    <xdr:sp macro="" textlink="">
      <xdr:nvSpPr>
        <xdr:cNvPr id="367" name="農林水産業費該当値テキスト"/>
        <xdr:cNvSpPr txBox="1"/>
      </xdr:nvSpPr>
      <xdr:spPr>
        <a:xfrm>
          <a:off x="10528300" y="92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95095</xdr:rowOff>
    </xdr:from>
    <xdr:to>
      <xdr:col>50</xdr:col>
      <xdr:colOff>165100</xdr:colOff>
      <xdr:row>55</xdr:row>
      <xdr:rowOff>25245</xdr:rowOff>
    </xdr:to>
    <xdr:sp macro="" textlink="">
      <xdr:nvSpPr>
        <xdr:cNvPr id="368" name="楕円 367"/>
        <xdr:cNvSpPr/>
      </xdr:nvSpPr>
      <xdr:spPr>
        <a:xfrm>
          <a:off x="9588500" y="93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16372</xdr:rowOff>
    </xdr:from>
    <xdr:ext cx="534377" cy="259045"/>
    <xdr:sp macro="" textlink="">
      <xdr:nvSpPr>
        <xdr:cNvPr id="369" name="テキスト ボックス 368"/>
        <xdr:cNvSpPr txBox="1"/>
      </xdr:nvSpPr>
      <xdr:spPr>
        <a:xfrm>
          <a:off x="9372111" y="944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110045</xdr:rowOff>
    </xdr:from>
    <xdr:to>
      <xdr:col>46</xdr:col>
      <xdr:colOff>38100</xdr:colOff>
      <xdr:row>55</xdr:row>
      <xdr:rowOff>40195</xdr:rowOff>
    </xdr:to>
    <xdr:sp macro="" textlink="">
      <xdr:nvSpPr>
        <xdr:cNvPr id="370" name="楕円 369"/>
        <xdr:cNvSpPr/>
      </xdr:nvSpPr>
      <xdr:spPr>
        <a:xfrm>
          <a:off x="8699500" y="93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31322</xdr:rowOff>
    </xdr:from>
    <xdr:ext cx="534377" cy="259045"/>
    <xdr:sp macro="" textlink="">
      <xdr:nvSpPr>
        <xdr:cNvPr id="371" name="テキスト ボックス 370"/>
        <xdr:cNvSpPr txBox="1"/>
      </xdr:nvSpPr>
      <xdr:spPr>
        <a:xfrm>
          <a:off x="8483111" y="94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109314</xdr:rowOff>
    </xdr:from>
    <xdr:to>
      <xdr:col>41</xdr:col>
      <xdr:colOff>101600</xdr:colOff>
      <xdr:row>55</xdr:row>
      <xdr:rowOff>39464</xdr:rowOff>
    </xdr:to>
    <xdr:sp macro="" textlink="">
      <xdr:nvSpPr>
        <xdr:cNvPr id="372" name="楕円 371"/>
        <xdr:cNvSpPr/>
      </xdr:nvSpPr>
      <xdr:spPr>
        <a:xfrm>
          <a:off x="7810500" y="93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30591</xdr:rowOff>
    </xdr:from>
    <xdr:ext cx="534377" cy="259045"/>
    <xdr:sp macro="" textlink="">
      <xdr:nvSpPr>
        <xdr:cNvPr id="373" name="テキスト ボックス 372"/>
        <xdr:cNvSpPr txBox="1"/>
      </xdr:nvSpPr>
      <xdr:spPr>
        <a:xfrm>
          <a:off x="7594111" y="94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45786</xdr:rowOff>
    </xdr:from>
    <xdr:to>
      <xdr:col>36</xdr:col>
      <xdr:colOff>165100</xdr:colOff>
      <xdr:row>54</xdr:row>
      <xdr:rowOff>147386</xdr:rowOff>
    </xdr:to>
    <xdr:sp macro="" textlink="">
      <xdr:nvSpPr>
        <xdr:cNvPr id="374" name="楕円 373"/>
        <xdr:cNvSpPr/>
      </xdr:nvSpPr>
      <xdr:spPr>
        <a:xfrm>
          <a:off x="6921500" y="93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138513</xdr:rowOff>
    </xdr:from>
    <xdr:ext cx="534377" cy="259045"/>
    <xdr:sp macro="" textlink="">
      <xdr:nvSpPr>
        <xdr:cNvPr id="375" name="テキスト ボックス 374"/>
        <xdr:cNvSpPr txBox="1"/>
      </xdr:nvSpPr>
      <xdr:spPr>
        <a:xfrm>
          <a:off x="6705111" y="939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64788</xdr:rowOff>
    </xdr:from>
    <xdr:to>
      <xdr:col>55</xdr:col>
      <xdr:colOff>0</xdr:colOff>
      <xdr:row>76</xdr:row>
      <xdr:rowOff>124475</xdr:rowOff>
    </xdr:to>
    <xdr:cxnSp macro="">
      <xdr:nvCxnSpPr>
        <xdr:cNvPr id="402" name="直線コネクタ 401"/>
        <xdr:cNvCxnSpPr/>
      </xdr:nvCxnSpPr>
      <xdr:spPr>
        <a:xfrm>
          <a:off x="9639300" y="12923538"/>
          <a:ext cx="838200" cy="2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64788</xdr:rowOff>
    </xdr:from>
    <xdr:to>
      <xdr:col>50</xdr:col>
      <xdr:colOff>114300</xdr:colOff>
      <xdr:row>77</xdr:row>
      <xdr:rowOff>78846</xdr:rowOff>
    </xdr:to>
    <xdr:cxnSp macro="">
      <xdr:nvCxnSpPr>
        <xdr:cNvPr id="405" name="直線コネクタ 404"/>
        <xdr:cNvCxnSpPr/>
      </xdr:nvCxnSpPr>
      <xdr:spPr>
        <a:xfrm flipV="1">
          <a:off x="8750300" y="12923538"/>
          <a:ext cx="889000" cy="35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33031</xdr:rowOff>
    </xdr:from>
    <xdr:to>
      <xdr:col>50</xdr:col>
      <xdr:colOff>165100</xdr:colOff>
      <xdr:row>74</xdr:row>
      <xdr:rowOff>134631</xdr:rowOff>
    </xdr:to>
    <xdr:sp macro="" textlink="">
      <xdr:nvSpPr>
        <xdr:cNvPr id="406" name="フローチャート: 判断 405"/>
        <xdr:cNvSpPr/>
      </xdr:nvSpPr>
      <xdr:spPr>
        <a:xfrm>
          <a:off x="9588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151158</xdr:rowOff>
    </xdr:from>
    <xdr:ext cx="534377" cy="259045"/>
    <xdr:sp macro="" textlink="">
      <xdr:nvSpPr>
        <xdr:cNvPr id="407" name="テキスト ボックス 406"/>
        <xdr:cNvSpPr txBox="1"/>
      </xdr:nvSpPr>
      <xdr:spPr>
        <a:xfrm>
          <a:off x="9372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78846</xdr:rowOff>
    </xdr:from>
    <xdr:to>
      <xdr:col>45</xdr:col>
      <xdr:colOff>177800</xdr:colOff>
      <xdr:row>77</xdr:row>
      <xdr:rowOff>96106</xdr:rowOff>
    </xdr:to>
    <xdr:cxnSp macro="">
      <xdr:nvCxnSpPr>
        <xdr:cNvPr id="408" name="直線コネクタ 407"/>
        <xdr:cNvCxnSpPr/>
      </xdr:nvCxnSpPr>
      <xdr:spPr>
        <a:xfrm flipV="1">
          <a:off x="7861300" y="13280496"/>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108240</xdr:rowOff>
    </xdr:from>
    <xdr:to>
      <xdr:col>46</xdr:col>
      <xdr:colOff>38100</xdr:colOff>
      <xdr:row>76</xdr:row>
      <xdr:rowOff>38390</xdr:rowOff>
    </xdr:to>
    <xdr:sp macro="" textlink="">
      <xdr:nvSpPr>
        <xdr:cNvPr id="409" name="フローチャート: 判断 408"/>
        <xdr:cNvSpPr/>
      </xdr:nvSpPr>
      <xdr:spPr>
        <a:xfrm>
          <a:off x="8699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54917</xdr:rowOff>
    </xdr:from>
    <xdr:ext cx="534377" cy="259045"/>
    <xdr:sp macro="" textlink="">
      <xdr:nvSpPr>
        <xdr:cNvPr id="410" name="テキスト ボックス 409"/>
        <xdr:cNvSpPr txBox="1"/>
      </xdr:nvSpPr>
      <xdr:spPr>
        <a:xfrm>
          <a:off x="8483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117388</xdr:rowOff>
    </xdr:from>
    <xdr:to>
      <xdr:col>41</xdr:col>
      <xdr:colOff>50800</xdr:colOff>
      <xdr:row>77</xdr:row>
      <xdr:rowOff>96106</xdr:rowOff>
    </xdr:to>
    <xdr:cxnSp macro="">
      <xdr:nvCxnSpPr>
        <xdr:cNvPr id="411" name="直線コネクタ 410"/>
        <xdr:cNvCxnSpPr/>
      </xdr:nvCxnSpPr>
      <xdr:spPr>
        <a:xfrm>
          <a:off x="6972300" y="13147588"/>
          <a:ext cx="889000" cy="15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165869</xdr:rowOff>
    </xdr:from>
    <xdr:to>
      <xdr:col>41</xdr:col>
      <xdr:colOff>101600</xdr:colOff>
      <xdr:row>76</xdr:row>
      <xdr:rowOff>96019</xdr:rowOff>
    </xdr:to>
    <xdr:sp macro="" textlink="">
      <xdr:nvSpPr>
        <xdr:cNvPr id="412" name="フローチャート: 判断 411"/>
        <xdr:cNvSpPr/>
      </xdr:nvSpPr>
      <xdr:spPr>
        <a:xfrm>
          <a:off x="7810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112547</xdr:rowOff>
    </xdr:from>
    <xdr:ext cx="534377" cy="259045"/>
    <xdr:sp macro="" textlink="">
      <xdr:nvSpPr>
        <xdr:cNvPr id="413" name="テキスト ボックス 412"/>
        <xdr:cNvSpPr txBox="1"/>
      </xdr:nvSpPr>
      <xdr:spPr>
        <a:xfrm>
          <a:off x="7594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xdr:rowOff>
    </xdr:from>
    <xdr:to>
      <xdr:col>36</xdr:col>
      <xdr:colOff>165100</xdr:colOff>
      <xdr:row>76</xdr:row>
      <xdr:rowOff>102603</xdr:rowOff>
    </xdr:to>
    <xdr:sp macro="" textlink="">
      <xdr:nvSpPr>
        <xdr:cNvPr id="414" name="フローチャート: 判断 413"/>
        <xdr:cNvSpPr/>
      </xdr:nvSpPr>
      <xdr:spPr>
        <a:xfrm>
          <a:off x="69215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119130</xdr:rowOff>
    </xdr:from>
    <xdr:ext cx="534377" cy="259045"/>
    <xdr:sp macro="" textlink="">
      <xdr:nvSpPr>
        <xdr:cNvPr id="415" name="テキスト ボックス 414"/>
        <xdr:cNvSpPr txBox="1"/>
      </xdr:nvSpPr>
      <xdr:spPr>
        <a:xfrm>
          <a:off x="6705111" y="128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73675</xdr:rowOff>
    </xdr:from>
    <xdr:to>
      <xdr:col>55</xdr:col>
      <xdr:colOff>50800</xdr:colOff>
      <xdr:row>77</xdr:row>
      <xdr:rowOff>3825</xdr:rowOff>
    </xdr:to>
    <xdr:sp macro="" textlink="">
      <xdr:nvSpPr>
        <xdr:cNvPr id="421" name="楕円 420"/>
        <xdr:cNvSpPr/>
      </xdr:nvSpPr>
      <xdr:spPr>
        <a:xfrm>
          <a:off x="10426700" y="131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52102</xdr:rowOff>
    </xdr:from>
    <xdr:ext cx="534377" cy="259045"/>
    <xdr:sp macro="" textlink="">
      <xdr:nvSpPr>
        <xdr:cNvPr id="422" name="商工費該当値テキスト"/>
        <xdr:cNvSpPr txBox="1"/>
      </xdr:nvSpPr>
      <xdr:spPr>
        <a:xfrm>
          <a:off x="10528300" y="130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13988</xdr:rowOff>
    </xdr:from>
    <xdr:to>
      <xdr:col>50</xdr:col>
      <xdr:colOff>165100</xdr:colOff>
      <xdr:row>75</xdr:row>
      <xdr:rowOff>115588</xdr:rowOff>
    </xdr:to>
    <xdr:sp macro="" textlink="">
      <xdr:nvSpPr>
        <xdr:cNvPr id="423" name="楕円 422"/>
        <xdr:cNvSpPr/>
      </xdr:nvSpPr>
      <xdr:spPr>
        <a:xfrm>
          <a:off x="9588500" y="12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106715</xdr:rowOff>
    </xdr:from>
    <xdr:ext cx="534377" cy="259045"/>
    <xdr:sp macro="" textlink="">
      <xdr:nvSpPr>
        <xdr:cNvPr id="424" name="テキスト ボックス 423"/>
        <xdr:cNvSpPr txBox="1"/>
      </xdr:nvSpPr>
      <xdr:spPr>
        <a:xfrm>
          <a:off x="9372111" y="129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28046</xdr:rowOff>
    </xdr:from>
    <xdr:to>
      <xdr:col>46</xdr:col>
      <xdr:colOff>38100</xdr:colOff>
      <xdr:row>77</xdr:row>
      <xdr:rowOff>129646</xdr:rowOff>
    </xdr:to>
    <xdr:sp macro="" textlink="">
      <xdr:nvSpPr>
        <xdr:cNvPr id="425" name="楕円 424"/>
        <xdr:cNvSpPr/>
      </xdr:nvSpPr>
      <xdr:spPr>
        <a:xfrm>
          <a:off x="8699500" y="132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120773</xdr:rowOff>
    </xdr:from>
    <xdr:ext cx="534377" cy="259045"/>
    <xdr:sp macro="" textlink="">
      <xdr:nvSpPr>
        <xdr:cNvPr id="426" name="テキスト ボックス 425"/>
        <xdr:cNvSpPr txBox="1"/>
      </xdr:nvSpPr>
      <xdr:spPr>
        <a:xfrm>
          <a:off x="8483111" y="133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45306</xdr:rowOff>
    </xdr:from>
    <xdr:to>
      <xdr:col>41</xdr:col>
      <xdr:colOff>101600</xdr:colOff>
      <xdr:row>77</xdr:row>
      <xdr:rowOff>146906</xdr:rowOff>
    </xdr:to>
    <xdr:sp macro="" textlink="">
      <xdr:nvSpPr>
        <xdr:cNvPr id="427" name="楕円 426"/>
        <xdr:cNvSpPr/>
      </xdr:nvSpPr>
      <xdr:spPr>
        <a:xfrm>
          <a:off x="7810500" y="132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138033</xdr:rowOff>
    </xdr:from>
    <xdr:ext cx="469744" cy="259045"/>
    <xdr:sp macro="" textlink="">
      <xdr:nvSpPr>
        <xdr:cNvPr id="428" name="テキスト ボックス 427"/>
        <xdr:cNvSpPr txBox="1"/>
      </xdr:nvSpPr>
      <xdr:spPr>
        <a:xfrm>
          <a:off x="7626428" y="133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66588</xdr:rowOff>
    </xdr:from>
    <xdr:to>
      <xdr:col>36</xdr:col>
      <xdr:colOff>165100</xdr:colOff>
      <xdr:row>76</xdr:row>
      <xdr:rowOff>168188</xdr:rowOff>
    </xdr:to>
    <xdr:sp macro="" textlink="">
      <xdr:nvSpPr>
        <xdr:cNvPr id="429" name="楕円 428"/>
        <xdr:cNvSpPr/>
      </xdr:nvSpPr>
      <xdr:spPr>
        <a:xfrm>
          <a:off x="6921500" y="130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159315</xdr:rowOff>
    </xdr:from>
    <xdr:ext cx="534377" cy="259045"/>
    <xdr:sp macro="" textlink="">
      <xdr:nvSpPr>
        <xdr:cNvPr id="430" name="テキスト ボックス 429"/>
        <xdr:cNvSpPr txBox="1"/>
      </xdr:nvSpPr>
      <xdr:spPr>
        <a:xfrm>
          <a:off x="6705111" y="13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134818</xdr:rowOff>
    </xdr:from>
    <xdr:to>
      <xdr:col>55</xdr:col>
      <xdr:colOff>0</xdr:colOff>
      <xdr:row>95</xdr:row>
      <xdr:rowOff>17399</xdr:rowOff>
    </xdr:to>
    <xdr:cxnSp macro="">
      <xdr:nvCxnSpPr>
        <xdr:cNvPr id="462" name="直線コネクタ 461"/>
        <xdr:cNvCxnSpPr/>
      </xdr:nvCxnSpPr>
      <xdr:spPr>
        <a:xfrm flipV="1">
          <a:off x="9639300" y="16251118"/>
          <a:ext cx="8382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3" name="土木費平均値テキスト"/>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17399</xdr:rowOff>
    </xdr:from>
    <xdr:to>
      <xdr:col>50</xdr:col>
      <xdr:colOff>114300</xdr:colOff>
      <xdr:row>95</xdr:row>
      <xdr:rowOff>152388</xdr:rowOff>
    </xdr:to>
    <xdr:cxnSp macro="">
      <xdr:nvCxnSpPr>
        <xdr:cNvPr id="465" name="直線コネクタ 464"/>
        <xdr:cNvCxnSpPr/>
      </xdr:nvCxnSpPr>
      <xdr:spPr>
        <a:xfrm flipV="1">
          <a:off x="8750300" y="16305149"/>
          <a:ext cx="889000" cy="1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86451</xdr:rowOff>
    </xdr:from>
    <xdr:to>
      <xdr:col>50</xdr:col>
      <xdr:colOff>165100</xdr:colOff>
      <xdr:row>96</xdr:row>
      <xdr:rowOff>16601</xdr:rowOff>
    </xdr:to>
    <xdr:sp macro="" textlink="">
      <xdr:nvSpPr>
        <xdr:cNvPr id="466" name="フローチャート: 判断 465"/>
        <xdr:cNvSpPr/>
      </xdr:nvSpPr>
      <xdr:spPr>
        <a:xfrm>
          <a:off x="9588500" y="16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7728</xdr:rowOff>
    </xdr:from>
    <xdr:ext cx="534377" cy="259045"/>
    <xdr:sp macro="" textlink="">
      <xdr:nvSpPr>
        <xdr:cNvPr id="467" name="テキスト ボックス 466"/>
        <xdr:cNvSpPr txBox="1"/>
      </xdr:nvSpPr>
      <xdr:spPr>
        <a:xfrm>
          <a:off x="9372111" y="16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157107</xdr:rowOff>
    </xdr:from>
    <xdr:to>
      <xdr:col>45</xdr:col>
      <xdr:colOff>177800</xdr:colOff>
      <xdr:row>95</xdr:row>
      <xdr:rowOff>152388</xdr:rowOff>
    </xdr:to>
    <xdr:cxnSp macro="">
      <xdr:nvCxnSpPr>
        <xdr:cNvPr id="468" name="直線コネクタ 467"/>
        <xdr:cNvCxnSpPr/>
      </xdr:nvCxnSpPr>
      <xdr:spPr>
        <a:xfrm>
          <a:off x="7861300" y="16273407"/>
          <a:ext cx="889000" cy="1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938</xdr:rowOff>
    </xdr:from>
    <xdr:to>
      <xdr:col>46</xdr:col>
      <xdr:colOff>38100</xdr:colOff>
      <xdr:row>96</xdr:row>
      <xdr:rowOff>102538</xdr:rowOff>
    </xdr:to>
    <xdr:sp macro="" textlink="">
      <xdr:nvSpPr>
        <xdr:cNvPr id="469" name="フローチャート: 判断 468"/>
        <xdr:cNvSpPr/>
      </xdr:nvSpPr>
      <xdr:spPr>
        <a:xfrm>
          <a:off x="8699500" y="164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93665</xdr:rowOff>
    </xdr:from>
    <xdr:ext cx="534377" cy="259045"/>
    <xdr:sp macro="" textlink="">
      <xdr:nvSpPr>
        <xdr:cNvPr id="470" name="テキスト ボックス 469"/>
        <xdr:cNvSpPr txBox="1"/>
      </xdr:nvSpPr>
      <xdr:spPr>
        <a:xfrm>
          <a:off x="8483111" y="1655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157107</xdr:rowOff>
    </xdr:from>
    <xdr:to>
      <xdr:col>41</xdr:col>
      <xdr:colOff>50800</xdr:colOff>
      <xdr:row>96</xdr:row>
      <xdr:rowOff>69847</xdr:rowOff>
    </xdr:to>
    <xdr:cxnSp macro="">
      <xdr:nvCxnSpPr>
        <xdr:cNvPr id="471" name="直線コネクタ 470"/>
        <xdr:cNvCxnSpPr/>
      </xdr:nvCxnSpPr>
      <xdr:spPr>
        <a:xfrm flipV="1">
          <a:off x="6972300" y="16273407"/>
          <a:ext cx="889000" cy="25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155946</xdr:rowOff>
    </xdr:from>
    <xdr:to>
      <xdr:col>41</xdr:col>
      <xdr:colOff>101600</xdr:colOff>
      <xdr:row>96</xdr:row>
      <xdr:rowOff>86096</xdr:rowOff>
    </xdr:to>
    <xdr:sp macro="" textlink="">
      <xdr:nvSpPr>
        <xdr:cNvPr id="472" name="フローチャート: 判断 471"/>
        <xdr:cNvSpPr/>
      </xdr:nvSpPr>
      <xdr:spPr>
        <a:xfrm>
          <a:off x="7810500" y="1644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77223</xdr:rowOff>
    </xdr:from>
    <xdr:ext cx="534377" cy="259045"/>
    <xdr:sp macro="" textlink="">
      <xdr:nvSpPr>
        <xdr:cNvPr id="473" name="テキスト ボックス 472"/>
        <xdr:cNvSpPr txBox="1"/>
      </xdr:nvSpPr>
      <xdr:spPr>
        <a:xfrm>
          <a:off x="7594111" y="165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74" name="フローチャート: 判断 473"/>
        <xdr:cNvSpPr/>
      </xdr:nvSpPr>
      <xdr:spPr>
        <a:xfrm>
          <a:off x="6921500" y="164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75" name="テキスト ボックス 474"/>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84018</xdr:rowOff>
    </xdr:from>
    <xdr:to>
      <xdr:col>55</xdr:col>
      <xdr:colOff>50800</xdr:colOff>
      <xdr:row>95</xdr:row>
      <xdr:rowOff>14168</xdr:rowOff>
    </xdr:to>
    <xdr:sp macro="" textlink="">
      <xdr:nvSpPr>
        <xdr:cNvPr id="481" name="楕円 480"/>
        <xdr:cNvSpPr/>
      </xdr:nvSpPr>
      <xdr:spPr>
        <a:xfrm>
          <a:off x="10426700" y="162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106895</xdr:rowOff>
    </xdr:from>
    <xdr:ext cx="534377" cy="259045"/>
    <xdr:sp macro="" textlink="">
      <xdr:nvSpPr>
        <xdr:cNvPr id="482" name="土木費該当値テキスト"/>
        <xdr:cNvSpPr txBox="1"/>
      </xdr:nvSpPr>
      <xdr:spPr>
        <a:xfrm>
          <a:off x="10528300" y="160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138049</xdr:rowOff>
    </xdr:from>
    <xdr:to>
      <xdr:col>50</xdr:col>
      <xdr:colOff>165100</xdr:colOff>
      <xdr:row>95</xdr:row>
      <xdr:rowOff>68199</xdr:rowOff>
    </xdr:to>
    <xdr:sp macro="" textlink="">
      <xdr:nvSpPr>
        <xdr:cNvPr id="483" name="楕円 482"/>
        <xdr:cNvSpPr/>
      </xdr:nvSpPr>
      <xdr:spPr>
        <a:xfrm>
          <a:off x="9588500" y="162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84726</xdr:rowOff>
    </xdr:from>
    <xdr:ext cx="534377" cy="259045"/>
    <xdr:sp macro="" textlink="">
      <xdr:nvSpPr>
        <xdr:cNvPr id="484" name="テキスト ボックス 483"/>
        <xdr:cNvSpPr txBox="1"/>
      </xdr:nvSpPr>
      <xdr:spPr>
        <a:xfrm>
          <a:off x="9372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101588</xdr:rowOff>
    </xdr:from>
    <xdr:to>
      <xdr:col>46</xdr:col>
      <xdr:colOff>38100</xdr:colOff>
      <xdr:row>96</xdr:row>
      <xdr:rowOff>31738</xdr:rowOff>
    </xdr:to>
    <xdr:sp macro="" textlink="">
      <xdr:nvSpPr>
        <xdr:cNvPr id="485" name="楕円 484"/>
        <xdr:cNvSpPr/>
      </xdr:nvSpPr>
      <xdr:spPr>
        <a:xfrm>
          <a:off x="8699500" y="163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48265</xdr:rowOff>
    </xdr:from>
    <xdr:ext cx="534377" cy="259045"/>
    <xdr:sp macro="" textlink="">
      <xdr:nvSpPr>
        <xdr:cNvPr id="486" name="テキスト ボックス 485"/>
        <xdr:cNvSpPr txBox="1"/>
      </xdr:nvSpPr>
      <xdr:spPr>
        <a:xfrm>
          <a:off x="8483111" y="161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106307</xdr:rowOff>
    </xdr:from>
    <xdr:to>
      <xdr:col>41</xdr:col>
      <xdr:colOff>101600</xdr:colOff>
      <xdr:row>95</xdr:row>
      <xdr:rowOff>36457</xdr:rowOff>
    </xdr:to>
    <xdr:sp macro="" textlink="">
      <xdr:nvSpPr>
        <xdr:cNvPr id="487" name="楕円 486"/>
        <xdr:cNvSpPr/>
      </xdr:nvSpPr>
      <xdr:spPr>
        <a:xfrm>
          <a:off x="7810500" y="162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52984</xdr:rowOff>
    </xdr:from>
    <xdr:ext cx="534377" cy="259045"/>
    <xdr:sp macro="" textlink="">
      <xdr:nvSpPr>
        <xdr:cNvPr id="488" name="テキスト ボックス 487"/>
        <xdr:cNvSpPr txBox="1"/>
      </xdr:nvSpPr>
      <xdr:spPr>
        <a:xfrm>
          <a:off x="7594111" y="159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19047</xdr:rowOff>
    </xdr:from>
    <xdr:to>
      <xdr:col>36</xdr:col>
      <xdr:colOff>165100</xdr:colOff>
      <xdr:row>96</xdr:row>
      <xdr:rowOff>120647</xdr:rowOff>
    </xdr:to>
    <xdr:sp macro="" textlink="">
      <xdr:nvSpPr>
        <xdr:cNvPr id="489" name="楕円 488"/>
        <xdr:cNvSpPr/>
      </xdr:nvSpPr>
      <xdr:spPr>
        <a:xfrm>
          <a:off x="6921500" y="164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111774</xdr:rowOff>
    </xdr:from>
    <xdr:ext cx="534377" cy="259045"/>
    <xdr:sp macro="" textlink="">
      <xdr:nvSpPr>
        <xdr:cNvPr id="490" name="テキスト ボックス 489"/>
        <xdr:cNvSpPr txBox="1"/>
      </xdr:nvSpPr>
      <xdr:spPr>
        <a:xfrm>
          <a:off x="6705111" y="1657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138740</xdr:rowOff>
    </xdr:from>
    <xdr:to>
      <xdr:col>85</xdr:col>
      <xdr:colOff>127000</xdr:colOff>
      <xdr:row>34</xdr:row>
      <xdr:rowOff>168549</xdr:rowOff>
    </xdr:to>
    <xdr:cxnSp macro="">
      <xdr:nvCxnSpPr>
        <xdr:cNvPr id="518" name="直線コネクタ 517"/>
        <xdr:cNvCxnSpPr/>
      </xdr:nvCxnSpPr>
      <xdr:spPr>
        <a:xfrm>
          <a:off x="15481300" y="5968040"/>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19" name="消防費平均値テキスト"/>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109525</xdr:rowOff>
    </xdr:from>
    <xdr:to>
      <xdr:col>81</xdr:col>
      <xdr:colOff>50800</xdr:colOff>
      <xdr:row>34</xdr:row>
      <xdr:rowOff>138740</xdr:rowOff>
    </xdr:to>
    <xdr:cxnSp macro="">
      <xdr:nvCxnSpPr>
        <xdr:cNvPr id="521" name="直線コネクタ 520"/>
        <xdr:cNvCxnSpPr/>
      </xdr:nvCxnSpPr>
      <xdr:spPr>
        <a:xfrm>
          <a:off x="14592300" y="5938825"/>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148839</xdr:rowOff>
    </xdr:from>
    <xdr:to>
      <xdr:col>81</xdr:col>
      <xdr:colOff>101600</xdr:colOff>
      <xdr:row>34</xdr:row>
      <xdr:rowOff>78989</xdr:rowOff>
    </xdr:to>
    <xdr:sp macro="" textlink="">
      <xdr:nvSpPr>
        <xdr:cNvPr id="522" name="フローチャート: 判断 521"/>
        <xdr:cNvSpPr/>
      </xdr:nvSpPr>
      <xdr:spPr>
        <a:xfrm>
          <a:off x="15430500" y="580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95516</xdr:rowOff>
    </xdr:from>
    <xdr:ext cx="534377" cy="259045"/>
    <xdr:sp macro="" textlink="">
      <xdr:nvSpPr>
        <xdr:cNvPr id="523" name="テキスト ボックス 522"/>
        <xdr:cNvSpPr txBox="1"/>
      </xdr:nvSpPr>
      <xdr:spPr>
        <a:xfrm>
          <a:off x="15214111" y="55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49175</xdr:rowOff>
    </xdr:from>
    <xdr:to>
      <xdr:col>76</xdr:col>
      <xdr:colOff>114300</xdr:colOff>
      <xdr:row>34</xdr:row>
      <xdr:rowOff>109525</xdr:rowOff>
    </xdr:to>
    <xdr:cxnSp macro="">
      <xdr:nvCxnSpPr>
        <xdr:cNvPr id="524" name="直線コネクタ 523"/>
        <xdr:cNvCxnSpPr/>
      </xdr:nvCxnSpPr>
      <xdr:spPr>
        <a:xfrm>
          <a:off x="13703300" y="5535575"/>
          <a:ext cx="889000" cy="4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92832</xdr:rowOff>
    </xdr:from>
    <xdr:to>
      <xdr:col>76</xdr:col>
      <xdr:colOff>165100</xdr:colOff>
      <xdr:row>35</xdr:row>
      <xdr:rowOff>22982</xdr:rowOff>
    </xdr:to>
    <xdr:sp macro="" textlink="">
      <xdr:nvSpPr>
        <xdr:cNvPr id="525" name="フローチャート: 判断 524"/>
        <xdr:cNvSpPr/>
      </xdr:nvSpPr>
      <xdr:spPr>
        <a:xfrm>
          <a:off x="14541500" y="592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14109</xdr:rowOff>
    </xdr:from>
    <xdr:ext cx="534377" cy="259045"/>
    <xdr:sp macro="" textlink="">
      <xdr:nvSpPr>
        <xdr:cNvPr id="526" name="テキスト ボックス 525"/>
        <xdr:cNvSpPr txBox="1"/>
      </xdr:nvSpPr>
      <xdr:spPr>
        <a:xfrm>
          <a:off x="14325111" y="601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49175</xdr:rowOff>
    </xdr:from>
    <xdr:to>
      <xdr:col>71</xdr:col>
      <xdr:colOff>177800</xdr:colOff>
      <xdr:row>34</xdr:row>
      <xdr:rowOff>81270</xdr:rowOff>
    </xdr:to>
    <xdr:cxnSp macro="">
      <xdr:nvCxnSpPr>
        <xdr:cNvPr id="527" name="直線コネクタ 526"/>
        <xdr:cNvCxnSpPr/>
      </xdr:nvCxnSpPr>
      <xdr:spPr>
        <a:xfrm flipV="1">
          <a:off x="12814300" y="5535575"/>
          <a:ext cx="889000" cy="37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102159</xdr:rowOff>
    </xdr:from>
    <xdr:to>
      <xdr:col>72</xdr:col>
      <xdr:colOff>38100</xdr:colOff>
      <xdr:row>35</xdr:row>
      <xdr:rowOff>32309</xdr:rowOff>
    </xdr:to>
    <xdr:sp macro="" textlink="">
      <xdr:nvSpPr>
        <xdr:cNvPr id="528" name="フローチャート: 判断 527"/>
        <xdr:cNvSpPr/>
      </xdr:nvSpPr>
      <xdr:spPr>
        <a:xfrm>
          <a:off x="13652500" y="593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23436</xdr:rowOff>
    </xdr:from>
    <xdr:ext cx="534377" cy="259045"/>
    <xdr:sp macro="" textlink="">
      <xdr:nvSpPr>
        <xdr:cNvPr id="529" name="テキスト ボックス 528"/>
        <xdr:cNvSpPr txBox="1"/>
      </xdr:nvSpPr>
      <xdr:spPr>
        <a:xfrm>
          <a:off x="13436111" y="60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140107</xdr:rowOff>
    </xdr:from>
    <xdr:to>
      <xdr:col>67</xdr:col>
      <xdr:colOff>101600</xdr:colOff>
      <xdr:row>35</xdr:row>
      <xdr:rowOff>70257</xdr:rowOff>
    </xdr:to>
    <xdr:sp macro="" textlink="">
      <xdr:nvSpPr>
        <xdr:cNvPr id="530" name="フローチャート: 判断 529"/>
        <xdr:cNvSpPr/>
      </xdr:nvSpPr>
      <xdr:spPr>
        <a:xfrm>
          <a:off x="127635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61384</xdr:rowOff>
    </xdr:from>
    <xdr:ext cx="534377" cy="259045"/>
    <xdr:sp macro="" textlink="">
      <xdr:nvSpPr>
        <xdr:cNvPr id="531" name="テキスト ボックス 530"/>
        <xdr:cNvSpPr txBox="1"/>
      </xdr:nvSpPr>
      <xdr:spPr>
        <a:xfrm>
          <a:off x="12547111" y="60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117749</xdr:rowOff>
    </xdr:from>
    <xdr:to>
      <xdr:col>85</xdr:col>
      <xdr:colOff>177800</xdr:colOff>
      <xdr:row>35</xdr:row>
      <xdr:rowOff>47899</xdr:rowOff>
    </xdr:to>
    <xdr:sp macro="" textlink="">
      <xdr:nvSpPr>
        <xdr:cNvPr id="537" name="楕円 536"/>
        <xdr:cNvSpPr/>
      </xdr:nvSpPr>
      <xdr:spPr>
        <a:xfrm>
          <a:off x="16268700" y="59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140626</xdr:rowOff>
    </xdr:from>
    <xdr:ext cx="534377" cy="259045"/>
    <xdr:sp macro="" textlink="">
      <xdr:nvSpPr>
        <xdr:cNvPr id="538" name="消防費該当値テキスト"/>
        <xdr:cNvSpPr txBox="1"/>
      </xdr:nvSpPr>
      <xdr:spPr>
        <a:xfrm>
          <a:off x="16370300" y="57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87940</xdr:rowOff>
    </xdr:from>
    <xdr:to>
      <xdr:col>81</xdr:col>
      <xdr:colOff>101600</xdr:colOff>
      <xdr:row>35</xdr:row>
      <xdr:rowOff>18090</xdr:rowOff>
    </xdr:to>
    <xdr:sp macro="" textlink="">
      <xdr:nvSpPr>
        <xdr:cNvPr id="539" name="楕円 538"/>
        <xdr:cNvSpPr/>
      </xdr:nvSpPr>
      <xdr:spPr>
        <a:xfrm>
          <a:off x="15430500" y="59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9217</xdr:rowOff>
    </xdr:from>
    <xdr:ext cx="534377" cy="259045"/>
    <xdr:sp macro="" textlink="">
      <xdr:nvSpPr>
        <xdr:cNvPr id="540" name="テキスト ボックス 539"/>
        <xdr:cNvSpPr txBox="1"/>
      </xdr:nvSpPr>
      <xdr:spPr>
        <a:xfrm>
          <a:off x="15214111" y="600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58725</xdr:rowOff>
    </xdr:from>
    <xdr:to>
      <xdr:col>76</xdr:col>
      <xdr:colOff>165100</xdr:colOff>
      <xdr:row>34</xdr:row>
      <xdr:rowOff>160325</xdr:rowOff>
    </xdr:to>
    <xdr:sp macro="" textlink="">
      <xdr:nvSpPr>
        <xdr:cNvPr id="541" name="楕円 540"/>
        <xdr:cNvSpPr/>
      </xdr:nvSpPr>
      <xdr:spPr>
        <a:xfrm>
          <a:off x="14541500" y="58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5402</xdr:rowOff>
    </xdr:from>
    <xdr:ext cx="534377" cy="259045"/>
    <xdr:sp macro="" textlink="">
      <xdr:nvSpPr>
        <xdr:cNvPr id="542" name="テキスト ボックス 541"/>
        <xdr:cNvSpPr txBox="1"/>
      </xdr:nvSpPr>
      <xdr:spPr>
        <a:xfrm>
          <a:off x="14325111" y="566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169825</xdr:rowOff>
    </xdr:from>
    <xdr:to>
      <xdr:col>72</xdr:col>
      <xdr:colOff>38100</xdr:colOff>
      <xdr:row>32</xdr:row>
      <xdr:rowOff>99975</xdr:rowOff>
    </xdr:to>
    <xdr:sp macro="" textlink="">
      <xdr:nvSpPr>
        <xdr:cNvPr id="543" name="楕円 542"/>
        <xdr:cNvSpPr/>
      </xdr:nvSpPr>
      <xdr:spPr>
        <a:xfrm>
          <a:off x="13652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116502</xdr:rowOff>
    </xdr:from>
    <xdr:ext cx="534377" cy="259045"/>
    <xdr:sp macro="" textlink="">
      <xdr:nvSpPr>
        <xdr:cNvPr id="544" name="テキスト ボックス 543"/>
        <xdr:cNvSpPr txBox="1"/>
      </xdr:nvSpPr>
      <xdr:spPr>
        <a:xfrm>
          <a:off x="13436111" y="52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30470</xdr:rowOff>
    </xdr:from>
    <xdr:to>
      <xdr:col>67</xdr:col>
      <xdr:colOff>101600</xdr:colOff>
      <xdr:row>34</xdr:row>
      <xdr:rowOff>132070</xdr:rowOff>
    </xdr:to>
    <xdr:sp macro="" textlink="">
      <xdr:nvSpPr>
        <xdr:cNvPr id="545" name="楕円 544"/>
        <xdr:cNvSpPr/>
      </xdr:nvSpPr>
      <xdr:spPr>
        <a:xfrm>
          <a:off x="12763500" y="5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148597</xdr:rowOff>
    </xdr:from>
    <xdr:ext cx="534377" cy="259045"/>
    <xdr:sp macro="" textlink="">
      <xdr:nvSpPr>
        <xdr:cNvPr id="546" name="テキスト ボックス 545"/>
        <xdr:cNvSpPr txBox="1"/>
      </xdr:nvSpPr>
      <xdr:spPr>
        <a:xfrm>
          <a:off x="12547111" y="563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32029</xdr:rowOff>
    </xdr:from>
    <xdr:to>
      <xdr:col>85</xdr:col>
      <xdr:colOff>127000</xdr:colOff>
      <xdr:row>56</xdr:row>
      <xdr:rowOff>78294</xdr:rowOff>
    </xdr:to>
    <xdr:cxnSp macro="">
      <xdr:nvCxnSpPr>
        <xdr:cNvPr id="578" name="直線コネクタ 577"/>
        <xdr:cNvCxnSpPr/>
      </xdr:nvCxnSpPr>
      <xdr:spPr>
        <a:xfrm>
          <a:off x="15481300" y="9461779"/>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79"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32029</xdr:rowOff>
    </xdr:from>
    <xdr:to>
      <xdr:col>81</xdr:col>
      <xdr:colOff>50800</xdr:colOff>
      <xdr:row>56</xdr:row>
      <xdr:rowOff>145437</xdr:rowOff>
    </xdr:to>
    <xdr:cxnSp macro="">
      <xdr:nvCxnSpPr>
        <xdr:cNvPr id="581" name="直線コネクタ 580"/>
        <xdr:cNvCxnSpPr/>
      </xdr:nvCxnSpPr>
      <xdr:spPr>
        <a:xfrm flipV="1">
          <a:off x="14592300" y="9461779"/>
          <a:ext cx="889000" cy="28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118107</xdr:rowOff>
    </xdr:from>
    <xdr:to>
      <xdr:col>81</xdr:col>
      <xdr:colOff>101600</xdr:colOff>
      <xdr:row>57</xdr:row>
      <xdr:rowOff>48257</xdr:rowOff>
    </xdr:to>
    <xdr:sp macro="" textlink="">
      <xdr:nvSpPr>
        <xdr:cNvPr id="582" name="フローチャート: 判断 581"/>
        <xdr:cNvSpPr/>
      </xdr:nvSpPr>
      <xdr:spPr>
        <a:xfrm>
          <a:off x="15430500" y="971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39384</xdr:rowOff>
    </xdr:from>
    <xdr:ext cx="534377" cy="259045"/>
    <xdr:sp macro="" textlink="">
      <xdr:nvSpPr>
        <xdr:cNvPr id="583" name="テキスト ボックス 582"/>
        <xdr:cNvSpPr txBox="1"/>
      </xdr:nvSpPr>
      <xdr:spPr>
        <a:xfrm>
          <a:off x="15214111" y="98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145437</xdr:rowOff>
    </xdr:from>
    <xdr:to>
      <xdr:col>76</xdr:col>
      <xdr:colOff>114300</xdr:colOff>
      <xdr:row>57</xdr:row>
      <xdr:rowOff>8625</xdr:rowOff>
    </xdr:to>
    <xdr:cxnSp macro="">
      <xdr:nvCxnSpPr>
        <xdr:cNvPr id="584" name="直線コネクタ 583"/>
        <xdr:cNvCxnSpPr/>
      </xdr:nvCxnSpPr>
      <xdr:spPr>
        <a:xfrm flipV="1">
          <a:off x="13703300" y="9746637"/>
          <a:ext cx="889000" cy="3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163565</xdr:rowOff>
    </xdr:from>
    <xdr:to>
      <xdr:col>76</xdr:col>
      <xdr:colOff>165100</xdr:colOff>
      <xdr:row>57</xdr:row>
      <xdr:rowOff>93715</xdr:rowOff>
    </xdr:to>
    <xdr:sp macro="" textlink="">
      <xdr:nvSpPr>
        <xdr:cNvPr id="585" name="フローチャート: 判断 584"/>
        <xdr:cNvSpPr/>
      </xdr:nvSpPr>
      <xdr:spPr>
        <a:xfrm>
          <a:off x="14541500" y="97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84842</xdr:rowOff>
    </xdr:from>
    <xdr:ext cx="534377" cy="259045"/>
    <xdr:sp macro="" textlink="">
      <xdr:nvSpPr>
        <xdr:cNvPr id="586" name="テキスト ボックス 585"/>
        <xdr:cNvSpPr txBox="1"/>
      </xdr:nvSpPr>
      <xdr:spPr>
        <a:xfrm>
          <a:off x="14325111" y="98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169799</xdr:rowOff>
    </xdr:from>
    <xdr:to>
      <xdr:col>71</xdr:col>
      <xdr:colOff>177800</xdr:colOff>
      <xdr:row>57</xdr:row>
      <xdr:rowOff>8625</xdr:rowOff>
    </xdr:to>
    <xdr:cxnSp macro="">
      <xdr:nvCxnSpPr>
        <xdr:cNvPr id="587" name="直線コネクタ 586"/>
        <xdr:cNvCxnSpPr/>
      </xdr:nvCxnSpPr>
      <xdr:spPr>
        <a:xfrm>
          <a:off x="12814300" y="9770999"/>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66051</xdr:rowOff>
    </xdr:from>
    <xdr:to>
      <xdr:col>72</xdr:col>
      <xdr:colOff>38100</xdr:colOff>
      <xdr:row>57</xdr:row>
      <xdr:rowOff>167651</xdr:rowOff>
    </xdr:to>
    <xdr:sp macro="" textlink="">
      <xdr:nvSpPr>
        <xdr:cNvPr id="588" name="フローチャート: 判断 587"/>
        <xdr:cNvSpPr/>
      </xdr:nvSpPr>
      <xdr:spPr>
        <a:xfrm>
          <a:off x="13652500" y="983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158778</xdr:rowOff>
    </xdr:from>
    <xdr:ext cx="534377" cy="259045"/>
    <xdr:sp macro="" textlink="">
      <xdr:nvSpPr>
        <xdr:cNvPr id="589" name="テキスト ボックス 588"/>
        <xdr:cNvSpPr txBox="1"/>
      </xdr:nvSpPr>
      <xdr:spPr>
        <a:xfrm>
          <a:off x="13436111" y="99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59552</xdr:rowOff>
    </xdr:from>
    <xdr:to>
      <xdr:col>67</xdr:col>
      <xdr:colOff>101600</xdr:colOff>
      <xdr:row>57</xdr:row>
      <xdr:rowOff>161152</xdr:rowOff>
    </xdr:to>
    <xdr:sp macro="" textlink="">
      <xdr:nvSpPr>
        <xdr:cNvPr id="590" name="フローチャート: 判断 589"/>
        <xdr:cNvSpPr/>
      </xdr:nvSpPr>
      <xdr:spPr>
        <a:xfrm>
          <a:off x="12763500" y="98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152279</xdr:rowOff>
    </xdr:from>
    <xdr:ext cx="534377" cy="259045"/>
    <xdr:sp macro="" textlink="">
      <xdr:nvSpPr>
        <xdr:cNvPr id="591" name="テキスト ボックス 590"/>
        <xdr:cNvSpPr txBox="1"/>
      </xdr:nvSpPr>
      <xdr:spPr>
        <a:xfrm>
          <a:off x="12547111" y="99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27494</xdr:rowOff>
    </xdr:from>
    <xdr:to>
      <xdr:col>85</xdr:col>
      <xdr:colOff>177800</xdr:colOff>
      <xdr:row>56</xdr:row>
      <xdr:rowOff>129094</xdr:rowOff>
    </xdr:to>
    <xdr:sp macro="" textlink="">
      <xdr:nvSpPr>
        <xdr:cNvPr id="597" name="楕円 596"/>
        <xdr:cNvSpPr/>
      </xdr:nvSpPr>
      <xdr:spPr>
        <a:xfrm>
          <a:off x="16268700" y="96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50371</xdr:rowOff>
    </xdr:from>
    <xdr:ext cx="534377" cy="259045"/>
    <xdr:sp macro="" textlink="">
      <xdr:nvSpPr>
        <xdr:cNvPr id="598" name="教育費該当値テキスト"/>
        <xdr:cNvSpPr txBox="1"/>
      </xdr:nvSpPr>
      <xdr:spPr>
        <a:xfrm>
          <a:off x="16370300" y="94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152679</xdr:rowOff>
    </xdr:from>
    <xdr:to>
      <xdr:col>81</xdr:col>
      <xdr:colOff>101600</xdr:colOff>
      <xdr:row>55</xdr:row>
      <xdr:rowOff>82829</xdr:rowOff>
    </xdr:to>
    <xdr:sp macro="" textlink="">
      <xdr:nvSpPr>
        <xdr:cNvPr id="599" name="楕円 598"/>
        <xdr:cNvSpPr/>
      </xdr:nvSpPr>
      <xdr:spPr>
        <a:xfrm>
          <a:off x="15430500" y="94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99356</xdr:rowOff>
    </xdr:from>
    <xdr:ext cx="534377" cy="259045"/>
    <xdr:sp macro="" textlink="">
      <xdr:nvSpPr>
        <xdr:cNvPr id="600" name="テキスト ボックス 599"/>
        <xdr:cNvSpPr txBox="1"/>
      </xdr:nvSpPr>
      <xdr:spPr>
        <a:xfrm>
          <a:off x="15214111" y="91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94637</xdr:rowOff>
    </xdr:from>
    <xdr:to>
      <xdr:col>76</xdr:col>
      <xdr:colOff>165100</xdr:colOff>
      <xdr:row>57</xdr:row>
      <xdr:rowOff>24787</xdr:rowOff>
    </xdr:to>
    <xdr:sp macro="" textlink="">
      <xdr:nvSpPr>
        <xdr:cNvPr id="601" name="楕円 600"/>
        <xdr:cNvSpPr/>
      </xdr:nvSpPr>
      <xdr:spPr>
        <a:xfrm>
          <a:off x="14541500" y="96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41314</xdr:rowOff>
    </xdr:from>
    <xdr:ext cx="534377" cy="259045"/>
    <xdr:sp macro="" textlink="">
      <xdr:nvSpPr>
        <xdr:cNvPr id="602" name="テキスト ボックス 601"/>
        <xdr:cNvSpPr txBox="1"/>
      </xdr:nvSpPr>
      <xdr:spPr>
        <a:xfrm>
          <a:off x="14325111" y="947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129275</xdr:rowOff>
    </xdr:from>
    <xdr:to>
      <xdr:col>72</xdr:col>
      <xdr:colOff>38100</xdr:colOff>
      <xdr:row>57</xdr:row>
      <xdr:rowOff>59425</xdr:rowOff>
    </xdr:to>
    <xdr:sp macro="" textlink="">
      <xdr:nvSpPr>
        <xdr:cNvPr id="603" name="楕円 602"/>
        <xdr:cNvSpPr/>
      </xdr:nvSpPr>
      <xdr:spPr>
        <a:xfrm>
          <a:off x="13652500" y="97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75952</xdr:rowOff>
    </xdr:from>
    <xdr:ext cx="534377" cy="259045"/>
    <xdr:sp macro="" textlink="">
      <xdr:nvSpPr>
        <xdr:cNvPr id="604" name="テキスト ボックス 603"/>
        <xdr:cNvSpPr txBox="1"/>
      </xdr:nvSpPr>
      <xdr:spPr>
        <a:xfrm>
          <a:off x="13436111" y="95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118999</xdr:rowOff>
    </xdr:from>
    <xdr:to>
      <xdr:col>67</xdr:col>
      <xdr:colOff>101600</xdr:colOff>
      <xdr:row>57</xdr:row>
      <xdr:rowOff>49149</xdr:rowOff>
    </xdr:to>
    <xdr:sp macro="" textlink="">
      <xdr:nvSpPr>
        <xdr:cNvPr id="605" name="楕円 604"/>
        <xdr:cNvSpPr/>
      </xdr:nvSpPr>
      <xdr:spPr>
        <a:xfrm>
          <a:off x="12763500" y="97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65676</xdr:rowOff>
    </xdr:from>
    <xdr:ext cx="534377" cy="259045"/>
    <xdr:sp macro="" textlink="">
      <xdr:nvSpPr>
        <xdr:cNvPr id="606" name="テキスト ボックス 605"/>
        <xdr:cNvSpPr txBox="1"/>
      </xdr:nvSpPr>
      <xdr:spPr>
        <a:xfrm>
          <a:off x="12547111" y="94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89571</xdr:rowOff>
    </xdr:from>
    <xdr:to>
      <xdr:col>85</xdr:col>
      <xdr:colOff>127000</xdr:colOff>
      <xdr:row>79</xdr:row>
      <xdr:rowOff>98879</xdr:rowOff>
    </xdr:to>
    <xdr:cxnSp macro="">
      <xdr:nvCxnSpPr>
        <xdr:cNvPr id="637" name="直線コネクタ 636"/>
        <xdr:cNvCxnSpPr/>
      </xdr:nvCxnSpPr>
      <xdr:spPr>
        <a:xfrm flipV="1">
          <a:off x="15481300" y="13634121"/>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24093</xdr:rowOff>
    </xdr:from>
    <xdr:to>
      <xdr:col>81</xdr:col>
      <xdr:colOff>50800</xdr:colOff>
      <xdr:row>79</xdr:row>
      <xdr:rowOff>98879</xdr:rowOff>
    </xdr:to>
    <xdr:cxnSp macro="">
      <xdr:nvCxnSpPr>
        <xdr:cNvPr id="640" name="直線コネクタ 639"/>
        <xdr:cNvCxnSpPr/>
      </xdr:nvCxnSpPr>
      <xdr:spPr>
        <a:xfrm>
          <a:off x="14592300" y="13568643"/>
          <a:ext cx="8890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90207</xdr:rowOff>
    </xdr:from>
    <xdr:to>
      <xdr:col>81</xdr:col>
      <xdr:colOff>101600</xdr:colOff>
      <xdr:row>78</xdr:row>
      <xdr:rowOff>20357</xdr:rowOff>
    </xdr:to>
    <xdr:sp macro="" textlink="">
      <xdr:nvSpPr>
        <xdr:cNvPr id="641" name="フローチャート: 判断 640"/>
        <xdr:cNvSpPr/>
      </xdr:nvSpPr>
      <xdr:spPr>
        <a:xfrm>
          <a:off x="15430500" y="132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36884</xdr:rowOff>
    </xdr:from>
    <xdr:ext cx="469744" cy="259045"/>
    <xdr:sp macro="" textlink="">
      <xdr:nvSpPr>
        <xdr:cNvPr id="642" name="テキスト ボックス 641"/>
        <xdr:cNvSpPr txBox="1"/>
      </xdr:nvSpPr>
      <xdr:spPr>
        <a:xfrm>
          <a:off x="15246428" y="130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24093</xdr:rowOff>
    </xdr:from>
    <xdr:to>
      <xdr:col>76</xdr:col>
      <xdr:colOff>114300</xdr:colOff>
      <xdr:row>79</xdr:row>
      <xdr:rowOff>48946</xdr:rowOff>
    </xdr:to>
    <xdr:cxnSp macro="">
      <xdr:nvCxnSpPr>
        <xdr:cNvPr id="643" name="直線コネクタ 642"/>
        <xdr:cNvCxnSpPr/>
      </xdr:nvCxnSpPr>
      <xdr:spPr>
        <a:xfrm flipV="1">
          <a:off x="13703300" y="13568643"/>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60587</xdr:rowOff>
    </xdr:from>
    <xdr:to>
      <xdr:col>76</xdr:col>
      <xdr:colOff>165100</xdr:colOff>
      <xdr:row>77</xdr:row>
      <xdr:rowOff>162187</xdr:rowOff>
    </xdr:to>
    <xdr:sp macro="" textlink="">
      <xdr:nvSpPr>
        <xdr:cNvPr id="644" name="フローチャート: 判断 643"/>
        <xdr:cNvSpPr/>
      </xdr:nvSpPr>
      <xdr:spPr>
        <a:xfrm>
          <a:off x="14541500" y="1326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7264</xdr:rowOff>
    </xdr:from>
    <xdr:ext cx="534377" cy="259045"/>
    <xdr:sp macro="" textlink="">
      <xdr:nvSpPr>
        <xdr:cNvPr id="645" name="テキスト ボックス 644"/>
        <xdr:cNvSpPr txBox="1"/>
      </xdr:nvSpPr>
      <xdr:spPr>
        <a:xfrm>
          <a:off x="14325111" y="130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48946</xdr:rowOff>
    </xdr:from>
    <xdr:to>
      <xdr:col>71</xdr:col>
      <xdr:colOff>177800</xdr:colOff>
      <xdr:row>79</xdr:row>
      <xdr:rowOff>98127</xdr:rowOff>
    </xdr:to>
    <xdr:cxnSp macro="">
      <xdr:nvCxnSpPr>
        <xdr:cNvPr id="646" name="直線コネクタ 645"/>
        <xdr:cNvCxnSpPr/>
      </xdr:nvCxnSpPr>
      <xdr:spPr>
        <a:xfrm flipV="1">
          <a:off x="12814300" y="13593496"/>
          <a:ext cx="8890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93472</xdr:rowOff>
    </xdr:from>
    <xdr:to>
      <xdr:col>72</xdr:col>
      <xdr:colOff>38100</xdr:colOff>
      <xdr:row>78</xdr:row>
      <xdr:rowOff>23622</xdr:rowOff>
    </xdr:to>
    <xdr:sp macro="" textlink="">
      <xdr:nvSpPr>
        <xdr:cNvPr id="647" name="フローチャート: 判断 646"/>
        <xdr:cNvSpPr/>
      </xdr:nvSpPr>
      <xdr:spPr>
        <a:xfrm>
          <a:off x="13652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40149</xdr:rowOff>
    </xdr:from>
    <xdr:ext cx="469744" cy="259045"/>
    <xdr:sp macro="" textlink="">
      <xdr:nvSpPr>
        <xdr:cNvPr id="648" name="テキスト ボックス 647"/>
        <xdr:cNvSpPr txBox="1"/>
      </xdr:nvSpPr>
      <xdr:spPr>
        <a:xfrm>
          <a:off x="13468428" y="130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45303</xdr:rowOff>
    </xdr:from>
    <xdr:to>
      <xdr:col>67</xdr:col>
      <xdr:colOff>101600</xdr:colOff>
      <xdr:row>78</xdr:row>
      <xdr:rowOff>146903</xdr:rowOff>
    </xdr:to>
    <xdr:sp macro="" textlink="">
      <xdr:nvSpPr>
        <xdr:cNvPr id="649" name="フローチャート: 判断 648"/>
        <xdr:cNvSpPr/>
      </xdr:nvSpPr>
      <xdr:spPr>
        <a:xfrm>
          <a:off x="12763500" y="134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163430</xdr:rowOff>
    </xdr:from>
    <xdr:ext cx="469744" cy="259045"/>
    <xdr:sp macro="" textlink="">
      <xdr:nvSpPr>
        <xdr:cNvPr id="650" name="テキスト ボックス 649"/>
        <xdr:cNvSpPr txBox="1"/>
      </xdr:nvSpPr>
      <xdr:spPr>
        <a:xfrm>
          <a:off x="12579428" y="131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38771</xdr:rowOff>
    </xdr:from>
    <xdr:to>
      <xdr:col>85</xdr:col>
      <xdr:colOff>177800</xdr:colOff>
      <xdr:row>79</xdr:row>
      <xdr:rowOff>140371</xdr:rowOff>
    </xdr:to>
    <xdr:sp macro="" textlink="">
      <xdr:nvSpPr>
        <xdr:cNvPr id="656" name="楕円 655"/>
        <xdr:cNvSpPr/>
      </xdr:nvSpPr>
      <xdr:spPr>
        <a:xfrm>
          <a:off x="16268700" y="135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125148</xdr:rowOff>
    </xdr:from>
    <xdr:ext cx="378565" cy="259045"/>
    <xdr:sp macro="" textlink="">
      <xdr:nvSpPr>
        <xdr:cNvPr id="657" name="災害復旧費該当値テキスト"/>
        <xdr:cNvSpPr txBox="1"/>
      </xdr:nvSpPr>
      <xdr:spPr>
        <a:xfrm>
          <a:off x="16370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144743</xdr:rowOff>
    </xdr:from>
    <xdr:to>
      <xdr:col>76</xdr:col>
      <xdr:colOff>165100</xdr:colOff>
      <xdr:row>79</xdr:row>
      <xdr:rowOff>74893</xdr:rowOff>
    </xdr:to>
    <xdr:sp macro="" textlink="">
      <xdr:nvSpPr>
        <xdr:cNvPr id="660" name="楕円 659"/>
        <xdr:cNvSpPr/>
      </xdr:nvSpPr>
      <xdr:spPr>
        <a:xfrm>
          <a:off x="14541500" y="13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66020</xdr:rowOff>
    </xdr:from>
    <xdr:ext cx="469744" cy="259045"/>
    <xdr:sp macro="" textlink="">
      <xdr:nvSpPr>
        <xdr:cNvPr id="661" name="テキスト ボックス 660"/>
        <xdr:cNvSpPr txBox="1"/>
      </xdr:nvSpPr>
      <xdr:spPr>
        <a:xfrm>
          <a:off x="14357428" y="136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169596</xdr:rowOff>
    </xdr:from>
    <xdr:to>
      <xdr:col>72</xdr:col>
      <xdr:colOff>38100</xdr:colOff>
      <xdr:row>79</xdr:row>
      <xdr:rowOff>99746</xdr:rowOff>
    </xdr:to>
    <xdr:sp macro="" textlink="">
      <xdr:nvSpPr>
        <xdr:cNvPr id="662" name="楕円 661"/>
        <xdr:cNvSpPr/>
      </xdr:nvSpPr>
      <xdr:spPr>
        <a:xfrm>
          <a:off x="13652500" y="135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90873</xdr:rowOff>
    </xdr:from>
    <xdr:ext cx="469744" cy="259045"/>
    <xdr:sp macro="" textlink="">
      <xdr:nvSpPr>
        <xdr:cNvPr id="663" name="テキスト ボックス 662"/>
        <xdr:cNvSpPr txBox="1"/>
      </xdr:nvSpPr>
      <xdr:spPr>
        <a:xfrm>
          <a:off x="13468428" y="1363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47327</xdr:rowOff>
    </xdr:from>
    <xdr:to>
      <xdr:col>67</xdr:col>
      <xdr:colOff>101600</xdr:colOff>
      <xdr:row>79</xdr:row>
      <xdr:rowOff>148927</xdr:rowOff>
    </xdr:to>
    <xdr:sp macro="" textlink="">
      <xdr:nvSpPr>
        <xdr:cNvPr id="664" name="楕円 663"/>
        <xdr:cNvSpPr/>
      </xdr:nvSpPr>
      <xdr:spPr>
        <a:xfrm>
          <a:off x="127635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140054</xdr:rowOff>
    </xdr:from>
    <xdr:ext cx="313932" cy="259045"/>
    <xdr:sp macro="" textlink="">
      <xdr:nvSpPr>
        <xdr:cNvPr id="665" name="テキスト ボックス 664"/>
        <xdr:cNvSpPr txBox="1"/>
      </xdr:nvSpPr>
      <xdr:spPr>
        <a:xfrm>
          <a:off x="12657333" y="13684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108699</xdr:rowOff>
    </xdr:from>
    <xdr:to>
      <xdr:col>85</xdr:col>
      <xdr:colOff>127000</xdr:colOff>
      <xdr:row>95</xdr:row>
      <xdr:rowOff>149327</xdr:rowOff>
    </xdr:to>
    <xdr:cxnSp macro="">
      <xdr:nvCxnSpPr>
        <xdr:cNvPr id="694" name="直線コネクタ 693"/>
        <xdr:cNvCxnSpPr/>
      </xdr:nvCxnSpPr>
      <xdr:spPr>
        <a:xfrm flipV="1">
          <a:off x="15481300" y="16396449"/>
          <a:ext cx="838200" cy="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149327</xdr:rowOff>
    </xdr:from>
    <xdr:to>
      <xdr:col>81</xdr:col>
      <xdr:colOff>50800</xdr:colOff>
      <xdr:row>96</xdr:row>
      <xdr:rowOff>20865</xdr:rowOff>
    </xdr:to>
    <xdr:cxnSp macro="">
      <xdr:nvCxnSpPr>
        <xdr:cNvPr id="697" name="直線コネクタ 696"/>
        <xdr:cNvCxnSpPr/>
      </xdr:nvCxnSpPr>
      <xdr:spPr>
        <a:xfrm flipV="1">
          <a:off x="14592300" y="16437077"/>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126772</xdr:rowOff>
    </xdr:from>
    <xdr:to>
      <xdr:col>81</xdr:col>
      <xdr:colOff>101600</xdr:colOff>
      <xdr:row>94</xdr:row>
      <xdr:rowOff>56922</xdr:rowOff>
    </xdr:to>
    <xdr:sp macro="" textlink="">
      <xdr:nvSpPr>
        <xdr:cNvPr id="698" name="フローチャート: 判断 697"/>
        <xdr:cNvSpPr/>
      </xdr:nvSpPr>
      <xdr:spPr>
        <a:xfrm>
          <a:off x="15430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73449</xdr:rowOff>
    </xdr:from>
    <xdr:ext cx="534377" cy="259045"/>
    <xdr:sp macro="" textlink="">
      <xdr:nvSpPr>
        <xdr:cNvPr id="699" name="テキスト ボックス 698"/>
        <xdr:cNvSpPr txBox="1"/>
      </xdr:nvSpPr>
      <xdr:spPr>
        <a:xfrm>
          <a:off x="15214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20865</xdr:rowOff>
    </xdr:from>
    <xdr:to>
      <xdr:col>76</xdr:col>
      <xdr:colOff>114300</xdr:colOff>
      <xdr:row>96</xdr:row>
      <xdr:rowOff>41415</xdr:rowOff>
    </xdr:to>
    <xdr:cxnSp macro="">
      <xdr:nvCxnSpPr>
        <xdr:cNvPr id="700" name="直線コネクタ 699"/>
        <xdr:cNvCxnSpPr/>
      </xdr:nvCxnSpPr>
      <xdr:spPr>
        <a:xfrm flipV="1">
          <a:off x="13703300" y="16480065"/>
          <a:ext cx="889000" cy="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143777</xdr:rowOff>
    </xdr:from>
    <xdr:to>
      <xdr:col>76</xdr:col>
      <xdr:colOff>165100</xdr:colOff>
      <xdr:row>94</xdr:row>
      <xdr:rowOff>73927</xdr:rowOff>
    </xdr:to>
    <xdr:sp macro="" textlink="">
      <xdr:nvSpPr>
        <xdr:cNvPr id="701" name="フローチャート: 判断 700"/>
        <xdr:cNvSpPr/>
      </xdr:nvSpPr>
      <xdr:spPr>
        <a:xfrm>
          <a:off x="14541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90454</xdr:rowOff>
    </xdr:from>
    <xdr:ext cx="534377" cy="259045"/>
    <xdr:sp macro="" textlink="">
      <xdr:nvSpPr>
        <xdr:cNvPr id="702" name="テキスト ボックス 701"/>
        <xdr:cNvSpPr txBox="1"/>
      </xdr:nvSpPr>
      <xdr:spPr>
        <a:xfrm>
          <a:off x="14325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41415</xdr:rowOff>
    </xdr:from>
    <xdr:to>
      <xdr:col>71</xdr:col>
      <xdr:colOff>177800</xdr:colOff>
      <xdr:row>96</xdr:row>
      <xdr:rowOff>77851</xdr:rowOff>
    </xdr:to>
    <xdr:cxnSp macro="">
      <xdr:nvCxnSpPr>
        <xdr:cNvPr id="703" name="直線コネクタ 702"/>
        <xdr:cNvCxnSpPr/>
      </xdr:nvCxnSpPr>
      <xdr:spPr>
        <a:xfrm flipV="1">
          <a:off x="12814300" y="16500615"/>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135382</xdr:rowOff>
    </xdr:from>
    <xdr:to>
      <xdr:col>72</xdr:col>
      <xdr:colOff>38100</xdr:colOff>
      <xdr:row>94</xdr:row>
      <xdr:rowOff>65532</xdr:rowOff>
    </xdr:to>
    <xdr:sp macro="" textlink="">
      <xdr:nvSpPr>
        <xdr:cNvPr id="704" name="フローチャート: 判断 703"/>
        <xdr:cNvSpPr/>
      </xdr:nvSpPr>
      <xdr:spPr>
        <a:xfrm>
          <a:off x="13652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82059</xdr:rowOff>
    </xdr:from>
    <xdr:ext cx="534377" cy="259045"/>
    <xdr:sp macro="" textlink="">
      <xdr:nvSpPr>
        <xdr:cNvPr id="705" name="テキスト ボックス 704"/>
        <xdr:cNvSpPr txBox="1"/>
      </xdr:nvSpPr>
      <xdr:spPr>
        <a:xfrm>
          <a:off x="13436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132423</xdr:rowOff>
    </xdr:from>
    <xdr:to>
      <xdr:col>67</xdr:col>
      <xdr:colOff>101600</xdr:colOff>
      <xdr:row>94</xdr:row>
      <xdr:rowOff>62573</xdr:rowOff>
    </xdr:to>
    <xdr:sp macro="" textlink="">
      <xdr:nvSpPr>
        <xdr:cNvPr id="706" name="フローチャート: 判断 705"/>
        <xdr:cNvSpPr/>
      </xdr:nvSpPr>
      <xdr:spPr>
        <a:xfrm>
          <a:off x="12763500" y="160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79100</xdr:rowOff>
    </xdr:from>
    <xdr:ext cx="534377" cy="259045"/>
    <xdr:sp macro="" textlink="">
      <xdr:nvSpPr>
        <xdr:cNvPr id="707" name="テキスト ボックス 706"/>
        <xdr:cNvSpPr txBox="1"/>
      </xdr:nvSpPr>
      <xdr:spPr>
        <a:xfrm>
          <a:off x="12547111" y="158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57899</xdr:rowOff>
    </xdr:from>
    <xdr:to>
      <xdr:col>85</xdr:col>
      <xdr:colOff>177800</xdr:colOff>
      <xdr:row>95</xdr:row>
      <xdr:rowOff>159499</xdr:rowOff>
    </xdr:to>
    <xdr:sp macro="" textlink="">
      <xdr:nvSpPr>
        <xdr:cNvPr id="713" name="楕円 712"/>
        <xdr:cNvSpPr/>
      </xdr:nvSpPr>
      <xdr:spPr>
        <a:xfrm>
          <a:off x="16268700" y="163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36326</xdr:rowOff>
    </xdr:from>
    <xdr:ext cx="534377" cy="259045"/>
    <xdr:sp macro="" textlink="">
      <xdr:nvSpPr>
        <xdr:cNvPr id="714" name="公債費該当値テキスト"/>
        <xdr:cNvSpPr txBox="1"/>
      </xdr:nvSpPr>
      <xdr:spPr>
        <a:xfrm>
          <a:off x="16370300" y="163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98527</xdr:rowOff>
    </xdr:from>
    <xdr:to>
      <xdr:col>81</xdr:col>
      <xdr:colOff>101600</xdr:colOff>
      <xdr:row>96</xdr:row>
      <xdr:rowOff>28677</xdr:rowOff>
    </xdr:to>
    <xdr:sp macro="" textlink="">
      <xdr:nvSpPr>
        <xdr:cNvPr id="715" name="楕円 714"/>
        <xdr:cNvSpPr/>
      </xdr:nvSpPr>
      <xdr:spPr>
        <a:xfrm>
          <a:off x="15430500" y="163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19804</xdr:rowOff>
    </xdr:from>
    <xdr:ext cx="534377" cy="259045"/>
    <xdr:sp macro="" textlink="">
      <xdr:nvSpPr>
        <xdr:cNvPr id="716" name="テキスト ボックス 715"/>
        <xdr:cNvSpPr txBox="1"/>
      </xdr:nvSpPr>
      <xdr:spPr>
        <a:xfrm>
          <a:off x="15214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141515</xdr:rowOff>
    </xdr:from>
    <xdr:to>
      <xdr:col>76</xdr:col>
      <xdr:colOff>165100</xdr:colOff>
      <xdr:row>96</xdr:row>
      <xdr:rowOff>71665</xdr:rowOff>
    </xdr:to>
    <xdr:sp macro="" textlink="">
      <xdr:nvSpPr>
        <xdr:cNvPr id="717" name="楕円 716"/>
        <xdr:cNvSpPr/>
      </xdr:nvSpPr>
      <xdr:spPr>
        <a:xfrm>
          <a:off x="14541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62792</xdr:rowOff>
    </xdr:from>
    <xdr:ext cx="534377" cy="259045"/>
    <xdr:sp macro="" textlink="">
      <xdr:nvSpPr>
        <xdr:cNvPr id="718" name="テキスト ボックス 717"/>
        <xdr:cNvSpPr txBox="1"/>
      </xdr:nvSpPr>
      <xdr:spPr>
        <a:xfrm>
          <a:off x="14325111" y="165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162065</xdr:rowOff>
    </xdr:from>
    <xdr:to>
      <xdr:col>72</xdr:col>
      <xdr:colOff>38100</xdr:colOff>
      <xdr:row>96</xdr:row>
      <xdr:rowOff>92215</xdr:rowOff>
    </xdr:to>
    <xdr:sp macro="" textlink="">
      <xdr:nvSpPr>
        <xdr:cNvPr id="719" name="楕円 718"/>
        <xdr:cNvSpPr/>
      </xdr:nvSpPr>
      <xdr:spPr>
        <a:xfrm>
          <a:off x="13652500" y="164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83342</xdr:rowOff>
    </xdr:from>
    <xdr:ext cx="534377" cy="259045"/>
    <xdr:sp macro="" textlink="">
      <xdr:nvSpPr>
        <xdr:cNvPr id="720" name="テキスト ボックス 719"/>
        <xdr:cNvSpPr txBox="1"/>
      </xdr:nvSpPr>
      <xdr:spPr>
        <a:xfrm>
          <a:off x="13436111" y="165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27051</xdr:rowOff>
    </xdr:from>
    <xdr:to>
      <xdr:col>67</xdr:col>
      <xdr:colOff>101600</xdr:colOff>
      <xdr:row>96</xdr:row>
      <xdr:rowOff>128651</xdr:rowOff>
    </xdr:to>
    <xdr:sp macro="" textlink="">
      <xdr:nvSpPr>
        <xdr:cNvPr id="721" name="楕円 720"/>
        <xdr:cNvSpPr/>
      </xdr:nvSpPr>
      <xdr:spPr>
        <a:xfrm>
          <a:off x="12763500" y="164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119778</xdr:rowOff>
    </xdr:from>
    <xdr:ext cx="534377" cy="259045"/>
    <xdr:sp macro="" textlink="">
      <xdr:nvSpPr>
        <xdr:cNvPr id="722" name="テキスト ボックス 721"/>
        <xdr:cNvSpPr txBox="1"/>
      </xdr:nvSpPr>
      <xdr:spPr>
        <a:xfrm>
          <a:off x="12547111" y="165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3" name="直線コネクタ 73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4" name="テキスト ボックス 73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7" name="直線コネクタ 73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8" name="テキスト ボックス 73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6598</xdr:rowOff>
    </xdr:from>
    <xdr:to>
      <xdr:col>116</xdr:col>
      <xdr:colOff>62864</xdr:colOff>
      <xdr:row>38</xdr:row>
      <xdr:rowOff>25400</xdr:rowOff>
    </xdr:to>
    <xdr:cxnSp macro="">
      <xdr:nvCxnSpPr>
        <xdr:cNvPr id="742" name="直線コネクタ 741"/>
        <xdr:cNvCxnSpPr/>
      </xdr:nvCxnSpPr>
      <xdr:spPr>
        <a:xfrm flipV="1">
          <a:off x="22159595" y="6350248"/>
          <a:ext cx="1269" cy="190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77512</xdr:rowOff>
    </xdr:from>
    <xdr:ext cx="249299" cy="259045"/>
    <xdr:sp macro="" textlink="">
      <xdr:nvSpPr>
        <xdr:cNvPr id="743" name="諸支出金最小値テキスト"/>
        <xdr:cNvSpPr txBox="1"/>
      </xdr:nvSpPr>
      <xdr:spPr>
        <a:xfrm>
          <a:off x="22212300" y="6592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4" name="直線コネクタ 74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124725</xdr:rowOff>
    </xdr:from>
    <xdr:ext cx="469744" cy="259045"/>
    <xdr:sp macro="" textlink="">
      <xdr:nvSpPr>
        <xdr:cNvPr id="745" name="諸支出金最大値テキスト"/>
        <xdr:cNvSpPr txBox="1"/>
      </xdr:nvSpPr>
      <xdr:spPr>
        <a:xfrm>
          <a:off x="22212300" y="612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6598</xdr:rowOff>
    </xdr:from>
    <xdr:to>
      <xdr:col>116</xdr:col>
      <xdr:colOff>152400</xdr:colOff>
      <xdr:row>37</xdr:row>
      <xdr:rowOff>6598</xdr:rowOff>
    </xdr:to>
    <xdr:cxnSp macro="">
      <xdr:nvCxnSpPr>
        <xdr:cNvPr id="746" name="直線コネクタ 745"/>
        <xdr:cNvCxnSpPr/>
      </xdr:nvCxnSpPr>
      <xdr:spPr>
        <a:xfrm>
          <a:off x="22072600" y="635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7" name="直線コネクタ 74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166412</xdr:rowOff>
    </xdr:from>
    <xdr:ext cx="313932" cy="259045"/>
    <xdr:sp macro="" textlink="">
      <xdr:nvSpPr>
        <xdr:cNvPr id="748" name="諸支出金平均値テキスト"/>
        <xdr:cNvSpPr txBox="1"/>
      </xdr:nvSpPr>
      <xdr:spPr>
        <a:xfrm>
          <a:off x="22212300" y="63386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143535</xdr:rowOff>
    </xdr:from>
    <xdr:to>
      <xdr:col>116</xdr:col>
      <xdr:colOff>114300</xdr:colOff>
      <xdr:row>38</xdr:row>
      <xdr:rowOff>73685</xdr:rowOff>
    </xdr:to>
    <xdr:sp macro="" textlink="">
      <xdr:nvSpPr>
        <xdr:cNvPr id="749" name="フローチャート: 判断 748"/>
        <xdr:cNvSpPr/>
      </xdr:nvSpPr>
      <xdr:spPr>
        <a:xfrm>
          <a:off x="221107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0" name="直線コネクタ 74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138335</xdr:rowOff>
    </xdr:from>
    <xdr:to>
      <xdr:col>112</xdr:col>
      <xdr:colOff>38100</xdr:colOff>
      <xdr:row>38</xdr:row>
      <xdr:rowOff>68484</xdr:rowOff>
    </xdr:to>
    <xdr:sp macro="" textlink="">
      <xdr:nvSpPr>
        <xdr:cNvPr id="751" name="フローチャート: 判断 750"/>
        <xdr:cNvSpPr/>
      </xdr:nvSpPr>
      <xdr:spPr>
        <a:xfrm>
          <a:off x="21272500" y="64819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85012</xdr:rowOff>
    </xdr:from>
    <xdr:ext cx="378565" cy="259045"/>
    <xdr:sp macro="" textlink="">
      <xdr:nvSpPr>
        <xdr:cNvPr id="752" name="テキスト ボックス 751"/>
        <xdr:cNvSpPr txBox="1"/>
      </xdr:nvSpPr>
      <xdr:spPr>
        <a:xfrm>
          <a:off x="21134017" y="625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3" name="直線コネクタ 75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139192</xdr:rowOff>
    </xdr:from>
    <xdr:to>
      <xdr:col>107</xdr:col>
      <xdr:colOff>101600</xdr:colOff>
      <xdr:row>38</xdr:row>
      <xdr:rowOff>69342</xdr:rowOff>
    </xdr:to>
    <xdr:sp macro="" textlink="">
      <xdr:nvSpPr>
        <xdr:cNvPr id="754" name="フローチャート: 判断 753"/>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85869</xdr:rowOff>
    </xdr:from>
    <xdr:ext cx="378565" cy="259045"/>
    <xdr:sp macro="" textlink="">
      <xdr:nvSpPr>
        <xdr:cNvPr id="755" name="テキスト ボックス 754"/>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13456</xdr:rowOff>
    </xdr:from>
    <xdr:to>
      <xdr:col>102</xdr:col>
      <xdr:colOff>114300</xdr:colOff>
      <xdr:row>38</xdr:row>
      <xdr:rowOff>25400</xdr:rowOff>
    </xdr:to>
    <xdr:cxnSp macro="">
      <xdr:nvCxnSpPr>
        <xdr:cNvPr id="756" name="直線コネクタ 755"/>
        <xdr:cNvCxnSpPr/>
      </xdr:nvCxnSpPr>
      <xdr:spPr>
        <a:xfrm>
          <a:off x="18656300" y="5328406"/>
          <a:ext cx="889000" cy="12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136849</xdr:rowOff>
    </xdr:from>
    <xdr:to>
      <xdr:col>102</xdr:col>
      <xdr:colOff>165100</xdr:colOff>
      <xdr:row>38</xdr:row>
      <xdr:rowOff>66999</xdr:rowOff>
    </xdr:to>
    <xdr:sp macro="" textlink="">
      <xdr:nvSpPr>
        <xdr:cNvPr id="757" name="フローチャート: 判断 756"/>
        <xdr:cNvSpPr/>
      </xdr:nvSpPr>
      <xdr:spPr>
        <a:xfrm>
          <a:off x="19494500" y="64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83526</xdr:rowOff>
    </xdr:from>
    <xdr:ext cx="378565" cy="259045"/>
    <xdr:sp macro="" textlink="">
      <xdr:nvSpPr>
        <xdr:cNvPr id="758" name="テキスト ボックス 757"/>
        <xdr:cNvSpPr txBox="1"/>
      </xdr:nvSpPr>
      <xdr:spPr>
        <a:xfrm>
          <a:off x="19356017" y="625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123247</xdr:rowOff>
    </xdr:from>
    <xdr:to>
      <xdr:col>98</xdr:col>
      <xdr:colOff>38100</xdr:colOff>
      <xdr:row>38</xdr:row>
      <xdr:rowOff>53397</xdr:rowOff>
    </xdr:to>
    <xdr:sp macro="" textlink="">
      <xdr:nvSpPr>
        <xdr:cNvPr id="759" name="フローチャート: 判断 758"/>
        <xdr:cNvSpPr/>
      </xdr:nvSpPr>
      <xdr:spPr>
        <a:xfrm>
          <a:off x="186055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44525</xdr:rowOff>
    </xdr:from>
    <xdr:ext cx="378565" cy="259045"/>
    <xdr:sp macro="" textlink="">
      <xdr:nvSpPr>
        <xdr:cNvPr id="760" name="テキスト ボックス 759"/>
        <xdr:cNvSpPr txBox="1"/>
      </xdr:nvSpPr>
      <xdr:spPr>
        <a:xfrm>
          <a:off x="18467017" y="655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6" name="楕円 76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121962</xdr:rowOff>
    </xdr:from>
    <xdr:ext cx="249299" cy="259045"/>
    <xdr:sp macro="" textlink="">
      <xdr:nvSpPr>
        <xdr:cNvPr id="767" name="諸支出金該当値テキスト"/>
        <xdr:cNvSpPr txBox="1"/>
      </xdr:nvSpPr>
      <xdr:spPr>
        <a:xfrm>
          <a:off x="22212300" y="6465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8" name="楕円 76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9" name="テキスト ボックス 76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0" name="楕円 76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1" name="テキスト ボックス 77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2" name="楕円 77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3" name="テキスト ボックス 77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134106</xdr:rowOff>
    </xdr:from>
    <xdr:to>
      <xdr:col>98</xdr:col>
      <xdr:colOff>38100</xdr:colOff>
      <xdr:row>31</xdr:row>
      <xdr:rowOff>64256</xdr:rowOff>
    </xdr:to>
    <xdr:sp macro="" textlink="">
      <xdr:nvSpPr>
        <xdr:cNvPr id="774" name="楕円 773"/>
        <xdr:cNvSpPr/>
      </xdr:nvSpPr>
      <xdr:spPr>
        <a:xfrm>
          <a:off x="18605500" y="52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80783</xdr:rowOff>
    </xdr:from>
    <xdr:ext cx="534377" cy="259045"/>
    <xdr:sp macro="" textlink="">
      <xdr:nvSpPr>
        <xdr:cNvPr id="775" name="テキスト ボックス 774"/>
        <xdr:cNvSpPr txBox="1"/>
      </xdr:nvSpPr>
      <xdr:spPr>
        <a:xfrm>
          <a:off x="18389111" y="505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6" name="フローチャート: 判断 805"/>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7" name="テキスト ボックス 806"/>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09" name="フローチャート: 判断 808"/>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0" name="テキスト ボックス 809"/>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2" name="フローチャート: 判断 811"/>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3" name="テキスト ボックス 812"/>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4" name="フローチャート: 判断 813"/>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5" name="テキスト ボックス 814"/>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4" name="テキスト ボックス 82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6" name="テキスト ボックス 82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8" name="テキスト ボックス 82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新型コロナウイルス対策に伴う事業により、民生費（子育て世帯への臨時特別給付金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（事業費ベース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５２２．９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衛生費（新型コロナウイルスワクチン接種事業（事業費ベース　４７３．４百万円））が前年度より増額した。また、令和５年度末完成に向けて長良糸貫線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が前年度より５５，９９５百万円増額するなど、土木費も前年度より増額、さらに、建設事業の原資として地方債を積極的に活用しているため、公債費も前年度より８５．４百万円の増額となった。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１４の目的のうち７つの目的は類似団体平均を下回っているが、６つの目的で類似団体平均を上回っている。この類似団体平均を上回っている目的のうち、緊急性・必要性の高い新庁舎建設事業や消防署建設事業、東海環状自動車道糸貫インターチェンジ周辺整備事業に係る総務費、消防費、土木費は、事業終了年度までは歳出額が増額するものの、事業終了年度以降は大幅な減額が見込まれる。また、農林事業の維持・発展を継続的に支援する農林水産業費は、今後も同水準の歳出が見込まれる。一方、過去から全国・類似団体・県平均を大きく上回っている教育費は、統廃合の見込みが立っていない教育施設の恒常的な修繕や長寿命化対策としての長期的かつ大規模な改修を予定し、さらに市独自で単独事業の教員・児童生徒の教育環境改善に係る事業のさらなる拡充も予定し、歳出額の増加が顕著となることから、事業の取捨選択が重要となってく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また、例年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全国・類似団体・県平均を下回っている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民生費について、加速する人口減や高齢化率の上昇による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の増加に備え、民間事業者の効率的な利活用や地域内での支援体制や人材の整備・育成を検討していく必要がある。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財政調整基金は、令和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はなく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５９６</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百万円を積み立てた結果、令和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４，１３８</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百万円となり、標準財政規模比で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７４</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実質収支額は、対前年度比</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３９０</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１，１５１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百万円となり、標準財政規模に占める割合では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３．０８</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平成２６年度からの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段階的減少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は令和２年度から増加傾向に転じているものの、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生産年齢人口の減少による税収の減が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見込まれ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ており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、経費の削減を図り、財政調整基金に頼ることのない財政状況にする必要がある。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連結実質収支については、全会計で実質収支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もしくは黒字を維持している。全会計が赤字額なしで推移していることから、今後も継続するよう努める。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80</v>
      </c>
      <c r="C2" s="179"/>
      <c r="D2" s="180"/>
    </row>
    <row r="3" spans="1:119" ht="18.75" customHeight="1" thickBot="1" x14ac:dyDescent="0.25">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20754338</v>
      </c>
      <c r="BO4" s="453"/>
      <c r="BP4" s="453"/>
      <c r="BQ4" s="453"/>
      <c r="BR4" s="453"/>
      <c r="BS4" s="453"/>
      <c r="BT4" s="453"/>
      <c r="BU4" s="454"/>
      <c r="BV4" s="452">
        <v>21949063</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10</v>
      </c>
      <c r="CU4" s="593"/>
      <c r="CV4" s="593"/>
      <c r="CW4" s="593"/>
      <c r="CX4" s="593"/>
      <c r="CY4" s="593"/>
      <c r="CZ4" s="593"/>
      <c r="DA4" s="594"/>
      <c r="DB4" s="592">
        <v>6.9</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19478389</v>
      </c>
      <c r="BO5" s="424"/>
      <c r="BP5" s="424"/>
      <c r="BQ5" s="424"/>
      <c r="BR5" s="424"/>
      <c r="BS5" s="424"/>
      <c r="BT5" s="424"/>
      <c r="BU5" s="425"/>
      <c r="BV5" s="423">
        <v>21090508</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82.5</v>
      </c>
      <c r="CU5" s="421"/>
      <c r="CV5" s="421"/>
      <c r="CW5" s="421"/>
      <c r="CX5" s="421"/>
      <c r="CY5" s="421"/>
      <c r="CZ5" s="421"/>
      <c r="DA5" s="422"/>
      <c r="DB5" s="420">
        <v>86.8</v>
      </c>
      <c r="DC5" s="421"/>
      <c r="DD5" s="421"/>
      <c r="DE5" s="421"/>
      <c r="DF5" s="421"/>
      <c r="DG5" s="421"/>
      <c r="DH5" s="421"/>
      <c r="DI5" s="422"/>
    </row>
    <row r="6" spans="1:119" ht="18.75" customHeight="1" x14ac:dyDescent="0.2">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1275949</v>
      </c>
      <c r="BO6" s="424"/>
      <c r="BP6" s="424"/>
      <c r="BQ6" s="424"/>
      <c r="BR6" s="424"/>
      <c r="BS6" s="424"/>
      <c r="BT6" s="424"/>
      <c r="BU6" s="425"/>
      <c r="BV6" s="423">
        <v>858555</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88</v>
      </c>
      <c r="CU6" s="567"/>
      <c r="CV6" s="567"/>
      <c r="CW6" s="567"/>
      <c r="CX6" s="567"/>
      <c r="CY6" s="567"/>
      <c r="CZ6" s="567"/>
      <c r="DA6" s="568"/>
      <c r="DB6" s="566">
        <v>91.4</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104</v>
      </c>
      <c r="AV7" s="482"/>
      <c r="AW7" s="482"/>
      <c r="AX7" s="482"/>
      <c r="AY7" s="437" t="s">
        <v>105</v>
      </c>
      <c r="AZ7" s="438"/>
      <c r="BA7" s="438"/>
      <c r="BB7" s="438"/>
      <c r="BC7" s="438"/>
      <c r="BD7" s="438"/>
      <c r="BE7" s="438"/>
      <c r="BF7" s="438"/>
      <c r="BG7" s="438"/>
      <c r="BH7" s="438"/>
      <c r="BI7" s="438"/>
      <c r="BJ7" s="438"/>
      <c r="BK7" s="438"/>
      <c r="BL7" s="438"/>
      <c r="BM7" s="439"/>
      <c r="BN7" s="423">
        <v>125012</v>
      </c>
      <c r="BO7" s="424"/>
      <c r="BP7" s="424"/>
      <c r="BQ7" s="424"/>
      <c r="BR7" s="424"/>
      <c r="BS7" s="424"/>
      <c r="BT7" s="424"/>
      <c r="BU7" s="425"/>
      <c r="BV7" s="423">
        <v>97890</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11523534</v>
      </c>
      <c r="CU7" s="424"/>
      <c r="CV7" s="424"/>
      <c r="CW7" s="424"/>
      <c r="CX7" s="424"/>
      <c r="CY7" s="424"/>
      <c r="CZ7" s="424"/>
      <c r="DA7" s="425"/>
      <c r="DB7" s="423">
        <v>11010426</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1150937</v>
      </c>
      <c r="BO8" s="424"/>
      <c r="BP8" s="424"/>
      <c r="BQ8" s="424"/>
      <c r="BR8" s="424"/>
      <c r="BS8" s="424"/>
      <c r="BT8" s="424"/>
      <c r="BU8" s="425"/>
      <c r="BV8" s="423">
        <v>760665</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0.56000000000000005</v>
      </c>
      <c r="CU8" s="527"/>
      <c r="CV8" s="527"/>
      <c r="CW8" s="527"/>
      <c r="CX8" s="527"/>
      <c r="CY8" s="527"/>
      <c r="CZ8" s="527"/>
      <c r="DA8" s="528"/>
      <c r="DB8" s="526">
        <v>0.57999999999999996</v>
      </c>
      <c r="DC8" s="527"/>
      <c r="DD8" s="527"/>
      <c r="DE8" s="527"/>
      <c r="DF8" s="527"/>
      <c r="DG8" s="527"/>
      <c r="DH8" s="527"/>
      <c r="DI8" s="528"/>
    </row>
    <row r="9" spans="1:119" ht="18.75" customHeight="1" thickBot="1" x14ac:dyDescent="0.25">
      <c r="A9" s="178"/>
      <c r="B9" s="555" t="s">
        <v>111</v>
      </c>
      <c r="C9" s="556"/>
      <c r="D9" s="556"/>
      <c r="E9" s="556"/>
      <c r="F9" s="556"/>
      <c r="G9" s="556"/>
      <c r="H9" s="556"/>
      <c r="I9" s="556"/>
      <c r="J9" s="556"/>
      <c r="K9" s="474"/>
      <c r="L9" s="557" t="s">
        <v>112</v>
      </c>
      <c r="M9" s="558"/>
      <c r="N9" s="558"/>
      <c r="O9" s="558"/>
      <c r="P9" s="558"/>
      <c r="Q9" s="559"/>
      <c r="R9" s="560">
        <v>32928</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390272</v>
      </c>
      <c r="BO9" s="424"/>
      <c r="BP9" s="424"/>
      <c r="BQ9" s="424"/>
      <c r="BR9" s="424"/>
      <c r="BS9" s="424"/>
      <c r="BT9" s="424"/>
      <c r="BU9" s="425"/>
      <c r="BV9" s="423">
        <v>-118125</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12.1</v>
      </c>
      <c r="CU9" s="421"/>
      <c r="CV9" s="421"/>
      <c r="CW9" s="421"/>
      <c r="CX9" s="421"/>
      <c r="CY9" s="421"/>
      <c r="CZ9" s="421"/>
      <c r="DA9" s="422"/>
      <c r="DB9" s="420">
        <v>11.7</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118</v>
      </c>
      <c r="M10" s="380"/>
      <c r="N10" s="380"/>
      <c r="O10" s="380"/>
      <c r="P10" s="380"/>
      <c r="Q10" s="381"/>
      <c r="R10" s="376">
        <v>33995</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596000</v>
      </c>
      <c r="BO10" s="424"/>
      <c r="BP10" s="424"/>
      <c r="BQ10" s="424"/>
      <c r="BR10" s="424"/>
      <c r="BS10" s="424"/>
      <c r="BT10" s="424"/>
      <c r="BU10" s="425"/>
      <c r="BV10" s="423">
        <v>52400</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115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2">
      <c r="A12" s="178"/>
      <c r="B12" s="529" t="s">
        <v>129</v>
      </c>
      <c r="C12" s="530"/>
      <c r="D12" s="530"/>
      <c r="E12" s="530"/>
      <c r="F12" s="530"/>
      <c r="G12" s="530"/>
      <c r="H12" s="530"/>
      <c r="I12" s="530"/>
      <c r="J12" s="530"/>
      <c r="K12" s="531"/>
      <c r="L12" s="538" t="s">
        <v>130</v>
      </c>
      <c r="M12" s="539"/>
      <c r="N12" s="539"/>
      <c r="O12" s="539"/>
      <c r="P12" s="539"/>
      <c r="Q12" s="540"/>
      <c r="R12" s="541">
        <v>33302</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93</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135000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136</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137</v>
      </c>
      <c r="N13" s="508"/>
      <c r="O13" s="508"/>
      <c r="P13" s="508"/>
      <c r="Q13" s="509"/>
      <c r="R13" s="510">
        <v>32749</v>
      </c>
      <c r="S13" s="511"/>
      <c r="T13" s="511"/>
      <c r="U13" s="511"/>
      <c r="V13" s="512"/>
      <c r="W13" s="513" t="s">
        <v>138</v>
      </c>
      <c r="X13" s="409"/>
      <c r="Y13" s="409"/>
      <c r="Z13" s="409"/>
      <c r="AA13" s="409"/>
      <c r="AB13" s="410"/>
      <c r="AC13" s="376">
        <v>1065</v>
      </c>
      <c r="AD13" s="377"/>
      <c r="AE13" s="377"/>
      <c r="AF13" s="377"/>
      <c r="AG13" s="378"/>
      <c r="AH13" s="376">
        <v>1316</v>
      </c>
      <c r="AI13" s="377"/>
      <c r="AJ13" s="377"/>
      <c r="AK13" s="377"/>
      <c r="AL13" s="436"/>
      <c r="AM13" s="480" t="s">
        <v>139</v>
      </c>
      <c r="AN13" s="380"/>
      <c r="AO13" s="380"/>
      <c r="AP13" s="380"/>
      <c r="AQ13" s="380"/>
      <c r="AR13" s="380"/>
      <c r="AS13" s="380"/>
      <c r="AT13" s="381"/>
      <c r="AU13" s="481" t="s">
        <v>115</v>
      </c>
      <c r="AV13" s="482"/>
      <c r="AW13" s="482"/>
      <c r="AX13" s="482"/>
      <c r="AY13" s="437" t="s">
        <v>140</v>
      </c>
      <c r="AZ13" s="438"/>
      <c r="BA13" s="438"/>
      <c r="BB13" s="438"/>
      <c r="BC13" s="438"/>
      <c r="BD13" s="438"/>
      <c r="BE13" s="438"/>
      <c r="BF13" s="438"/>
      <c r="BG13" s="438"/>
      <c r="BH13" s="438"/>
      <c r="BI13" s="438"/>
      <c r="BJ13" s="438"/>
      <c r="BK13" s="438"/>
      <c r="BL13" s="438"/>
      <c r="BM13" s="439"/>
      <c r="BN13" s="423">
        <v>986272</v>
      </c>
      <c r="BO13" s="424"/>
      <c r="BP13" s="424"/>
      <c r="BQ13" s="424"/>
      <c r="BR13" s="424"/>
      <c r="BS13" s="424"/>
      <c r="BT13" s="424"/>
      <c r="BU13" s="425"/>
      <c r="BV13" s="423">
        <v>-200725</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6.9</v>
      </c>
      <c r="CU13" s="421"/>
      <c r="CV13" s="421"/>
      <c r="CW13" s="421"/>
      <c r="CX13" s="421"/>
      <c r="CY13" s="421"/>
      <c r="CZ13" s="421"/>
      <c r="DA13" s="422"/>
      <c r="DB13" s="420">
        <v>6.7</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142</v>
      </c>
      <c r="M14" s="550"/>
      <c r="N14" s="550"/>
      <c r="O14" s="550"/>
      <c r="P14" s="550"/>
      <c r="Q14" s="551"/>
      <c r="R14" s="510">
        <v>33764</v>
      </c>
      <c r="S14" s="511"/>
      <c r="T14" s="511"/>
      <c r="U14" s="511"/>
      <c r="V14" s="512"/>
      <c r="W14" s="514"/>
      <c r="X14" s="412"/>
      <c r="Y14" s="412"/>
      <c r="Z14" s="412"/>
      <c r="AA14" s="412"/>
      <c r="AB14" s="413"/>
      <c r="AC14" s="503">
        <v>6.8</v>
      </c>
      <c r="AD14" s="504"/>
      <c r="AE14" s="504"/>
      <c r="AF14" s="504"/>
      <c r="AG14" s="505"/>
      <c r="AH14" s="503">
        <v>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23.9</v>
      </c>
      <c r="CU14" s="521"/>
      <c r="CV14" s="521"/>
      <c r="CW14" s="521"/>
      <c r="CX14" s="521"/>
      <c r="CY14" s="521"/>
      <c r="CZ14" s="521"/>
      <c r="DA14" s="522"/>
      <c r="DB14" s="520">
        <v>34.200000000000003</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137</v>
      </c>
      <c r="N15" s="508"/>
      <c r="O15" s="508"/>
      <c r="P15" s="508"/>
      <c r="Q15" s="509"/>
      <c r="R15" s="510">
        <v>33077</v>
      </c>
      <c r="S15" s="511"/>
      <c r="T15" s="511"/>
      <c r="U15" s="511"/>
      <c r="V15" s="512"/>
      <c r="W15" s="513" t="s">
        <v>144</v>
      </c>
      <c r="X15" s="409"/>
      <c r="Y15" s="409"/>
      <c r="Z15" s="409"/>
      <c r="AA15" s="409"/>
      <c r="AB15" s="410"/>
      <c r="AC15" s="376">
        <v>4818</v>
      </c>
      <c r="AD15" s="377"/>
      <c r="AE15" s="377"/>
      <c r="AF15" s="377"/>
      <c r="AG15" s="378"/>
      <c r="AH15" s="376">
        <v>5013</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4988183</v>
      </c>
      <c r="BO15" s="453"/>
      <c r="BP15" s="453"/>
      <c r="BQ15" s="453"/>
      <c r="BR15" s="453"/>
      <c r="BS15" s="453"/>
      <c r="BT15" s="453"/>
      <c r="BU15" s="454"/>
      <c r="BV15" s="452">
        <v>5184856</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30.9</v>
      </c>
      <c r="AD16" s="504"/>
      <c r="AE16" s="504"/>
      <c r="AF16" s="504"/>
      <c r="AG16" s="505"/>
      <c r="AH16" s="503">
        <v>30.4</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9463594</v>
      </c>
      <c r="BO16" s="424"/>
      <c r="BP16" s="424"/>
      <c r="BQ16" s="424"/>
      <c r="BR16" s="424"/>
      <c r="BS16" s="424"/>
      <c r="BT16" s="424"/>
      <c r="BU16" s="425"/>
      <c r="BV16" s="423">
        <v>9047745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9691</v>
      </c>
      <c r="AD17" s="377"/>
      <c r="AE17" s="377"/>
      <c r="AF17" s="377"/>
      <c r="AG17" s="378"/>
      <c r="AH17" s="376">
        <v>10153</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6315248</v>
      </c>
      <c r="BO17" s="424"/>
      <c r="BP17" s="424"/>
      <c r="BQ17" s="424"/>
      <c r="BR17" s="424"/>
      <c r="BS17" s="424"/>
      <c r="BT17" s="424"/>
      <c r="BU17" s="425"/>
      <c r="BV17" s="423">
        <v>6590722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154</v>
      </c>
      <c r="C18" s="474"/>
      <c r="D18" s="474"/>
      <c r="E18" s="475"/>
      <c r="F18" s="475"/>
      <c r="G18" s="475"/>
      <c r="H18" s="475"/>
      <c r="I18" s="475"/>
      <c r="J18" s="475"/>
      <c r="K18" s="475"/>
      <c r="L18" s="476">
        <v>374.65</v>
      </c>
      <c r="M18" s="476"/>
      <c r="N18" s="476"/>
      <c r="O18" s="476"/>
      <c r="P18" s="476"/>
      <c r="Q18" s="476"/>
      <c r="R18" s="477"/>
      <c r="S18" s="477"/>
      <c r="T18" s="477"/>
      <c r="U18" s="477"/>
      <c r="V18" s="478"/>
      <c r="W18" s="494"/>
      <c r="X18" s="495"/>
      <c r="Y18" s="495"/>
      <c r="Z18" s="495"/>
      <c r="AA18" s="495"/>
      <c r="AB18" s="519"/>
      <c r="AC18" s="393">
        <v>62.2</v>
      </c>
      <c r="AD18" s="394"/>
      <c r="AE18" s="394"/>
      <c r="AF18" s="394"/>
      <c r="AG18" s="479"/>
      <c r="AH18" s="393">
        <v>61.6</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9722278</v>
      </c>
      <c r="BO18" s="424"/>
      <c r="BP18" s="424"/>
      <c r="BQ18" s="424"/>
      <c r="BR18" s="424"/>
      <c r="BS18" s="424"/>
      <c r="BT18" s="424"/>
      <c r="BU18" s="425"/>
      <c r="BV18" s="423">
        <v>9568544</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156</v>
      </c>
      <c r="C19" s="474"/>
      <c r="D19" s="474"/>
      <c r="E19" s="475"/>
      <c r="F19" s="475"/>
      <c r="G19" s="475"/>
      <c r="H19" s="475"/>
      <c r="I19" s="475"/>
      <c r="J19" s="475"/>
      <c r="K19" s="475"/>
      <c r="L19" s="483">
        <v>88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13403976</v>
      </c>
      <c r="BO19" s="424"/>
      <c r="BP19" s="424"/>
      <c r="BQ19" s="424"/>
      <c r="BR19" s="424"/>
      <c r="BS19" s="424"/>
      <c r="BT19" s="424"/>
      <c r="BU19" s="425"/>
      <c r="BV19" s="423">
        <v>13127793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158</v>
      </c>
      <c r="C20" s="474"/>
      <c r="D20" s="474"/>
      <c r="E20" s="475"/>
      <c r="F20" s="475"/>
      <c r="G20" s="475"/>
      <c r="H20" s="475"/>
      <c r="I20" s="475"/>
      <c r="J20" s="475"/>
      <c r="K20" s="475"/>
      <c r="L20" s="483">
        <v>11720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608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159</v>
      </c>
      <c r="C22" s="400"/>
      <c r="D22" s="401"/>
      <c r="E22" s="408" t="s">
        <v>1</v>
      </c>
      <c r="F22" s="409"/>
      <c r="G22" s="409"/>
      <c r="H22" s="409"/>
      <c r="I22" s="409"/>
      <c r="J22" s="409"/>
      <c r="K22" s="410"/>
      <c r="L22" s="408" t="s">
        <v>160</v>
      </c>
      <c r="M22" s="409"/>
      <c r="N22" s="409"/>
      <c r="O22" s="409"/>
      <c r="P22" s="410"/>
      <c r="Q22" s="414" t="s">
        <v>161</v>
      </c>
      <c r="R22" s="415"/>
      <c r="S22" s="415"/>
      <c r="T22" s="415"/>
      <c r="U22" s="415"/>
      <c r="V22" s="416"/>
      <c r="W22" s="465" t="s">
        <v>162</v>
      </c>
      <c r="X22" s="400"/>
      <c r="Y22" s="401"/>
      <c r="Z22" s="408" t="s">
        <v>1</v>
      </c>
      <c r="AA22" s="409"/>
      <c r="AB22" s="409"/>
      <c r="AC22" s="409"/>
      <c r="AD22" s="409"/>
      <c r="AE22" s="409"/>
      <c r="AF22" s="409"/>
      <c r="AG22" s="410"/>
      <c r="AH22" s="426" t="s">
        <v>163</v>
      </c>
      <c r="AI22" s="409"/>
      <c r="AJ22" s="409"/>
      <c r="AK22" s="409"/>
      <c r="AL22" s="410"/>
      <c r="AM22" s="426" t="s">
        <v>164</v>
      </c>
      <c r="AN22" s="427"/>
      <c r="AO22" s="427"/>
      <c r="AP22" s="427"/>
      <c r="AQ22" s="427"/>
      <c r="AR22" s="428"/>
      <c r="AS22" s="414" t="s">
        <v>161</v>
      </c>
      <c r="AT22" s="415"/>
      <c r="AU22" s="415"/>
      <c r="AV22" s="415"/>
      <c r="AW22" s="415"/>
      <c r="AX22" s="432"/>
      <c r="AY22" s="449" t="s">
        <v>165</v>
      </c>
      <c r="AZ22" s="450"/>
      <c r="BA22" s="450"/>
      <c r="BB22" s="450"/>
      <c r="BC22" s="450"/>
      <c r="BD22" s="450"/>
      <c r="BE22" s="450"/>
      <c r="BF22" s="450"/>
      <c r="BG22" s="450"/>
      <c r="BH22" s="450"/>
      <c r="BI22" s="450"/>
      <c r="BJ22" s="450"/>
      <c r="BK22" s="450"/>
      <c r="BL22" s="450"/>
      <c r="BM22" s="451"/>
      <c r="BN22" s="452">
        <v>18068698</v>
      </c>
      <c r="BO22" s="453"/>
      <c r="BP22" s="453"/>
      <c r="BQ22" s="453"/>
      <c r="BR22" s="453"/>
      <c r="BS22" s="453"/>
      <c r="BT22" s="453"/>
      <c r="BU22" s="454"/>
      <c r="BV22" s="452">
        <v>17196523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166</v>
      </c>
      <c r="AZ23" s="438"/>
      <c r="BA23" s="438"/>
      <c r="BB23" s="438"/>
      <c r="BC23" s="438"/>
      <c r="BD23" s="438"/>
      <c r="BE23" s="438"/>
      <c r="BF23" s="438"/>
      <c r="BG23" s="438"/>
      <c r="BH23" s="438"/>
      <c r="BI23" s="438"/>
      <c r="BJ23" s="438"/>
      <c r="BK23" s="438"/>
      <c r="BL23" s="438"/>
      <c r="BM23" s="439"/>
      <c r="BN23" s="423">
        <v>14660723</v>
      </c>
      <c r="BO23" s="424"/>
      <c r="BP23" s="424"/>
      <c r="BQ23" s="424"/>
      <c r="BR23" s="424"/>
      <c r="BS23" s="424"/>
      <c r="BT23" s="424"/>
      <c r="BU23" s="425"/>
      <c r="BV23" s="423">
        <v>13555962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167</v>
      </c>
      <c r="F24" s="380"/>
      <c r="G24" s="380"/>
      <c r="H24" s="380"/>
      <c r="I24" s="380"/>
      <c r="J24" s="380"/>
      <c r="K24" s="381"/>
      <c r="L24" s="376">
        <v>1</v>
      </c>
      <c r="M24" s="377"/>
      <c r="N24" s="377"/>
      <c r="O24" s="377"/>
      <c r="P24" s="378"/>
      <c r="Q24" s="376">
        <v>8300</v>
      </c>
      <c r="R24" s="377"/>
      <c r="S24" s="377"/>
      <c r="T24" s="377"/>
      <c r="U24" s="377"/>
      <c r="V24" s="378"/>
      <c r="W24" s="466"/>
      <c r="X24" s="403"/>
      <c r="Y24" s="404"/>
      <c r="Z24" s="379" t="s">
        <v>168</v>
      </c>
      <c r="AA24" s="380"/>
      <c r="AB24" s="380"/>
      <c r="AC24" s="380"/>
      <c r="AD24" s="380"/>
      <c r="AE24" s="380"/>
      <c r="AF24" s="380"/>
      <c r="AG24" s="381"/>
      <c r="AH24" s="376">
        <v>231</v>
      </c>
      <c r="AI24" s="377"/>
      <c r="AJ24" s="377"/>
      <c r="AK24" s="377"/>
      <c r="AL24" s="378"/>
      <c r="AM24" s="376">
        <v>692769</v>
      </c>
      <c r="AN24" s="377"/>
      <c r="AO24" s="377"/>
      <c r="AP24" s="377"/>
      <c r="AQ24" s="377"/>
      <c r="AR24" s="378"/>
      <c r="AS24" s="376">
        <v>2999</v>
      </c>
      <c r="AT24" s="377"/>
      <c r="AU24" s="377"/>
      <c r="AV24" s="377"/>
      <c r="AW24" s="377"/>
      <c r="AX24" s="436"/>
      <c r="AY24" s="396" t="s">
        <v>169</v>
      </c>
      <c r="AZ24" s="397"/>
      <c r="BA24" s="397"/>
      <c r="BB24" s="397"/>
      <c r="BC24" s="397"/>
      <c r="BD24" s="397"/>
      <c r="BE24" s="397"/>
      <c r="BF24" s="397"/>
      <c r="BG24" s="397"/>
      <c r="BH24" s="397"/>
      <c r="BI24" s="397"/>
      <c r="BJ24" s="397"/>
      <c r="BK24" s="397"/>
      <c r="BL24" s="397"/>
      <c r="BM24" s="398"/>
      <c r="BN24" s="423">
        <v>9097618</v>
      </c>
      <c r="BO24" s="424"/>
      <c r="BP24" s="424"/>
      <c r="BQ24" s="424"/>
      <c r="BR24" s="424"/>
      <c r="BS24" s="424"/>
      <c r="BT24" s="424"/>
      <c r="BU24" s="425"/>
      <c r="BV24" s="423">
        <v>8187842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170</v>
      </c>
      <c r="F25" s="380"/>
      <c r="G25" s="380"/>
      <c r="H25" s="380"/>
      <c r="I25" s="380"/>
      <c r="J25" s="380"/>
      <c r="K25" s="381"/>
      <c r="L25" s="376">
        <v>1</v>
      </c>
      <c r="M25" s="377"/>
      <c r="N25" s="377"/>
      <c r="O25" s="377"/>
      <c r="P25" s="378"/>
      <c r="Q25" s="376">
        <v>6500</v>
      </c>
      <c r="R25" s="377"/>
      <c r="S25" s="377"/>
      <c r="T25" s="377"/>
      <c r="U25" s="377"/>
      <c r="V25" s="378"/>
      <c r="W25" s="466"/>
      <c r="X25" s="403"/>
      <c r="Y25" s="404"/>
      <c r="Z25" s="379" t="s">
        <v>171</v>
      </c>
      <c r="AA25" s="380"/>
      <c r="AB25" s="380"/>
      <c r="AC25" s="380"/>
      <c r="AD25" s="380"/>
      <c r="AE25" s="380"/>
      <c r="AF25" s="380"/>
      <c r="AG25" s="381"/>
      <c r="AH25" s="376" t="s">
        <v>136</v>
      </c>
      <c r="AI25" s="377"/>
      <c r="AJ25" s="377"/>
      <c r="AK25" s="377"/>
      <c r="AL25" s="378"/>
      <c r="AM25" s="376" t="s">
        <v>136</v>
      </c>
      <c r="AN25" s="377"/>
      <c r="AO25" s="377"/>
      <c r="AP25" s="377"/>
      <c r="AQ25" s="377"/>
      <c r="AR25" s="378"/>
      <c r="AS25" s="376" t="s">
        <v>136</v>
      </c>
      <c r="AT25" s="377"/>
      <c r="AU25" s="377"/>
      <c r="AV25" s="377"/>
      <c r="AW25" s="377"/>
      <c r="AX25" s="436"/>
      <c r="AY25" s="449" t="s">
        <v>172</v>
      </c>
      <c r="AZ25" s="450"/>
      <c r="BA25" s="450"/>
      <c r="BB25" s="450"/>
      <c r="BC25" s="450"/>
      <c r="BD25" s="450"/>
      <c r="BE25" s="450"/>
      <c r="BF25" s="450"/>
      <c r="BG25" s="450"/>
      <c r="BH25" s="450"/>
      <c r="BI25" s="450"/>
      <c r="BJ25" s="450"/>
      <c r="BK25" s="450"/>
      <c r="BL25" s="450"/>
      <c r="BM25" s="451"/>
      <c r="BN25" s="452">
        <v>278691</v>
      </c>
      <c r="BO25" s="453"/>
      <c r="BP25" s="453"/>
      <c r="BQ25" s="453"/>
      <c r="BR25" s="453"/>
      <c r="BS25" s="453"/>
      <c r="BT25" s="453"/>
      <c r="BU25" s="454"/>
      <c r="BV25" s="452">
        <v>428342</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173</v>
      </c>
      <c r="F26" s="380"/>
      <c r="G26" s="380"/>
      <c r="H26" s="380"/>
      <c r="I26" s="380"/>
      <c r="J26" s="380"/>
      <c r="K26" s="381"/>
      <c r="L26" s="376">
        <v>1</v>
      </c>
      <c r="M26" s="377"/>
      <c r="N26" s="377"/>
      <c r="O26" s="377"/>
      <c r="P26" s="378"/>
      <c r="Q26" s="376">
        <v>5800</v>
      </c>
      <c r="R26" s="377"/>
      <c r="S26" s="377"/>
      <c r="T26" s="377"/>
      <c r="U26" s="377"/>
      <c r="V26" s="378"/>
      <c r="W26" s="466"/>
      <c r="X26" s="403"/>
      <c r="Y26" s="404"/>
      <c r="Z26" s="379" t="s">
        <v>174</v>
      </c>
      <c r="AA26" s="434"/>
      <c r="AB26" s="434"/>
      <c r="AC26" s="434"/>
      <c r="AD26" s="434"/>
      <c r="AE26" s="434"/>
      <c r="AF26" s="434"/>
      <c r="AG26" s="435"/>
      <c r="AH26" s="376">
        <v>7</v>
      </c>
      <c r="AI26" s="377"/>
      <c r="AJ26" s="377"/>
      <c r="AK26" s="377"/>
      <c r="AL26" s="378"/>
      <c r="AM26" s="376">
        <v>16506</v>
      </c>
      <c r="AN26" s="377"/>
      <c r="AO26" s="377"/>
      <c r="AP26" s="377"/>
      <c r="AQ26" s="377"/>
      <c r="AR26" s="378"/>
      <c r="AS26" s="376">
        <v>2358</v>
      </c>
      <c r="AT26" s="377"/>
      <c r="AU26" s="377"/>
      <c r="AV26" s="377"/>
      <c r="AW26" s="377"/>
      <c r="AX26" s="436"/>
      <c r="AY26" s="463" t="s">
        <v>175</v>
      </c>
      <c r="AZ26" s="383"/>
      <c r="BA26" s="383"/>
      <c r="BB26" s="383"/>
      <c r="BC26" s="383"/>
      <c r="BD26" s="383"/>
      <c r="BE26" s="383"/>
      <c r="BF26" s="383"/>
      <c r="BG26" s="383"/>
      <c r="BH26" s="383"/>
      <c r="BI26" s="383"/>
      <c r="BJ26" s="383"/>
      <c r="BK26" s="383"/>
      <c r="BL26" s="383"/>
      <c r="BM26" s="464"/>
      <c r="BN26" s="423" t="s">
        <v>136</v>
      </c>
      <c r="BO26" s="424"/>
      <c r="BP26" s="424"/>
      <c r="BQ26" s="424"/>
      <c r="BR26" s="424"/>
      <c r="BS26" s="424"/>
      <c r="BT26" s="424"/>
      <c r="BU26" s="425"/>
      <c r="BV26" s="423" t="s">
        <v>136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176</v>
      </c>
      <c r="F27" s="380"/>
      <c r="G27" s="380"/>
      <c r="H27" s="380"/>
      <c r="I27" s="380"/>
      <c r="J27" s="380"/>
      <c r="K27" s="381"/>
      <c r="L27" s="376">
        <v>1</v>
      </c>
      <c r="M27" s="377"/>
      <c r="N27" s="377"/>
      <c r="O27" s="377"/>
      <c r="P27" s="378"/>
      <c r="Q27" s="376">
        <v>3700</v>
      </c>
      <c r="R27" s="377"/>
      <c r="S27" s="377"/>
      <c r="T27" s="377"/>
      <c r="U27" s="377"/>
      <c r="V27" s="378"/>
      <c r="W27" s="466"/>
      <c r="X27" s="403"/>
      <c r="Y27" s="404"/>
      <c r="Z27" s="379" t="s">
        <v>177</v>
      </c>
      <c r="AA27" s="380"/>
      <c r="AB27" s="380"/>
      <c r="AC27" s="380"/>
      <c r="AD27" s="380"/>
      <c r="AE27" s="380"/>
      <c r="AF27" s="380"/>
      <c r="AG27" s="381"/>
      <c r="AH27" s="376">
        <v>52</v>
      </c>
      <c r="AI27" s="377"/>
      <c r="AJ27" s="377"/>
      <c r="AK27" s="377"/>
      <c r="AL27" s="378"/>
      <c r="AM27" s="376">
        <v>133692</v>
      </c>
      <c r="AN27" s="377"/>
      <c r="AO27" s="377"/>
      <c r="AP27" s="377"/>
      <c r="AQ27" s="377"/>
      <c r="AR27" s="378"/>
      <c r="AS27" s="376">
        <v>2571</v>
      </c>
      <c r="AT27" s="377"/>
      <c r="AU27" s="377"/>
      <c r="AV27" s="377"/>
      <c r="AW27" s="377"/>
      <c r="AX27" s="436"/>
      <c r="AY27" s="460" t="s">
        <v>178</v>
      </c>
      <c r="AZ27" s="461"/>
      <c r="BA27" s="461"/>
      <c r="BB27" s="461"/>
      <c r="BC27" s="461"/>
      <c r="BD27" s="461"/>
      <c r="BE27" s="461"/>
      <c r="BF27" s="461"/>
      <c r="BG27" s="461"/>
      <c r="BH27" s="461"/>
      <c r="BI27" s="461"/>
      <c r="BJ27" s="461"/>
      <c r="BK27" s="461"/>
      <c r="BL27" s="461"/>
      <c r="BM27" s="462"/>
      <c r="BN27" s="457" t="s">
        <v>136</v>
      </c>
      <c r="BO27" s="458"/>
      <c r="BP27" s="458"/>
      <c r="BQ27" s="458"/>
      <c r="BR27" s="458"/>
      <c r="BS27" s="458"/>
      <c r="BT27" s="458"/>
      <c r="BU27" s="459"/>
      <c r="BV27" s="457" t="s">
        <v>136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179</v>
      </c>
      <c r="F28" s="380"/>
      <c r="G28" s="380"/>
      <c r="H28" s="380"/>
      <c r="I28" s="380"/>
      <c r="J28" s="380"/>
      <c r="K28" s="381"/>
      <c r="L28" s="376">
        <v>1</v>
      </c>
      <c r="M28" s="377"/>
      <c r="N28" s="377"/>
      <c r="O28" s="377"/>
      <c r="P28" s="378"/>
      <c r="Q28" s="376">
        <v>3200</v>
      </c>
      <c r="R28" s="377"/>
      <c r="S28" s="377"/>
      <c r="T28" s="377"/>
      <c r="U28" s="377"/>
      <c r="V28" s="378"/>
      <c r="W28" s="466"/>
      <c r="X28" s="403"/>
      <c r="Y28" s="404"/>
      <c r="Z28" s="379" t="s">
        <v>180</v>
      </c>
      <c r="AA28" s="380"/>
      <c r="AB28" s="380"/>
      <c r="AC28" s="380"/>
      <c r="AD28" s="380"/>
      <c r="AE28" s="380"/>
      <c r="AF28" s="380"/>
      <c r="AG28" s="381"/>
      <c r="AH28" s="376" t="s">
        <v>136</v>
      </c>
      <c r="AI28" s="377"/>
      <c r="AJ28" s="377"/>
      <c r="AK28" s="377"/>
      <c r="AL28" s="378"/>
      <c r="AM28" s="376" t="s">
        <v>136</v>
      </c>
      <c r="AN28" s="377"/>
      <c r="AO28" s="377"/>
      <c r="AP28" s="377"/>
      <c r="AQ28" s="377"/>
      <c r="AR28" s="378"/>
      <c r="AS28" s="376" t="s">
        <v>136</v>
      </c>
      <c r="AT28" s="377"/>
      <c r="AU28" s="377"/>
      <c r="AV28" s="377"/>
      <c r="AW28" s="377"/>
      <c r="AX28" s="436"/>
      <c r="AY28" s="440" t="s">
        <v>181</v>
      </c>
      <c r="AZ28" s="441"/>
      <c r="BA28" s="441"/>
      <c r="BB28" s="442"/>
      <c r="BC28" s="449" t="s">
        <v>47</v>
      </c>
      <c r="BD28" s="450"/>
      <c r="BE28" s="450"/>
      <c r="BF28" s="450"/>
      <c r="BG28" s="450"/>
      <c r="BH28" s="450"/>
      <c r="BI28" s="450"/>
      <c r="BJ28" s="450"/>
      <c r="BK28" s="450"/>
      <c r="BL28" s="450"/>
      <c r="BM28" s="451"/>
      <c r="BN28" s="452">
        <v>4137830</v>
      </c>
      <c r="BO28" s="453"/>
      <c r="BP28" s="453"/>
      <c r="BQ28" s="453"/>
      <c r="BR28" s="453"/>
      <c r="BS28" s="453"/>
      <c r="BT28" s="453"/>
      <c r="BU28" s="454"/>
      <c r="BV28" s="452">
        <v>3541830</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182</v>
      </c>
      <c r="F29" s="380"/>
      <c r="G29" s="380"/>
      <c r="H29" s="380"/>
      <c r="I29" s="380"/>
      <c r="J29" s="380"/>
      <c r="K29" s="381"/>
      <c r="L29" s="376">
        <v>16</v>
      </c>
      <c r="M29" s="377"/>
      <c r="N29" s="377"/>
      <c r="O29" s="377"/>
      <c r="P29" s="378"/>
      <c r="Q29" s="376">
        <v>3000</v>
      </c>
      <c r="R29" s="377"/>
      <c r="S29" s="377"/>
      <c r="T29" s="377"/>
      <c r="U29" s="377"/>
      <c r="V29" s="378"/>
      <c r="W29" s="467"/>
      <c r="X29" s="468"/>
      <c r="Y29" s="469"/>
      <c r="Z29" s="379" t="s">
        <v>183</v>
      </c>
      <c r="AA29" s="380"/>
      <c r="AB29" s="380"/>
      <c r="AC29" s="380"/>
      <c r="AD29" s="380"/>
      <c r="AE29" s="380"/>
      <c r="AF29" s="380"/>
      <c r="AG29" s="381"/>
      <c r="AH29" s="376">
        <v>283</v>
      </c>
      <c r="AI29" s="377"/>
      <c r="AJ29" s="377"/>
      <c r="AK29" s="377"/>
      <c r="AL29" s="378"/>
      <c r="AM29" s="376">
        <v>826461</v>
      </c>
      <c r="AN29" s="377"/>
      <c r="AO29" s="377"/>
      <c r="AP29" s="377"/>
      <c r="AQ29" s="377"/>
      <c r="AR29" s="378"/>
      <c r="AS29" s="376">
        <v>2920</v>
      </c>
      <c r="AT29" s="377"/>
      <c r="AU29" s="377"/>
      <c r="AV29" s="377"/>
      <c r="AW29" s="377"/>
      <c r="AX29" s="436"/>
      <c r="AY29" s="443"/>
      <c r="AZ29" s="444"/>
      <c r="BA29" s="444"/>
      <c r="BB29" s="445"/>
      <c r="BC29" s="437" t="s">
        <v>184</v>
      </c>
      <c r="BD29" s="438"/>
      <c r="BE29" s="438"/>
      <c r="BF29" s="438"/>
      <c r="BG29" s="438"/>
      <c r="BH29" s="438"/>
      <c r="BI29" s="438"/>
      <c r="BJ29" s="438"/>
      <c r="BK29" s="438"/>
      <c r="BL29" s="438"/>
      <c r="BM29" s="439"/>
      <c r="BN29" s="423">
        <v>717696</v>
      </c>
      <c r="BO29" s="424"/>
      <c r="BP29" s="424"/>
      <c r="BQ29" s="424"/>
      <c r="BR29" s="424"/>
      <c r="BS29" s="424"/>
      <c r="BT29" s="424"/>
      <c r="BU29" s="425"/>
      <c r="BV29" s="423">
        <v>465681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185</v>
      </c>
      <c r="X30" s="391"/>
      <c r="Y30" s="391"/>
      <c r="Z30" s="391"/>
      <c r="AA30" s="391"/>
      <c r="AB30" s="391"/>
      <c r="AC30" s="391"/>
      <c r="AD30" s="391"/>
      <c r="AE30" s="391"/>
      <c r="AF30" s="391"/>
      <c r="AG30" s="392"/>
      <c r="AH30" s="393">
        <v>96.1</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2249838</v>
      </c>
      <c r="BO30" s="458"/>
      <c r="BP30" s="458"/>
      <c r="BQ30" s="458"/>
      <c r="BR30" s="458"/>
      <c r="BS30" s="458"/>
      <c r="BT30" s="458"/>
      <c r="BU30" s="459"/>
      <c r="BV30" s="457">
        <v>2379719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186</v>
      </c>
      <c r="D32" s="382"/>
      <c r="E32" s="382"/>
      <c r="F32" s="382"/>
      <c r="G32" s="382"/>
      <c r="H32" s="382"/>
      <c r="I32" s="382"/>
      <c r="J32" s="382"/>
      <c r="K32" s="382"/>
      <c r="L32" s="382"/>
      <c r="M32" s="382"/>
      <c r="N32" s="382"/>
      <c r="O32" s="382"/>
      <c r="P32" s="382"/>
      <c r="Q32" s="382"/>
      <c r="R32" s="382"/>
      <c r="S32" s="382"/>
      <c r="U32" s="383" t="s">
        <v>187</v>
      </c>
      <c r="V32" s="383"/>
      <c r="W32" s="383"/>
      <c r="X32" s="383"/>
      <c r="Y32" s="383"/>
      <c r="Z32" s="383"/>
      <c r="AA32" s="383"/>
      <c r="AB32" s="383"/>
      <c r="AC32" s="383"/>
      <c r="AD32" s="383"/>
      <c r="AE32" s="383"/>
      <c r="AF32" s="383"/>
      <c r="AG32" s="383"/>
      <c r="AH32" s="383"/>
      <c r="AI32" s="383"/>
      <c r="AJ32" s="383"/>
      <c r="AK32" s="383"/>
      <c r="AM32" s="383" t="s">
        <v>188</v>
      </c>
      <c r="AN32" s="383"/>
      <c r="AO32" s="383"/>
      <c r="AP32" s="383"/>
      <c r="AQ32" s="383"/>
      <c r="AR32" s="383"/>
      <c r="AS32" s="383"/>
      <c r="AT32" s="383"/>
      <c r="AU32" s="383"/>
      <c r="AV32" s="383"/>
      <c r="AW32" s="383"/>
      <c r="AX32" s="383"/>
      <c r="AY32" s="383"/>
      <c r="AZ32" s="383"/>
      <c r="BA32" s="383"/>
      <c r="BB32" s="383"/>
      <c r="BC32" s="383"/>
      <c r="BE32" s="383" t="s">
        <v>189</v>
      </c>
      <c r="BF32" s="383"/>
      <c r="BG32" s="383"/>
      <c r="BH32" s="383"/>
      <c r="BI32" s="383"/>
      <c r="BJ32" s="383"/>
      <c r="BK32" s="383"/>
      <c r="BL32" s="383"/>
      <c r="BM32" s="383"/>
      <c r="BN32" s="383"/>
      <c r="BO32" s="383"/>
      <c r="BP32" s="383"/>
      <c r="BQ32" s="383"/>
      <c r="BR32" s="383"/>
      <c r="BS32" s="383"/>
      <c r="BT32" s="383"/>
      <c r="BU32" s="383"/>
      <c r="BW32" s="383" t="s">
        <v>190</v>
      </c>
      <c r="BX32" s="383"/>
      <c r="BY32" s="383"/>
      <c r="BZ32" s="383"/>
      <c r="CA32" s="383"/>
      <c r="CB32" s="383"/>
      <c r="CC32" s="383"/>
      <c r="CD32" s="383"/>
      <c r="CE32" s="383"/>
      <c r="CF32" s="383"/>
      <c r="CG32" s="383"/>
      <c r="CH32" s="383"/>
      <c r="CI32" s="383"/>
      <c r="CJ32" s="383"/>
      <c r="CK32" s="383"/>
      <c r="CL32" s="383"/>
      <c r="CM32" s="383"/>
      <c r="CO32" s="383" t="s">
        <v>191</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192</v>
      </c>
      <c r="D33" s="375"/>
      <c r="E33" s="374" t="s">
        <v>193</v>
      </c>
      <c r="F33" s="374"/>
      <c r="G33" s="374"/>
      <c r="H33" s="374"/>
      <c r="I33" s="374"/>
      <c r="J33" s="374"/>
      <c r="K33" s="374"/>
      <c r="L33" s="374"/>
      <c r="M33" s="374"/>
      <c r="N33" s="374"/>
      <c r="O33" s="374"/>
      <c r="P33" s="374"/>
      <c r="Q33" s="374"/>
      <c r="R33" s="374"/>
      <c r="S33" s="374"/>
      <c r="T33" s="203"/>
      <c r="U33" s="375" t="s">
        <v>192</v>
      </c>
      <c r="V33" s="375"/>
      <c r="W33" s="374" t="s">
        <v>193</v>
      </c>
      <c r="X33" s="374"/>
      <c r="Y33" s="374"/>
      <c r="Z33" s="374"/>
      <c r="AA33" s="374"/>
      <c r="AB33" s="374"/>
      <c r="AC33" s="374"/>
      <c r="AD33" s="374"/>
      <c r="AE33" s="374"/>
      <c r="AF33" s="374"/>
      <c r="AG33" s="374"/>
      <c r="AH33" s="374"/>
      <c r="AI33" s="374"/>
      <c r="AJ33" s="374"/>
      <c r="AK33" s="374"/>
      <c r="AL33" s="203"/>
      <c r="AM33" s="375" t="s">
        <v>192</v>
      </c>
      <c r="AN33" s="375"/>
      <c r="AO33" s="374" t="s">
        <v>193</v>
      </c>
      <c r="AP33" s="374"/>
      <c r="AQ33" s="374"/>
      <c r="AR33" s="374"/>
      <c r="AS33" s="374"/>
      <c r="AT33" s="374"/>
      <c r="AU33" s="374"/>
      <c r="AV33" s="374"/>
      <c r="AW33" s="374"/>
      <c r="AX33" s="374"/>
      <c r="AY33" s="374"/>
      <c r="AZ33" s="374"/>
      <c r="BA33" s="374"/>
      <c r="BB33" s="374"/>
      <c r="BC33" s="374"/>
      <c r="BD33" s="204"/>
      <c r="BE33" s="374" t="s">
        <v>194</v>
      </c>
      <c r="BF33" s="374"/>
      <c r="BG33" s="374" t="s">
        <v>195</v>
      </c>
      <c r="BH33" s="374"/>
      <c r="BI33" s="374"/>
      <c r="BJ33" s="374"/>
      <c r="BK33" s="374"/>
      <c r="BL33" s="374"/>
      <c r="BM33" s="374"/>
      <c r="BN33" s="374"/>
      <c r="BO33" s="374"/>
      <c r="BP33" s="374"/>
      <c r="BQ33" s="374"/>
      <c r="BR33" s="374"/>
      <c r="BS33" s="374"/>
      <c r="BT33" s="374"/>
      <c r="BU33" s="374"/>
      <c r="BV33" s="204"/>
      <c r="BW33" s="375" t="s">
        <v>194</v>
      </c>
      <c r="BX33" s="375"/>
      <c r="BY33" s="374" t="s">
        <v>196</v>
      </c>
      <c r="BZ33" s="374"/>
      <c r="CA33" s="374"/>
      <c r="CB33" s="374"/>
      <c r="CC33" s="374"/>
      <c r="CD33" s="374"/>
      <c r="CE33" s="374"/>
      <c r="CF33" s="374"/>
      <c r="CG33" s="374"/>
      <c r="CH33" s="374"/>
      <c r="CI33" s="374"/>
      <c r="CJ33" s="374"/>
      <c r="CK33" s="374"/>
      <c r="CL33" s="374"/>
      <c r="CM33" s="374"/>
      <c r="CN33" s="203"/>
      <c r="CO33" s="375" t="s">
        <v>197</v>
      </c>
      <c r="CP33" s="375"/>
      <c r="CQ33" s="374" t="s">
        <v>198</v>
      </c>
      <c r="CR33" s="374"/>
      <c r="CS33" s="374"/>
      <c r="CT33" s="374"/>
      <c r="CU33" s="374"/>
      <c r="CV33" s="374"/>
      <c r="CW33" s="374"/>
      <c r="CX33" s="374"/>
      <c r="CY33" s="374"/>
      <c r="CZ33" s="374"/>
      <c r="DA33" s="374"/>
      <c r="DB33" s="374"/>
      <c r="DC33" s="374"/>
      <c r="DD33" s="374"/>
      <c r="DE33" s="374"/>
      <c r="DF33" s="203"/>
      <c r="DG33" s="373" t="s">
        <v>199</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西濃環境整備組合</v>
      </c>
      <c r="BZ34" s="372"/>
      <c r="CA34" s="372"/>
      <c r="CB34" s="372"/>
      <c r="CC34" s="372"/>
      <c r="CD34" s="372"/>
      <c r="CE34" s="372"/>
      <c r="CF34" s="372"/>
      <c r="CG34" s="372"/>
      <c r="CH34" s="372"/>
      <c r="CI34" s="372"/>
      <c r="CJ34" s="372"/>
      <c r="CK34" s="372"/>
      <c r="CL34" s="372"/>
      <c r="CM34" s="372"/>
      <c r="CN34" s="178"/>
      <c r="CO34" s="371">
        <f>IF(CQ34="","",MAX(C34:D43,U34:V43,AM34:AN43,BE34:BF43,BW34:BX43)+1)</f>
        <v>18</v>
      </c>
      <c r="CP34" s="371"/>
      <c r="CQ34" s="372" t="str">
        <f>IF('各会計、関係団体の財政状況及び健全化判断比率'!BS7="","",'各会計、関係団体の財政状況及び健全化判断比率'!BS7)</f>
        <v>樽見鉄道株式会社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国民健康保険特別会計（施設勘定）</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f t="shared" ref="BE35:BE43" si="1">IF(BG35="","",BE34+1)</f>
        <v>8</v>
      </c>
      <c r="BF35" s="371"/>
      <c r="BG35" s="372" t="str">
        <f>IF('各会計、関係団体の財政状況及び健全化判断比率'!B34="","",'各会計、関係団体の財政状況及び健全化判断比率'!B34)</f>
        <v>企業用地造成事業特別会計</v>
      </c>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もとす広域連合（一般会計）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もとす広域連合（老人福祉施設特別会計）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もとす広域連合（介護保険特別会計）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岐阜県市町村会館組合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岐阜地域児童発達支援センター組合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岐阜県市町村職員退職手当組合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16</v>
      </c>
      <c r="BX41" s="371"/>
      <c r="BY41" s="372" t="str">
        <f>IF('各会計、関係団体の財政状況及び健全化判断比率'!B75="","",'各会計、関係団体の財政状況及び健全化判断比率'!B75)</f>
        <v>岐阜県後期高齢者医療広域連合（一般会計）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17</v>
      </c>
      <c r="BX42" s="371"/>
      <c r="BY42" s="372" t="str">
        <f>IF('各会計、関係団体の財政状況及び健全化判断比率'!B76="","",'各会計、関係団体の財政状況及び健全化判断比率'!B76)</f>
        <v>岐阜県後期高齢者医療広域連合（特別会計）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200</v>
      </c>
      <c r="E46" s="368" t="s">
        <v>201</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202</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203</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204</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205</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206</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207</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609</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A104857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80" t="s">
        <v>568</v>
      </c>
      <c r="D34" s="1180"/>
      <c r="E34" s="1181"/>
      <c r="F34" s="32">
        <v>8.02</v>
      </c>
      <c r="G34" s="33">
        <v>8.27</v>
      </c>
      <c r="H34" s="33">
        <v>8.35</v>
      </c>
      <c r="I34" s="33">
        <v>6.9</v>
      </c>
      <c r="J34" s="34">
        <v>9.98</v>
      </c>
      <c r="K34" s="22"/>
      <c r="L34" s="22"/>
      <c r="M34" s="22"/>
      <c r="N34" s="22"/>
      <c r="O34" s="22"/>
      <c r="P34" s="22"/>
    </row>
    <row r="35" spans="1:16" ht="39" customHeight="1" x14ac:dyDescent="0.2">
      <c r="A35" s="22"/>
      <c r="B35" s="35"/>
      <c r="C35" s="1174" t="s">
        <v>569</v>
      </c>
      <c r="D35" s="1175"/>
      <c r="E35" s="1176"/>
      <c r="F35" s="36">
        <v>7.88</v>
      </c>
      <c r="G35" s="37">
        <v>7.74</v>
      </c>
      <c r="H35" s="37">
        <v>7.52</v>
      </c>
      <c r="I35" s="37">
        <v>6.74</v>
      </c>
      <c r="J35" s="38">
        <v>6.01</v>
      </c>
      <c r="K35" s="22"/>
      <c r="L35" s="22"/>
      <c r="M35" s="22"/>
      <c r="N35" s="22"/>
      <c r="O35" s="22"/>
      <c r="P35" s="22"/>
    </row>
    <row r="36" spans="1:16" ht="39" customHeight="1" x14ac:dyDescent="0.2">
      <c r="A36" s="22"/>
      <c r="B36" s="35"/>
      <c r="C36" s="1174" t="s">
        <v>570</v>
      </c>
      <c r="D36" s="1175"/>
      <c r="E36" s="1176"/>
      <c r="F36" s="36">
        <v>3.01</v>
      </c>
      <c r="G36" s="37">
        <v>1.31</v>
      </c>
      <c r="H36" s="37">
        <v>1</v>
      </c>
      <c r="I36" s="37">
        <v>1.07</v>
      </c>
      <c r="J36" s="38">
        <v>1.4</v>
      </c>
      <c r="K36" s="22"/>
      <c r="L36" s="22"/>
      <c r="M36" s="22"/>
      <c r="N36" s="22"/>
      <c r="O36" s="22"/>
      <c r="P36" s="22"/>
    </row>
    <row r="37" spans="1:16" ht="39" customHeight="1" x14ac:dyDescent="0.2">
      <c r="A37" s="22"/>
      <c r="B37" s="35"/>
      <c r="C37" s="1174" t="s">
        <v>571</v>
      </c>
      <c r="D37" s="1175"/>
      <c r="E37" s="1176"/>
      <c r="F37" s="36" t="s">
        <v>519</v>
      </c>
      <c r="G37" s="37" t="s">
        <v>519</v>
      </c>
      <c r="H37" s="37" t="s">
        <v>519</v>
      </c>
      <c r="I37" s="37">
        <v>0.61</v>
      </c>
      <c r="J37" s="38">
        <v>0.92</v>
      </c>
      <c r="K37" s="22"/>
      <c r="L37" s="22"/>
      <c r="M37" s="22"/>
      <c r="N37" s="22"/>
      <c r="O37" s="22"/>
      <c r="P37" s="22"/>
    </row>
    <row r="38" spans="1:16" ht="39" customHeight="1" x14ac:dyDescent="0.2">
      <c r="A38" s="22"/>
      <c r="B38" s="35"/>
      <c r="C38" s="1174" t="s">
        <v>572</v>
      </c>
      <c r="D38" s="1175"/>
      <c r="E38" s="1176"/>
      <c r="F38" s="36">
        <v>0.17</v>
      </c>
      <c r="G38" s="37">
        <v>0.22</v>
      </c>
      <c r="H38" s="37">
        <v>0.2</v>
      </c>
      <c r="I38" s="37">
        <v>0.27</v>
      </c>
      <c r="J38" s="38">
        <v>0.15</v>
      </c>
      <c r="K38" s="22"/>
      <c r="L38" s="22"/>
      <c r="M38" s="22"/>
      <c r="N38" s="22"/>
      <c r="O38" s="22"/>
      <c r="P38" s="22"/>
    </row>
    <row r="39" spans="1:16" ht="39" customHeight="1" x14ac:dyDescent="0.2">
      <c r="A39" s="22"/>
      <c r="B39" s="35"/>
      <c r="C39" s="1174" t="s">
        <v>573</v>
      </c>
      <c r="D39" s="1175"/>
      <c r="E39" s="1176"/>
      <c r="F39" s="36">
        <v>0.1</v>
      </c>
      <c r="G39" s="37">
        <v>0.1</v>
      </c>
      <c r="H39" s="37">
        <v>7.0000000000000007E-2</v>
      </c>
      <c r="I39" s="37">
        <v>0.1</v>
      </c>
      <c r="J39" s="38">
        <v>0.12</v>
      </c>
      <c r="K39" s="22"/>
      <c r="L39" s="22"/>
      <c r="M39" s="22"/>
      <c r="N39" s="22"/>
      <c r="O39" s="22"/>
      <c r="P39" s="22"/>
    </row>
    <row r="40" spans="1:16" ht="39" customHeight="1" x14ac:dyDescent="0.2">
      <c r="A40" s="22"/>
      <c r="B40" s="35"/>
      <c r="C40" s="1174" t="s">
        <v>574</v>
      </c>
      <c r="D40" s="1175"/>
      <c r="E40" s="1176"/>
      <c r="F40" s="36">
        <v>0.03</v>
      </c>
      <c r="G40" s="37">
        <v>0.03</v>
      </c>
      <c r="H40" s="37">
        <v>0.04</v>
      </c>
      <c r="I40" s="37">
        <v>0.03</v>
      </c>
      <c r="J40" s="38">
        <v>0.01</v>
      </c>
      <c r="K40" s="22"/>
      <c r="L40" s="22"/>
      <c r="M40" s="22"/>
      <c r="N40" s="22"/>
      <c r="O40" s="22"/>
      <c r="P40" s="22"/>
    </row>
    <row r="41" spans="1:16" ht="39" customHeight="1" x14ac:dyDescent="0.2">
      <c r="A41" s="22"/>
      <c r="B41" s="35"/>
      <c r="C41" s="1174" t="s">
        <v>575</v>
      </c>
      <c r="D41" s="1175"/>
      <c r="E41" s="1176"/>
      <c r="F41" s="36" t="s">
        <v>519</v>
      </c>
      <c r="G41" s="37">
        <v>0</v>
      </c>
      <c r="H41" s="37">
        <v>0</v>
      </c>
      <c r="I41" s="37">
        <v>0</v>
      </c>
      <c r="J41" s="38">
        <v>0</v>
      </c>
      <c r="K41" s="22"/>
      <c r="L41" s="22"/>
      <c r="M41" s="22"/>
      <c r="N41" s="22"/>
      <c r="O41" s="22"/>
      <c r="P41" s="22"/>
    </row>
    <row r="42" spans="1:16" ht="39" customHeight="1" x14ac:dyDescent="0.2">
      <c r="A42" s="22"/>
      <c r="B42" s="39"/>
      <c r="C42" s="1174" t="s">
        <v>576</v>
      </c>
      <c r="D42" s="1175"/>
      <c r="E42" s="1176"/>
      <c r="F42" s="36" t="s">
        <v>519</v>
      </c>
      <c r="G42" s="37" t="s">
        <v>519</v>
      </c>
      <c r="H42" s="37" t="s">
        <v>519</v>
      </c>
      <c r="I42" s="37" t="s">
        <v>519</v>
      </c>
      <c r="J42" s="38" t="s">
        <v>519</v>
      </c>
      <c r="K42" s="22"/>
      <c r="L42" s="22"/>
      <c r="M42" s="22"/>
      <c r="N42" s="22"/>
      <c r="O42" s="22"/>
      <c r="P42" s="22"/>
    </row>
    <row r="43" spans="1:16" ht="39" customHeight="1" thickBot="1" x14ac:dyDescent="0.25">
      <c r="A43" s="22"/>
      <c r="B43" s="40"/>
      <c r="C43" s="1177" t="s">
        <v>577</v>
      </c>
      <c r="D43" s="1178"/>
      <c r="E43" s="1179"/>
      <c r="F43" s="41">
        <v>0.06</v>
      </c>
      <c r="G43" s="42">
        <v>0.12</v>
      </c>
      <c r="H43" s="42">
        <v>0.47</v>
      </c>
      <c r="I43" s="42" t="s">
        <v>519</v>
      </c>
      <c r="J43" s="43" t="s">
        <v>519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QvrcCMf0hk4N6SQfYbsPUF+q+6xmCfn0q45cj3eO603E+sQpd04rGM97JLIQDHwEdXWen8GB5oqwlJUsa4ZZA==" saltValue="XAmT6A8bGYRAFq3KGOJ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sqref="A1:A104857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00" t="s">
        <v>10</v>
      </c>
      <c r="C45" s="1201"/>
      <c r="D45" s="58"/>
      <c r="E45" s="1206" t="s">
        <v>11</v>
      </c>
      <c r="F45" s="1206"/>
      <c r="G45" s="1206"/>
      <c r="H45" s="1206"/>
      <c r="I45" s="1206"/>
      <c r="J45" s="1207"/>
      <c r="K45" s="59">
        <v>1314</v>
      </c>
      <c r="L45" s="60">
        <v>1406</v>
      </c>
      <c r="M45" s="60">
        <v>1448</v>
      </c>
      <c r="N45" s="60">
        <v>1544</v>
      </c>
      <c r="O45" s="61">
        <v>1630</v>
      </c>
      <c r="P45" s="48"/>
      <c r="Q45" s="48"/>
      <c r="R45" s="48"/>
      <c r="S45" s="48"/>
      <c r="T45" s="48"/>
      <c r="U45" s="48"/>
    </row>
    <row r="46" spans="1:21" ht="30.75" customHeight="1" x14ac:dyDescent="0.2">
      <c r="A46" s="48"/>
      <c r="B46" s="1202"/>
      <c r="C46" s="1203"/>
      <c r="D46" s="62"/>
      <c r="E46" s="1184" t="s">
        <v>12</v>
      </c>
      <c r="F46" s="1184"/>
      <c r="G46" s="1184"/>
      <c r="H46" s="1184"/>
      <c r="I46" s="1184"/>
      <c r="J46" s="1185"/>
      <c r="K46" s="63" t="s">
        <v>519</v>
      </c>
      <c r="L46" s="64" t="s">
        <v>519</v>
      </c>
      <c r="M46" s="64" t="s">
        <v>519</v>
      </c>
      <c r="N46" s="64" t="s">
        <v>519</v>
      </c>
      <c r="O46" s="65" t="s">
        <v>519</v>
      </c>
      <c r="P46" s="48"/>
      <c r="Q46" s="48"/>
      <c r="R46" s="48"/>
      <c r="S46" s="48"/>
      <c r="T46" s="48"/>
      <c r="U46" s="48"/>
    </row>
    <row r="47" spans="1:21" ht="30.75" customHeight="1" x14ac:dyDescent="0.2">
      <c r="A47" s="48"/>
      <c r="B47" s="1202"/>
      <c r="C47" s="1203"/>
      <c r="D47" s="62"/>
      <c r="E47" s="1184" t="s">
        <v>13</v>
      </c>
      <c r="F47" s="1184"/>
      <c r="G47" s="1184"/>
      <c r="H47" s="1184"/>
      <c r="I47" s="1184"/>
      <c r="J47" s="1185"/>
      <c r="K47" s="63" t="s">
        <v>519</v>
      </c>
      <c r="L47" s="64" t="s">
        <v>519</v>
      </c>
      <c r="M47" s="64" t="s">
        <v>519</v>
      </c>
      <c r="N47" s="64" t="s">
        <v>519</v>
      </c>
      <c r="O47" s="65" t="s">
        <v>519</v>
      </c>
      <c r="P47" s="48"/>
      <c r="Q47" s="48"/>
      <c r="R47" s="48"/>
      <c r="S47" s="48"/>
      <c r="T47" s="48"/>
      <c r="U47" s="48"/>
    </row>
    <row r="48" spans="1:21" ht="30.75" customHeight="1" x14ac:dyDescent="0.2">
      <c r="A48" s="48"/>
      <c r="B48" s="1202"/>
      <c r="C48" s="1203"/>
      <c r="D48" s="62"/>
      <c r="E48" s="1184" t="s">
        <v>14</v>
      </c>
      <c r="F48" s="1184"/>
      <c r="G48" s="1184"/>
      <c r="H48" s="1184"/>
      <c r="I48" s="1184"/>
      <c r="J48" s="1185"/>
      <c r="K48" s="63">
        <v>744</v>
      </c>
      <c r="L48" s="64">
        <v>707</v>
      </c>
      <c r="M48" s="64">
        <v>711</v>
      </c>
      <c r="N48" s="64">
        <v>669</v>
      </c>
      <c r="O48" s="65">
        <v>686</v>
      </c>
      <c r="P48" s="48"/>
      <c r="Q48" s="48"/>
      <c r="R48" s="48"/>
      <c r="S48" s="48"/>
      <c r="T48" s="48"/>
      <c r="U48" s="48"/>
    </row>
    <row r="49" spans="1:21" ht="30.75" customHeight="1" x14ac:dyDescent="0.2">
      <c r="A49" s="48"/>
      <c r="B49" s="1202"/>
      <c r="C49" s="1203"/>
      <c r="D49" s="62"/>
      <c r="E49" s="1184" t="s">
        <v>15</v>
      </c>
      <c r="F49" s="1184"/>
      <c r="G49" s="1184"/>
      <c r="H49" s="1184"/>
      <c r="I49" s="1184"/>
      <c r="J49" s="1185"/>
      <c r="K49" s="63">
        <v>65</v>
      </c>
      <c r="L49" s="64">
        <v>52</v>
      </c>
      <c r="M49" s="64">
        <v>40</v>
      </c>
      <c r="N49" s="64">
        <v>32</v>
      </c>
      <c r="O49" s="65">
        <v>33</v>
      </c>
      <c r="P49" s="48"/>
      <c r="Q49" s="48"/>
      <c r="R49" s="48"/>
      <c r="S49" s="48"/>
      <c r="T49" s="48"/>
      <c r="U49" s="48"/>
    </row>
    <row r="50" spans="1:21" ht="30.75" customHeight="1" x14ac:dyDescent="0.2">
      <c r="A50" s="48"/>
      <c r="B50" s="1202"/>
      <c r="C50" s="1203"/>
      <c r="D50" s="62"/>
      <c r="E50" s="1184" t="s">
        <v>16</v>
      </c>
      <c r="F50" s="1184"/>
      <c r="G50" s="1184"/>
      <c r="H50" s="1184"/>
      <c r="I50" s="1184"/>
      <c r="J50" s="1185"/>
      <c r="K50" s="63">
        <v>0</v>
      </c>
      <c r="L50" s="64">
        <v>0</v>
      </c>
      <c r="M50" s="64">
        <v>0</v>
      </c>
      <c r="N50" s="64">
        <v>0</v>
      </c>
      <c r="O50" s="65">
        <v>0</v>
      </c>
      <c r="P50" s="48"/>
      <c r="Q50" s="48"/>
      <c r="R50" s="48"/>
      <c r="S50" s="48"/>
      <c r="T50" s="48"/>
      <c r="U50" s="48"/>
    </row>
    <row r="51" spans="1:21" ht="30.75" customHeight="1" x14ac:dyDescent="0.2">
      <c r="A51" s="48"/>
      <c r="B51" s="1204"/>
      <c r="C51" s="1205"/>
      <c r="D51" s="66"/>
      <c r="E51" s="1184" t="s">
        <v>17</v>
      </c>
      <c r="F51" s="1184"/>
      <c r="G51" s="1184"/>
      <c r="H51" s="1184"/>
      <c r="I51" s="1184"/>
      <c r="J51" s="1185"/>
      <c r="K51" s="63" t="s">
        <v>519</v>
      </c>
      <c r="L51" s="64" t="s">
        <v>519</v>
      </c>
      <c r="M51" s="64" t="s">
        <v>519</v>
      </c>
      <c r="N51" s="64" t="s">
        <v>519</v>
      </c>
      <c r="O51" s="65" t="s">
        <v>519</v>
      </c>
      <c r="P51" s="48"/>
      <c r="Q51" s="48"/>
      <c r="R51" s="48"/>
      <c r="S51" s="48"/>
      <c r="T51" s="48"/>
      <c r="U51" s="48"/>
    </row>
    <row r="52" spans="1:21" ht="30.75" customHeight="1" x14ac:dyDescent="0.2">
      <c r="A52" s="48"/>
      <c r="B52" s="1182" t="s">
        <v>18</v>
      </c>
      <c r="C52" s="1183"/>
      <c r="D52" s="66"/>
      <c r="E52" s="1184" t="s">
        <v>19</v>
      </c>
      <c r="F52" s="1184"/>
      <c r="G52" s="1184"/>
      <c r="H52" s="1184"/>
      <c r="I52" s="1184"/>
      <c r="J52" s="1185"/>
      <c r="K52" s="63">
        <v>1584</v>
      </c>
      <c r="L52" s="64">
        <v>1576</v>
      </c>
      <c r="M52" s="64">
        <v>1587</v>
      </c>
      <c r="N52" s="64">
        <v>1607</v>
      </c>
      <c r="O52" s="65">
        <v>1621</v>
      </c>
      <c r="P52" s="48"/>
      <c r="Q52" s="48"/>
      <c r="R52" s="48"/>
      <c r="S52" s="48"/>
      <c r="T52" s="48"/>
      <c r="U52" s="48"/>
    </row>
    <row r="53" spans="1:21" ht="30.75" customHeight="1" thickBot="1" x14ac:dyDescent="0.25">
      <c r="A53" s="48"/>
      <c r="B53" s="1186" t="s">
        <v>20</v>
      </c>
      <c r="C53" s="1187"/>
      <c r="D53" s="67"/>
      <c r="E53" s="1188" t="s">
        <v>21</v>
      </c>
      <c r="F53" s="1188"/>
      <c r="G53" s="1188"/>
      <c r="H53" s="1188"/>
      <c r="I53" s="1188"/>
      <c r="J53" s="1189"/>
      <c r="K53" s="68">
        <v>539</v>
      </c>
      <c r="L53" s="69">
        <v>589</v>
      </c>
      <c r="M53" s="69">
        <v>612</v>
      </c>
      <c r="N53" s="69">
        <v>638</v>
      </c>
      <c r="O53" s="70">
        <v>728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190" t="s">
        <v>24</v>
      </c>
      <c r="C57" s="1191"/>
      <c r="D57" s="1194" t="s">
        <v>25</v>
      </c>
      <c r="E57" s="1195"/>
      <c r="F57" s="1195"/>
      <c r="G57" s="1195"/>
      <c r="H57" s="1195"/>
      <c r="I57" s="1195"/>
      <c r="J57" s="1196"/>
      <c r="K57" s="83" t="s">
        <v>589</v>
      </c>
      <c r="L57" s="84" t="s">
        <v>589</v>
      </c>
      <c r="M57" s="84" t="s">
        <v>589</v>
      </c>
      <c r="N57" s="84" t="s">
        <v>589</v>
      </c>
      <c r="O57" s="85" t="s">
        <v>589</v>
      </c>
    </row>
    <row r="58" spans="1:21" ht="31.5" customHeight="1" thickBot="1" x14ac:dyDescent="0.25">
      <c r="B58" s="1192"/>
      <c r="C58" s="1193"/>
      <c r="D58" s="1197" t="s">
        <v>26</v>
      </c>
      <c r="E58" s="1198"/>
      <c r="F58" s="1198"/>
      <c r="G58" s="1198"/>
      <c r="H58" s="1198"/>
      <c r="I58" s="1198"/>
      <c r="J58" s="1199"/>
      <c r="K58" s="86" t="s">
        <v>589</v>
      </c>
      <c r="L58" s="87" t="s">
        <v>589</v>
      </c>
      <c r="M58" s="87" t="s">
        <v>589</v>
      </c>
      <c r="N58" s="87" t="s">
        <v>589</v>
      </c>
      <c r="O58" s="88" t="s">
        <v>589</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u8nw/sZbJJ8rKeFg6sQiEcIS96t1pKm9Cfx6dHZKyscA+h0foWRlqd0lN9o64SZVSEVH70SZURD3sVNkFnXlg==" saltValue="eEthTYWLrZ6EC44In1GH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90" zoomScaleNormal="90" zoomScaleSheetLayoutView="100" workbookViewId="0">
      <selection sqref="A1:A1048576"/>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560</v>
      </c>
      <c r="J40" s="100" t="s">
        <v>561</v>
      </c>
      <c r="K40" s="100" t="s">
        <v>562</v>
      </c>
      <c r="L40" s="100" t="s">
        <v>563</v>
      </c>
      <c r="M40" s="101" t="s">
        <v>564</v>
      </c>
    </row>
    <row r="41" spans="2:13" ht="27.75" customHeight="1" x14ac:dyDescent="0.2">
      <c r="B41" s="1220" t="s">
        <v>29</v>
      </c>
      <c r="C41" s="1221"/>
      <c r="D41" s="102"/>
      <c r="E41" s="1222" t="s">
        <v>30</v>
      </c>
      <c r="F41" s="1222"/>
      <c r="G41" s="1222"/>
      <c r="H41" s="1223"/>
      <c r="I41" s="358">
        <v>16658</v>
      </c>
      <c r="J41" s="359">
        <v>16697</v>
      </c>
      <c r="K41" s="359">
        <v>16747</v>
      </c>
      <c r="L41" s="359">
        <v>17197</v>
      </c>
      <c r="M41" s="360">
        <v>18069</v>
      </c>
    </row>
    <row r="42" spans="2:13" ht="27.75" customHeight="1" x14ac:dyDescent="0.2">
      <c r="B42" s="1210"/>
      <c r="C42" s="1211"/>
      <c r="D42" s="103"/>
      <c r="E42" s="1214" t="s">
        <v>31</v>
      </c>
      <c r="F42" s="1214"/>
      <c r="G42" s="1214"/>
      <c r="H42" s="1215"/>
      <c r="I42" s="361">
        <v>1</v>
      </c>
      <c r="J42" s="362" t="s">
        <v>519</v>
      </c>
      <c r="K42" s="362" t="s">
        <v>519</v>
      </c>
      <c r="L42" s="362" t="s">
        <v>519</v>
      </c>
      <c r="M42" s="363" t="s">
        <v>519</v>
      </c>
    </row>
    <row r="43" spans="2:13" ht="27.75" customHeight="1" x14ac:dyDescent="0.2">
      <c r="B43" s="1210"/>
      <c r="C43" s="1211"/>
      <c r="D43" s="103"/>
      <c r="E43" s="1214" t="s">
        <v>32</v>
      </c>
      <c r="F43" s="1214"/>
      <c r="G43" s="1214"/>
      <c r="H43" s="1215"/>
      <c r="I43" s="361">
        <v>9846</v>
      </c>
      <c r="J43" s="362">
        <v>9580</v>
      </c>
      <c r="K43" s="362">
        <v>8896</v>
      </c>
      <c r="L43" s="362">
        <v>8137</v>
      </c>
      <c r="M43" s="363">
        <v>7401</v>
      </c>
    </row>
    <row r="44" spans="2:13" ht="27.75" customHeight="1" x14ac:dyDescent="0.2">
      <c r="B44" s="1210"/>
      <c r="C44" s="1211"/>
      <c r="D44" s="103"/>
      <c r="E44" s="1214" t="s">
        <v>33</v>
      </c>
      <c r="F44" s="1214"/>
      <c r="G44" s="1214"/>
      <c r="H44" s="1215"/>
      <c r="I44" s="361">
        <v>523</v>
      </c>
      <c r="J44" s="362">
        <v>396</v>
      </c>
      <c r="K44" s="362">
        <v>350</v>
      </c>
      <c r="L44" s="362">
        <v>407</v>
      </c>
      <c r="M44" s="363">
        <v>483</v>
      </c>
    </row>
    <row r="45" spans="2:13" ht="27.75" customHeight="1" x14ac:dyDescent="0.2">
      <c r="B45" s="1210"/>
      <c r="C45" s="1211"/>
      <c r="D45" s="103"/>
      <c r="E45" s="1214" t="s">
        <v>34</v>
      </c>
      <c r="F45" s="1214"/>
      <c r="G45" s="1214"/>
      <c r="H45" s="1215"/>
      <c r="I45" s="361">
        <v>1999</v>
      </c>
      <c r="J45" s="362">
        <v>1922</v>
      </c>
      <c r="K45" s="362">
        <v>1915</v>
      </c>
      <c r="L45" s="362">
        <v>1870</v>
      </c>
      <c r="M45" s="363">
        <v>1858</v>
      </c>
    </row>
    <row r="46" spans="2:13" ht="27.75" customHeight="1" x14ac:dyDescent="0.2">
      <c r="B46" s="1210"/>
      <c r="C46" s="1211"/>
      <c r="D46" s="104"/>
      <c r="E46" s="1214" t="s">
        <v>35</v>
      </c>
      <c r="F46" s="1214"/>
      <c r="G46" s="1214"/>
      <c r="H46" s="1215"/>
      <c r="I46" s="361" t="s">
        <v>519</v>
      </c>
      <c r="J46" s="362" t="s">
        <v>519</v>
      </c>
      <c r="K46" s="362" t="s">
        <v>519</v>
      </c>
      <c r="L46" s="362" t="s">
        <v>519</v>
      </c>
      <c r="M46" s="363" t="s">
        <v>519</v>
      </c>
    </row>
    <row r="47" spans="2:13" ht="27.75" customHeight="1" x14ac:dyDescent="0.2">
      <c r="B47" s="1210"/>
      <c r="C47" s="1211"/>
      <c r="D47" s="105"/>
      <c r="E47" s="1224" t="s">
        <v>36</v>
      </c>
      <c r="F47" s="1225"/>
      <c r="G47" s="1225"/>
      <c r="H47" s="1226"/>
      <c r="I47" s="361" t="s">
        <v>519</v>
      </c>
      <c r="J47" s="362" t="s">
        <v>519</v>
      </c>
      <c r="K47" s="362" t="s">
        <v>519</v>
      </c>
      <c r="L47" s="362" t="s">
        <v>519</v>
      </c>
      <c r="M47" s="363" t="s">
        <v>519</v>
      </c>
    </row>
    <row r="48" spans="2:13" ht="27.75" customHeight="1" x14ac:dyDescent="0.2">
      <c r="B48" s="1210"/>
      <c r="C48" s="1211"/>
      <c r="D48" s="103"/>
      <c r="E48" s="1214" t="s">
        <v>37</v>
      </c>
      <c r="F48" s="1214"/>
      <c r="G48" s="1214"/>
      <c r="H48" s="1215"/>
      <c r="I48" s="361" t="s">
        <v>519</v>
      </c>
      <c r="J48" s="362" t="s">
        <v>519</v>
      </c>
      <c r="K48" s="362" t="s">
        <v>519</v>
      </c>
      <c r="L48" s="362" t="s">
        <v>519</v>
      </c>
      <c r="M48" s="363" t="s">
        <v>519</v>
      </c>
    </row>
    <row r="49" spans="2:13" ht="27.75" customHeight="1" x14ac:dyDescent="0.2">
      <c r="B49" s="1212"/>
      <c r="C49" s="1213"/>
      <c r="D49" s="103"/>
      <c r="E49" s="1214" t="s">
        <v>38</v>
      </c>
      <c r="F49" s="1214"/>
      <c r="G49" s="1214"/>
      <c r="H49" s="1215"/>
      <c r="I49" s="361" t="s">
        <v>519</v>
      </c>
      <c r="J49" s="362" t="s">
        <v>519</v>
      </c>
      <c r="K49" s="362" t="s">
        <v>519</v>
      </c>
      <c r="L49" s="362" t="s">
        <v>519</v>
      </c>
      <c r="M49" s="363" t="s">
        <v>519</v>
      </c>
    </row>
    <row r="50" spans="2:13" ht="27.75" customHeight="1" x14ac:dyDescent="0.2">
      <c r="B50" s="1208" t="s">
        <v>39</v>
      </c>
      <c r="C50" s="1209"/>
      <c r="D50" s="106"/>
      <c r="E50" s="1214" t="s">
        <v>40</v>
      </c>
      <c r="F50" s="1214"/>
      <c r="G50" s="1214"/>
      <c r="H50" s="1215"/>
      <c r="I50" s="361">
        <v>7774</v>
      </c>
      <c r="J50" s="362">
        <v>7752</v>
      </c>
      <c r="K50" s="362">
        <v>7500</v>
      </c>
      <c r="L50" s="362">
        <v>7196</v>
      </c>
      <c r="M50" s="363">
        <v>7930</v>
      </c>
    </row>
    <row r="51" spans="2:13" ht="27.75" customHeight="1" x14ac:dyDescent="0.2">
      <c r="B51" s="1210"/>
      <c r="C51" s="1211"/>
      <c r="D51" s="103"/>
      <c r="E51" s="1214" t="s">
        <v>41</v>
      </c>
      <c r="F51" s="1214"/>
      <c r="G51" s="1214"/>
      <c r="H51" s="1215"/>
      <c r="I51" s="361">
        <v>48</v>
      </c>
      <c r="J51" s="362">
        <v>42</v>
      </c>
      <c r="K51" s="362">
        <v>36</v>
      </c>
      <c r="L51" s="362">
        <v>32</v>
      </c>
      <c r="M51" s="363">
        <v>27</v>
      </c>
    </row>
    <row r="52" spans="2:13" ht="27.75" customHeight="1" x14ac:dyDescent="0.2">
      <c r="B52" s="1212"/>
      <c r="C52" s="1213"/>
      <c r="D52" s="103"/>
      <c r="E52" s="1214" t="s">
        <v>42</v>
      </c>
      <c r="F52" s="1214"/>
      <c r="G52" s="1214"/>
      <c r="H52" s="1215"/>
      <c r="I52" s="361">
        <v>18192</v>
      </c>
      <c r="J52" s="362">
        <v>17881</v>
      </c>
      <c r="K52" s="362">
        <v>17443</v>
      </c>
      <c r="L52" s="362">
        <v>17165</v>
      </c>
      <c r="M52" s="363">
        <v>17483</v>
      </c>
    </row>
    <row r="53" spans="2:13" ht="27.75" customHeight="1" thickBot="1" x14ac:dyDescent="0.25">
      <c r="B53" s="1216" t="s">
        <v>43</v>
      </c>
      <c r="C53" s="1217"/>
      <c r="D53" s="107"/>
      <c r="E53" s="1218" t="s">
        <v>44</v>
      </c>
      <c r="F53" s="1218"/>
      <c r="G53" s="1218"/>
      <c r="H53" s="1219"/>
      <c r="I53" s="364">
        <v>3013</v>
      </c>
      <c r="J53" s="365">
        <v>2920</v>
      </c>
      <c r="K53" s="365">
        <v>2928</v>
      </c>
      <c r="L53" s="365">
        <v>3219</v>
      </c>
      <c r="M53" s="366">
        <v>2371</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tk3RaLYaqqQ8YpepSbj3fxxRMshkyrhtY5E48jEjxN+uzWOU2BcBG4VfkzLPCzMrB/defKrM1AQncODT+8MEZA==" saltValue="9VhCj7IRFgqmHYF1inkb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562</v>
      </c>
      <c r="G54" s="116" t="s">
        <v>563</v>
      </c>
      <c r="H54" s="117" t="s">
        <v>564</v>
      </c>
    </row>
    <row r="55" spans="2:8" ht="52.5" customHeight="1" x14ac:dyDescent="0.2">
      <c r="B55" s="118"/>
      <c r="C55" s="1235" t="s">
        <v>47</v>
      </c>
      <c r="D55" s="1235"/>
      <c r="E55" s="1236"/>
      <c r="F55" s="119">
        <v>3624</v>
      </c>
      <c r="G55" s="119">
        <v>3542</v>
      </c>
      <c r="H55" s="120">
        <v>4138</v>
      </c>
    </row>
    <row r="56" spans="2:8" ht="52.5" customHeight="1" x14ac:dyDescent="0.2">
      <c r="B56" s="121"/>
      <c r="C56" s="1237" t="s">
        <v>48</v>
      </c>
      <c r="D56" s="1237"/>
      <c r="E56" s="1238"/>
      <c r="F56" s="122">
        <v>416</v>
      </c>
      <c r="G56" s="122">
        <v>466</v>
      </c>
      <c r="H56" s="123">
        <v>718</v>
      </c>
    </row>
    <row r="57" spans="2:8" ht="53.25" customHeight="1" x14ac:dyDescent="0.2">
      <c r="B57" s="121"/>
      <c r="C57" s="1239" t="s">
        <v>49</v>
      </c>
      <c r="D57" s="1239"/>
      <c r="E57" s="1240"/>
      <c r="F57" s="124">
        <v>2637</v>
      </c>
      <c r="G57" s="124">
        <v>2380</v>
      </c>
      <c r="H57" s="125">
        <v>2250</v>
      </c>
    </row>
    <row r="58" spans="2:8" ht="45.75" customHeight="1" x14ac:dyDescent="0.2">
      <c r="B58" s="126"/>
      <c r="C58" s="1227" t="s">
        <v>584</v>
      </c>
      <c r="D58" s="1228"/>
      <c r="E58" s="1229"/>
      <c r="F58" s="127">
        <v>2105</v>
      </c>
      <c r="G58" s="127">
        <v>1850</v>
      </c>
      <c r="H58" s="128">
        <v>1709</v>
      </c>
    </row>
    <row r="59" spans="2:8" ht="45.75" customHeight="1" x14ac:dyDescent="0.2">
      <c r="B59" s="126"/>
      <c r="C59" s="1227" t="s">
        <v>585</v>
      </c>
      <c r="D59" s="1228"/>
      <c r="E59" s="1229"/>
      <c r="F59" s="127">
        <v>217</v>
      </c>
      <c r="G59" s="127">
        <v>214</v>
      </c>
      <c r="H59" s="128">
        <v>213</v>
      </c>
    </row>
    <row r="60" spans="2:8" ht="45.75" customHeight="1" x14ac:dyDescent="0.2">
      <c r="B60" s="126"/>
      <c r="C60" s="1227" t="s">
        <v>586</v>
      </c>
      <c r="D60" s="1228"/>
      <c r="E60" s="1229"/>
      <c r="F60" s="127">
        <v>88</v>
      </c>
      <c r="G60" s="127">
        <v>89</v>
      </c>
      <c r="H60" s="128">
        <v>89</v>
      </c>
    </row>
    <row r="61" spans="2:8" ht="45.75" customHeight="1" x14ac:dyDescent="0.2">
      <c r="B61" s="126"/>
      <c r="C61" s="1227" t="s">
        <v>587</v>
      </c>
      <c r="D61" s="1228"/>
      <c r="E61" s="1229"/>
      <c r="F61" s="127">
        <v>90</v>
      </c>
      <c r="G61" s="127">
        <v>86</v>
      </c>
      <c r="H61" s="128">
        <v>81</v>
      </c>
    </row>
    <row r="62" spans="2:8" ht="45.75" customHeight="1" thickBot="1" x14ac:dyDescent="0.25">
      <c r="B62" s="129"/>
      <c r="C62" s="1230" t="s">
        <v>588</v>
      </c>
      <c r="D62" s="1231"/>
      <c r="E62" s="1232"/>
      <c r="F62" s="130">
        <v>74</v>
      </c>
      <c r="G62" s="130">
        <v>74</v>
      </c>
      <c r="H62" s="131">
        <v>75</v>
      </c>
    </row>
    <row r="63" spans="2:8" ht="52.5" customHeight="1" thickBot="1" x14ac:dyDescent="0.25">
      <c r="B63" s="132"/>
      <c r="C63" s="1233" t="s">
        <v>50</v>
      </c>
      <c r="D63" s="1233"/>
      <c r="E63" s="1234"/>
      <c r="F63" s="133">
        <v>6677</v>
      </c>
      <c r="G63" s="133">
        <v>6387</v>
      </c>
      <c r="H63" s="134">
        <v>7105</v>
      </c>
    </row>
    <row r="64" spans="2:8" ht="13.2" x14ac:dyDescent="0.2"/>
  </sheetData>
  <sheetProtection algorithmName="SHA-512" hashValue="h4xIQ889UnC7cAP7zWdDeGiIMVgVPjUo/zfPxoRI0wC8chOtpm9SHuyw0VL+2ReQgM5goDZEGSTnLSZY1xIKjw==" saltValue="eR0C10dlmBzF9omv6hHR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75" zoomScaleNormal="75" zoomScaleSheetLayoutView="55" workbookViewId="0">
      <selection activeCell="BI113" sqref="BI113"/>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620</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616</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619</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614</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560</v>
      </c>
      <c r="BQ50" s="1250"/>
      <c r="BR50" s="1250"/>
      <c r="BS50" s="1250"/>
      <c r="BT50" s="1250"/>
      <c r="BU50" s="1250"/>
      <c r="BV50" s="1250"/>
      <c r="BW50" s="1250"/>
      <c r="BX50" s="1250" t="s">
        <v>561</v>
      </c>
      <c r="BY50" s="1250"/>
      <c r="BZ50" s="1250"/>
      <c r="CA50" s="1250"/>
      <c r="CB50" s="1250"/>
      <c r="CC50" s="1250"/>
      <c r="CD50" s="1250"/>
      <c r="CE50" s="1250"/>
      <c r="CF50" s="1250" t="s">
        <v>562</v>
      </c>
      <c r="CG50" s="1250"/>
      <c r="CH50" s="1250"/>
      <c r="CI50" s="1250"/>
      <c r="CJ50" s="1250"/>
      <c r="CK50" s="1250"/>
      <c r="CL50" s="1250"/>
      <c r="CM50" s="1250"/>
      <c r="CN50" s="1250" t="s">
        <v>563</v>
      </c>
      <c r="CO50" s="1250"/>
      <c r="CP50" s="1250"/>
      <c r="CQ50" s="1250"/>
      <c r="CR50" s="1250"/>
      <c r="CS50" s="1250"/>
      <c r="CT50" s="1250"/>
      <c r="CU50" s="1250"/>
      <c r="CV50" s="1250" t="s">
        <v>564</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613</v>
      </c>
      <c r="AO51" s="1249"/>
      <c r="AP51" s="1249"/>
      <c r="AQ51" s="1249"/>
      <c r="AR51" s="1249"/>
      <c r="AS51" s="1249"/>
      <c r="AT51" s="1249"/>
      <c r="AU51" s="1249"/>
      <c r="AV51" s="1249"/>
      <c r="AW51" s="1249"/>
      <c r="AX51" s="1249"/>
      <c r="AY51" s="1249"/>
      <c r="AZ51" s="1249"/>
      <c r="BA51" s="1249"/>
      <c r="BB51" s="1249" t="s">
        <v>611</v>
      </c>
      <c r="BC51" s="1249"/>
      <c r="BD51" s="1249"/>
      <c r="BE51" s="1249"/>
      <c r="BF51" s="1249"/>
      <c r="BG51" s="1249"/>
      <c r="BH51" s="1249"/>
      <c r="BI51" s="1249"/>
      <c r="BJ51" s="1249"/>
      <c r="BK51" s="1249"/>
      <c r="BL51" s="1249"/>
      <c r="BM51" s="1249"/>
      <c r="BN51" s="1249"/>
      <c r="BO51" s="1249"/>
      <c r="BP51" s="1248">
        <v>33.299999999999997</v>
      </c>
      <c r="BQ51" s="1248"/>
      <c r="BR51" s="1248"/>
      <c r="BS51" s="1248"/>
      <c r="BT51" s="1248"/>
      <c r="BU51" s="1248"/>
      <c r="BV51" s="1248"/>
      <c r="BW51" s="1248"/>
      <c r="BX51" s="1248">
        <v>32.5</v>
      </c>
      <c r="BY51" s="1248"/>
      <c r="BZ51" s="1248"/>
      <c r="CA51" s="1248"/>
      <c r="CB51" s="1248"/>
      <c r="CC51" s="1248"/>
      <c r="CD51" s="1248"/>
      <c r="CE51" s="1248"/>
      <c r="CF51" s="1248">
        <v>32.700000000000003</v>
      </c>
      <c r="CG51" s="1248"/>
      <c r="CH51" s="1248"/>
      <c r="CI51" s="1248"/>
      <c r="CJ51" s="1248"/>
      <c r="CK51" s="1248"/>
      <c r="CL51" s="1248"/>
      <c r="CM51" s="1248"/>
      <c r="CN51" s="1248">
        <v>34.200000000000003</v>
      </c>
      <c r="CO51" s="1248"/>
      <c r="CP51" s="1248"/>
      <c r="CQ51" s="1248"/>
      <c r="CR51" s="1248"/>
      <c r="CS51" s="1248"/>
      <c r="CT51" s="1248"/>
      <c r="CU51" s="1248"/>
      <c r="CV51" s="1248">
        <v>23.9</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618</v>
      </c>
      <c r="BC53" s="1249"/>
      <c r="BD53" s="1249"/>
      <c r="BE53" s="1249"/>
      <c r="BF53" s="1249"/>
      <c r="BG53" s="1249"/>
      <c r="BH53" s="1249"/>
      <c r="BI53" s="1249"/>
      <c r="BJ53" s="1249"/>
      <c r="BK53" s="1249"/>
      <c r="BL53" s="1249"/>
      <c r="BM53" s="1249"/>
      <c r="BN53" s="1249"/>
      <c r="BO53" s="1249"/>
      <c r="BP53" s="1248">
        <v>52.6</v>
      </c>
      <c r="BQ53" s="1248"/>
      <c r="BR53" s="1248"/>
      <c r="BS53" s="1248"/>
      <c r="BT53" s="1248"/>
      <c r="BU53" s="1248"/>
      <c r="BV53" s="1248"/>
      <c r="BW53" s="1248"/>
      <c r="BX53" s="1248">
        <v>53.9</v>
      </c>
      <c r="BY53" s="1248"/>
      <c r="BZ53" s="1248"/>
      <c r="CA53" s="1248"/>
      <c r="CB53" s="1248"/>
      <c r="CC53" s="1248"/>
      <c r="CD53" s="1248"/>
      <c r="CE53" s="1248"/>
      <c r="CF53" s="1248">
        <v>55.5</v>
      </c>
      <c r="CG53" s="1248"/>
      <c r="CH53" s="1248"/>
      <c r="CI53" s="1248"/>
      <c r="CJ53" s="1248"/>
      <c r="CK53" s="1248"/>
      <c r="CL53" s="1248"/>
      <c r="CM53" s="1248"/>
      <c r="CN53" s="1248">
        <v>56.3</v>
      </c>
      <c r="CO53" s="1248"/>
      <c r="CP53" s="1248"/>
      <c r="CQ53" s="1248"/>
      <c r="CR53" s="1248"/>
      <c r="CS53" s="1248"/>
      <c r="CT53" s="1248"/>
      <c r="CU53" s="1248"/>
      <c r="CV53" s="1248">
        <v>57.6</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612</v>
      </c>
      <c r="AO55" s="1250"/>
      <c r="AP55" s="1250"/>
      <c r="AQ55" s="1250"/>
      <c r="AR55" s="1250"/>
      <c r="AS55" s="1250"/>
      <c r="AT55" s="1250"/>
      <c r="AU55" s="1250"/>
      <c r="AV55" s="1250"/>
      <c r="AW55" s="1250"/>
      <c r="AX55" s="1250"/>
      <c r="AY55" s="1250"/>
      <c r="AZ55" s="1250"/>
      <c r="BA55" s="1250"/>
      <c r="BB55" s="1249" t="s">
        <v>611</v>
      </c>
      <c r="BC55" s="1249"/>
      <c r="BD55" s="1249"/>
      <c r="BE55" s="1249"/>
      <c r="BF55" s="1249"/>
      <c r="BG55" s="1249"/>
      <c r="BH55" s="1249"/>
      <c r="BI55" s="1249"/>
      <c r="BJ55" s="1249"/>
      <c r="BK55" s="1249"/>
      <c r="BL55" s="1249"/>
      <c r="BM55" s="1249"/>
      <c r="BN55" s="1249"/>
      <c r="BO55" s="1249"/>
      <c r="BP55" s="1248">
        <v>53.4</v>
      </c>
      <c r="BQ55" s="1248"/>
      <c r="BR55" s="1248"/>
      <c r="BS55" s="1248"/>
      <c r="BT55" s="1248"/>
      <c r="BU55" s="1248"/>
      <c r="BV55" s="1248"/>
      <c r="BW55" s="1248"/>
      <c r="BX55" s="1248">
        <v>48</v>
      </c>
      <c r="BY55" s="1248"/>
      <c r="BZ55" s="1248"/>
      <c r="CA55" s="1248"/>
      <c r="CB55" s="1248"/>
      <c r="CC55" s="1248"/>
      <c r="CD55" s="1248"/>
      <c r="CE55" s="1248"/>
      <c r="CF55" s="1248">
        <v>49.1</v>
      </c>
      <c r="CG55" s="1248"/>
      <c r="CH55" s="1248"/>
      <c r="CI55" s="1248"/>
      <c r="CJ55" s="1248"/>
      <c r="CK55" s="1248"/>
      <c r="CL55" s="1248"/>
      <c r="CM55" s="1248"/>
      <c r="CN55" s="1248">
        <v>41.5</v>
      </c>
      <c r="CO55" s="1248"/>
      <c r="CP55" s="1248"/>
      <c r="CQ55" s="1248"/>
      <c r="CR55" s="1248"/>
      <c r="CS55" s="1248"/>
      <c r="CT55" s="1248"/>
      <c r="CU55" s="1248"/>
      <c r="CV55" s="1248">
        <v>25.1</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618</v>
      </c>
      <c r="BC57" s="1249"/>
      <c r="BD57" s="1249"/>
      <c r="BE57" s="1249"/>
      <c r="BF57" s="1249"/>
      <c r="BG57" s="1249"/>
      <c r="BH57" s="1249"/>
      <c r="BI57" s="1249"/>
      <c r="BJ57" s="1249"/>
      <c r="BK57" s="1249"/>
      <c r="BL57" s="1249"/>
      <c r="BM57" s="1249"/>
      <c r="BN57" s="1249"/>
      <c r="BO57" s="1249"/>
      <c r="BP57" s="1248">
        <v>59.6</v>
      </c>
      <c r="BQ57" s="1248"/>
      <c r="BR57" s="1248"/>
      <c r="BS57" s="1248"/>
      <c r="BT57" s="1248"/>
      <c r="BU57" s="1248"/>
      <c r="BV57" s="1248"/>
      <c r="BW57" s="1248"/>
      <c r="BX57" s="1248">
        <v>60.8</v>
      </c>
      <c r="BY57" s="1248"/>
      <c r="BZ57" s="1248"/>
      <c r="CA57" s="1248"/>
      <c r="CB57" s="1248"/>
      <c r="CC57" s="1248"/>
      <c r="CD57" s="1248"/>
      <c r="CE57" s="1248"/>
      <c r="CF57" s="1248">
        <v>61</v>
      </c>
      <c r="CG57" s="1248"/>
      <c r="CH57" s="1248"/>
      <c r="CI57" s="1248"/>
      <c r="CJ57" s="1248"/>
      <c r="CK57" s="1248"/>
      <c r="CL57" s="1248"/>
      <c r="CM57" s="1248"/>
      <c r="CN57" s="1248">
        <v>61.7</v>
      </c>
      <c r="CO57" s="1248"/>
      <c r="CP57" s="1248"/>
      <c r="CQ57" s="1248"/>
      <c r="CR57" s="1248"/>
      <c r="CS57" s="1248"/>
      <c r="CT57" s="1248"/>
      <c r="CU57" s="1248"/>
      <c r="CV57" s="1248">
        <v>63.1</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617</v>
      </c>
    </row>
    <row r="64" spans="1:109" ht="13.2" x14ac:dyDescent="0.2">
      <c r="B64" s="1242"/>
      <c r="G64" s="1278"/>
      <c r="I64" s="1280"/>
      <c r="J64" s="1280"/>
      <c r="K64" s="1280"/>
      <c r="L64" s="1280"/>
      <c r="M64" s="1280"/>
      <c r="N64" s="1279"/>
      <c r="AM64" s="1278"/>
      <c r="AN64" s="1278" t="s">
        <v>616</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615</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614</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560</v>
      </c>
      <c r="BQ72" s="1250"/>
      <c r="BR72" s="1250"/>
      <c r="BS72" s="1250"/>
      <c r="BT72" s="1250"/>
      <c r="BU72" s="1250"/>
      <c r="BV72" s="1250"/>
      <c r="BW72" s="1250"/>
      <c r="BX72" s="1250" t="s">
        <v>561</v>
      </c>
      <c r="BY72" s="1250"/>
      <c r="BZ72" s="1250"/>
      <c r="CA72" s="1250"/>
      <c r="CB72" s="1250"/>
      <c r="CC72" s="1250"/>
      <c r="CD72" s="1250"/>
      <c r="CE72" s="1250"/>
      <c r="CF72" s="1250" t="s">
        <v>562</v>
      </c>
      <c r="CG72" s="1250"/>
      <c r="CH72" s="1250"/>
      <c r="CI72" s="1250"/>
      <c r="CJ72" s="1250"/>
      <c r="CK72" s="1250"/>
      <c r="CL72" s="1250"/>
      <c r="CM72" s="1250"/>
      <c r="CN72" s="1250" t="s">
        <v>563</v>
      </c>
      <c r="CO72" s="1250"/>
      <c r="CP72" s="1250"/>
      <c r="CQ72" s="1250"/>
      <c r="CR72" s="1250"/>
      <c r="CS72" s="1250"/>
      <c r="CT72" s="1250"/>
      <c r="CU72" s="1250"/>
      <c r="CV72" s="1250" t="s">
        <v>564</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613</v>
      </c>
      <c r="AO73" s="1249"/>
      <c r="AP73" s="1249"/>
      <c r="AQ73" s="1249"/>
      <c r="AR73" s="1249"/>
      <c r="AS73" s="1249"/>
      <c r="AT73" s="1249"/>
      <c r="AU73" s="1249"/>
      <c r="AV73" s="1249"/>
      <c r="AW73" s="1249"/>
      <c r="AX73" s="1249"/>
      <c r="AY73" s="1249"/>
      <c r="AZ73" s="1249"/>
      <c r="BA73" s="1249"/>
      <c r="BB73" s="1249" t="s">
        <v>611</v>
      </c>
      <c r="BC73" s="1249"/>
      <c r="BD73" s="1249"/>
      <c r="BE73" s="1249"/>
      <c r="BF73" s="1249"/>
      <c r="BG73" s="1249"/>
      <c r="BH73" s="1249"/>
      <c r="BI73" s="1249"/>
      <c r="BJ73" s="1249"/>
      <c r="BK73" s="1249"/>
      <c r="BL73" s="1249"/>
      <c r="BM73" s="1249"/>
      <c r="BN73" s="1249"/>
      <c r="BO73" s="1249"/>
      <c r="BP73" s="1248">
        <v>33.299999999999997</v>
      </c>
      <c r="BQ73" s="1248"/>
      <c r="BR73" s="1248"/>
      <c r="BS73" s="1248"/>
      <c r="BT73" s="1248"/>
      <c r="BU73" s="1248"/>
      <c r="BV73" s="1248"/>
      <c r="BW73" s="1248"/>
      <c r="BX73" s="1248">
        <v>32.5</v>
      </c>
      <c r="BY73" s="1248"/>
      <c r="BZ73" s="1248"/>
      <c r="CA73" s="1248"/>
      <c r="CB73" s="1248"/>
      <c r="CC73" s="1248"/>
      <c r="CD73" s="1248"/>
      <c r="CE73" s="1248"/>
      <c r="CF73" s="1248">
        <v>32.700000000000003</v>
      </c>
      <c r="CG73" s="1248"/>
      <c r="CH73" s="1248"/>
      <c r="CI73" s="1248"/>
      <c r="CJ73" s="1248"/>
      <c r="CK73" s="1248"/>
      <c r="CL73" s="1248"/>
      <c r="CM73" s="1248"/>
      <c r="CN73" s="1248">
        <v>34.200000000000003</v>
      </c>
      <c r="CO73" s="1248"/>
      <c r="CP73" s="1248"/>
      <c r="CQ73" s="1248"/>
      <c r="CR73" s="1248"/>
      <c r="CS73" s="1248"/>
      <c r="CT73" s="1248"/>
      <c r="CU73" s="1248"/>
      <c r="CV73" s="1248">
        <v>23.9</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610</v>
      </c>
      <c r="BC75" s="1249"/>
      <c r="BD75" s="1249"/>
      <c r="BE75" s="1249"/>
      <c r="BF75" s="1249"/>
      <c r="BG75" s="1249"/>
      <c r="BH75" s="1249"/>
      <c r="BI75" s="1249"/>
      <c r="BJ75" s="1249"/>
      <c r="BK75" s="1249"/>
      <c r="BL75" s="1249"/>
      <c r="BM75" s="1249"/>
      <c r="BN75" s="1249"/>
      <c r="BO75" s="1249"/>
      <c r="BP75" s="1248">
        <v>5.6</v>
      </c>
      <c r="BQ75" s="1248"/>
      <c r="BR75" s="1248"/>
      <c r="BS75" s="1248"/>
      <c r="BT75" s="1248"/>
      <c r="BU75" s="1248"/>
      <c r="BV75" s="1248"/>
      <c r="BW75" s="1248"/>
      <c r="BX75" s="1248">
        <v>6.2</v>
      </c>
      <c r="BY75" s="1248"/>
      <c r="BZ75" s="1248"/>
      <c r="CA75" s="1248"/>
      <c r="CB75" s="1248"/>
      <c r="CC75" s="1248"/>
      <c r="CD75" s="1248"/>
      <c r="CE75" s="1248"/>
      <c r="CF75" s="1248">
        <v>6.4</v>
      </c>
      <c r="CG75" s="1248"/>
      <c r="CH75" s="1248"/>
      <c r="CI75" s="1248"/>
      <c r="CJ75" s="1248"/>
      <c r="CK75" s="1248"/>
      <c r="CL75" s="1248"/>
      <c r="CM75" s="1248"/>
      <c r="CN75" s="1248">
        <v>6.7</v>
      </c>
      <c r="CO75" s="1248"/>
      <c r="CP75" s="1248"/>
      <c r="CQ75" s="1248"/>
      <c r="CR75" s="1248"/>
      <c r="CS75" s="1248"/>
      <c r="CT75" s="1248"/>
      <c r="CU75" s="1248"/>
      <c r="CV75" s="1248">
        <v>6.9</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612</v>
      </c>
      <c r="AO77" s="1250"/>
      <c r="AP77" s="1250"/>
      <c r="AQ77" s="1250"/>
      <c r="AR77" s="1250"/>
      <c r="AS77" s="1250"/>
      <c r="AT77" s="1250"/>
      <c r="AU77" s="1250"/>
      <c r="AV77" s="1250"/>
      <c r="AW77" s="1250"/>
      <c r="AX77" s="1250"/>
      <c r="AY77" s="1250"/>
      <c r="AZ77" s="1250"/>
      <c r="BA77" s="1250"/>
      <c r="BB77" s="1249" t="s">
        <v>611</v>
      </c>
      <c r="BC77" s="1249"/>
      <c r="BD77" s="1249"/>
      <c r="BE77" s="1249"/>
      <c r="BF77" s="1249"/>
      <c r="BG77" s="1249"/>
      <c r="BH77" s="1249"/>
      <c r="BI77" s="1249"/>
      <c r="BJ77" s="1249"/>
      <c r="BK77" s="1249"/>
      <c r="BL77" s="1249"/>
      <c r="BM77" s="1249"/>
      <c r="BN77" s="1249"/>
      <c r="BO77" s="1249"/>
      <c r="BP77" s="1248">
        <v>53.4</v>
      </c>
      <c r="BQ77" s="1248"/>
      <c r="BR77" s="1248"/>
      <c r="BS77" s="1248"/>
      <c r="BT77" s="1248"/>
      <c r="BU77" s="1248"/>
      <c r="BV77" s="1248"/>
      <c r="BW77" s="1248"/>
      <c r="BX77" s="1248">
        <v>48</v>
      </c>
      <c r="BY77" s="1248"/>
      <c r="BZ77" s="1248"/>
      <c r="CA77" s="1248"/>
      <c r="CB77" s="1248"/>
      <c r="CC77" s="1248"/>
      <c r="CD77" s="1248"/>
      <c r="CE77" s="1248"/>
      <c r="CF77" s="1248">
        <v>49.1</v>
      </c>
      <c r="CG77" s="1248"/>
      <c r="CH77" s="1248"/>
      <c r="CI77" s="1248"/>
      <c r="CJ77" s="1248"/>
      <c r="CK77" s="1248"/>
      <c r="CL77" s="1248"/>
      <c r="CM77" s="1248"/>
      <c r="CN77" s="1248">
        <v>41.5</v>
      </c>
      <c r="CO77" s="1248"/>
      <c r="CP77" s="1248"/>
      <c r="CQ77" s="1248"/>
      <c r="CR77" s="1248"/>
      <c r="CS77" s="1248"/>
      <c r="CT77" s="1248"/>
      <c r="CU77" s="1248"/>
      <c r="CV77" s="1248">
        <v>25.1</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610</v>
      </c>
      <c r="BC79" s="1249"/>
      <c r="BD79" s="1249"/>
      <c r="BE79" s="1249"/>
      <c r="BF79" s="1249"/>
      <c r="BG79" s="1249"/>
      <c r="BH79" s="1249"/>
      <c r="BI79" s="1249"/>
      <c r="BJ79" s="1249"/>
      <c r="BK79" s="1249"/>
      <c r="BL79" s="1249"/>
      <c r="BM79" s="1249"/>
      <c r="BN79" s="1249"/>
      <c r="BO79" s="1249"/>
      <c r="BP79" s="1248">
        <v>9.8000000000000007</v>
      </c>
      <c r="BQ79" s="1248"/>
      <c r="BR79" s="1248"/>
      <c r="BS79" s="1248"/>
      <c r="BT79" s="1248"/>
      <c r="BU79" s="1248"/>
      <c r="BV79" s="1248"/>
      <c r="BW79" s="1248"/>
      <c r="BX79" s="1248">
        <v>9.6</v>
      </c>
      <c r="BY79" s="1248"/>
      <c r="BZ79" s="1248"/>
      <c r="CA79" s="1248"/>
      <c r="CB79" s="1248"/>
      <c r="CC79" s="1248"/>
      <c r="CD79" s="1248"/>
      <c r="CE79" s="1248"/>
      <c r="CF79" s="1248">
        <v>9.5</v>
      </c>
      <c r="CG79" s="1248"/>
      <c r="CH79" s="1248"/>
      <c r="CI79" s="1248"/>
      <c r="CJ79" s="1248"/>
      <c r="CK79" s="1248"/>
      <c r="CL79" s="1248"/>
      <c r="CM79" s="1248"/>
      <c r="CN79" s="1248">
        <v>9.1999999999999993</v>
      </c>
      <c r="CO79" s="1248"/>
      <c r="CP79" s="1248"/>
      <c r="CQ79" s="1248"/>
      <c r="CR79" s="1248"/>
      <c r="CS79" s="1248"/>
      <c r="CT79" s="1248"/>
      <c r="CU79" s="1248"/>
      <c r="CV79" s="1248">
        <v>8.3000000000000007</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qoRSK+qvLt8msjcercmbRKNWZZZAJjWMmQja843CrQsUQHwQdfWsAB8kpKHXjY2ej1v3O2pAHnn70mHCo4LdXA==" saltValue="xeBNVjAInKyKEucY5HSHw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85" zoomScaleNormal="90" zoomScaleSheetLayoutView="85" workbookViewId="0">
      <selection activeCell="BI113" sqref="BI113"/>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507</v>
      </c>
    </row>
  </sheetData>
  <sheetProtection algorithmName="SHA-512" hashValue="hXnWnx6tHX73fZ0b3tBfRF0zTPy9UBbTPGwGZp3ZSV+vmLela6kkQ4TET/78h/yeAIf0mEPahn6VY9P8J43RCQ==" saltValue="66BKT/93o2zkCX5rPBVBV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election activeCell="BI113" sqref="BI113"/>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507</v>
      </c>
    </row>
  </sheetData>
  <sheetProtection algorithmName="SHA-512" hashValue="tLpc31JIbX8o3hc7hnToDHRkebVx0tlVfX+d1au2zR+T5gf9lZW7CKj7HzwnDnhzwzOxOuSnng2+KwYprAeHqw==" saltValue="DExX6ZEqYhGyjn6kL/wSx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557</v>
      </c>
      <c r="G2" s="148"/>
      <c r="H2" s="149"/>
    </row>
    <row r="3" spans="1:8" x14ac:dyDescent="0.2">
      <c r="A3" s="145" t="s">
        <v>550</v>
      </c>
      <c r="B3" s="150"/>
      <c r="C3" s="151"/>
      <c r="D3" s="152">
        <v>86594</v>
      </c>
      <c r="E3" s="153"/>
      <c r="F3" s="154">
        <v>88968</v>
      </c>
      <c r="G3" s="155"/>
      <c r="H3" s="156"/>
    </row>
    <row r="4" spans="1:8" x14ac:dyDescent="0.2">
      <c r="A4" s="157"/>
      <c r="B4" s="158"/>
      <c r="C4" s="159"/>
      <c r="D4" s="160">
        <v>66831</v>
      </c>
      <c r="E4" s="161"/>
      <c r="F4" s="162">
        <v>45482</v>
      </c>
      <c r="G4" s="163"/>
      <c r="H4" s="164"/>
    </row>
    <row r="5" spans="1:8" x14ac:dyDescent="0.2">
      <c r="A5" s="145" t="s">
        <v>552</v>
      </c>
      <c r="B5" s="150"/>
      <c r="C5" s="151"/>
      <c r="D5" s="152">
        <v>74270</v>
      </c>
      <c r="E5" s="153"/>
      <c r="F5" s="154">
        <v>85173</v>
      </c>
      <c r="G5" s="155"/>
      <c r="H5" s="156"/>
    </row>
    <row r="6" spans="1:8" x14ac:dyDescent="0.2">
      <c r="A6" s="157"/>
      <c r="B6" s="158"/>
      <c r="C6" s="159"/>
      <c r="D6" s="160">
        <v>54092</v>
      </c>
      <c r="E6" s="161"/>
      <c r="F6" s="162">
        <v>43913</v>
      </c>
      <c r="G6" s="163"/>
      <c r="H6" s="164"/>
    </row>
    <row r="7" spans="1:8" x14ac:dyDescent="0.2">
      <c r="A7" s="145" t="s">
        <v>553</v>
      </c>
      <c r="B7" s="150"/>
      <c r="C7" s="151"/>
      <c r="D7" s="152">
        <v>69411</v>
      </c>
      <c r="E7" s="153"/>
      <c r="F7" s="154">
        <v>94081</v>
      </c>
      <c r="G7" s="155"/>
      <c r="H7" s="156"/>
    </row>
    <row r="8" spans="1:8" x14ac:dyDescent="0.2">
      <c r="A8" s="157"/>
      <c r="B8" s="158"/>
      <c r="C8" s="159"/>
      <c r="D8" s="160">
        <v>48725</v>
      </c>
      <c r="E8" s="161"/>
      <c r="F8" s="162">
        <v>48949</v>
      </c>
      <c r="G8" s="163"/>
      <c r="H8" s="164"/>
    </row>
    <row r="9" spans="1:8" x14ac:dyDescent="0.2">
      <c r="A9" s="145" t="s">
        <v>554</v>
      </c>
      <c r="B9" s="150"/>
      <c r="C9" s="151"/>
      <c r="D9" s="152">
        <v>88748</v>
      </c>
      <c r="E9" s="153"/>
      <c r="F9" s="154">
        <v>92632</v>
      </c>
      <c r="G9" s="155"/>
      <c r="H9" s="156"/>
    </row>
    <row r="10" spans="1:8" x14ac:dyDescent="0.2">
      <c r="A10" s="157"/>
      <c r="B10" s="158"/>
      <c r="C10" s="159"/>
      <c r="D10" s="160">
        <v>59009</v>
      </c>
      <c r="E10" s="161"/>
      <c r="F10" s="162">
        <v>47978</v>
      </c>
      <c r="G10" s="163"/>
      <c r="H10" s="164"/>
    </row>
    <row r="11" spans="1:8" x14ac:dyDescent="0.2">
      <c r="A11" s="145" t="s">
        <v>555</v>
      </c>
      <c r="B11" s="150"/>
      <c r="C11" s="151"/>
      <c r="D11" s="152">
        <v>97816</v>
      </c>
      <c r="E11" s="153"/>
      <c r="F11" s="154">
        <v>69604</v>
      </c>
      <c r="G11" s="155"/>
      <c r="H11" s="156"/>
    </row>
    <row r="12" spans="1:8" x14ac:dyDescent="0.2">
      <c r="A12" s="157"/>
      <c r="B12" s="158"/>
      <c r="C12" s="165"/>
      <c r="D12" s="160">
        <v>63312</v>
      </c>
      <c r="E12" s="161"/>
      <c r="F12" s="162">
        <v>36247</v>
      </c>
      <c r="G12" s="163"/>
      <c r="H12" s="164"/>
    </row>
    <row r="13" spans="1:8" x14ac:dyDescent="0.2">
      <c r="A13" s="145"/>
      <c r="B13" s="150"/>
      <c r="C13" s="166"/>
      <c r="D13" s="167">
        <v>83368</v>
      </c>
      <c r="E13" s="168"/>
      <c r="F13" s="169">
        <v>86092</v>
      </c>
      <c r="G13" s="170"/>
      <c r="H13" s="156"/>
    </row>
    <row r="14" spans="1:8" x14ac:dyDescent="0.2">
      <c r="A14" s="157"/>
      <c r="B14" s="158"/>
      <c r="C14" s="159"/>
      <c r="D14" s="160">
        <v>58394</v>
      </c>
      <c r="E14" s="161"/>
      <c r="F14" s="162">
        <v>44514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8.0299999999999994</v>
      </c>
      <c r="C19" s="171">
        <f>ROUND(VALUE(SUBSTITUTE(実質収支比率等に係る経年分析!G$48,"▲","-")),2)</f>
        <v>8.2799999999999994</v>
      </c>
      <c r="D19" s="171">
        <f>ROUND(VALUE(SUBSTITUTE(実質収支比率等に係る経年分析!H$48,"▲","-")),2)</f>
        <v>8.36</v>
      </c>
      <c r="E19" s="171">
        <f>ROUND(VALUE(SUBSTITUTE(実質収支比率等に係る経年分析!I$48,"▲","-")),2)</f>
        <v>6.91</v>
      </c>
      <c r="F19" s="171">
        <f>ROUND(VALUE(SUBSTITUTE(実質収支比率等に係る経年分析!J$48,"▲","-")),2)</f>
        <v>9.99</v>
      </c>
    </row>
    <row r="20" spans="1:11" x14ac:dyDescent="0.2">
      <c r="A20" s="171" t="s">
        <v>54</v>
      </c>
      <c r="B20" s="171">
        <f>ROUND(VALUE(SUBSTITUTE(実質収支比率等に係る経年分析!F$47,"▲","-")),2)</f>
        <v>35.35</v>
      </c>
      <c r="C20" s="171">
        <f>ROUND(VALUE(SUBSTITUTE(実質収支比率等に係る経年分析!G$47,"▲","-")),2)</f>
        <v>36.299999999999997</v>
      </c>
      <c r="D20" s="171">
        <f>ROUND(VALUE(SUBSTITUTE(実質収支比率等に係る経年分析!H$47,"▲","-")),2)</f>
        <v>34.479999999999997</v>
      </c>
      <c r="E20" s="171">
        <f>ROUND(VALUE(SUBSTITUTE(実質収支比率等に係る経年分析!I$47,"▲","-")),2)</f>
        <v>32.17</v>
      </c>
      <c r="F20" s="171">
        <f>ROUND(VALUE(SUBSTITUTE(実質収支比率等に係る経年分析!J$47,"▲","-")),2)</f>
        <v>35.909999999999997</v>
      </c>
    </row>
    <row r="21" spans="1:11" x14ac:dyDescent="0.2">
      <c r="A21" s="171" t="s">
        <v>55</v>
      </c>
      <c r="B21" s="171">
        <f>IF(ISNUMBER(VALUE(SUBSTITUTE(実質収支比率等に係る経年分析!F$49,"▲","-"))),ROUND(VALUE(SUBSTITUTE(実質収支比率等に係る経年分析!F$49,"▲","-")),2),NA())</f>
        <v>-3.42</v>
      </c>
      <c r="C21" s="171">
        <f>IF(ISNUMBER(VALUE(SUBSTITUTE(実質収支比率等に係る経年分析!G$49,"▲","-"))),ROUND(VALUE(SUBSTITUTE(実質収支比率等に係る経年分析!G$49,"▲","-")),2),NA())</f>
        <v>0.85</v>
      </c>
      <c r="D21" s="171">
        <f>IF(ISNUMBER(VALUE(SUBSTITUTE(実質収支比率等に係る経年分析!H$49,"▲","-"))),ROUND(VALUE(SUBSTITUTE(実質収支比率等に係る経年分析!H$49,"▲","-")),2),NA())</f>
        <v>-1.83</v>
      </c>
      <c r="E21" s="171">
        <f>IF(ISNUMBER(VALUE(SUBSTITUTE(実質収支比率等に係る経年分析!I$49,"▲","-"))),ROUND(VALUE(SUBSTITUTE(実質収支比率等に係る経年分析!I$49,"▲","-")),2),NA())</f>
        <v>-1.82</v>
      </c>
      <c r="F21" s="171">
        <f>IF(ISNUMBER(VALUE(SUBSTITUTE(実質収支比率等に係る経年分析!J$49,"▲","-"))),ROUND(VALUE(SUBSTITUTE(実質収支比率等に係る経年分析!J$49,"▲","-")),2),NA())</f>
        <v>8.56</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企業用地造成事業特別会計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国民健康保険特別会計（施設勘定）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2">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0.92</v>
      </c>
    </row>
    <row r="34" spans="1:16" x14ac:dyDescent="0.2">
      <c r="A34" s="172" t="str">
        <f>IF(連結実質赤字比率に係る赤字・黒字の構成分析!C$36="",NA(),連結実質赤字比率に係る赤字・黒字の構成分析!C$36)</f>
        <v>国民健康保険特別会計（事業勘定）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9.98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1584</v>
      </c>
      <c r="E42" s="173"/>
      <c r="F42" s="173"/>
      <c r="G42" s="173">
        <f>'実質公債費比率（分子）の構造'!L$52</f>
        <v>1576</v>
      </c>
      <c r="H42" s="173"/>
      <c r="I42" s="173"/>
      <c r="J42" s="173">
        <f>'実質公債費比率（分子）の構造'!M$52</f>
        <v>1587</v>
      </c>
      <c r="K42" s="173"/>
      <c r="L42" s="173"/>
      <c r="M42" s="173">
        <f>'実質公債費比率（分子）の構造'!N$52</f>
        <v>1607</v>
      </c>
      <c r="N42" s="173"/>
      <c r="O42" s="173"/>
      <c r="P42" s="173">
        <f>'実質公債費比率（分子）の構造'!O$52</f>
        <v>1621</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65</v>
      </c>
      <c r="B45" s="173">
        <f>'実質公債費比率（分子）の構造'!K$49</f>
        <v>65</v>
      </c>
      <c r="C45" s="173"/>
      <c r="D45" s="173"/>
      <c r="E45" s="173">
        <f>'実質公債費比率（分子）の構造'!L$49</f>
        <v>52</v>
      </c>
      <c r="F45" s="173"/>
      <c r="G45" s="173"/>
      <c r="H45" s="173">
        <f>'実質公債費比率（分子）の構造'!M$49</f>
        <v>40</v>
      </c>
      <c r="I45" s="173"/>
      <c r="J45" s="173"/>
      <c r="K45" s="173">
        <f>'実質公債費比率（分子）の構造'!N$49</f>
        <v>32</v>
      </c>
      <c r="L45" s="173"/>
      <c r="M45" s="173"/>
      <c r="N45" s="173">
        <f>'実質公債費比率（分子）の構造'!O$49</f>
        <v>33</v>
      </c>
      <c r="O45" s="173"/>
      <c r="P45" s="173"/>
    </row>
    <row r="46" spans="1:16" x14ac:dyDescent="0.2">
      <c r="A46" s="173" t="s">
        <v>66</v>
      </c>
      <c r="B46" s="173">
        <f>'実質公債費比率（分子）の構造'!K$48</f>
        <v>744</v>
      </c>
      <c r="C46" s="173"/>
      <c r="D46" s="173"/>
      <c r="E46" s="173">
        <f>'実質公債費比率（分子）の構造'!L$48</f>
        <v>707</v>
      </c>
      <c r="F46" s="173"/>
      <c r="G46" s="173"/>
      <c r="H46" s="173">
        <f>'実質公債費比率（分子）の構造'!M$48</f>
        <v>711</v>
      </c>
      <c r="I46" s="173"/>
      <c r="J46" s="173"/>
      <c r="K46" s="173">
        <f>'実質公債費比率（分子）の構造'!N$48</f>
        <v>669</v>
      </c>
      <c r="L46" s="173"/>
      <c r="M46" s="173"/>
      <c r="N46" s="173">
        <f>'実質公債費比率（分子）の構造'!O$48</f>
        <v>686</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1314</v>
      </c>
      <c r="C49" s="173"/>
      <c r="D49" s="173"/>
      <c r="E49" s="173">
        <f>'実質公債費比率（分子）の構造'!L$45</f>
        <v>1406</v>
      </c>
      <c r="F49" s="173"/>
      <c r="G49" s="173"/>
      <c r="H49" s="173">
        <f>'実質公債費比率（分子）の構造'!M$45</f>
        <v>1448</v>
      </c>
      <c r="I49" s="173"/>
      <c r="J49" s="173"/>
      <c r="K49" s="173">
        <f>'実質公債費比率（分子）の構造'!N$45</f>
        <v>1544</v>
      </c>
      <c r="L49" s="173"/>
      <c r="M49" s="173"/>
      <c r="N49" s="173">
        <f>'実質公債費比率（分子）の構造'!O$45</f>
        <v>1630</v>
      </c>
      <c r="O49" s="173"/>
      <c r="P49" s="173"/>
    </row>
    <row r="50" spans="1:16" x14ac:dyDescent="0.2">
      <c r="A50" s="173" t="s">
        <v>70</v>
      </c>
      <c r="B50" s="173" t="e">
        <f>NA()</f>
        <v>#N/A</v>
      </c>
      <c r="C50" s="173">
        <f>IF(ISNUMBER('実質公債費比率（分子）の構造'!K$53),'実質公債費比率（分子）の構造'!K$53,NA())</f>
        <v>539</v>
      </c>
      <c r="D50" s="173" t="e">
        <f>NA()</f>
        <v>#N/A</v>
      </c>
      <c r="E50" s="173" t="e">
        <f>NA()</f>
        <v>#N/A</v>
      </c>
      <c r="F50" s="173">
        <f>IF(ISNUMBER('実質公債費比率（分子）の構造'!L$53),'実質公債費比率（分子）の構造'!L$53,NA())</f>
        <v>589</v>
      </c>
      <c r="G50" s="173" t="e">
        <f>NA()</f>
        <v>#N/A</v>
      </c>
      <c r="H50" s="173" t="e">
        <f>NA()</f>
        <v>#N/A</v>
      </c>
      <c r="I50" s="173">
        <f>IF(ISNUMBER('実質公債費比率（分子）の構造'!M$53),'実質公債費比率（分子）の構造'!M$53,NA())</f>
        <v>612</v>
      </c>
      <c r="J50" s="173" t="e">
        <f>NA()</f>
        <v>#N/A</v>
      </c>
      <c r="K50" s="173" t="e">
        <f>NA()</f>
        <v>#N/A</v>
      </c>
      <c r="L50" s="173">
        <f>IF(ISNUMBER('実質公債費比率（分子）の構造'!N$53),'実質公債費比率（分子）の構造'!N$53,NA())</f>
        <v>638</v>
      </c>
      <c r="M50" s="173" t="e">
        <f>NA()</f>
        <v>#N/A</v>
      </c>
      <c r="N50" s="173" t="e">
        <f>NA()</f>
        <v>#N/A</v>
      </c>
      <c r="O50" s="173">
        <f>IF(ISNUMBER('実質公債費比率（分子）の構造'!O$53),'実質公債費比率（分子）の構造'!O$53,NA())</f>
        <v>728</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18192</v>
      </c>
      <c r="E56" s="172"/>
      <c r="F56" s="172"/>
      <c r="G56" s="172">
        <f>'将来負担比率（分子）の構造'!J$52</f>
        <v>17881</v>
      </c>
      <c r="H56" s="172"/>
      <c r="I56" s="172"/>
      <c r="J56" s="172">
        <f>'将来負担比率（分子）の構造'!K$52</f>
        <v>17443</v>
      </c>
      <c r="K56" s="172"/>
      <c r="L56" s="172"/>
      <c r="M56" s="172">
        <f>'将来負担比率（分子）の構造'!L$52</f>
        <v>17165</v>
      </c>
      <c r="N56" s="172"/>
      <c r="O56" s="172"/>
      <c r="P56" s="172">
        <f>'将来負担比率（分子）の構造'!M$52</f>
        <v>17483</v>
      </c>
    </row>
    <row r="57" spans="1:16" x14ac:dyDescent="0.2">
      <c r="A57" s="172" t="s">
        <v>41</v>
      </c>
      <c r="B57" s="172"/>
      <c r="C57" s="172"/>
      <c r="D57" s="172">
        <f>'将来負担比率（分子）の構造'!I$51</f>
        <v>48</v>
      </c>
      <c r="E57" s="172"/>
      <c r="F57" s="172"/>
      <c r="G57" s="172">
        <f>'将来負担比率（分子）の構造'!J$51</f>
        <v>42</v>
      </c>
      <c r="H57" s="172"/>
      <c r="I57" s="172"/>
      <c r="J57" s="172">
        <f>'将来負担比率（分子）の構造'!K$51</f>
        <v>36</v>
      </c>
      <c r="K57" s="172"/>
      <c r="L57" s="172"/>
      <c r="M57" s="172">
        <f>'将来負担比率（分子）の構造'!L$51</f>
        <v>32</v>
      </c>
      <c r="N57" s="172"/>
      <c r="O57" s="172"/>
      <c r="P57" s="172">
        <f>'将来負担比率（分子）の構造'!M$51</f>
        <v>27</v>
      </c>
    </row>
    <row r="58" spans="1:16" x14ac:dyDescent="0.2">
      <c r="A58" s="172" t="s">
        <v>40</v>
      </c>
      <c r="B58" s="172"/>
      <c r="C58" s="172"/>
      <c r="D58" s="172">
        <f>'将来負担比率（分子）の構造'!I$50</f>
        <v>7774</v>
      </c>
      <c r="E58" s="172"/>
      <c r="F58" s="172"/>
      <c r="G58" s="172">
        <f>'将来負担比率（分子）の構造'!J$50</f>
        <v>7752</v>
      </c>
      <c r="H58" s="172"/>
      <c r="I58" s="172"/>
      <c r="J58" s="172">
        <f>'将来負担比率（分子）の構造'!K$50</f>
        <v>7500</v>
      </c>
      <c r="K58" s="172"/>
      <c r="L58" s="172"/>
      <c r="M58" s="172">
        <f>'将来負担比率（分子）の構造'!L$50</f>
        <v>7196</v>
      </c>
      <c r="N58" s="172"/>
      <c r="O58" s="172"/>
      <c r="P58" s="172">
        <f>'将来負担比率（分子）の構造'!M$50</f>
        <v>7930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1999</v>
      </c>
      <c r="C62" s="172"/>
      <c r="D62" s="172"/>
      <c r="E62" s="172">
        <f>'将来負担比率（分子）の構造'!J$45</f>
        <v>1922</v>
      </c>
      <c r="F62" s="172"/>
      <c r="G62" s="172"/>
      <c r="H62" s="172">
        <f>'将来負担比率（分子）の構造'!K$45</f>
        <v>1915</v>
      </c>
      <c r="I62" s="172"/>
      <c r="J62" s="172"/>
      <c r="K62" s="172">
        <f>'将来負担比率（分子）の構造'!L$45</f>
        <v>1870</v>
      </c>
      <c r="L62" s="172"/>
      <c r="M62" s="172"/>
      <c r="N62" s="172">
        <f>'将来負担比率（分子）の構造'!M$45</f>
        <v>1858</v>
      </c>
      <c r="O62" s="172"/>
      <c r="P62" s="172"/>
    </row>
    <row r="63" spans="1:16" x14ac:dyDescent="0.2">
      <c r="A63" s="172" t="s">
        <v>33</v>
      </c>
      <c r="B63" s="172">
        <f>'将来負担比率（分子）の構造'!I$44</f>
        <v>523</v>
      </c>
      <c r="C63" s="172"/>
      <c r="D63" s="172"/>
      <c r="E63" s="172">
        <f>'将来負担比率（分子）の構造'!J$44</f>
        <v>396</v>
      </c>
      <c r="F63" s="172"/>
      <c r="G63" s="172"/>
      <c r="H63" s="172">
        <f>'将来負担比率（分子）の構造'!K$44</f>
        <v>350</v>
      </c>
      <c r="I63" s="172"/>
      <c r="J63" s="172"/>
      <c r="K63" s="172">
        <f>'将来負担比率（分子）の構造'!L$44</f>
        <v>407</v>
      </c>
      <c r="L63" s="172"/>
      <c r="M63" s="172"/>
      <c r="N63" s="172">
        <f>'将来負担比率（分子）の構造'!M$44</f>
        <v>483</v>
      </c>
      <c r="O63" s="172"/>
      <c r="P63" s="172"/>
    </row>
    <row r="64" spans="1:16" x14ac:dyDescent="0.2">
      <c r="A64" s="172" t="s">
        <v>32</v>
      </c>
      <c r="B64" s="172">
        <f>'将来負担比率（分子）の構造'!I$43</f>
        <v>9846</v>
      </c>
      <c r="C64" s="172"/>
      <c r="D64" s="172"/>
      <c r="E64" s="172">
        <f>'将来負担比率（分子）の構造'!J$43</f>
        <v>9580</v>
      </c>
      <c r="F64" s="172"/>
      <c r="G64" s="172"/>
      <c r="H64" s="172">
        <f>'将来負担比率（分子）の構造'!K$43</f>
        <v>8896</v>
      </c>
      <c r="I64" s="172"/>
      <c r="J64" s="172"/>
      <c r="K64" s="172">
        <f>'将来負担比率（分子）の構造'!L$43</f>
        <v>8137</v>
      </c>
      <c r="L64" s="172"/>
      <c r="M64" s="172"/>
      <c r="N64" s="172">
        <f>'将来負担比率（分子）の構造'!M$43</f>
        <v>7401</v>
      </c>
      <c r="O64" s="172"/>
      <c r="P64" s="172"/>
    </row>
    <row r="65" spans="1:16" x14ac:dyDescent="0.2">
      <c r="A65" s="172" t="s">
        <v>31</v>
      </c>
      <c r="B65" s="172">
        <f>'将来負担比率（分子）の構造'!I$42</f>
        <v>1</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16658</v>
      </c>
      <c r="C66" s="172"/>
      <c r="D66" s="172"/>
      <c r="E66" s="172">
        <f>'将来負担比率（分子）の構造'!J$41</f>
        <v>16697</v>
      </c>
      <c r="F66" s="172"/>
      <c r="G66" s="172"/>
      <c r="H66" s="172">
        <f>'将来負担比率（分子）の構造'!K$41</f>
        <v>16747</v>
      </c>
      <c r="I66" s="172"/>
      <c r="J66" s="172"/>
      <c r="K66" s="172">
        <f>'将来負担比率（分子）の構造'!L$41</f>
        <v>17197</v>
      </c>
      <c r="L66" s="172"/>
      <c r="M66" s="172"/>
      <c r="N66" s="172">
        <f>'将来負担比率（分子）の構造'!M$41</f>
        <v>18069</v>
      </c>
      <c r="O66" s="172"/>
      <c r="P66" s="172"/>
    </row>
    <row r="67" spans="1:16" x14ac:dyDescent="0.2">
      <c r="A67" s="172" t="s">
        <v>74</v>
      </c>
      <c r="B67" s="172" t="e">
        <f>NA()</f>
        <v>#N/A</v>
      </c>
      <c r="C67" s="172">
        <f>IF(ISNUMBER('将来負担比率（分子）の構造'!I$53), IF('将来負担比率（分子）の構造'!I$53 &lt; 0, 0, '将来負担比率（分子）の構造'!I$53), NA())</f>
        <v>3013</v>
      </c>
      <c r="D67" s="172" t="e">
        <f>NA()</f>
        <v>#N/A</v>
      </c>
      <c r="E67" s="172" t="e">
        <f>NA()</f>
        <v>#N/A</v>
      </c>
      <c r="F67" s="172">
        <f>IF(ISNUMBER('将来負担比率（分子）の構造'!J$53), IF('将来負担比率（分子）の構造'!J$53 &lt; 0, 0, '将来負担比率（分子）の構造'!J$53), NA())</f>
        <v>2920</v>
      </c>
      <c r="G67" s="172" t="e">
        <f>NA()</f>
        <v>#N/A</v>
      </c>
      <c r="H67" s="172" t="e">
        <f>NA()</f>
        <v>#N/A</v>
      </c>
      <c r="I67" s="172">
        <f>IF(ISNUMBER('将来負担比率（分子）の構造'!K$53), IF('将来負担比率（分子）の構造'!K$53 &lt; 0, 0, '将来負担比率（分子）の構造'!K$53), NA())</f>
        <v>2928</v>
      </c>
      <c r="J67" s="172" t="e">
        <f>NA()</f>
        <v>#N/A</v>
      </c>
      <c r="K67" s="172" t="e">
        <f>NA()</f>
        <v>#N/A</v>
      </c>
      <c r="L67" s="172">
        <f>IF(ISNUMBER('将来負担比率（分子）の構造'!L$53), IF('将来負担比率（分子）の構造'!L$53 &lt; 0, 0, '将来負担比率（分子）の構造'!L$53), NA())</f>
        <v>3219</v>
      </c>
      <c r="M67" s="172" t="e">
        <f>NA()</f>
        <v>#N/A</v>
      </c>
      <c r="N67" s="172" t="e">
        <f>NA()</f>
        <v>#N/A</v>
      </c>
      <c r="O67" s="172">
        <f>IF(ISNUMBER('将来負担比率（分子）の構造'!M$53), IF('将来負担比率（分子）の構造'!M$53 &lt; 0, 0, '将来負担比率（分子）の構造'!M$53), NA())</f>
        <v>2371</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3624</v>
      </c>
      <c r="C72" s="176">
        <f>基金残高に係る経年分析!G55</f>
        <v>3542</v>
      </c>
      <c r="D72" s="176">
        <f>基金残高に係る経年分析!H55</f>
        <v>4138</v>
      </c>
    </row>
    <row r="73" spans="1:16" x14ac:dyDescent="0.2">
      <c r="A73" s="175" t="s">
        <v>77</v>
      </c>
      <c r="B73" s="176">
        <f>基金残高に係る経年分析!F56</f>
        <v>416</v>
      </c>
      <c r="C73" s="176">
        <f>基金残高に係る経年分析!G56</f>
        <v>466</v>
      </c>
      <c r="D73" s="176">
        <f>基金残高に係る経年分析!H56</f>
        <v>718</v>
      </c>
    </row>
    <row r="74" spans="1:16" x14ac:dyDescent="0.2">
      <c r="A74" s="175" t="s">
        <v>78</v>
      </c>
      <c r="B74" s="176">
        <f>基金残高に係る経年分析!F57</f>
        <v>2637</v>
      </c>
      <c r="C74" s="176">
        <f>基金残高に係る経年分析!G57</f>
        <v>2380</v>
      </c>
      <c r="D74" s="176">
        <f>基金残高に係る経年分析!H57</f>
        <v>2250</v>
      </c>
    </row>
  </sheetData>
  <sheetProtection algorithmName="SHA-512" hashValue="Y1zdmq41/DFkwKrsc3n8+CKgMFQYfWPlT0r8RBkuAbcOnjfbo7yAchc+pYJLyAxcRbibfK14Ah8+kG0hBcGvTA==" saltValue="BJTfIC2nfftIzEOmEELv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208</v>
      </c>
      <c r="DI1" s="747"/>
      <c r="DJ1" s="747"/>
      <c r="DK1" s="747"/>
      <c r="DL1" s="747"/>
      <c r="DM1" s="747"/>
      <c r="DN1" s="748"/>
      <c r="DO1" s="212"/>
      <c r="DP1" s="746" t="s">
        <v>209</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211</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212</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213</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214</v>
      </c>
      <c r="S4" s="689"/>
      <c r="T4" s="689"/>
      <c r="U4" s="689"/>
      <c r="V4" s="689"/>
      <c r="W4" s="689"/>
      <c r="X4" s="689"/>
      <c r="Y4" s="690"/>
      <c r="Z4" s="688" t="s">
        <v>215</v>
      </c>
      <c r="AA4" s="689"/>
      <c r="AB4" s="689"/>
      <c r="AC4" s="690"/>
      <c r="AD4" s="688" t="s">
        <v>216</v>
      </c>
      <c r="AE4" s="689"/>
      <c r="AF4" s="689"/>
      <c r="AG4" s="689"/>
      <c r="AH4" s="689"/>
      <c r="AI4" s="689"/>
      <c r="AJ4" s="689"/>
      <c r="AK4" s="690"/>
      <c r="AL4" s="688" t="s">
        <v>215</v>
      </c>
      <c r="AM4" s="689"/>
      <c r="AN4" s="689"/>
      <c r="AO4" s="690"/>
      <c r="AP4" s="749" t="s">
        <v>217</v>
      </c>
      <c r="AQ4" s="749"/>
      <c r="AR4" s="749"/>
      <c r="AS4" s="749"/>
      <c r="AT4" s="749"/>
      <c r="AU4" s="749"/>
      <c r="AV4" s="749"/>
      <c r="AW4" s="749"/>
      <c r="AX4" s="749"/>
      <c r="AY4" s="749"/>
      <c r="AZ4" s="749"/>
      <c r="BA4" s="749"/>
      <c r="BB4" s="749"/>
      <c r="BC4" s="749"/>
      <c r="BD4" s="749"/>
      <c r="BE4" s="749"/>
      <c r="BF4" s="749"/>
      <c r="BG4" s="749" t="s">
        <v>218</v>
      </c>
      <c r="BH4" s="749"/>
      <c r="BI4" s="749"/>
      <c r="BJ4" s="749"/>
      <c r="BK4" s="749"/>
      <c r="BL4" s="749"/>
      <c r="BM4" s="749"/>
      <c r="BN4" s="749"/>
      <c r="BO4" s="749" t="s">
        <v>215</v>
      </c>
      <c r="BP4" s="749"/>
      <c r="BQ4" s="749"/>
      <c r="BR4" s="749"/>
      <c r="BS4" s="749" t="s">
        <v>219</v>
      </c>
      <c r="BT4" s="749"/>
      <c r="BU4" s="749"/>
      <c r="BV4" s="749"/>
      <c r="BW4" s="749"/>
      <c r="BX4" s="749"/>
      <c r="BY4" s="749"/>
      <c r="BZ4" s="749"/>
      <c r="CA4" s="749"/>
      <c r="CB4" s="749"/>
      <c r="CD4" s="731" t="s">
        <v>220</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221</v>
      </c>
      <c r="C5" s="697"/>
      <c r="D5" s="697"/>
      <c r="E5" s="697"/>
      <c r="F5" s="697"/>
      <c r="G5" s="697"/>
      <c r="H5" s="697"/>
      <c r="I5" s="697"/>
      <c r="J5" s="697"/>
      <c r="K5" s="697"/>
      <c r="L5" s="697"/>
      <c r="M5" s="697"/>
      <c r="N5" s="697"/>
      <c r="O5" s="697"/>
      <c r="P5" s="697"/>
      <c r="Q5" s="698"/>
      <c r="R5" s="682">
        <v>5129679</v>
      </c>
      <c r="S5" s="683"/>
      <c r="T5" s="683"/>
      <c r="U5" s="683"/>
      <c r="V5" s="683"/>
      <c r="W5" s="683"/>
      <c r="X5" s="683"/>
      <c r="Y5" s="726"/>
      <c r="Z5" s="744">
        <v>24.7</v>
      </c>
      <c r="AA5" s="744"/>
      <c r="AB5" s="744"/>
      <c r="AC5" s="744"/>
      <c r="AD5" s="745">
        <v>5129679</v>
      </c>
      <c r="AE5" s="745"/>
      <c r="AF5" s="745"/>
      <c r="AG5" s="745"/>
      <c r="AH5" s="745"/>
      <c r="AI5" s="745"/>
      <c r="AJ5" s="745"/>
      <c r="AK5" s="745"/>
      <c r="AL5" s="727">
        <v>46.4</v>
      </c>
      <c r="AM5" s="701"/>
      <c r="AN5" s="701"/>
      <c r="AO5" s="728"/>
      <c r="AP5" s="696" t="s">
        <v>222</v>
      </c>
      <c r="AQ5" s="697"/>
      <c r="AR5" s="697"/>
      <c r="AS5" s="697"/>
      <c r="AT5" s="697"/>
      <c r="AU5" s="697"/>
      <c r="AV5" s="697"/>
      <c r="AW5" s="697"/>
      <c r="AX5" s="697"/>
      <c r="AY5" s="697"/>
      <c r="AZ5" s="697"/>
      <c r="BA5" s="697"/>
      <c r="BB5" s="697"/>
      <c r="BC5" s="697"/>
      <c r="BD5" s="697"/>
      <c r="BE5" s="697"/>
      <c r="BF5" s="698"/>
      <c r="BG5" s="629">
        <v>5105498</v>
      </c>
      <c r="BH5" s="630"/>
      <c r="BI5" s="630"/>
      <c r="BJ5" s="630"/>
      <c r="BK5" s="630"/>
      <c r="BL5" s="630"/>
      <c r="BM5" s="630"/>
      <c r="BN5" s="631"/>
      <c r="BO5" s="656">
        <v>99.5</v>
      </c>
      <c r="BP5" s="656"/>
      <c r="BQ5" s="656"/>
      <c r="BR5" s="656"/>
      <c r="BS5" s="657" t="s">
        <v>128</v>
      </c>
      <c r="BT5" s="657"/>
      <c r="BU5" s="657"/>
      <c r="BV5" s="657"/>
      <c r="BW5" s="657"/>
      <c r="BX5" s="657"/>
      <c r="BY5" s="657"/>
      <c r="BZ5" s="657"/>
      <c r="CA5" s="657"/>
      <c r="CB5" s="724"/>
      <c r="CD5" s="731" t="s">
        <v>217</v>
      </c>
      <c r="CE5" s="732"/>
      <c r="CF5" s="732"/>
      <c r="CG5" s="732"/>
      <c r="CH5" s="732"/>
      <c r="CI5" s="732"/>
      <c r="CJ5" s="732"/>
      <c r="CK5" s="732"/>
      <c r="CL5" s="732"/>
      <c r="CM5" s="732"/>
      <c r="CN5" s="732"/>
      <c r="CO5" s="732"/>
      <c r="CP5" s="732"/>
      <c r="CQ5" s="733"/>
      <c r="CR5" s="731" t="s">
        <v>223</v>
      </c>
      <c r="CS5" s="732"/>
      <c r="CT5" s="732"/>
      <c r="CU5" s="732"/>
      <c r="CV5" s="732"/>
      <c r="CW5" s="732"/>
      <c r="CX5" s="732"/>
      <c r="CY5" s="733"/>
      <c r="CZ5" s="731" t="s">
        <v>215</v>
      </c>
      <c r="DA5" s="732"/>
      <c r="DB5" s="732"/>
      <c r="DC5" s="733"/>
      <c r="DD5" s="731" t="s">
        <v>224</v>
      </c>
      <c r="DE5" s="732"/>
      <c r="DF5" s="732"/>
      <c r="DG5" s="732"/>
      <c r="DH5" s="732"/>
      <c r="DI5" s="732"/>
      <c r="DJ5" s="732"/>
      <c r="DK5" s="732"/>
      <c r="DL5" s="732"/>
      <c r="DM5" s="732"/>
      <c r="DN5" s="732"/>
      <c r="DO5" s="732"/>
      <c r="DP5" s="733"/>
      <c r="DQ5" s="731" t="s">
        <v>225</v>
      </c>
      <c r="DR5" s="732"/>
      <c r="DS5" s="732"/>
      <c r="DT5" s="732"/>
      <c r="DU5" s="732"/>
      <c r="DV5" s="732"/>
      <c r="DW5" s="732"/>
      <c r="DX5" s="732"/>
      <c r="DY5" s="732"/>
      <c r="DZ5" s="732"/>
      <c r="EA5" s="732"/>
      <c r="EB5" s="732"/>
      <c r="EC5" s="733"/>
    </row>
    <row r="6" spans="2:143" ht="11.25" customHeight="1" x14ac:dyDescent="0.2">
      <c r="B6" s="626" t="s">
        <v>226</v>
      </c>
      <c r="C6" s="627"/>
      <c r="D6" s="627"/>
      <c r="E6" s="627"/>
      <c r="F6" s="627"/>
      <c r="G6" s="627"/>
      <c r="H6" s="627"/>
      <c r="I6" s="627"/>
      <c r="J6" s="627"/>
      <c r="K6" s="627"/>
      <c r="L6" s="627"/>
      <c r="M6" s="627"/>
      <c r="N6" s="627"/>
      <c r="O6" s="627"/>
      <c r="P6" s="627"/>
      <c r="Q6" s="628"/>
      <c r="R6" s="629">
        <v>247480</v>
      </c>
      <c r="S6" s="630"/>
      <c r="T6" s="630"/>
      <c r="U6" s="630"/>
      <c r="V6" s="630"/>
      <c r="W6" s="630"/>
      <c r="X6" s="630"/>
      <c r="Y6" s="631"/>
      <c r="Z6" s="656">
        <v>1.2</v>
      </c>
      <c r="AA6" s="656"/>
      <c r="AB6" s="656"/>
      <c r="AC6" s="656"/>
      <c r="AD6" s="657">
        <v>247480</v>
      </c>
      <c r="AE6" s="657"/>
      <c r="AF6" s="657"/>
      <c r="AG6" s="657"/>
      <c r="AH6" s="657"/>
      <c r="AI6" s="657"/>
      <c r="AJ6" s="657"/>
      <c r="AK6" s="657"/>
      <c r="AL6" s="632">
        <v>2.2000000000000002</v>
      </c>
      <c r="AM6" s="633"/>
      <c r="AN6" s="633"/>
      <c r="AO6" s="658"/>
      <c r="AP6" s="626" t="s">
        <v>227</v>
      </c>
      <c r="AQ6" s="627"/>
      <c r="AR6" s="627"/>
      <c r="AS6" s="627"/>
      <c r="AT6" s="627"/>
      <c r="AU6" s="627"/>
      <c r="AV6" s="627"/>
      <c r="AW6" s="627"/>
      <c r="AX6" s="627"/>
      <c r="AY6" s="627"/>
      <c r="AZ6" s="627"/>
      <c r="BA6" s="627"/>
      <c r="BB6" s="627"/>
      <c r="BC6" s="627"/>
      <c r="BD6" s="627"/>
      <c r="BE6" s="627"/>
      <c r="BF6" s="628"/>
      <c r="BG6" s="629">
        <v>5105498</v>
      </c>
      <c r="BH6" s="630"/>
      <c r="BI6" s="630"/>
      <c r="BJ6" s="630"/>
      <c r="BK6" s="630"/>
      <c r="BL6" s="630"/>
      <c r="BM6" s="630"/>
      <c r="BN6" s="631"/>
      <c r="BO6" s="656">
        <v>99.5</v>
      </c>
      <c r="BP6" s="656"/>
      <c r="BQ6" s="656"/>
      <c r="BR6" s="656"/>
      <c r="BS6" s="657" t="s">
        <v>136</v>
      </c>
      <c r="BT6" s="657"/>
      <c r="BU6" s="657"/>
      <c r="BV6" s="657"/>
      <c r="BW6" s="657"/>
      <c r="BX6" s="657"/>
      <c r="BY6" s="657"/>
      <c r="BZ6" s="657"/>
      <c r="CA6" s="657"/>
      <c r="CB6" s="724"/>
      <c r="CD6" s="685" t="s">
        <v>228</v>
      </c>
      <c r="CE6" s="686"/>
      <c r="CF6" s="686"/>
      <c r="CG6" s="686"/>
      <c r="CH6" s="686"/>
      <c r="CI6" s="686"/>
      <c r="CJ6" s="686"/>
      <c r="CK6" s="686"/>
      <c r="CL6" s="686"/>
      <c r="CM6" s="686"/>
      <c r="CN6" s="686"/>
      <c r="CO6" s="686"/>
      <c r="CP6" s="686"/>
      <c r="CQ6" s="687"/>
      <c r="CR6" s="629">
        <v>142926</v>
      </c>
      <c r="CS6" s="630"/>
      <c r="CT6" s="630"/>
      <c r="CU6" s="630"/>
      <c r="CV6" s="630"/>
      <c r="CW6" s="630"/>
      <c r="CX6" s="630"/>
      <c r="CY6" s="631"/>
      <c r="CZ6" s="727">
        <v>0.7</v>
      </c>
      <c r="DA6" s="701"/>
      <c r="DB6" s="701"/>
      <c r="DC6" s="730"/>
      <c r="DD6" s="635" t="s">
        <v>128</v>
      </c>
      <c r="DE6" s="630"/>
      <c r="DF6" s="630"/>
      <c r="DG6" s="630"/>
      <c r="DH6" s="630"/>
      <c r="DI6" s="630"/>
      <c r="DJ6" s="630"/>
      <c r="DK6" s="630"/>
      <c r="DL6" s="630"/>
      <c r="DM6" s="630"/>
      <c r="DN6" s="630"/>
      <c r="DO6" s="630"/>
      <c r="DP6" s="631"/>
      <c r="DQ6" s="635">
        <v>142926</v>
      </c>
      <c r="DR6" s="630"/>
      <c r="DS6" s="630"/>
      <c r="DT6" s="630"/>
      <c r="DU6" s="630"/>
      <c r="DV6" s="630"/>
      <c r="DW6" s="630"/>
      <c r="DX6" s="630"/>
      <c r="DY6" s="630"/>
      <c r="DZ6" s="630"/>
      <c r="EA6" s="630"/>
      <c r="EB6" s="630"/>
      <c r="EC6" s="670"/>
    </row>
    <row r="7" spans="2:143" ht="11.25" customHeight="1" x14ac:dyDescent="0.2">
      <c r="B7" s="626" t="s">
        <v>229</v>
      </c>
      <c r="C7" s="627"/>
      <c r="D7" s="627"/>
      <c r="E7" s="627"/>
      <c r="F7" s="627"/>
      <c r="G7" s="627"/>
      <c r="H7" s="627"/>
      <c r="I7" s="627"/>
      <c r="J7" s="627"/>
      <c r="K7" s="627"/>
      <c r="L7" s="627"/>
      <c r="M7" s="627"/>
      <c r="N7" s="627"/>
      <c r="O7" s="627"/>
      <c r="P7" s="627"/>
      <c r="Q7" s="628"/>
      <c r="R7" s="629">
        <v>3030</v>
      </c>
      <c r="S7" s="630"/>
      <c r="T7" s="630"/>
      <c r="U7" s="630"/>
      <c r="V7" s="630"/>
      <c r="W7" s="630"/>
      <c r="X7" s="630"/>
      <c r="Y7" s="631"/>
      <c r="Z7" s="656">
        <v>0</v>
      </c>
      <c r="AA7" s="656"/>
      <c r="AB7" s="656"/>
      <c r="AC7" s="656"/>
      <c r="AD7" s="657">
        <v>3030</v>
      </c>
      <c r="AE7" s="657"/>
      <c r="AF7" s="657"/>
      <c r="AG7" s="657"/>
      <c r="AH7" s="657"/>
      <c r="AI7" s="657"/>
      <c r="AJ7" s="657"/>
      <c r="AK7" s="657"/>
      <c r="AL7" s="632">
        <v>0</v>
      </c>
      <c r="AM7" s="633"/>
      <c r="AN7" s="633"/>
      <c r="AO7" s="658"/>
      <c r="AP7" s="626" t="s">
        <v>230</v>
      </c>
      <c r="AQ7" s="627"/>
      <c r="AR7" s="627"/>
      <c r="AS7" s="627"/>
      <c r="AT7" s="627"/>
      <c r="AU7" s="627"/>
      <c r="AV7" s="627"/>
      <c r="AW7" s="627"/>
      <c r="AX7" s="627"/>
      <c r="AY7" s="627"/>
      <c r="AZ7" s="627"/>
      <c r="BA7" s="627"/>
      <c r="BB7" s="627"/>
      <c r="BC7" s="627"/>
      <c r="BD7" s="627"/>
      <c r="BE7" s="627"/>
      <c r="BF7" s="628"/>
      <c r="BG7" s="629">
        <v>1881226</v>
      </c>
      <c r="BH7" s="630"/>
      <c r="BI7" s="630"/>
      <c r="BJ7" s="630"/>
      <c r="BK7" s="630"/>
      <c r="BL7" s="630"/>
      <c r="BM7" s="630"/>
      <c r="BN7" s="631"/>
      <c r="BO7" s="656">
        <v>36.700000000000003</v>
      </c>
      <c r="BP7" s="656"/>
      <c r="BQ7" s="656"/>
      <c r="BR7" s="656"/>
      <c r="BS7" s="657" t="s">
        <v>128</v>
      </c>
      <c r="BT7" s="657"/>
      <c r="BU7" s="657"/>
      <c r="BV7" s="657"/>
      <c r="BW7" s="657"/>
      <c r="BX7" s="657"/>
      <c r="BY7" s="657"/>
      <c r="BZ7" s="657"/>
      <c r="CA7" s="657"/>
      <c r="CB7" s="724"/>
      <c r="CD7" s="671" t="s">
        <v>231</v>
      </c>
      <c r="CE7" s="668"/>
      <c r="CF7" s="668"/>
      <c r="CG7" s="668"/>
      <c r="CH7" s="668"/>
      <c r="CI7" s="668"/>
      <c r="CJ7" s="668"/>
      <c r="CK7" s="668"/>
      <c r="CL7" s="668"/>
      <c r="CM7" s="668"/>
      <c r="CN7" s="668"/>
      <c r="CO7" s="668"/>
      <c r="CP7" s="668"/>
      <c r="CQ7" s="669"/>
      <c r="CR7" s="629">
        <v>3718687</v>
      </c>
      <c r="CS7" s="630"/>
      <c r="CT7" s="630"/>
      <c r="CU7" s="630"/>
      <c r="CV7" s="630"/>
      <c r="CW7" s="630"/>
      <c r="CX7" s="630"/>
      <c r="CY7" s="631"/>
      <c r="CZ7" s="656">
        <v>19.100000000000001</v>
      </c>
      <c r="DA7" s="656"/>
      <c r="DB7" s="656"/>
      <c r="DC7" s="656"/>
      <c r="DD7" s="635">
        <v>776762</v>
      </c>
      <c r="DE7" s="630"/>
      <c r="DF7" s="630"/>
      <c r="DG7" s="630"/>
      <c r="DH7" s="630"/>
      <c r="DI7" s="630"/>
      <c r="DJ7" s="630"/>
      <c r="DK7" s="630"/>
      <c r="DL7" s="630"/>
      <c r="DM7" s="630"/>
      <c r="DN7" s="630"/>
      <c r="DO7" s="630"/>
      <c r="DP7" s="631"/>
      <c r="DQ7" s="635">
        <v>2485485</v>
      </c>
      <c r="DR7" s="630"/>
      <c r="DS7" s="630"/>
      <c r="DT7" s="630"/>
      <c r="DU7" s="630"/>
      <c r="DV7" s="630"/>
      <c r="DW7" s="630"/>
      <c r="DX7" s="630"/>
      <c r="DY7" s="630"/>
      <c r="DZ7" s="630"/>
      <c r="EA7" s="630"/>
      <c r="EB7" s="630"/>
      <c r="EC7" s="670"/>
    </row>
    <row r="8" spans="2:143" ht="11.25" customHeight="1" x14ac:dyDescent="0.2">
      <c r="B8" s="626" t="s">
        <v>232</v>
      </c>
      <c r="C8" s="627"/>
      <c r="D8" s="627"/>
      <c r="E8" s="627"/>
      <c r="F8" s="627"/>
      <c r="G8" s="627"/>
      <c r="H8" s="627"/>
      <c r="I8" s="627"/>
      <c r="J8" s="627"/>
      <c r="K8" s="627"/>
      <c r="L8" s="627"/>
      <c r="M8" s="627"/>
      <c r="N8" s="627"/>
      <c r="O8" s="627"/>
      <c r="P8" s="627"/>
      <c r="Q8" s="628"/>
      <c r="R8" s="629">
        <v>25381</v>
      </c>
      <c r="S8" s="630"/>
      <c r="T8" s="630"/>
      <c r="U8" s="630"/>
      <c r="V8" s="630"/>
      <c r="W8" s="630"/>
      <c r="X8" s="630"/>
      <c r="Y8" s="631"/>
      <c r="Z8" s="656">
        <v>0.1</v>
      </c>
      <c r="AA8" s="656"/>
      <c r="AB8" s="656"/>
      <c r="AC8" s="656"/>
      <c r="AD8" s="657">
        <v>25381</v>
      </c>
      <c r="AE8" s="657"/>
      <c r="AF8" s="657"/>
      <c r="AG8" s="657"/>
      <c r="AH8" s="657"/>
      <c r="AI8" s="657"/>
      <c r="AJ8" s="657"/>
      <c r="AK8" s="657"/>
      <c r="AL8" s="632">
        <v>0.2</v>
      </c>
      <c r="AM8" s="633"/>
      <c r="AN8" s="633"/>
      <c r="AO8" s="658"/>
      <c r="AP8" s="626" t="s">
        <v>233</v>
      </c>
      <c r="AQ8" s="627"/>
      <c r="AR8" s="627"/>
      <c r="AS8" s="627"/>
      <c r="AT8" s="627"/>
      <c r="AU8" s="627"/>
      <c r="AV8" s="627"/>
      <c r="AW8" s="627"/>
      <c r="AX8" s="627"/>
      <c r="AY8" s="627"/>
      <c r="AZ8" s="627"/>
      <c r="BA8" s="627"/>
      <c r="BB8" s="627"/>
      <c r="BC8" s="627"/>
      <c r="BD8" s="627"/>
      <c r="BE8" s="627"/>
      <c r="BF8" s="628"/>
      <c r="BG8" s="629">
        <v>58831</v>
      </c>
      <c r="BH8" s="630"/>
      <c r="BI8" s="630"/>
      <c r="BJ8" s="630"/>
      <c r="BK8" s="630"/>
      <c r="BL8" s="630"/>
      <c r="BM8" s="630"/>
      <c r="BN8" s="631"/>
      <c r="BO8" s="656">
        <v>1.1000000000000001</v>
      </c>
      <c r="BP8" s="656"/>
      <c r="BQ8" s="656"/>
      <c r="BR8" s="656"/>
      <c r="BS8" s="657" t="s">
        <v>128</v>
      </c>
      <c r="BT8" s="657"/>
      <c r="BU8" s="657"/>
      <c r="BV8" s="657"/>
      <c r="BW8" s="657"/>
      <c r="BX8" s="657"/>
      <c r="BY8" s="657"/>
      <c r="BZ8" s="657"/>
      <c r="CA8" s="657"/>
      <c r="CB8" s="724"/>
      <c r="CD8" s="671" t="s">
        <v>234</v>
      </c>
      <c r="CE8" s="668"/>
      <c r="CF8" s="668"/>
      <c r="CG8" s="668"/>
      <c r="CH8" s="668"/>
      <c r="CI8" s="668"/>
      <c r="CJ8" s="668"/>
      <c r="CK8" s="668"/>
      <c r="CL8" s="668"/>
      <c r="CM8" s="668"/>
      <c r="CN8" s="668"/>
      <c r="CO8" s="668"/>
      <c r="CP8" s="668"/>
      <c r="CQ8" s="669"/>
      <c r="CR8" s="629">
        <v>4814576</v>
      </c>
      <c r="CS8" s="630"/>
      <c r="CT8" s="630"/>
      <c r="CU8" s="630"/>
      <c r="CV8" s="630"/>
      <c r="CW8" s="630"/>
      <c r="CX8" s="630"/>
      <c r="CY8" s="631"/>
      <c r="CZ8" s="656">
        <v>24.7</v>
      </c>
      <c r="DA8" s="656"/>
      <c r="DB8" s="656"/>
      <c r="DC8" s="656"/>
      <c r="DD8" s="635">
        <v>18228</v>
      </c>
      <c r="DE8" s="630"/>
      <c r="DF8" s="630"/>
      <c r="DG8" s="630"/>
      <c r="DH8" s="630"/>
      <c r="DI8" s="630"/>
      <c r="DJ8" s="630"/>
      <c r="DK8" s="630"/>
      <c r="DL8" s="630"/>
      <c r="DM8" s="630"/>
      <c r="DN8" s="630"/>
      <c r="DO8" s="630"/>
      <c r="DP8" s="631"/>
      <c r="DQ8" s="635">
        <v>2310822</v>
      </c>
      <c r="DR8" s="630"/>
      <c r="DS8" s="630"/>
      <c r="DT8" s="630"/>
      <c r="DU8" s="630"/>
      <c r="DV8" s="630"/>
      <c r="DW8" s="630"/>
      <c r="DX8" s="630"/>
      <c r="DY8" s="630"/>
      <c r="DZ8" s="630"/>
      <c r="EA8" s="630"/>
      <c r="EB8" s="630"/>
      <c r="EC8" s="670"/>
    </row>
    <row r="9" spans="2:143" ht="11.25" customHeight="1" x14ac:dyDescent="0.2">
      <c r="B9" s="626" t="s">
        <v>235</v>
      </c>
      <c r="C9" s="627"/>
      <c r="D9" s="627"/>
      <c r="E9" s="627"/>
      <c r="F9" s="627"/>
      <c r="G9" s="627"/>
      <c r="H9" s="627"/>
      <c r="I9" s="627"/>
      <c r="J9" s="627"/>
      <c r="K9" s="627"/>
      <c r="L9" s="627"/>
      <c r="M9" s="627"/>
      <c r="N9" s="627"/>
      <c r="O9" s="627"/>
      <c r="P9" s="627"/>
      <c r="Q9" s="628"/>
      <c r="R9" s="629">
        <v>28726</v>
      </c>
      <c r="S9" s="630"/>
      <c r="T9" s="630"/>
      <c r="U9" s="630"/>
      <c r="V9" s="630"/>
      <c r="W9" s="630"/>
      <c r="X9" s="630"/>
      <c r="Y9" s="631"/>
      <c r="Z9" s="656">
        <v>0.1</v>
      </c>
      <c r="AA9" s="656"/>
      <c r="AB9" s="656"/>
      <c r="AC9" s="656"/>
      <c r="AD9" s="657">
        <v>28726</v>
      </c>
      <c r="AE9" s="657"/>
      <c r="AF9" s="657"/>
      <c r="AG9" s="657"/>
      <c r="AH9" s="657"/>
      <c r="AI9" s="657"/>
      <c r="AJ9" s="657"/>
      <c r="AK9" s="657"/>
      <c r="AL9" s="632">
        <v>0.3</v>
      </c>
      <c r="AM9" s="633"/>
      <c r="AN9" s="633"/>
      <c r="AO9" s="658"/>
      <c r="AP9" s="626" t="s">
        <v>236</v>
      </c>
      <c r="AQ9" s="627"/>
      <c r="AR9" s="627"/>
      <c r="AS9" s="627"/>
      <c r="AT9" s="627"/>
      <c r="AU9" s="627"/>
      <c r="AV9" s="627"/>
      <c r="AW9" s="627"/>
      <c r="AX9" s="627"/>
      <c r="AY9" s="627"/>
      <c r="AZ9" s="627"/>
      <c r="BA9" s="627"/>
      <c r="BB9" s="627"/>
      <c r="BC9" s="627"/>
      <c r="BD9" s="627"/>
      <c r="BE9" s="627"/>
      <c r="BF9" s="628"/>
      <c r="BG9" s="629">
        <v>1546181</v>
      </c>
      <c r="BH9" s="630"/>
      <c r="BI9" s="630"/>
      <c r="BJ9" s="630"/>
      <c r="BK9" s="630"/>
      <c r="BL9" s="630"/>
      <c r="BM9" s="630"/>
      <c r="BN9" s="631"/>
      <c r="BO9" s="656">
        <v>30.1</v>
      </c>
      <c r="BP9" s="656"/>
      <c r="BQ9" s="656"/>
      <c r="BR9" s="656"/>
      <c r="BS9" s="657" t="s">
        <v>128</v>
      </c>
      <c r="BT9" s="657"/>
      <c r="BU9" s="657"/>
      <c r="BV9" s="657"/>
      <c r="BW9" s="657"/>
      <c r="BX9" s="657"/>
      <c r="BY9" s="657"/>
      <c r="BZ9" s="657"/>
      <c r="CA9" s="657"/>
      <c r="CB9" s="724"/>
      <c r="CD9" s="671" t="s">
        <v>237</v>
      </c>
      <c r="CE9" s="668"/>
      <c r="CF9" s="668"/>
      <c r="CG9" s="668"/>
      <c r="CH9" s="668"/>
      <c r="CI9" s="668"/>
      <c r="CJ9" s="668"/>
      <c r="CK9" s="668"/>
      <c r="CL9" s="668"/>
      <c r="CM9" s="668"/>
      <c r="CN9" s="668"/>
      <c r="CO9" s="668"/>
      <c r="CP9" s="668"/>
      <c r="CQ9" s="669"/>
      <c r="CR9" s="629">
        <v>1876477</v>
      </c>
      <c r="CS9" s="630"/>
      <c r="CT9" s="630"/>
      <c r="CU9" s="630"/>
      <c r="CV9" s="630"/>
      <c r="CW9" s="630"/>
      <c r="CX9" s="630"/>
      <c r="CY9" s="631"/>
      <c r="CZ9" s="656">
        <v>9.6</v>
      </c>
      <c r="DA9" s="656"/>
      <c r="DB9" s="656"/>
      <c r="DC9" s="656"/>
      <c r="DD9" s="635">
        <v>44978</v>
      </c>
      <c r="DE9" s="630"/>
      <c r="DF9" s="630"/>
      <c r="DG9" s="630"/>
      <c r="DH9" s="630"/>
      <c r="DI9" s="630"/>
      <c r="DJ9" s="630"/>
      <c r="DK9" s="630"/>
      <c r="DL9" s="630"/>
      <c r="DM9" s="630"/>
      <c r="DN9" s="630"/>
      <c r="DO9" s="630"/>
      <c r="DP9" s="631"/>
      <c r="DQ9" s="635">
        <v>1178589</v>
      </c>
      <c r="DR9" s="630"/>
      <c r="DS9" s="630"/>
      <c r="DT9" s="630"/>
      <c r="DU9" s="630"/>
      <c r="DV9" s="630"/>
      <c r="DW9" s="630"/>
      <c r="DX9" s="630"/>
      <c r="DY9" s="630"/>
      <c r="DZ9" s="630"/>
      <c r="EA9" s="630"/>
      <c r="EB9" s="630"/>
      <c r="EC9" s="670"/>
    </row>
    <row r="10" spans="2:143" ht="11.25" customHeight="1" x14ac:dyDescent="0.2">
      <c r="B10" s="626" t="s">
        <v>238</v>
      </c>
      <c r="C10" s="627"/>
      <c r="D10" s="627"/>
      <c r="E10" s="627"/>
      <c r="F10" s="627"/>
      <c r="G10" s="627"/>
      <c r="H10" s="627"/>
      <c r="I10" s="627"/>
      <c r="J10" s="627"/>
      <c r="K10" s="627"/>
      <c r="L10" s="627"/>
      <c r="M10" s="627"/>
      <c r="N10" s="627"/>
      <c r="O10" s="627"/>
      <c r="P10" s="627"/>
      <c r="Q10" s="628"/>
      <c r="R10" s="629" t="s">
        <v>239</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240</v>
      </c>
      <c r="AQ10" s="627"/>
      <c r="AR10" s="627"/>
      <c r="AS10" s="627"/>
      <c r="AT10" s="627"/>
      <c r="AU10" s="627"/>
      <c r="AV10" s="627"/>
      <c r="AW10" s="627"/>
      <c r="AX10" s="627"/>
      <c r="AY10" s="627"/>
      <c r="AZ10" s="627"/>
      <c r="BA10" s="627"/>
      <c r="BB10" s="627"/>
      <c r="BC10" s="627"/>
      <c r="BD10" s="627"/>
      <c r="BE10" s="627"/>
      <c r="BF10" s="628"/>
      <c r="BG10" s="629">
        <v>116507</v>
      </c>
      <c r="BH10" s="630"/>
      <c r="BI10" s="630"/>
      <c r="BJ10" s="630"/>
      <c r="BK10" s="630"/>
      <c r="BL10" s="630"/>
      <c r="BM10" s="630"/>
      <c r="BN10" s="631"/>
      <c r="BO10" s="656">
        <v>2.2999999999999998</v>
      </c>
      <c r="BP10" s="656"/>
      <c r="BQ10" s="656"/>
      <c r="BR10" s="656"/>
      <c r="BS10" s="657" t="s">
        <v>136</v>
      </c>
      <c r="BT10" s="657"/>
      <c r="BU10" s="657"/>
      <c r="BV10" s="657"/>
      <c r="BW10" s="657"/>
      <c r="BX10" s="657"/>
      <c r="BY10" s="657"/>
      <c r="BZ10" s="657"/>
      <c r="CA10" s="657"/>
      <c r="CB10" s="724"/>
      <c r="CD10" s="671" t="s">
        <v>241</v>
      </c>
      <c r="CE10" s="668"/>
      <c r="CF10" s="668"/>
      <c r="CG10" s="668"/>
      <c r="CH10" s="668"/>
      <c r="CI10" s="668"/>
      <c r="CJ10" s="668"/>
      <c r="CK10" s="668"/>
      <c r="CL10" s="668"/>
      <c r="CM10" s="668"/>
      <c r="CN10" s="668"/>
      <c r="CO10" s="668"/>
      <c r="CP10" s="668"/>
      <c r="CQ10" s="669"/>
      <c r="CR10" s="629">
        <v>3050</v>
      </c>
      <c r="CS10" s="630"/>
      <c r="CT10" s="630"/>
      <c r="CU10" s="630"/>
      <c r="CV10" s="630"/>
      <c r="CW10" s="630"/>
      <c r="CX10" s="630"/>
      <c r="CY10" s="631"/>
      <c r="CZ10" s="656">
        <v>0</v>
      </c>
      <c r="DA10" s="656"/>
      <c r="DB10" s="656"/>
      <c r="DC10" s="656"/>
      <c r="DD10" s="635" t="s">
        <v>136</v>
      </c>
      <c r="DE10" s="630"/>
      <c r="DF10" s="630"/>
      <c r="DG10" s="630"/>
      <c r="DH10" s="630"/>
      <c r="DI10" s="630"/>
      <c r="DJ10" s="630"/>
      <c r="DK10" s="630"/>
      <c r="DL10" s="630"/>
      <c r="DM10" s="630"/>
      <c r="DN10" s="630"/>
      <c r="DO10" s="630"/>
      <c r="DP10" s="631"/>
      <c r="DQ10" s="635">
        <v>50</v>
      </c>
      <c r="DR10" s="630"/>
      <c r="DS10" s="630"/>
      <c r="DT10" s="630"/>
      <c r="DU10" s="630"/>
      <c r="DV10" s="630"/>
      <c r="DW10" s="630"/>
      <c r="DX10" s="630"/>
      <c r="DY10" s="630"/>
      <c r="DZ10" s="630"/>
      <c r="EA10" s="630"/>
      <c r="EB10" s="630"/>
      <c r="EC10" s="670"/>
    </row>
    <row r="11" spans="2:143" ht="11.25" customHeight="1" x14ac:dyDescent="0.2">
      <c r="B11" s="626" t="s">
        <v>242</v>
      </c>
      <c r="C11" s="627"/>
      <c r="D11" s="627"/>
      <c r="E11" s="627"/>
      <c r="F11" s="627"/>
      <c r="G11" s="627"/>
      <c r="H11" s="627"/>
      <c r="I11" s="627"/>
      <c r="J11" s="627"/>
      <c r="K11" s="627"/>
      <c r="L11" s="627"/>
      <c r="M11" s="627"/>
      <c r="N11" s="627"/>
      <c r="O11" s="627"/>
      <c r="P11" s="627"/>
      <c r="Q11" s="628"/>
      <c r="R11" s="629">
        <v>798084</v>
      </c>
      <c r="S11" s="630"/>
      <c r="T11" s="630"/>
      <c r="U11" s="630"/>
      <c r="V11" s="630"/>
      <c r="W11" s="630"/>
      <c r="X11" s="630"/>
      <c r="Y11" s="631"/>
      <c r="Z11" s="632">
        <v>3.8</v>
      </c>
      <c r="AA11" s="633"/>
      <c r="AB11" s="633"/>
      <c r="AC11" s="634"/>
      <c r="AD11" s="635">
        <v>798084</v>
      </c>
      <c r="AE11" s="630"/>
      <c r="AF11" s="630"/>
      <c r="AG11" s="630"/>
      <c r="AH11" s="630"/>
      <c r="AI11" s="630"/>
      <c r="AJ11" s="630"/>
      <c r="AK11" s="631"/>
      <c r="AL11" s="632">
        <v>7.2</v>
      </c>
      <c r="AM11" s="633"/>
      <c r="AN11" s="633"/>
      <c r="AO11" s="658"/>
      <c r="AP11" s="626" t="s">
        <v>243</v>
      </c>
      <c r="AQ11" s="627"/>
      <c r="AR11" s="627"/>
      <c r="AS11" s="627"/>
      <c r="AT11" s="627"/>
      <c r="AU11" s="627"/>
      <c r="AV11" s="627"/>
      <c r="AW11" s="627"/>
      <c r="AX11" s="627"/>
      <c r="AY11" s="627"/>
      <c r="AZ11" s="627"/>
      <c r="BA11" s="627"/>
      <c r="BB11" s="627"/>
      <c r="BC11" s="627"/>
      <c r="BD11" s="627"/>
      <c r="BE11" s="627"/>
      <c r="BF11" s="628"/>
      <c r="BG11" s="629">
        <v>159707</v>
      </c>
      <c r="BH11" s="630"/>
      <c r="BI11" s="630"/>
      <c r="BJ11" s="630"/>
      <c r="BK11" s="630"/>
      <c r="BL11" s="630"/>
      <c r="BM11" s="630"/>
      <c r="BN11" s="631"/>
      <c r="BO11" s="656">
        <v>3.1</v>
      </c>
      <c r="BP11" s="656"/>
      <c r="BQ11" s="656"/>
      <c r="BR11" s="656"/>
      <c r="BS11" s="657" t="s">
        <v>239</v>
      </c>
      <c r="BT11" s="657"/>
      <c r="BU11" s="657"/>
      <c r="BV11" s="657"/>
      <c r="BW11" s="657"/>
      <c r="BX11" s="657"/>
      <c r="BY11" s="657"/>
      <c r="BZ11" s="657"/>
      <c r="CA11" s="657"/>
      <c r="CB11" s="724"/>
      <c r="CD11" s="671" t="s">
        <v>244</v>
      </c>
      <c r="CE11" s="668"/>
      <c r="CF11" s="668"/>
      <c r="CG11" s="668"/>
      <c r="CH11" s="668"/>
      <c r="CI11" s="668"/>
      <c r="CJ11" s="668"/>
      <c r="CK11" s="668"/>
      <c r="CL11" s="668"/>
      <c r="CM11" s="668"/>
      <c r="CN11" s="668"/>
      <c r="CO11" s="668"/>
      <c r="CP11" s="668"/>
      <c r="CQ11" s="669"/>
      <c r="CR11" s="629">
        <v>973460</v>
      </c>
      <c r="CS11" s="630"/>
      <c r="CT11" s="630"/>
      <c r="CU11" s="630"/>
      <c r="CV11" s="630"/>
      <c r="CW11" s="630"/>
      <c r="CX11" s="630"/>
      <c r="CY11" s="631"/>
      <c r="CZ11" s="656">
        <v>5</v>
      </c>
      <c r="DA11" s="656"/>
      <c r="DB11" s="656"/>
      <c r="DC11" s="656"/>
      <c r="DD11" s="635">
        <v>175309</v>
      </c>
      <c r="DE11" s="630"/>
      <c r="DF11" s="630"/>
      <c r="DG11" s="630"/>
      <c r="DH11" s="630"/>
      <c r="DI11" s="630"/>
      <c r="DJ11" s="630"/>
      <c r="DK11" s="630"/>
      <c r="DL11" s="630"/>
      <c r="DM11" s="630"/>
      <c r="DN11" s="630"/>
      <c r="DO11" s="630"/>
      <c r="DP11" s="631"/>
      <c r="DQ11" s="635">
        <v>670440</v>
      </c>
      <c r="DR11" s="630"/>
      <c r="DS11" s="630"/>
      <c r="DT11" s="630"/>
      <c r="DU11" s="630"/>
      <c r="DV11" s="630"/>
      <c r="DW11" s="630"/>
      <c r="DX11" s="630"/>
      <c r="DY11" s="630"/>
      <c r="DZ11" s="630"/>
      <c r="EA11" s="630"/>
      <c r="EB11" s="630"/>
      <c r="EC11" s="670"/>
    </row>
    <row r="12" spans="2:143" ht="11.25" customHeight="1" x14ac:dyDescent="0.2">
      <c r="B12" s="626" t="s">
        <v>245</v>
      </c>
      <c r="C12" s="627"/>
      <c r="D12" s="627"/>
      <c r="E12" s="627"/>
      <c r="F12" s="627"/>
      <c r="G12" s="627"/>
      <c r="H12" s="627"/>
      <c r="I12" s="627"/>
      <c r="J12" s="627"/>
      <c r="K12" s="627"/>
      <c r="L12" s="627"/>
      <c r="M12" s="627"/>
      <c r="N12" s="627"/>
      <c r="O12" s="627"/>
      <c r="P12" s="627"/>
      <c r="Q12" s="628"/>
      <c r="R12" s="629">
        <v>16097</v>
      </c>
      <c r="S12" s="630"/>
      <c r="T12" s="630"/>
      <c r="U12" s="630"/>
      <c r="V12" s="630"/>
      <c r="W12" s="630"/>
      <c r="X12" s="630"/>
      <c r="Y12" s="631"/>
      <c r="Z12" s="656">
        <v>0.1</v>
      </c>
      <c r="AA12" s="656"/>
      <c r="AB12" s="656"/>
      <c r="AC12" s="656"/>
      <c r="AD12" s="657">
        <v>16097</v>
      </c>
      <c r="AE12" s="657"/>
      <c r="AF12" s="657"/>
      <c r="AG12" s="657"/>
      <c r="AH12" s="657"/>
      <c r="AI12" s="657"/>
      <c r="AJ12" s="657"/>
      <c r="AK12" s="657"/>
      <c r="AL12" s="632">
        <v>0.1</v>
      </c>
      <c r="AM12" s="633"/>
      <c r="AN12" s="633"/>
      <c r="AO12" s="658"/>
      <c r="AP12" s="626" t="s">
        <v>246</v>
      </c>
      <c r="AQ12" s="627"/>
      <c r="AR12" s="627"/>
      <c r="AS12" s="627"/>
      <c r="AT12" s="627"/>
      <c r="AU12" s="627"/>
      <c r="AV12" s="627"/>
      <c r="AW12" s="627"/>
      <c r="AX12" s="627"/>
      <c r="AY12" s="627"/>
      <c r="AZ12" s="627"/>
      <c r="BA12" s="627"/>
      <c r="BB12" s="627"/>
      <c r="BC12" s="627"/>
      <c r="BD12" s="627"/>
      <c r="BE12" s="627"/>
      <c r="BF12" s="628"/>
      <c r="BG12" s="629">
        <v>2873638</v>
      </c>
      <c r="BH12" s="630"/>
      <c r="BI12" s="630"/>
      <c r="BJ12" s="630"/>
      <c r="BK12" s="630"/>
      <c r="BL12" s="630"/>
      <c r="BM12" s="630"/>
      <c r="BN12" s="631"/>
      <c r="BO12" s="656">
        <v>56</v>
      </c>
      <c r="BP12" s="656"/>
      <c r="BQ12" s="656"/>
      <c r="BR12" s="656"/>
      <c r="BS12" s="657" t="s">
        <v>239</v>
      </c>
      <c r="BT12" s="657"/>
      <c r="BU12" s="657"/>
      <c r="BV12" s="657"/>
      <c r="BW12" s="657"/>
      <c r="BX12" s="657"/>
      <c r="BY12" s="657"/>
      <c r="BZ12" s="657"/>
      <c r="CA12" s="657"/>
      <c r="CB12" s="724"/>
      <c r="CD12" s="671" t="s">
        <v>247</v>
      </c>
      <c r="CE12" s="668"/>
      <c r="CF12" s="668"/>
      <c r="CG12" s="668"/>
      <c r="CH12" s="668"/>
      <c r="CI12" s="668"/>
      <c r="CJ12" s="668"/>
      <c r="CK12" s="668"/>
      <c r="CL12" s="668"/>
      <c r="CM12" s="668"/>
      <c r="CN12" s="668"/>
      <c r="CO12" s="668"/>
      <c r="CP12" s="668"/>
      <c r="CQ12" s="669"/>
      <c r="CR12" s="629">
        <v>521705</v>
      </c>
      <c r="CS12" s="630"/>
      <c r="CT12" s="630"/>
      <c r="CU12" s="630"/>
      <c r="CV12" s="630"/>
      <c r="CW12" s="630"/>
      <c r="CX12" s="630"/>
      <c r="CY12" s="631"/>
      <c r="CZ12" s="656">
        <v>2.7</v>
      </c>
      <c r="DA12" s="656"/>
      <c r="DB12" s="656"/>
      <c r="DC12" s="656"/>
      <c r="DD12" s="635">
        <v>13390</v>
      </c>
      <c r="DE12" s="630"/>
      <c r="DF12" s="630"/>
      <c r="DG12" s="630"/>
      <c r="DH12" s="630"/>
      <c r="DI12" s="630"/>
      <c r="DJ12" s="630"/>
      <c r="DK12" s="630"/>
      <c r="DL12" s="630"/>
      <c r="DM12" s="630"/>
      <c r="DN12" s="630"/>
      <c r="DO12" s="630"/>
      <c r="DP12" s="631"/>
      <c r="DQ12" s="635">
        <v>445107</v>
      </c>
      <c r="DR12" s="630"/>
      <c r="DS12" s="630"/>
      <c r="DT12" s="630"/>
      <c r="DU12" s="630"/>
      <c r="DV12" s="630"/>
      <c r="DW12" s="630"/>
      <c r="DX12" s="630"/>
      <c r="DY12" s="630"/>
      <c r="DZ12" s="630"/>
      <c r="EA12" s="630"/>
      <c r="EB12" s="630"/>
      <c r="EC12" s="670"/>
    </row>
    <row r="13" spans="2:143" ht="11.25" customHeight="1" x14ac:dyDescent="0.2">
      <c r="B13" s="626" t="s">
        <v>248</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239</v>
      </c>
      <c r="AE13" s="657"/>
      <c r="AF13" s="657"/>
      <c r="AG13" s="657"/>
      <c r="AH13" s="657"/>
      <c r="AI13" s="657"/>
      <c r="AJ13" s="657"/>
      <c r="AK13" s="657"/>
      <c r="AL13" s="632" t="s">
        <v>239</v>
      </c>
      <c r="AM13" s="633"/>
      <c r="AN13" s="633"/>
      <c r="AO13" s="658"/>
      <c r="AP13" s="626" t="s">
        <v>249</v>
      </c>
      <c r="AQ13" s="627"/>
      <c r="AR13" s="627"/>
      <c r="AS13" s="627"/>
      <c r="AT13" s="627"/>
      <c r="AU13" s="627"/>
      <c r="AV13" s="627"/>
      <c r="AW13" s="627"/>
      <c r="AX13" s="627"/>
      <c r="AY13" s="627"/>
      <c r="AZ13" s="627"/>
      <c r="BA13" s="627"/>
      <c r="BB13" s="627"/>
      <c r="BC13" s="627"/>
      <c r="BD13" s="627"/>
      <c r="BE13" s="627"/>
      <c r="BF13" s="628"/>
      <c r="BG13" s="629">
        <v>2872503</v>
      </c>
      <c r="BH13" s="630"/>
      <c r="BI13" s="630"/>
      <c r="BJ13" s="630"/>
      <c r="BK13" s="630"/>
      <c r="BL13" s="630"/>
      <c r="BM13" s="630"/>
      <c r="BN13" s="631"/>
      <c r="BO13" s="656">
        <v>56</v>
      </c>
      <c r="BP13" s="656"/>
      <c r="BQ13" s="656"/>
      <c r="BR13" s="656"/>
      <c r="BS13" s="657" t="s">
        <v>128</v>
      </c>
      <c r="BT13" s="657"/>
      <c r="BU13" s="657"/>
      <c r="BV13" s="657"/>
      <c r="BW13" s="657"/>
      <c r="BX13" s="657"/>
      <c r="BY13" s="657"/>
      <c r="BZ13" s="657"/>
      <c r="CA13" s="657"/>
      <c r="CB13" s="724"/>
      <c r="CD13" s="671" t="s">
        <v>250</v>
      </c>
      <c r="CE13" s="668"/>
      <c r="CF13" s="668"/>
      <c r="CG13" s="668"/>
      <c r="CH13" s="668"/>
      <c r="CI13" s="668"/>
      <c r="CJ13" s="668"/>
      <c r="CK13" s="668"/>
      <c r="CL13" s="668"/>
      <c r="CM13" s="668"/>
      <c r="CN13" s="668"/>
      <c r="CO13" s="668"/>
      <c r="CP13" s="668"/>
      <c r="CQ13" s="669"/>
      <c r="CR13" s="629">
        <v>2341093</v>
      </c>
      <c r="CS13" s="630"/>
      <c r="CT13" s="630"/>
      <c r="CU13" s="630"/>
      <c r="CV13" s="630"/>
      <c r="CW13" s="630"/>
      <c r="CX13" s="630"/>
      <c r="CY13" s="631"/>
      <c r="CZ13" s="656">
        <v>12</v>
      </c>
      <c r="DA13" s="656"/>
      <c r="DB13" s="656"/>
      <c r="DC13" s="656"/>
      <c r="DD13" s="635">
        <v>1588425</v>
      </c>
      <c r="DE13" s="630"/>
      <c r="DF13" s="630"/>
      <c r="DG13" s="630"/>
      <c r="DH13" s="630"/>
      <c r="DI13" s="630"/>
      <c r="DJ13" s="630"/>
      <c r="DK13" s="630"/>
      <c r="DL13" s="630"/>
      <c r="DM13" s="630"/>
      <c r="DN13" s="630"/>
      <c r="DO13" s="630"/>
      <c r="DP13" s="631"/>
      <c r="DQ13" s="635">
        <v>801027</v>
      </c>
      <c r="DR13" s="630"/>
      <c r="DS13" s="630"/>
      <c r="DT13" s="630"/>
      <c r="DU13" s="630"/>
      <c r="DV13" s="630"/>
      <c r="DW13" s="630"/>
      <c r="DX13" s="630"/>
      <c r="DY13" s="630"/>
      <c r="DZ13" s="630"/>
      <c r="EA13" s="630"/>
      <c r="EB13" s="630"/>
      <c r="EC13" s="670"/>
    </row>
    <row r="14" spans="2:143" ht="11.25" customHeight="1" x14ac:dyDescent="0.2">
      <c r="B14" s="626" t="s">
        <v>251</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239</v>
      </c>
      <c r="AM14" s="633"/>
      <c r="AN14" s="633"/>
      <c r="AO14" s="658"/>
      <c r="AP14" s="626" t="s">
        <v>252</v>
      </c>
      <c r="AQ14" s="627"/>
      <c r="AR14" s="627"/>
      <c r="AS14" s="627"/>
      <c r="AT14" s="627"/>
      <c r="AU14" s="627"/>
      <c r="AV14" s="627"/>
      <c r="AW14" s="627"/>
      <c r="AX14" s="627"/>
      <c r="AY14" s="627"/>
      <c r="AZ14" s="627"/>
      <c r="BA14" s="627"/>
      <c r="BB14" s="627"/>
      <c r="BC14" s="627"/>
      <c r="BD14" s="627"/>
      <c r="BE14" s="627"/>
      <c r="BF14" s="628"/>
      <c r="BG14" s="629">
        <v>115660</v>
      </c>
      <c r="BH14" s="630"/>
      <c r="BI14" s="630"/>
      <c r="BJ14" s="630"/>
      <c r="BK14" s="630"/>
      <c r="BL14" s="630"/>
      <c r="BM14" s="630"/>
      <c r="BN14" s="631"/>
      <c r="BO14" s="656">
        <v>2.2999999999999998</v>
      </c>
      <c r="BP14" s="656"/>
      <c r="BQ14" s="656"/>
      <c r="BR14" s="656"/>
      <c r="BS14" s="657" t="s">
        <v>128</v>
      </c>
      <c r="BT14" s="657"/>
      <c r="BU14" s="657"/>
      <c r="BV14" s="657"/>
      <c r="BW14" s="657"/>
      <c r="BX14" s="657"/>
      <c r="BY14" s="657"/>
      <c r="BZ14" s="657"/>
      <c r="CA14" s="657"/>
      <c r="CB14" s="724"/>
      <c r="CD14" s="671" t="s">
        <v>253</v>
      </c>
      <c r="CE14" s="668"/>
      <c r="CF14" s="668"/>
      <c r="CG14" s="668"/>
      <c r="CH14" s="668"/>
      <c r="CI14" s="668"/>
      <c r="CJ14" s="668"/>
      <c r="CK14" s="668"/>
      <c r="CL14" s="668"/>
      <c r="CM14" s="668"/>
      <c r="CN14" s="668"/>
      <c r="CO14" s="668"/>
      <c r="CP14" s="668"/>
      <c r="CQ14" s="669"/>
      <c r="CR14" s="629">
        <v>811536</v>
      </c>
      <c r="CS14" s="630"/>
      <c r="CT14" s="630"/>
      <c r="CU14" s="630"/>
      <c r="CV14" s="630"/>
      <c r="CW14" s="630"/>
      <c r="CX14" s="630"/>
      <c r="CY14" s="631"/>
      <c r="CZ14" s="656">
        <v>4.2</v>
      </c>
      <c r="DA14" s="656"/>
      <c r="DB14" s="656"/>
      <c r="DC14" s="656"/>
      <c r="DD14" s="635">
        <v>127884</v>
      </c>
      <c r="DE14" s="630"/>
      <c r="DF14" s="630"/>
      <c r="DG14" s="630"/>
      <c r="DH14" s="630"/>
      <c r="DI14" s="630"/>
      <c r="DJ14" s="630"/>
      <c r="DK14" s="630"/>
      <c r="DL14" s="630"/>
      <c r="DM14" s="630"/>
      <c r="DN14" s="630"/>
      <c r="DO14" s="630"/>
      <c r="DP14" s="631"/>
      <c r="DQ14" s="635">
        <v>658504</v>
      </c>
      <c r="DR14" s="630"/>
      <c r="DS14" s="630"/>
      <c r="DT14" s="630"/>
      <c r="DU14" s="630"/>
      <c r="DV14" s="630"/>
      <c r="DW14" s="630"/>
      <c r="DX14" s="630"/>
      <c r="DY14" s="630"/>
      <c r="DZ14" s="630"/>
      <c r="EA14" s="630"/>
      <c r="EB14" s="630"/>
      <c r="EC14" s="670"/>
    </row>
    <row r="15" spans="2:143" ht="11.25" customHeight="1" x14ac:dyDescent="0.2">
      <c r="B15" s="626" t="s">
        <v>254</v>
      </c>
      <c r="C15" s="627"/>
      <c r="D15" s="627"/>
      <c r="E15" s="627"/>
      <c r="F15" s="627"/>
      <c r="G15" s="627"/>
      <c r="H15" s="627"/>
      <c r="I15" s="627"/>
      <c r="J15" s="627"/>
      <c r="K15" s="627"/>
      <c r="L15" s="627"/>
      <c r="M15" s="627"/>
      <c r="N15" s="627"/>
      <c r="O15" s="627"/>
      <c r="P15" s="627"/>
      <c r="Q15" s="628"/>
      <c r="R15" s="629" t="s">
        <v>239</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239</v>
      </c>
      <c r="AM15" s="633"/>
      <c r="AN15" s="633"/>
      <c r="AO15" s="658"/>
      <c r="AP15" s="626" t="s">
        <v>255</v>
      </c>
      <c r="AQ15" s="627"/>
      <c r="AR15" s="627"/>
      <c r="AS15" s="627"/>
      <c r="AT15" s="627"/>
      <c r="AU15" s="627"/>
      <c r="AV15" s="627"/>
      <c r="AW15" s="627"/>
      <c r="AX15" s="627"/>
      <c r="AY15" s="627"/>
      <c r="AZ15" s="627"/>
      <c r="BA15" s="627"/>
      <c r="BB15" s="627"/>
      <c r="BC15" s="627"/>
      <c r="BD15" s="627"/>
      <c r="BE15" s="627"/>
      <c r="BF15" s="628"/>
      <c r="BG15" s="629">
        <v>234974</v>
      </c>
      <c r="BH15" s="630"/>
      <c r="BI15" s="630"/>
      <c r="BJ15" s="630"/>
      <c r="BK15" s="630"/>
      <c r="BL15" s="630"/>
      <c r="BM15" s="630"/>
      <c r="BN15" s="631"/>
      <c r="BO15" s="656">
        <v>4.5999999999999996</v>
      </c>
      <c r="BP15" s="656"/>
      <c r="BQ15" s="656"/>
      <c r="BR15" s="656"/>
      <c r="BS15" s="657" t="s">
        <v>239</v>
      </c>
      <c r="BT15" s="657"/>
      <c r="BU15" s="657"/>
      <c r="BV15" s="657"/>
      <c r="BW15" s="657"/>
      <c r="BX15" s="657"/>
      <c r="BY15" s="657"/>
      <c r="BZ15" s="657"/>
      <c r="CA15" s="657"/>
      <c r="CB15" s="724"/>
      <c r="CD15" s="671" t="s">
        <v>256</v>
      </c>
      <c r="CE15" s="668"/>
      <c r="CF15" s="668"/>
      <c r="CG15" s="668"/>
      <c r="CH15" s="668"/>
      <c r="CI15" s="668"/>
      <c r="CJ15" s="668"/>
      <c r="CK15" s="668"/>
      <c r="CL15" s="668"/>
      <c r="CM15" s="668"/>
      <c r="CN15" s="668"/>
      <c r="CO15" s="668"/>
      <c r="CP15" s="668"/>
      <c r="CQ15" s="669"/>
      <c r="CR15" s="629">
        <v>2635550</v>
      </c>
      <c r="CS15" s="630"/>
      <c r="CT15" s="630"/>
      <c r="CU15" s="630"/>
      <c r="CV15" s="630"/>
      <c r="CW15" s="630"/>
      <c r="CX15" s="630"/>
      <c r="CY15" s="631"/>
      <c r="CZ15" s="656">
        <v>13.5</v>
      </c>
      <c r="DA15" s="656"/>
      <c r="DB15" s="656"/>
      <c r="DC15" s="656"/>
      <c r="DD15" s="635">
        <v>512509</v>
      </c>
      <c r="DE15" s="630"/>
      <c r="DF15" s="630"/>
      <c r="DG15" s="630"/>
      <c r="DH15" s="630"/>
      <c r="DI15" s="630"/>
      <c r="DJ15" s="630"/>
      <c r="DK15" s="630"/>
      <c r="DL15" s="630"/>
      <c r="DM15" s="630"/>
      <c r="DN15" s="630"/>
      <c r="DO15" s="630"/>
      <c r="DP15" s="631"/>
      <c r="DQ15" s="635">
        <v>1809185</v>
      </c>
      <c r="DR15" s="630"/>
      <c r="DS15" s="630"/>
      <c r="DT15" s="630"/>
      <c r="DU15" s="630"/>
      <c r="DV15" s="630"/>
      <c r="DW15" s="630"/>
      <c r="DX15" s="630"/>
      <c r="DY15" s="630"/>
      <c r="DZ15" s="630"/>
      <c r="EA15" s="630"/>
      <c r="EB15" s="630"/>
      <c r="EC15" s="670"/>
    </row>
    <row r="16" spans="2:143" ht="11.25" customHeight="1" x14ac:dyDescent="0.2">
      <c r="B16" s="626" t="s">
        <v>257</v>
      </c>
      <c r="C16" s="627"/>
      <c r="D16" s="627"/>
      <c r="E16" s="627"/>
      <c r="F16" s="627"/>
      <c r="G16" s="627"/>
      <c r="H16" s="627"/>
      <c r="I16" s="627"/>
      <c r="J16" s="627"/>
      <c r="K16" s="627"/>
      <c r="L16" s="627"/>
      <c r="M16" s="627"/>
      <c r="N16" s="627"/>
      <c r="O16" s="627"/>
      <c r="P16" s="627"/>
      <c r="Q16" s="628"/>
      <c r="R16" s="629">
        <v>21967</v>
      </c>
      <c r="S16" s="630"/>
      <c r="T16" s="630"/>
      <c r="U16" s="630"/>
      <c r="V16" s="630"/>
      <c r="W16" s="630"/>
      <c r="X16" s="630"/>
      <c r="Y16" s="631"/>
      <c r="Z16" s="656">
        <v>0.1</v>
      </c>
      <c r="AA16" s="656"/>
      <c r="AB16" s="656"/>
      <c r="AC16" s="656"/>
      <c r="AD16" s="657">
        <v>21967</v>
      </c>
      <c r="AE16" s="657"/>
      <c r="AF16" s="657"/>
      <c r="AG16" s="657"/>
      <c r="AH16" s="657"/>
      <c r="AI16" s="657"/>
      <c r="AJ16" s="657"/>
      <c r="AK16" s="657"/>
      <c r="AL16" s="632">
        <v>0.2</v>
      </c>
      <c r="AM16" s="633"/>
      <c r="AN16" s="633"/>
      <c r="AO16" s="658"/>
      <c r="AP16" s="626" t="s">
        <v>258</v>
      </c>
      <c r="AQ16" s="627"/>
      <c r="AR16" s="627"/>
      <c r="AS16" s="627"/>
      <c r="AT16" s="627"/>
      <c r="AU16" s="627"/>
      <c r="AV16" s="627"/>
      <c r="AW16" s="627"/>
      <c r="AX16" s="627"/>
      <c r="AY16" s="627"/>
      <c r="AZ16" s="627"/>
      <c r="BA16" s="627"/>
      <c r="BB16" s="627"/>
      <c r="BC16" s="627"/>
      <c r="BD16" s="627"/>
      <c r="BE16" s="627"/>
      <c r="BF16" s="628"/>
      <c r="BG16" s="629" t="s">
        <v>239</v>
      </c>
      <c r="BH16" s="630"/>
      <c r="BI16" s="630"/>
      <c r="BJ16" s="630"/>
      <c r="BK16" s="630"/>
      <c r="BL16" s="630"/>
      <c r="BM16" s="630"/>
      <c r="BN16" s="631"/>
      <c r="BO16" s="656" t="s">
        <v>128</v>
      </c>
      <c r="BP16" s="656"/>
      <c r="BQ16" s="656"/>
      <c r="BR16" s="656"/>
      <c r="BS16" s="657" t="s">
        <v>136</v>
      </c>
      <c r="BT16" s="657"/>
      <c r="BU16" s="657"/>
      <c r="BV16" s="657"/>
      <c r="BW16" s="657"/>
      <c r="BX16" s="657"/>
      <c r="BY16" s="657"/>
      <c r="BZ16" s="657"/>
      <c r="CA16" s="657"/>
      <c r="CB16" s="724"/>
      <c r="CD16" s="671" t="s">
        <v>259</v>
      </c>
      <c r="CE16" s="668"/>
      <c r="CF16" s="668"/>
      <c r="CG16" s="668"/>
      <c r="CH16" s="668"/>
      <c r="CI16" s="668"/>
      <c r="CJ16" s="668"/>
      <c r="CK16" s="668"/>
      <c r="CL16" s="668"/>
      <c r="CM16" s="668"/>
      <c r="CN16" s="668"/>
      <c r="CO16" s="668"/>
      <c r="CP16" s="668"/>
      <c r="CQ16" s="669"/>
      <c r="CR16" s="629">
        <v>9498</v>
      </c>
      <c r="CS16" s="630"/>
      <c r="CT16" s="630"/>
      <c r="CU16" s="630"/>
      <c r="CV16" s="630"/>
      <c r="CW16" s="630"/>
      <c r="CX16" s="630"/>
      <c r="CY16" s="631"/>
      <c r="CZ16" s="656">
        <v>0</v>
      </c>
      <c r="DA16" s="656"/>
      <c r="DB16" s="656"/>
      <c r="DC16" s="656"/>
      <c r="DD16" s="635" t="s">
        <v>136</v>
      </c>
      <c r="DE16" s="630"/>
      <c r="DF16" s="630"/>
      <c r="DG16" s="630"/>
      <c r="DH16" s="630"/>
      <c r="DI16" s="630"/>
      <c r="DJ16" s="630"/>
      <c r="DK16" s="630"/>
      <c r="DL16" s="630"/>
      <c r="DM16" s="630"/>
      <c r="DN16" s="630"/>
      <c r="DO16" s="630"/>
      <c r="DP16" s="631"/>
      <c r="DQ16" s="635">
        <v>1406</v>
      </c>
      <c r="DR16" s="630"/>
      <c r="DS16" s="630"/>
      <c r="DT16" s="630"/>
      <c r="DU16" s="630"/>
      <c r="DV16" s="630"/>
      <c r="DW16" s="630"/>
      <c r="DX16" s="630"/>
      <c r="DY16" s="630"/>
      <c r="DZ16" s="630"/>
      <c r="EA16" s="630"/>
      <c r="EB16" s="630"/>
      <c r="EC16" s="670"/>
    </row>
    <row r="17" spans="2:133" ht="11.25" customHeight="1" x14ac:dyDescent="0.2">
      <c r="B17" s="626" t="s">
        <v>260</v>
      </c>
      <c r="C17" s="627"/>
      <c r="D17" s="627"/>
      <c r="E17" s="627"/>
      <c r="F17" s="627"/>
      <c r="G17" s="627"/>
      <c r="H17" s="627"/>
      <c r="I17" s="627"/>
      <c r="J17" s="627"/>
      <c r="K17" s="627"/>
      <c r="L17" s="627"/>
      <c r="M17" s="627"/>
      <c r="N17" s="627"/>
      <c r="O17" s="627"/>
      <c r="P17" s="627"/>
      <c r="Q17" s="628"/>
      <c r="R17" s="629">
        <v>61200</v>
      </c>
      <c r="S17" s="630"/>
      <c r="T17" s="630"/>
      <c r="U17" s="630"/>
      <c r="V17" s="630"/>
      <c r="W17" s="630"/>
      <c r="X17" s="630"/>
      <c r="Y17" s="631"/>
      <c r="Z17" s="656">
        <v>0.3</v>
      </c>
      <c r="AA17" s="656"/>
      <c r="AB17" s="656"/>
      <c r="AC17" s="656"/>
      <c r="AD17" s="657">
        <v>61200</v>
      </c>
      <c r="AE17" s="657"/>
      <c r="AF17" s="657"/>
      <c r="AG17" s="657"/>
      <c r="AH17" s="657"/>
      <c r="AI17" s="657"/>
      <c r="AJ17" s="657"/>
      <c r="AK17" s="657"/>
      <c r="AL17" s="632">
        <v>0.6</v>
      </c>
      <c r="AM17" s="633"/>
      <c r="AN17" s="633"/>
      <c r="AO17" s="658"/>
      <c r="AP17" s="626" t="s">
        <v>261</v>
      </c>
      <c r="AQ17" s="627"/>
      <c r="AR17" s="627"/>
      <c r="AS17" s="627"/>
      <c r="AT17" s="627"/>
      <c r="AU17" s="627"/>
      <c r="AV17" s="627"/>
      <c r="AW17" s="627"/>
      <c r="AX17" s="627"/>
      <c r="AY17" s="627"/>
      <c r="AZ17" s="627"/>
      <c r="BA17" s="627"/>
      <c r="BB17" s="627"/>
      <c r="BC17" s="627"/>
      <c r="BD17" s="627"/>
      <c r="BE17" s="627"/>
      <c r="BF17" s="628"/>
      <c r="BG17" s="629" t="s">
        <v>136</v>
      </c>
      <c r="BH17" s="630"/>
      <c r="BI17" s="630"/>
      <c r="BJ17" s="630"/>
      <c r="BK17" s="630"/>
      <c r="BL17" s="630"/>
      <c r="BM17" s="630"/>
      <c r="BN17" s="631"/>
      <c r="BO17" s="656" t="s">
        <v>128</v>
      </c>
      <c r="BP17" s="656"/>
      <c r="BQ17" s="656"/>
      <c r="BR17" s="656"/>
      <c r="BS17" s="657" t="s">
        <v>239</v>
      </c>
      <c r="BT17" s="657"/>
      <c r="BU17" s="657"/>
      <c r="BV17" s="657"/>
      <c r="BW17" s="657"/>
      <c r="BX17" s="657"/>
      <c r="BY17" s="657"/>
      <c r="BZ17" s="657"/>
      <c r="CA17" s="657"/>
      <c r="CB17" s="724"/>
      <c r="CD17" s="671" t="s">
        <v>262</v>
      </c>
      <c r="CE17" s="668"/>
      <c r="CF17" s="668"/>
      <c r="CG17" s="668"/>
      <c r="CH17" s="668"/>
      <c r="CI17" s="668"/>
      <c r="CJ17" s="668"/>
      <c r="CK17" s="668"/>
      <c r="CL17" s="668"/>
      <c r="CM17" s="668"/>
      <c r="CN17" s="668"/>
      <c r="CO17" s="668"/>
      <c r="CP17" s="668"/>
      <c r="CQ17" s="669"/>
      <c r="CR17" s="629">
        <v>1629831</v>
      </c>
      <c r="CS17" s="630"/>
      <c r="CT17" s="630"/>
      <c r="CU17" s="630"/>
      <c r="CV17" s="630"/>
      <c r="CW17" s="630"/>
      <c r="CX17" s="630"/>
      <c r="CY17" s="631"/>
      <c r="CZ17" s="656">
        <v>8.4</v>
      </c>
      <c r="DA17" s="656"/>
      <c r="DB17" s="656"/>
      <c r="DC17" s="656"/>
      <c r="DD17" s="635" t="s">
        <v>239</v>
      </c>
      <c r="DE17" s="630"/>
      <c r="DF17" s="630"/>
      <c r="DG17" s="630"/>
      <c r="DH17" s="630"/>
      <c r="DI17" s="630"/>
      <c r="DJ17" s="630"/>
      <c r="DK17" s="630"/>
      <c r="DL17" s="630"/>
      <c r="DM17" s="630"/>
      <c r="DN17" s="630"/>
      <c r="DO17" s="630"/>
      <c r="DP17" s="631"/>
      <c r="DQ17" s="635">
        <v>1624486</v>
      </c>
      <c r="DR17" s="630"/>
      <c r="DS17" s="630"/>
      <c r="DT17" s="630"/>
      <c r="DU17" s="630"/>
      <c r="DV17" s="630"/>
      <c r="DW17" s="630"/>
      <c r="DX17" s="630"/>
      <c r="DY17" s="630"/>
      <c r="DZ17" s="630"/>
      <c r="EA17" s="630"/>
      <c r="EB17" s="630"/>
      <c r="EC17" s="670"/>
    </row>
    <row r="18" spans="2:133" ht="11.25" customHeight="1" x14ac:dyDescent="0.2">
      <c r="B18" s="626" t="s">
        <v>263</v>
      </c>
      <c r="C18" s="627"/>
      <c r="D18" s="627"/>
      <c r="E18" s="627"/>
      <c r="F18" s="627"/>
      <c r="G18" s="627"/>
      <c r="H18" s="627"/>
      <c r="I18" s="627"/>
      <c r="J18" s="627"/>
      <c r="K18" s="627"/>
      <c r="L18" s="627"/>
      <c r="M18" s="627"/>
      <c r="N18" s="627"/>
      <c r="O18" s="627"/>
      <c r="P18" s="627"/>
      <c r="Q18" s="628"/>
      <c r="R18" s="629">
        <v>186174</v>
      </c>
      <c r="S18" s="630"/>
      <c r="T18" s="630"/>
      <c r="U18" s="630"/>
      <c r="V18" s="630"/>
      <c r="W18" s="630"/>
      <c r="X18" s="630"/>
      <c r="Y18" s="631"/>
      <c r="Z18" s="656">
        <v>0.9</v>
      </c>
      <c r="AA18" s="656"/>
      <c r="AB18" s="656"/>
      <c r="AC18" s="656"/>
      <c r="AD18" s="657">
        <v>186174</v>
      </c>
      <c r="AE18" s="657"/>
      <c r="AF18" s="657"/>
      <c r="AG18" s="657"/>
      <c r="AH18" s="657"/>
      <c r="AI18" s="657"/>
      <c r="AJ18" s="657"/>
      <c r="AK18" s="657"/>
      <c r="AL18" s="632">
        <v>1.7</v>
      </c>
      <c r="AM18" s="633"/>
      <c r="AN18" s="633"/>
      <c r="AO18" s="658"/>
      <c r="AP18" s="626" t="s">
        <v>264</v>
      </c>
      <c r="AQ18" s="627"/>
      <c r="AR18" s="627"/>
      <c r="AS18" s="627"/>
      <c r="AT18" s="627"/>
      <c r="AU18" s="627"/>
      <c r="AV18" s="627"/>
      <c r="AW18" s="627"/>
      <c r="AX18" s="627"/>
      <c r="AY18" s="627"/>
      <c r="AZ18" s="627"/>
      <c r="BA18" s="627"/>
      <c r="BB18" s="627"/>
      <c r="BC18" s="627"/>
      <c r="BD18" s="627"/>
      <c r="BE18" s="627"/>
      <c r="BF18" s="628"/>
      <c r="BG18" s="629" t="s">
        <v>239</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24"/>
      <c r="CD18" s="671" t="s">
        <v>265</v>
      </c>
      <c r="CE18" s="668"/>
      <c r="CF18" s="668"/>
      <c r="CG18" s="668"/>
      <c r="CH18" s="668"/>
      <c r="CI18" s="668"/>
      <c r="CJ18" s="668"/>
      <c r="CK18" s="668"/>
      <c r="CL18" s="668"/>
      <c r="CM18" s="668"/>
      <c r="CN18" s="668"/>
      <c r="CO18" s="668"/>
      <c r="CP18" s="668"/>
      <c r="CQ18" s="669"/>
      <c r="CR18" s="629" t="s">
        <v>239</v>
      </c>
      <c r="CS18" s="630"/>
      <c r="CT18" s="630"/>
      <c r="CU18" s="630"/>
      <c r="CV18" s="630"/>
      <c r="CW18" s="630"/>
      <c r="CX18" s="630"/>
      <c r="CY18" s="631"/>
      <c r="CZ18" s="656" t="s">
        <v>239</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0"/>
    </row>
    <row r="19" spans="2:133" ht="11.25" customHeight="1" x14ac:dyDescent="0.2">
      <c r="B19" s="626" t="s">
        <v>266</v>
      </c>
      <c r="C19" s="627"/>
      <c r="D19" s="627"/>
      <c r="E19" s="627"/>
      <c r="F19" s="627"/>
      <c r="G19" s="627"/>
      <c r="H19" s="627"/>
      <c r="I19" s="627"/>
      <c r="J19" s="627"/>
      <c r="K19" s="627"/>
      <c r="L19" s="627"/>
      <c r="M19" s="627"/>
      <c r="N19" s="627"/>
      <c r="O19" s="627"/>
      <c r="P19" s="627"/>
      <c r="Q19" s="628"/>
      <c r="R19" s="629">
        <v>30058</v>
      </c>
      <c r="S19" s="630"/>
      <c r="T19" s="630"/>
      <c r="U19" s="630"/>
      <c r="V19" s="630"/>
      <c r="W19" s="630"/>
      <c r="X19" s="630"/>
      <c r="Y19" s="631"/>
      <c r="Z19" s="656">
        <v>0.1</v>
      </c>
      <c r="AA19" s="656"/>
      <c r="AB19" s="656"/>
      <c r="AC19" s="656"/>
      <c r="AD19" s="657">
        <v>30058</v>
      </c>
      <c r="AE19" s="657"/>
      <c r="AF19" s="657"/>
      <c r="AG19" s="657"/>
      <c r="AH19" s="657"/>
      <c r="AI19" s="657"/>
      <c r="AJ19" s="657"/>
      <c r="AK19" s="657"/>
      <c r="AL19" s="632">
        <v>0.3</v>
      </c>
      <c r="AM19" s="633"/>
      <c r="AN19" s="633"/>
      <c r="AO19" s="658"/>
      <c r="AP19" s="626" t="s">
        <v>267</v>
      </c>
      <c r="AQ19" s="627"/>
      <c r="AR19" s="627"/>
      <c r="AS19" s="627"/>
      <c r="AT19" s="627"/>
      <c r="AU19" s="627"/>
      <c r="AV19" s="627"/>
      <c r="AW19" s="627"/>
      <c r="AX19" s="627"/>
      <c r="AY19" s="627"/>
      <c r="AZ19" s="627"/>
      <c r="BA19" s="627"/>
      <c r="BB19" s="627"/>
      <c r="BC19" s="627"/>
      <c r="BD19" s="627"/>
      <c r="BE19" s="627"/>
      <c r="BF19" s="628"/>
      <c r="BG19" s="629">
        <v>24181</v>
      </c>
      <c r="BH19" s="630"/>
      <c r="BI19" s="630"/>
      <c r="BJ19" s="630"/>
      <c r="BK19" s="630"/>
      <c r="BL19" s="630"/>
      <c r="BM19" s="630"/>
      <c r="BN19" s="631"/>
      <c r="BO19" s="656">
        <v>0.5</v>
      </c>
      <c r="BP19" s="656"/>
      <c r="BQ19" s="656"/>
      <c r="BR19" s="656"/>
      <c r="BS19" s="657" t="s">
        <v>239</v>
      </c>
      <c r="BT19" s="657"/>
      <c r="BU19" s="657"/>
      <c r="BV19" s="657"/>
      <c r="BW19" s="657"/>
      <c r="BX19" s="657"/>
      <c r="BY19" s="657"/>
      <c r="BZ19" s="657"/>
      <c r="CA19" s="657"/>
      <c r="CB19" s="724"/>
      <c r="CD19" s="671" t="s">
        <v>268</v>
      </c>
      <c r="CE19" s="668"/>
      <c r="CF19" s="668"/>
      <c r="CG19" s="668"/>
      <c r="CH19" s="668"/>
      <c r="CI19" s="668"/>
      <c r="CJ19" s="668"/>
      <c r="CK19" s="668"/>
      <c r="CL19" s="668"/>
      <c r="CM19" s="668"/>
      <c r="CN19" s="668"/>
      <c r="CO19" s="668"/>
      <c r="CP19" s="668"/>
      <c r="CQ19" s="669"/>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0"/>
    </row>
    <row r="20" spans="2:133" ht="11.25" customHeight="1" x14ac:dyDescent="0.2">
      <c r="B20" s="626" t="s">
        <v>269</v>
      </c>
      <c r="C20" s="627"/>
      <c r="D20" s="627"/>
      <c r="E20" s="627"/>
      <c r="F20" s="627"/>
      <c r="G20" s="627"/>
      <c r="H20" s="627"/>
      <c r="I20" s="627"/>
      <c r="J20" s="627"/>
      <c r="K20" s="627"/>
      <c r="L20" s="627"/>
      <c r="M20" s="627"/>
      <c r="N20" s="627"/>
      <c r="O20" s="627"/>
      <c r="P20" s="627"/>
      <c r="Q20" s="628"/>
      <c r="R20" s="629">
        <v>6870</v>
      </c>
      <c r="S20" s="630"/>
      <c r="T20" s="630"/>
      <c r="U20" s="630"/>
      <c r="V20" s="630"/>
      <c r="W20" s="630"/>
      <c r="X20" s="630"/>
      <c r="Y20" s="631"/>
      <c r="Z20" s="656">
        <v>0</v>
      </c>
      <c r="AA20" s="656"/>
      <c r="AB20" s="656"/>
      <c r="AC20" s="656"/>
      <c r="AD20" s="657">
        <v>6870</v>
      </c>
      <c r="AE20" s="657"/>
      <c r="AF20" s="657"/>
      <c r="AG20" s="657"/>
      <c r="AH20" s="657"/>
      <c r="AI20" s="657"/>
      <c r="AJ20" s="657"/>
      <c r="AK20" s="657"/>
      <c r="AL20" s="632">
        <v>0.1</v>
      </c>
      <c r="AM20" s="633"/>
      <c r="AN20" s="633"/>
      <c r="AO20" s="658"/>
      <c r="AP20" s="626" t="s">
        <v>270</v>
      </c>
      <c r="AQ20" s="627"/>
      <c r="AR20" s="627"/>
      <c r="AS20" s="627"/>
      <c r="AT20" s="627"/>
      <c r="AU20" s="627"/>
      <c r="AV20" s="627"/>
      <c r="AW20" s="627"/>
      <c r="AX20" s="627"/>
      <c r="AY20" s="627"/>
      <c r="AZ20" s="627"/>
      <c r="BA20" s="627"/>
      <c r="BB20" s="627"/>
      <c r="BC20" s="627"/>
      <c r="BD20" s="627"/>
      <c r="BE20" s="627"/>
      <c r="BF20" s="628"/>
      <c r="BG20" s="629">
        <v>24181</v>
      </c>
      <c r="BH20" s="630"/>
      <c r="BI20" s="630"/>
      <c r="BJ20" s="630"/>
      <c r="BK20" s="630"/>
      <c r="BL20" s="630"/>
      <c r="BM20" s="630"/>
      <c r="BN20" s="631"/>
      <c r="BO20" s="656">
        <v>0.5</v>
      </c>
      <c r="BP20" s="656"/>
      <c r="BQ20" s="656"/>
      <c r="BR20" s="656"/>
      <c r="BS20" s="657" t="s">
        <v>128</v>
      </c>
      <c r="BT20" s="657"/>
      <c r="BU20" s="657"/>
      <c r="BV20" s="657"/>
      <c r="BW20" s="657"/>
      <c r="BX20" s="657"/>
      <c r="BY20" s="657"/>
      <c r="BZ20" s="657"/>
      <c r="CA20" s="657"/>
      <c r="CB20" s="724"/>
      <c r="CD20" s="671" t="s">
        <v>271</v>
      </c>
      <c r="CE20" s="668"/>
      <c r="CF20" s="668"/>
      <c r="CG20" s="668"/>
      <c r="CH20" s="668"/>
      <c r="CI20" s="668"/>
      <c r="CJ20" s="668"/>
      <c r="CK20" s="668"/>
      <c r="CL20" s="668"/>
      <c r="CM20" s="668"/>
      <c r="CN20" s="668"/>
      <c r="CO20" s="668"/>
      <c r="CP20" s="668"/>
      <c r="CQ20" s="669"/>
      <c r="CR20" s="629">
        <v>19478389</v>
      </c>
      <c r="CS20" s="630"/>
      <c r="CT20" s="630"/>
      <c r="CU20" s="630"/>
      <c r="CV20" s="630"/>
      <c r="CW20" s="630"/>
      <c r="CX20" s="630"/>
      <c r="CY20" s="631"/>
      <c r="CZ20" s="656">
        <v>100</v>
      </c>
      <c r="DA20" s="656"/>
      <c r="DB20" s="656"/>
      <c r="DC20" s="656"/>
      <c r="DD20" s="635">
        <v>3257485</v>
      </c>
      <c r="DE20" s="630"/>
      <c r="DF20" s="630"/>
      <c r="DG20" s="630"/>
      <c r="DH20" s="630"/>
      <c r="DI20" s="630"/>
      <c r="DJ20" s="630"/>
      <c r="DK20" s="630"/>
      <c r="DL20" s="630"/>
      <c r="DM20" s="630"/>
      <c r="DN20" s="630"/>
      <c r="DO20" s="630"/>
      <c r="DP20" s="631"/>
      <c r="DQ20" s="635">
        <v>12128027</v>
      </c>
      <c r="DR20" s="630"/>
      <c r="DS20" s="630"/>
      <c r="DT20" s="630"/>
      <c r="DU20" s="630"/>
      <c r="DV20" s="630"/>
      <c r="DW20" s="630"/>
      <c r="DX20" s="630"/>
      <c r="DY20" s="630"/>
      <c r="DZ20" s="630"/>
      <c r="EA20" s="630"/>
      <c r="EB20" s="630"/>
      <c r="EC20" s="670"/>
    </row>
    <row r="21" spans="2:133" ht="11.25" customHeight="1" x14ac:dyDescent="0.2">
      <c r="B21" s="626" t="s">
        <v>272</v>
      </c>
      <c r="C21" s="627"/>
      <c r="D21" s="627"/>
      <c r="E21" s="627"/>
      <c r="F21" s="627"/>
      <c r="G21" s="627"/>
      <c r="H21" s="627"/>
      <c r="I21" s="627"/>
      <c r="J21" s="627"/>
      <c r="K21" s="627"/>
      <c r="L21" s="627"/>
      <c r="M21" s="627"/>
      <c r="N21" s="627"/>
      <c r="O21" s="627"/>
      <c r="P21" s="627"/>
      <c r="Q21" s="628"/>
      <c r="R21" s="629">
        <v>2443</v>
      </c>
      <c r="S21" s="630"/>
      <c r="T21" s="630"/>
      <c r="U21" s="630"/>
      <c r="V21" s="630"/>
      <c r="W21" s="630"/>
      <c r="X21" s="630"/>
      <c r="Y21" s="631"/>
      <c r="Z21" s="656">
        <v>0</v>
      </c>
      <c r="AA21" s="656"/>
      <c r="AB21" s="656"/>
      <c r="AC21" s="656"/>
      <c r="AD21" s="657">
        <v>2443</v>
      </c>
      <c r="AE21" s="657"/>
      <c r="AF21" s="657"/>
      <c r="AG21" s="657"/>
      <c r="AH21" s="657"/>
      <c r="AI21" s="657"/>
      <c r="AJ21" s="657"/>
      <c r="AK21" s="657"/>
      <c r="AL21" s="632">
        <v>0</v>
      </c>
      <c r="AM21" s="633"/>
      <c r="AN21" s="633"/>
      <c r="AO21" s="658"/>
      <c r="AP21" s="721" t="s">
        <v>273</v>
      </c>
      <c r="AQ21" s="729"/>
      <c r="AR21" s="729"/>
      <c r="AS21" s="729"/>
      <c r="AT21" s="729"/>
      <c r="AU21" s="729"/>
      <c r="AV21" s="729"/>
      <c r="AW21" s="729"/>
      <c r="AX21" s="729"/>
      <c r="AY21" s="729"/>
      <c r="AZ21" s="729"/>
      <c r="BA21" s="729"/>
      <c r="BB21" s="729"/>
      <c r="BC21" s="729"/>
      <c r="BD21" s="729"/>
      <c r="BE21" s="729"/>
      <c r="BF21" s="723"/>
      <c r="BG21" s="629">
        <v>24181</v>
      </c>
      <c r="BH21" s="630"/>
      <c r="BI21" s="630"/>
      <c r="BJ21" s="630"/>
      <c r="BK21" s="630"/>
      <c r="BL21" s="630"/>
      <c r="BM21" s="630"/>
      <c r="BN21" s="631"/>
      <c r="BO21" s="656">
        <v>0.5</v>
      </c>
      <c r="BP21" s="656"/>
      <c r="BQ21" s="656"/>
      <c r="BR21" s="656"/>
      <c r="BS21" s="657" t="s">
        <v>128</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274</v>
      </c>
      <c r="C22" s="693"/>
      <c r="D22" s="693"/>
      <c r="E22" s="693"/>
      <c r="F22" s="693"/>
      <c r="G22" s="693"/>
      <c r="H22" s="693"/>
      <c r="I22" s="693"/>
      <c r="J22" s="693"/>
      <c r="K22" s="693"/>
      <c r="L22" s="693"/>
      <c r="M22" s="693"/>
      <c r="N22" s="693"/>
      <c r="O22" s="693"/>
      <c r="P22" s="693"/>
      <c r="Q22" s="694"/>
      <c r="R22" s="629">
        <v>146803</v>
      </c>
      <c r="S22" s="630"/>
      <c r="T22" s="630"/>
      <c r="U22" s="630"/>
      <c r="V22" s="630"/>
      <c r="W22" s="630"/>
      <c r="X22" s="630"/>
      <c r="Y22" s="631"/>
      <c r="Z22" s="656">
        <v>0.7</v>
      </c>
      <c r="AA22" s="656"/>
      <c r="AB22" s="656"/>
      <c r="AC22" s="656"/>
      <c r="AD22" s="657">
        <v>146803</v>
      </c>
      <c r="AE22" s="657"/>
      <c r="AF22" s="657"/>
      <c r="AG22" s="657"/>
      <c r="AH22" s="657"/>
      <c r="AI22" s="657"/>
      <c r="AJ22" s="657"/>
      <c r="AK22" s="657"/>
      <c r="AL22" s="632">
        <v>1.3</v>
      </c>
      <c r="AM22" s="633"/>
      <c r="AN22" s="633"/>
      <c r="AO22" s="658"/>
      <c r="AP22" s="721" t="s">
        <v>275</v>
      </c>
      <c r="AQ22" s="729"/>
      <c r="AR22" s="729"/>
      <c r="AS22" s="729"/>
      <c r="AT22" s="729"/>
      <c r="AU22" s="729"/>
      <c r="AV22" s="729"/>
      <c r="AW22" s="729"/>
      <c r="AX22" s="729"/>
      <c r="AY22" s="729"/>
      <c r="AZ22" s="729"/>
      <c r="BA22" s="729"/>
      <c r="BB22" s="729"/>
      <c r="BC22" s="729"/>
      <c r="BD22" s="729"/>
      <c r="BE22" s="729"/>
      <c r="BF22" s="723"/>
      <c r="BG22" s="629" t="s">
        <v>136</v>
      </c>
      <c r="BH22" s="630"/>
      <c r="BI22" s="630"/>
      <c r="BJ22" s="630"/>
      <c r="BK22" s="630"/>
      <c r="BL22" s="630"/>
      <c r="BM22" s="630"/>
      <c r="BN22" s="631"/>
      <c r="BO22" s="656" t="s">
        <v>136</v>
      </c>
      <c r="BP22" s="656"/>
      <c r="BQ22" s="656"/>
      <c r="BR22" s="656"/>
      <c r="BS22" s="657" t="s">
        <v>136</v>
      </c>
      <c r="BT22" s="657"/>
      <c r="BU22" s="657"/>
      <c r="BV22" s="657"/>
      <c r="BW22" s="657"/>
      <c r="BX22" s="657"/>
      <c r="BY22" s="657"/>
      <c r="BZ22" s="657"/>
      <c r="CA22" s="657"/>
      <c r="CB22" s="724"/>
      <c r="CD22" s="731" t="s">
        <v>276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277</v>
      </c>
      <c r="C23" s="627"/>
      <c r="D23" s="627"/>
      <c r="E23" s="627"/>
      <c r="F23" s="627"/>
      <c r="G23" s="627"/>
      <c r="H23" s="627"/>
      <c r="I23" s="627"/>
      <c r="J23" s="627"/>
      <c r="K23" s="627"/>
      <c r="L23" s="627"/>
      <c r="M23" s="627"/>
      <c r="N23" s="627"/>
      <c r="O23" s="627"/>
      <c r="P23" s="627"/>
      <c r="Q23" s="628"/>
      <c r="R23" s="629">
        <v>4801561</v>
      </c>
      <c r="S23" s="630"/>
      <c r="T23" s="630"/>
      <c r="U23" s="630"/>
      <c r="V23" s="630"/>
      <c r="W23" s="630"/>
      <c r="X23" s="630"/>
      <c r="Y23" s="631"/>
      <c r="Z23" s="656">
        <v>23.1</v>
      </c>
      <c r="AA23" s="656"/>
      <c r="AB23" s="656"/>
      <c r="AC23" s="656"/>
      <c r="AD23" s="657">
        <v>4471005</v>
      </c>
      <c r="AE23" s="657"/>
      <c r="AF23" s="657"/>
      <c r="AG23" s="657"/>
      <c r="AH23" s="657"/>
      <c r="AI23" s="657"/>
      <c r="AJ23" s="657"/>
      <c r="AK23" s="657"/>
      <c r="AL23" s="632">
        <v>40.5</v>
      </c>
      <c r="AM23" s="633"/>
      <c r="AN23" s="633"/>
      <c r="AO23" s="658"/>
      <c r="AP23" s="721" t="s">
        <v>278</v>
      </c>
      <c r="AQ23" s="729"/>
      <c r="AR23" s="729"/>
      <c r="AS23" s="729"/>
      <c r="AT23" s="729"/>
      <c r="AU23" s="729"/>
      <c r="AV23" s="729"/>
      <c r="AW23" s="729"/>
      <c r="AX23" s="729"/>
      <c r="AY23" s="729"/>
      <c r="AZ23" s="729"/>
      <c r="BA23" s="729"/>
      <c r="BB23" s="729"/>
      <c r="BC23" s="729"/>
      <c r="BD23" s="729"/>
      <c r="BE23" s="729"/>
      <c r="BF23" s="723"/>
      <c r="BG23" s="629" t="s">
        <v>128</v>
      </c>
      <c r="BH23" s="630"/>
      <c r="BI23" s="630"/>
      <c r="BJ23" s="630"/>
      <c r="BK23" s="630"/>
      <c r="BL23" s="630"/>
      <c r="BM23" s="630"/>
      <c r="BN23" s="631"/>
      <c r="BO23" s="656" t="s">
        <v>128</v>
      </c>
      <c r="BP23" s="656"/>
      <c r="BQ23" s="656"/>
      <c r="BR23" s="656"/>
      <c r="BS23" s="657" t="s">
        <v>239</v>
      </c>
      <c r="BT23" s="657"/>
      <c r="BU23" s="657"/>
      <c r="BV23" s="657"/>
      <c r="BW23" s="657"/>
      <c r="BX23" s="657"/>
      <c r="BY23" s="657"/>
      <c r="BZ23" s="657"/>
      <c r="CA23" s="657"/>
      <c r="CB23" s="724"/>
      <c r="CD23" s="731" t="s">
        <v>217</v>
      </c>
      <c r="CE23" s="732"/>
      <c r="CF23" s="732"/>
      <c r="CG23" s="732"/>
      <c r="CH23" s="732"/>
      <c r="CI23" s="732"/>
      <c r="CJ23" s="732"/>
      <c r="CK23" s="732"/>
      <c r="CL23" s="732"/>
      <c r="CM23" s="732"/>
      <c r="CN23" s="732"/>
      <c r="CO23" s="732"/>
      <c r="CP23" s="732"/>
      <c r="CQ23" s="733"/>
      <c r="CR23" s="731" t="s">
        <v>279</v>
      </c>
      <c r="CS23" s="732"/>
      <c r="CT23" s="732"/>
      <c r="CU23" s="732"/>
      <c r="CV23" s="732"/>
      <c r="CW23" s="732"/>
      <c r="CX23" s="732"/>
      <c r="CY23" s="733"/>
      <c r="CZ23" s="731" t="s">
        <v>280</v>
      </c>
      <c r="DA23" s="732"/>
      <c r="DB23" s="732"/>
      <c r="DC23" s="733"/>
      <c r="DD23" s="731" t="s">
        <v>281</v>
      </c>
      <c r="DE23" s="732"/>
      <c r="DF23" s="732"/>
      <c r="DG23" s="732"/>
      <c r="DH23" s="732"/>
      <c r="DI23" s="732"/>
      <c r="DJ23" s="732"/>
      <c r="DK23" s="733"/>
      <c r="DL23" s="740" t="s">
        <v>282</v>
      </c>
      <c r="DM23" s="741"/>
      <c r="DN23" s="741"/>
      <c r="DO23" s="741"/>
      <c r="DP23" s="741"/>
      <c r="DQ23" s="741"/>
      <c r="DR23" s="741"/>
      <c r="DS23" s="741"/>
      <c r="DT23" s="741"/>
      <c r="DU23" s="741"/>
      <c r="DV23" s="742"/>
      <c r="DW23" s="731" t="s">
        <v>283</v>
      </c>
      <c r="DX23" s="732"/>
      <c r="DY23" s="732"/>
      <c r="DZ23" s="732"/>
      <c r="EA23" s="732"/>
      <c r="EB23" s="732"/>
      <c r="EC23" s="733"/>
    </row>
    <row r="24" spans="2:133" ht="11.25" customHeight="1" x14ac:dyDescent="0.2">
      <c r="B24" s="626" t="s">
        <v>284</v>
      </c>
      <c r="C24" s="627"/>
      <c r="D24" s="627"/>
      <c r="E24" s="627"/>
      <c r="F24" s="627"/>
      <c r="G24" s="627"/>
      <c r="H24" s="627"/>
      <c r="I24" s="627"/>
      <c r="J24" s="627"/>
      <c r="K24" s="627"/>
      <c r="L24" s="627"/>
      <c r="M24" s="627"/>
      <c r="N24" s="627"/>
      <c r="O24" s="627"/>
      <c r="P24" s="627"/>
      <c r="Q24" s="628"/>
      <c r="R24" s="629">
        <v>4471005</v>
      </c>
      <c r="S24" s="630"/>
      <c r="T24" s="630"/>
      <c r="U24" s="630"/>
      <c r="V24" s="630"/>
      <c r="W24" s="630"/>
      <c r="X24" s="630"/>
      <c r="Y24" s="631"/>
      <c r="Z24" s="656">
        <v>21.5</v>
      </c>
      <c r="AA24" s="656"/>
      <c r="AB24" s="656"/>
      <c r="AC24" s="656"/>
      <c r="AD24" s="657">
        <v>4471005</v>
      </c>
      <c r="AE24" s="657"/>
      <c r="AF24" s="657"/>
      <c r="AG24" s="657"/>
      <c r="AH24" s="657"/>
      <c r="AI24" s="657"/>
      <c r="AJ24" s="657"/>
      <c r="AK24" s="657"/>
      <c r="AL24" s="632">
        <v>40.5</v>
      </c>
      <c r="AM24" s="633"/>
      <c r="AN24" s="633"/>
      <c r="AO24" s="658"/>
      <c r="AP24" s="721" t="s">
        <v>285</v>
      </c>
      <c r="AQ24" s="729"/>
      <c r="AR24" s="729"/>
      <c r="AS24" s="729"/>
      <c r="AT24" s="729"/>
      <c r="AU24" s="729"/>
      <c r="AV24" s="729"/>
      <c r="AW24" s="729"/>
      <c r="AX24" s="729"/>
      <c r="AY24" s="729"/>
      <c r="AZ24" s="729"/>
      <c r="BA24" s="729"/>
      <c r="BB24" s="729"/>
      <c r="BC24" s="729"/>
      <c r="BD24" s="729"/>
      <c r="BE24" s="729"/>
      <c r="BF24" s="723"/>
      <c r="BG24" s="629" t="s">
        <v>128</v>
      </c>
      <c r="BH24" s="630"/>
      <c r="BI24" s="630"/>
      <c r="BJ24" s="630"/>
      <c r="BK24" s="630"/>
      <c r="BL24" s="630"/>
      <c r="BM24" s="630"/>
      <c r="BN24" s="631"/>
      <c r="BO24" s="656" t="s">
        <v>239</v>
      </c>
      <c r="BP24" s="656"/>
      <c r="BQ24" s="656"/>
      <c r="BR24" s="656"/>
      <c r="BS24" s="657" t="s">
        <v>239</v>
      </c>
      <c r="BT24" s="657"/>
      <c r="BU24" s="657"/>
      <c r="BV24" s="657"/>
      <c r="BW24" s="657"/>
      <c r="BX24" s="657"/>
      <c r="BY24" s="657"/>
      <c r="BZ24" s="657"/>
      <c r="CA24" s="657"/>
      <c r="CB24" s="724"/>
      <c r="CD24" s="685" t="s">
        <v>286</v>
      </c>
      <c r="CE24" s="686"/>
      <c r="CF24" s="686"/>
      <c r="CG24" s="686"/>
      <c r="CH24" s="686"/>
      <c r="CI24" s="686"/>
      <c r="CJ24" s="686"/>
      <c r="CK24" s="686"/>
      <c r="CL24" s="686"/>
      <c r="CM24" s="686"/>
      <c r="CN24" s="686"/>
      <c r="CO24" s="686"/>
      <c r="CP24" s="686"/>
      <c r="CQ24" s="687"/>
      <c r="CR24" s="682">
        <v>7280831</v>
      </c>
      <c r="CS24" s="683"/>
      <c r="CT24" s="683"/>
      <c r="CU24" s="683"/>
      <c r="CV24" s="683"/>
      <c r="CW24" s="683"/>
      <c r="CX24" s="683"/>
      <c r="CY24" s="726"/>
      <c r="CZ24" s="727">
        <v>37.4</v>
      </c>
      <c r="DA24" s="701"/>
      <c r="DB24" s="701"/>
      <c r="DC24" s="730"/>
      <c r="DD24" s="725">
        <v>4906290</v>
      </c>
      <c r="DE24" s="683"/>
      <c r="DF24" s="683"/>
      <c r="DG24" s="683"/>
      <c r="DH24" s="683"/>
      <c r="DI24" s="683"/>
      <c r="DJ24" s="683"/>
      <c r="DK24" s="726"/>
      <c r="DL24" s="725">
        <v>4890344</v>
      </c>
      <c r="DM24" s="683"/>
      <c r="DN24" s="683"/>
      <c r="DO24" s="683"/>
      <c r="DP24" s="683"/>
      <c r="DQ24" s="683"/>
      <c r="DR24" s="683"/>
      <c r="DS24" s="683"/>
      <c r="DT24" s="683"/>
      <c r="DU24" s="683"/>
      <c r="DV24" s="726"/>
      <c r="DW24" s="727">
        <v>41.5</v>
      </c>
      <c r="DX24" s="701"/>
      <c r="DY24" s="701"/>
      <c r="DZ24" s="701"/>
      <c r="EA24" s="701"/>
      <c r="EB24" s="701"/>
      <c r="EC24" s="728"/>
    </row>
    <row r="25" spans="2:133" ht="11.25" customHeight="1" x14ac:dyDescent="0.2">
      <c r="B25" s="626" t="s">
        <v>287</v>
      </c>
      <c r="C25" s="627"/>
      <c r="D25" s="627"/>
      <c r="E25" s="627"/>
      <c r="F25" s="627"/>
      <c r="G25" s="627"/>
      <c r="H25" s="627"/>
      <c r="I25" s="627"/>
      <c r="J25" s="627"/>
      <c r="K25" s="627"/>
      <c r="L25" s="627"/>
      <c r="M25" s="627"/>
      <c r="N25" s="627"/>
      <c r="O25" s="627"/>
      <c r="P25" s="627"/>
      <c r="Q25" s="628"/>
      <c r="R25" s="629">
        <v>330556</v>
      </c>
      <c r="S25" s="630"/>
      <c r="T25" s="630"/>
      <c r="U25" s="630"/>
      <c r="V25" s="630"/>
      <c r="W25" s="630"/>
      <c r="X25" s="630"/>
      <c r="Y25" s="631"/>
      <c r="Z25" s="656">
        <v>1.6</v>
      </c>
      <c r="AA25" s="656"/>
      <c r="AB25" s="656"/>
      <c r="AC25" s="656"/>
      <c r="AD25" s="657" t="s">
        <v>136</v>
      </c>
      <c r="AE25" s="657"/>
      <c r="AF25" s="657"/>
      <c r="AG25" s="657"/>
      <c r="AH25" s="657"/>
      <c r="AI25" s="657"/>
      <c r="AJ25" s="657"/>
      <c r="AK25" s="657"/>
      <c r="AL25" s="632" t="s">
        <v>128</v>
      </c>
      <c r="AM25" s="633"/>
      <c r="AN25" s="633"/>
      <c r="AO25" s="658"/>
      <c r="AP25" s="721" t="s">
        <v>288</v>
      </c>
      <c r="AQ25" s="729"/>
      <c r="AR25" s="729"/>
      <c r="AS25" s="729"/>
      <c r="AT25" s="729"/>
      <c r="AU25" s="729"/>
      <c r="AV25" s="729"/>
      <c r="AW25" s="729"/>
      <c r="AX25" s="729"/>
      <c r="AY25" s="729"/>
      <c r="AZ25" s="729"/>
      <c r="BA25" s="729"/>
      <c r="BB25" s="729"/>
      <c r="BC25" s="729"/>
      <c r="BD25" s="729"/>
      <c r="BE25" s="729"/>
      <c r="BF25" s="723"/>
      <c r="BG25" s="629" t="s">
        <v>136</v>
      </c>
      <c r="BH25" s="630"/>
      <c r="BI25" s="630"/>
      <c r="BJ25" s="630"/>
      <c r="BK25" s="630"/>
      <c r="BL25" s="630"/>
      <c r="BM25" s="630"/>
      <c r="BN25" s="631"/>
      <c r="BO25" s="656" t="s">
        <v>128</v>
      </c>
      <c r="BP25" s="656"/>
      <c r="BQ25" s="656"/>
      <c r="BR25" s="656"/>
      <c r="BS25" s="657" t="s">
        <v>136</v>
      </c>
      <c r="BT25" s="657"/>
      <c r="BU25" s="657"/>
      <c r="BV25" s="657"/>
      <c r="BW25" s="657"/>
      <c r="BX25" s="657"/>
      <c r="BY25" s="657"/>
      <c r="BZ25" s="657"/>
      <c r="CA25" s="657"/>
      <c r="CB25" s="724"/>
      <c r="CD25" s="671" t="s">
        <v>289</v>
      </c>
      <c r="CE25" s="668"/>
      <c r="CF25" s="668"/>
      <c r="CG25" s="668"/>
      <c r="CH25" s="668"/>
      <c r="CI25" s="668"/>
      <c r="CJ25" s="668"/>
      <c r="CK25" s="668"/>
      <c r="CL25" s="668"/>
      <c r="CM25" s="668"/>
      <c r="CN25" s="668"/>
      <c r="CO25" s="668"/>
      <c r="CP25" s="668"/>
      <c r="CQ25" s="669"/>
      <c r="CR25" s="629">
        <v>2963264</v>
      </c>
      <c r="CS25" s="640"/>
      <c r="CT25" s="640"/>
      <c r="CU25" s="640"/>
      <c r="CV25" s="640"/>
      <c r="CW25" s="640"/>
      <c r="CX25" s="640"/>
      <c r="CY25" s="641"/>
      <c r="CZ25" s="632">
        <v>15.2</v>
      </c>
      <c r="DA25" s="642"/>
      <c r="DB25" s="642"/>
      <c r="DC25" s="643"/>
      <c r="DD25" s="635">
        <v>2660128</v>
      </c>
      <c r="DE25" s="640"/>
      <c r="DF25" s="640"/>
      <c r="DG25" s="640"/>
      <c r="DH25" s="640"/>
      <c r="DI25" s="640"/>
      <c r="DJ25" s="640"/>
      <c r="DK25" s="641"/>
      <c r="DL25" s="635">
        <v>2646108</v>
      </c>
      <c r="DM25" s="640"/>
      <c r="DN25" s="640"/>
      <c r="DO25" s="640"/>
      <c r="DP25" s="640"/>
      <c r="DQ25" s="640"/>
      <c r="DR25" s="640"/>
      <c r="DS25" s="640"/>
      <c r="DT25" s="640"/>
      <c r="DU25" s="640"/>
      <c r="DV25" s="641"/>
      <c r="DW25" s="632">
        <v>22.5</v>
      </c>
      <c r="DX25" s="642"/>
      <c r="DY25" s="642"/>
      <c r="DZ25" s="642"/>
      <c r="EA25" s="642"/>
      <c r="EB25" s="642"/>
      <c r="EC25" s="663"/>
    </row>
    <row r="26" spans="2:133" ht="11.25" customHeight="1" x14ac:dyDescent="0.2">
      <c r="B26" s="626" t="s">
        <v>290</v>
      </c>
      <c r="C26" s="627"/>
      <c r="D26" s="627"/>
      <c r="E26" s="627"/>
      <c r="F26" s="627"/>
      <c r="G26" s="627"/>
      <c r="H26" s="627"/>
      <c r="I26" s="627"/>
      <c r="J26" s="627"/>
      <c r="K26" s="627"/>
      <c r="L26" s="627"/>
      <c r="M26" s="627"/>
      <c r="N26" s="627"/>
      <c r="O26" s="627"/>
      <c r="P26" s="627"/>
      <c r="Q26" s="628"/>
      <c r="R26" s="629" t="s">
        <v>239</v>
      </c>
      <c r="S26" s="630"/>
      <c r="T26" s="630"/>
      <c r="U26" s="630"/>
      <c r="V26" s="630"/>
      <c r="W26" s="630"/>
      <c r="X26" s="630"/>
      <c r="Y26" s="631"/>
      <c r="Z26" s="656" t="s">
        <v>128</v>
      </c>
      <c r="AA26" s="656"/>
      <c r="AB26" s="656"/>
      <c r="AC26" s="656"/>
      <c r="AD26" s="657" t="s">
        <v>239</v>
      </c>
      <c r="AE26" s="657"/>
      <c r="AF26" s="657"/>
      <c r="AG26" s="657"/>
      <c r="AH26" s="657"/>
      <c r="AI26" s="657"/>
      <c r="AJ26" s="657"/>
      <c r="AK26" s="657"/>
      <c r="AL26" s="632" t="s">
        <v>239</v>
      </c>
      <c r="AM26" s="633"/>
      <c r="AN26" s="633"/>
      <c r="AO26" s="658"/>
      <c r="AP26" s="721" t="s">
        <v>291</v>
      </c>
      <c r="AQ26" s="722"/>
      <c r="AR26" s="722"/>
      <c r="AS26" s="722"/>
      <c r="AT26" s="722"/>
      <c r="AU26" s="722"/>
      <c r="AV26" s="722"/>
      <c r="AW26" s="722"/>
      <c r="AX26" s="722"/>
      <c r="AY26" s="722"/>
      <c r="AZ26" s="722"/>
      <c r="BA26" s="722"/>
      <c r="BB26" s="722"/>
      <c r="BC26" s="722"/>
      <c r="BD26" s="722"/>
      <c r="BE26" s="722"/>
      <c r="BF26" s="723"/>
      <c r="BG26" s="629" t="s">
        <v>128</v>
      </c>
      <c r="BH26" s="630"/>
      <c r="BI26" s="630"/>
      <c r="BJ26" s="630"/>
      <c r="BK26" s="630"/>
      <c r="BL26" s="630"/>
      <c r="BM26" s="630"/>
      <c r="BN26" s="631"/>
      <c r="BO26" s="656" t="s">
        <v>239</v>
      </c>
      <c r="BP26" s="656"/>
      <c r="BQ26" s="656"/>
      <c r="BR26" s="656"/>
      <c r="BS26" s="657" t="s">
        <v>128</v>
      </c>
      <c r="BT26" s="657"/>
      <c r="BU26" s="657"/>
      <c r="BV26" s="657"/>
      <c r="BW26" s="657"/>
      <c r="BX26" s="657"/>
      <c r="BY26" s="657"/>
      <c r="BZ26" s="657"/>
      <c r="CA26" s="657"/>
      <c r="CB26" s="724"/>
      <c r="CD26" s="671" t="s">
        <v>292</v>
      </c>
      <c r="CE26" s="668"/>
      <c r="CF26" s="668"/>
      <c r="CG26" s="668"/>
      <c r="CH26" s="668"/>
      <c r="CI26" s="668"/>
      <c r="CJ26" s="668"/>
      <c r="CK26" s="668"/>
      <c r="CL26" s="668"/>
      <c r="CM26" s="668"/>
      <c r="CN26" s="668"/>
      <c r="CO26" s="668"/>
      <c r="CP26" s="668"/>
      <c r="CQ26" s="669"/>
      <c r="CR26" s="629">
        <v>1460395</v>
      </c>
      <c r="CS26" s="630"/>
      <c r="CT26" s="630"/>
      <c r="CU26" s="630"/>
      <c r="CV26" s="630"/>
      <c r="CW26" s="630"/>
      <c r="CX26" s="630"/>
      <c r="CY26" s="631"/>
      <c r="CZ26" s="632">
        <v>7.5</v>
      </c>
      <c r="DA26" s="642"/>
      <c r="DB26" s="642"/>
      <c r="DC26" s="643"/>
      <c r="DD26" s="635">
        <v>1317758</v>
      </c>
      <c r="DE26" s="630"/>
      <c r="DF26" s="630"/>
      <c r="DG26" s="630"/>
      <c r="DH26" s="630"/>
      <c r="DI26" s="630"/>
      <c r="DJ26" s="630"/>
      <c r="DK26" s="631"/>
      <c r="DL26" s="635" t="s">
        <v>239</v>
      </c>
      <c r="DM26" s="630"/>
      <c r="DN26" s="630"/>
      <c r="DO26" s="630"/>
      <c r="DP26" s="630"/>
      <c r="DQ26" s="630"/>
      <c r="DR26" s="630"/>
      <c r="DS26" s="630"/>
      <c r="DT26" s="630"/>
      <c r="DU26" s="630"/>
      <c r="DV26" s="631"/>
      <c r="DW26" s="632" t="s">
        <v>128</v>
      </c>
      <c r="DX26" s="642"/>
      <c r="DY26" s="642"/>
      <c r="DZ26" s="642"/>
      <c r="EA26" s="642"/>
      <c r="EB26" s="642"/>
      <c r="EC26" s="663"/>
    </row>
    <row r="27" spans="2:133" ht="11.25" customHeight="1" x14ac:dyDescent="0.2">
      <c r="B27" s="626" t="s">
        <v>293</v>
      </c>
      <c r="C27" s="627"/>
      <c r="D27" s="627"/>
      <c r="E27" s="627"/>
      <c r="F27" s="627"/>
      <c r="G27" s="627"/>
      <c r="H27" s="627"/>
      <c r="I27" s="627"/>
      <c r="J27" s="627"/>
      <c r="K27" s="627"/>
      <c r="L27" s="627"/>
      <c r="M27" s="627"/>
      <c r="N27" s="627"/>
      <c r="O27" s="627"/>
      <c r="P27" s="627"/>
      <c r="Q27" s="628"/>
      <c r="R27" s="629">
        <v>11319379</v>
      </c>
      <c r="S27" s="630"/>
      <c r="T27" s="630"/>
      <c r="U27" s="630"/>
      <c r="V27" s="630"/>
      <c r="W27" s="630"/>
      <c r="X27" s="630"/>
      <c r="Y27" s="631"/>
      <c r="Z27" s="656">
        <v>54.5</v>
      </c>
      <c r="AA27" s="656"/>
      <c r="AB27" s="656"/>
      <c r="AC27" s="656"/>
      <c r="AD27" s="657">
        <v>10988823</v>
      </c>
      <c r="AE27" s="657"/>
      <c r="AF27" s="657"/>
      <c r="AG27" s="657"/>
      <c r="AH27" s="657"/>
      <c r="AI27" s="657"/>
      <c r="AJ27" s="657"/>
      <c r="AK27" s="657"/>
      <c r="AL27" s="632">
        <v>99.5</v>
      </c>
      <c r="AM27" s="633"/>
      <c r="AN27" s="633"/>
      <c r="AO27" s="658"/>
      <c r="AP27" s="626" t="s">
        <v>294</v>
      </c>
      <c r="AQ27" s="627"/>
      <c r="AR27" s="627"/>
      <c r="AS27" s="627"/>
      <c r="AT27" s="627"/>
      <c r="AU27" s="627"/>
      <c r="AV27" s="627"/>
      <c r="AW27" s="627"/>
      <c r="AX27" s="627"/>
      <c r="AY27" s="627"/>
      <c r="AZ27" s="627"/>
      <c r="BA27" s="627"/>
      <c r="BB27" s="627"/>
      <c r="BC27" s="627"/>
      <c r="BD27" s="627"/>
      <c r="BE27" s="627"/>
      <c r="BF27" s="628"/>
      <c r="BG27" s="629">
        <v>5129679</v>
      </c>
      <c r="BH27" s="630"/>
      <c r="BI27" s="630"/>
      <c r="BJ27" s="630"/>
      <c r="BK27" s="630"/>
      <c r="BL27" s="630"/>
      <c r="BM27" s="630"/>
      <c r="BN27" s="631"/>
      <c r="BO27" s="656">
        <v>100</v>
      </c>
      <c r="BP27" s="656"/>
      <c r="BQ27" s="656"/>
      <c r="BR27" s="656"/>
      <c r="BS27" s="657" t="s">
        <v>128</v>
      </c>
      <c r="BT27" s="657"/>
      <c r="BU27" s="657"/>
      <c r="BV27" s="657"/>
      <c r="BW27" s="657"/>
      <c r="BX27" s="657"/>
      <c r="BY27" s="657"/>
      <c r="BZ27" s="657"/>
      <c r="CA27" s="657"/>
      <c r="CB27" s="724"/>
      <c r="CD27" s="671" t="s">
        <v>295</v>
      </c>
      <c r="CE27" s="668"/>
      <c r="CF27" s="668"/>
      <c r="CG27" s="668"/>
      <c r="CH27" s="668"/>
      <c r="CI27" s="668"/>
      <c r="CJ27" s="668"/>
      <c r="CK27" s="668"/>
      <c r="CL27" s="668"/>
      <c r="CM27" s="668"/>
      <c r="CN27" s="668"/>
      <c r="CO27" s="668"/>
      <c r="CP27" s="668"/>
      <c r="CQ27" s="669"/>
      <c r="CR27" s="629">
        <v>2687736</v>
      </c>
      <c r="CS27" s="640"/>
      <c r="CT27" s="640"/>
      <c r="CU27" s="640"/>
      <c r="CV27" s="640"/>
      <c r="CW27" s="640"/>
      <c r="CX27" s="640"/>
      <c r="CY27" s="641"/>
      <c r="CZ27" s="632">
        <v>13.8</v>
      </c>
      <c r="DA27" s="642"/>
      <c r="DB27" s="642"/>
      <c r="DC27" s="643"/>
      <c r="DD27" s="635">
        <v>621676</v>
      </c>
      <c r="DE27" s="640"/>
      <c r="DF27" s="640"/>
      <c r="DG27" s="640"/>
      <c r="DH27" s="640"/>
      <c r="DI27" s="640"/>
      <c r="DJ27" s="640"/>
      <c r="DK27" s="641"/>
      <c r="DL27" s="635">
        <v>619750</v>
      </c>
      <c r="DM27" s="640"/>
      <c r="DN27" s="640"/>
      <c r="DO27" s="640"/>
      <c r="DP27" s="640"/>
      <c r="DQ27" s="640"/>
      <c r="DR27" s="640"/>
      <c r="DS27" s="640"/>
      <c r="DT27" s="640"/>
      <c r="DU27" s="640"/>
      <c r="DV27" s="641"/>
      <c r="DW27" s="632">
        <v>5.3</v>
      </c>
      <c r="DX27" s="642"/>
      <c r="DY27" s="642"/>
      <c r="DZ27" s="642"/>
      <c r="EA27" s="642"/>
      <c r="EB27" s="642"/>
      <c r="EC27" s="663"/>
    </row>
    <row r="28" spans="2:133" ht="11.25" customHeight="1" x14ac:dyDescent="0.2">
      <c r="B28" s="626" t="s">
        <v>296</v>
      </c>
      <c r="C28" s="627"/>
      <c r="D28" s="627"/>
      <c r="E28" s="627"/>
      <c r="F28" s="627"/>
      <c r="G28" s="627"/>
      <c r="H28" s="627"/>
      <c r="I28" s="627"/>
      <c r="J28" s="627"/>
      <c r="K28" s="627"/>
      <c r="L28" s="627"/>
      <c r="M28" s="627"/>
      <c r="N28" s="627"/>
      <c r="O28" s="627"/>
      <c r="P28" s="627"/>
      <c r="Q28" s="628"/>
      <c r="R28" s="629">
        <v>3947</v>
      </c>
      <c r="S28" s="630"/>
      <c r="T28" s="630"/>
      <c r="U28" s="630"/>
      <c r="V28" s="630"/>
      <c r="W28" s="630"/>
      <c r="X28" s="630"/>
      <c r="Y28" s="631"/>
      <c r="Z28" s="656">
        <v>0</v>
      </c>
      <c r="AA28" s="656"/>
      <c r="AB28" s="656"/>
      <c r="AC28" s="656"/>
      <c r="AD28" s="657">
        <v>3947</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297</v>
      </c>
      <c r="CE28" s="668"/>
      <c r="CF28" s="668"/>
      <c r="CG28" s="668"/>
      <c r="CH28" s="668"/>
      <c r="CI28" s="668"/>
      <c r="CJ28" s="668"/>
      <c r="CK28" s="668"/>
      <c r="CL28" s="668"/>
      <c r="CM28" s="668"/>
      <c r="CN28" s="668"/>
      <c r="CO28" s="668"/>
      <c r="CP28" s="668"/>
      <c r="CQ28" s="669"/>
      <c r="CR28" s="629">
        <v>1629831</v>
      </c>
      <c r="CS28" s="630"/>
      <c r="CT28" s="630"/>
      <c r="CU28" s="630"/>
      <c r="CV28" s="630"/>
      <c r="CW28" s="630"/>
      <c r="CX28" s="630"/>
      <c r="CY28" s="631"/>
      <c r="CZ28" s="632">
        <v>8.4</v>
      </c>
      <c r="DA28" s="642"/>
      <c r="DB28" s="642"/>
      <c r="DC28" s="643"/>
      <c r="DD28" s="635">
        <v>1624486</v>
      </c>
      <c r="DE28" s="630"/>
      <c r="DF28" s="630"/>
      <c r="DG28" s="630"/>
      <c r="DH28" s="630"/>
      <c r="DI28" s="630"/>
      <c r="DJ28" s="630"/>
      <c r="DK28" s="631"/>
      <c r="DL28" s="635">
        <v>1624486</v>
      </c>
      <c r="DM28" s="630"/>
      <c r="DN28" s="630"/>
      <c r="DO28" s="630"/>
      <c r="DP28" s="630"/>
      <c r="DQ28" s="630"/>
      <c r="DR28" s="630"/>
      <c r="DS28" s="630"/>
      <c r="DT28" s="630"/>
      <c r="DU28" s="630"/>
      <c r="DV28" s="631"/>
      <c r="DW28" s="632">
        <v>13.8</v>
      </c>
      <c r="DX28" s="642"/>
      <c r="DY28" s="642"/>
      <c r="DZ28" s="642"/>
      <c r="EA28" s="642"/>
      <c r="EB28" s="642"/>
      <c r="EC28" s="663"/>
    </row>
    <row r="29" spans="2:133" ht="11.25" customHeight="1" x14ac:dyDescent="0.2">
      <c r="B29" s="626" t="s">
        <v>298</v>
      </c>
      <c r="C29" s="627"/>
      <c r="D29" s="627"/>
      <c r="E29" s="627"/>
      <c r="F29" s="627"/>
      <c r="G29" s="627"/>
      <c r="H29" s="627"/>
      <c r="I29" s="627"/>
      <c r="J29" s="627"/>
      <c r="K29" s="627"/>
      <c r="L29" s="627"/>
      <c r="M29" s="627"/>
      <c r="N29" s="627"/>
      <c r="O29" s="627"/>
      <c r="P29" s="627"/>
      <c r="Q29" s="628"/>
      <c r="R29" s="629">
        <v>22132</v>
      </c>
      <c r="S29" s="630"/>
      <c r="T29" s="630"/>
      <c r="U29" s="630"/>
      <c r="V29" s="630"/>
      <c r="W29" s="630"/>
      <c r="X29" s="630"/>
      <c r="Y29" s="631"/>
      <c r="Z29" s="656">
        <v>0.1</v>
      </c>
      <c r="AA29" s="656"/>
      <c r="AB29" s="656"/>
      <c r="AC29" s="656"/>
      <c r="AD29" s="657" t="s">
        <v>239</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299</v>
      </c>
      <c r="CE29" s="716"/>
      <c r="CF29" s="671" t="s">
        <v>69</v>
      </c>
      <c r="CG29" s="668"/>
      <c r="CH29" s="668"/>
      <c r="CI29" s="668"/>
      <c r="CJ29" s="668"/>
      <c r="CK29" s="668"/>
      <c r="CL29" s="668"/>
      <c r="CM29" s="668"/>
      <c r="CN29" s="668"/>
      <c r="CO29" s="668"/>
      <c r="CP29" s="668"/>
      <c r="CQ29" s="669"/>
      <c r="CR29" s="629">
        <v>1629831</v>
      </c>
      <c r="CS29" s="640"/>
      <c r="CT29" s="640"/>
      <c r="CU29" s="640"/>
      <c r="CV29" s="640"/>
      <c r="CW29" s="640"/>
      <c r="CX29" s="640"/>
      <c r="CY29" s="641"/>
      <c r="CZ29" s="632">
        <v>8.4</v>
      </c>
      <c r="DA29" s="642"/>
      <c r="DB29" s="642"/>
      <c r="DC29" s="643"/>
      <c r="DD29" s="635">
        <v>1624486</v>
      </c>
      <c r="DE29" s="640"/>
      <c r="DF29" s="640"/>
      <c r="DG29" s="640"/>
      <c r="DH29" s="640"/>
      <c r="DI29" s="640"/>
      <c r="DJ29" s="640"/>
      <c r="DK29" s="641"/>
      <c r="DL29" s="635">
        <v>1624486</v>
      </c>
      <c r="DM29" s="640"/>
      <c r="DN29" s="640"/>
      <c r="DO29" s="640"/>
      <c r="DP29" s="640"/>
      <c r="DQ29" s="640"/>
      <c r="DR29" s="640"/>
      <c r="DS29" s="640"/>
      <c r="DT29" s="640"/>
      <c r="DU29" s="640"/>
      <c r="DV29" s="641"/>
      <c r="DW29" s="632">
        <v>13.8</v>
      </c>
      <c r="DX29" s="642"/>
      <c r="DY29" s="642"/>
      <c r="DZ29" s="642"/>
      <c r="EA29" s="642"/>
      <c r="EB29" s="642"/>
      <c r="EC29" s="663"/>
    </row>
    <row r="30" spans="2:133" ht="11.25" customHeight="1" x14ac:dyDescent="0.2">
      <c r="B30" s="626" t="s">
        <v>300</v>
      </c>
      <c r="C30" s="627"/>
      <c r="D30" s="627"/>
      <c r="E30" s="627"/>
      <c r="F30" s="627"/>
      <c r="G30" s="627"/>
      <c r="H30" s="627"/>
      <c r="I30" s="627"/>
      <c r="J30" s="627"/>
      <c r="K30" s="627"/>
      <c r="L30" s="627"/>
      <c r="M30" s="627"/>
      <c r="N30" s="627"/>
      <c r="O30" s="627"/>
      <c r="P30" s="627"/>
      <c r="Q30" s="628"/>
      <c r="R30" s="629">
        <v>101530</v>
      </c>
      <c r="S30" s="630"/>
      <c r="T30" s="630"/>
      <c r="U30" s="630"/>
      <c r="V30" s="630"/>
      <c r="W30" s="630"/>
      <c r="X30" s="630"/>
      <c r="Y30" s="631"/>
      <c r="Z30" s="656">
        <v>0.5</v>
      </c>
      <c r="AA30" s="656"/>
      <c r="AB30" s="656"/>
      <c r="AC30" s="656"/>
      <c r="AD30" s="657">
        <v>22330</v>
      </c>
      <c r="AE30" s="657"/>
      <c r="AF30" s="657"/>
      <c r="AG30" s="657"/>
      <c r="AH30" s="657"/>
      <c r="AI30" s="657"/>
      <c r="AJ30" s="657"/>
      <c r="AK30" s="657"/>
      <c r="AL30" s="632">
        <v>0.2</v>
      </c>
      <c r="AM30" s="633"/>
      <c r="AN30" s="633"/>
      <c r="AO30" s="658"/>
      <c r="AP30" s="688" t="s">
        <v>217</v>
      </c>
      <c r="AQ30" s="689"/>
      <c r="AR30" s="689"/>
      <c r="AS30" s="689"/>
      <c r="AT30" s="689"/>
      <c r="AU30" s="689"/>
      <c r="AV30" s="689"/>
      <c r="AW30" s="689"/>
      <c r="AX30" s="689"/>
      <c r="AY30" s="689"/>
      <c r="AZ30" s="689"/>
      <c r="BA30" s="689"/>
      <c r="BB30" s="689"/>
      <c r="BC30" s="689"/>
      <c r="BD30" s="689"/>
      <c r="BE30" s="689"/>
      <c r="BF30" s="690"/>
      <c r="BG30" s="688" t="s">
        <v>301</v>
      </c>
      <c r="BH30" s="704"/>
      <c r="BI30" s="704"/>
      <c r="BJ30" s="704"/>
      <c r="BK30" s="704"/>
      <c r="BL30" s="704"/>
      <c r="BM30" s="704"/>
      <c r="BN30" s="704"/>
      <c r="BO30" s="704"/>
      <c r="BP30" s="704"/>
      <c r="BQ30" s="705"/>
      <c r="BR30" s="688" t="s">
        <v>302</v>
      </c>
      <c r="BS30" s="704"/>
      <c r="BT30" s="704"/>
      <c r="BU30" s="704"/>
      <c r="BV30" s="704"/>
      <c r="BW30" s="704"/>
      <c r="BX30" s="704"/>
      <c r="BY30" s="704"/>
      <c r="BZ30" s="704"/>
      <c r="CA30" s="704"/>
      <c r="CB30" s="705"/>
      <c r="CD30" s="717"/>
      <c r="CE30" s="718"/>
      <c r="CF30" s="671" t="s">
        <v>303</v>
      </c>
      <c r="CG30" s="668"/>
      <c r="CH30" s="668"/>
      <c r="CI30" s="668"/>
      <c r="CJ30" s="668"/>
      <c r="CK30" s="668"/>
      <c r="CL30" s="668"/>
      <c r="CM30" s="668"/>
      <c r="CN30" s="668"/>
      <c r="CO30" s="668"/>
      <c r="CP30" s="668"/>
      <c r="CQ30" s="669"/>
      <c r="CR30" s="629">
        <v>1575406</v>
      </c>
      <c r="CS30" s="630"/>
      <c r="CT30" s="630"/>
      <c r="CU30" s="630"/>
      <c r="CV30" s="630"/>
      <c r="CW30" s="630"/>
      <c r="CX30" s="630"/>
      <c r="CY30" s="631"/>
      <c r="CZ30" s="632">
        <v>8.1</v>
      </c>
      <c r="DA30" s="642"/>
      <c r="DB30" s="642"/>
      <c r="DC30" s="643"/>
      <c r="DD30" s="635">
        <v>1570577</v>
      </c>
      <c r="DE30" s="630"/>
      <c r="DF30" s="630"/>
      <c r="DG30" s="630"/>
      <c r="DH30" s="630"/>
      <c r="DI30" s="630"/>
      <c r="DJ30" s="630"/>
      <c r="DK30" s="631"/>
      <c r="DL30" s="635">
        <v>1570577</v>
      </c>
      <c r="DM30" s="630"/>
      <c r="DN30" s="630"/>
      <c r="DO30" s="630"/>
      <c r="DP30" s="630"/>
      <c r="DQ30" s="630"/>
      <c r="DR30" s="630"/>
      <c r="DS30" s="630"/>
      <c r="DT30" s="630"/>
      <c r="DU30" s="630"/>
      <c r="DV30" s="631"/>
      <c r="DW30" s="632">
        <v>13.3</v>
      </c>
      <c r="DX30" s="642"/>
      <c r="DY30" s="642"/>
      <c r="DZ30" s="642"/>
      <c r="EA30" s="642"/>
      <c r="EB30" s="642"/>
      <c r="EC30" s="663"/>
    </row>
    <row r="31" spans="2:133" ht="11.25" customHeight="1" x14ac:dyDescent="0.2">
      <c r="B31" s="626" t="s">
        <v>304</v>
      </c>
      <c r="C31" s="627"/>
      <c r="D31" s="627"/>
      <c r="E31" s="627"/>
      <c r="F31" s="627"/>
      <c r="G31" s="627"/>
      <c r="H31" s="627"/>
      <c r="I31" s="627"/>
      <c r="J31" s="627"/>
      <c r="K31" s="627"/>
      <c r="L31" s="627"/>
      <c r="M31" s="627"/>
      <c r="N31" s="627"/>
      <c r="O31" s="627"/>
      <c r="P31" s="627"/>
      <c r="Q31" s="628"/>
      <c r="R31" s="629">
        <v>80668</v>
      </c>
      <c r="S31" s="630"/>
      <c r="T31" s="630"/>
      <c r="U31" s="630"/>
      <c r="V31" s="630"/>
      <c r="W31" s="630"/>
      <c r="X31" s="630"/>
      <c r="Y31" s="631"/>
      <c r="Z31" s="656">
        <v>0.4</v>
      </c>
      <c r="AA31" s="656"/>
      <c r="AB31" s="656"/>
      <c r="AC31" s="656"/>
      <c r="AD31" s="657" t="s">
        <v>239</v>
      </c>
      <c r="AE31" s="657"/>
      <c r="AF31" s="657"/>
      <c r="AG31" s="657"/>
      <c r="AH31" s="657"/>
      <c r="AI31" s="657"/>
      <c r="AJ31" s="657"/>
      <c r="AK31" s="657"/>
      <c r="AL31" s="632" t="s">
        <v>239</v>
      </c>
      <c r="AM31" s="633"/>
      <c r="AN31" s="633"/>
      <c r="AO31" s="658"/>
      <c r="AP31" s="706" t="s">
        <v>305</v>
      </c>
      <c r="AQ31" s="707"/>
      <c r="AR31" s="707"/>
      <c r="AS31" s="707"/>
      <c r="AT31" s="712" t="s">
        <v>306</v>
      </c>
      <c r="AU31" s="217"/>
      <c r="AV31" s="217"/>
      <c r="AW31" s="217"/>
      <c r="AX31" s="696" t="s">
        <v>183</v>
      </c>
      <c r="AY31" s="697"/>
      <c r="AZ31" s="697"/>
      <c r="BA31" s="697"/>
      <c r="BB31" s="697"/>
      <c r="BC31" s="697"/>
      <c r="BD31" s="697"/>
      <c r="BE31" s="697"/>
      <c r="BF31" s="698"/>
      <c r="BG31" s="699">
        <v>99.4</v>
      </c>
      <c r="BH31" s="700"/>
      <c r="BI31" s="700"/>
      <c r="BJ31" s="700"/>
      <c r="BK31" s="700"/>
      <c r="BL31" s="700"/>
      <c r="BM31" s="701">
        <v>98.1</v>
      </c>
      <c r="BN31" s="700"/>
      <c r="BO31" s="700"/>
      <c r="BP31" s="700"/>
      <c r="BQ31" s="702"/>
      <c r="BR31" s="699">
        <v>99.2</v>
      </c>
      <c r="BS31" s="700"/>
      <c r="BT31" s="700"/>
      <c r="BU31" s="700"/>
      <c r="BV31" s="700"/>
      <c r="BW31" s="700"/>
      <c r="BX31" s="701">
        <v>97.9</v>
      </c>
      <c r="BY31" s="700"/>
      <c r="BZ31" s="700"/>
      <c r="CA31" s="700"/>
      <c r="CB31" s="702"/>
      <c r="CD31" s="717"/>
      <c r="CE31" s="718"/>
      <c r="CF31" s="671" t="s">
        <v>307</v>
      </c>
      <c r="CG31" s="668"/>
      <c r="CH31" s="668"/>
      <c r="CI31" s="668"/>
      <c r="CJ31" s="668"/>
      <c r="CK31" s="668"/>
      <c r="CL31" s="668"/>
      <c r="CM31" s="668"/>
      <c r="CN31" s="668"/>
      <c r="CO31" s="668"/>
      <c r="CP31" s="668"/>
      <c r="CQ31" s="669"/>
      <c r="CR31" s="629">
        <v>54425</v>
      </c>
      <c r="CS31" s="640"/>
      <c r="CT31" s="640"/>
      <c r="CU31" s="640"/>
      <c r="CV31" s="640"/>
      <c r="CW31" s="640"/>
      <c r="CX31" s="640"/>
      <c r="CY31" s="641"/>
      <c r="CZ31" s="632">
        <v>0.3</v>
      </c>
      <c r="DA31" s="642"/>
      <c r="DB31" s="642"/>
      <c r="DC31" s="643"/>
      <c r="DD31" s="635">
        <v>53909</v>
      </c>
      <c r="DE31" s="640"/>
      <c r="DF31" s="640"/>
      <c r="DG31" s="640"/>
      <c r="DH31" s="640"/>
      <c r="DI31" s="640"/>
      <c r="DJ31" s="640"/>
      <c r="DK31" s="641"/>
      <c r="DL31" s="635">
        <v>53909</v>
      </c>
      <c r="DM31" s="640"/>
      <c r="DN31" s="640"/>
      <c r="DO31" s="640"/>
      <c r="DP31" s="640"/>
      <c r="DQ31" s="640"/>
      <c r="DR31" s="640"/>
      <c r="DS31" s="640"/>
      <c r="DT31" s="640"/>
      <c r="DU31" s="640"/>
      <c r="DV31" s="641"/>
      <c r="DW31" s="632">
        <v>0.5</v>
      </c>
      <c r="DX31" s="642"/>
      <c r="DY31" s="642"/>
      <c r="DZ31" s="642"/>
      <c r="EA31" s="642"/>
      <c r="EB31" s="642"/>
      <c r="EC31" s="663"/>
    </row>
    <row r="32" spans="2:133" ht="11.25" customHeight="1" x14ac:dyDescent="0.2">
      <c r="B32" s="626" t="s">
        <v>308</v>
      </c>
      <c r="C32" s="627"/>
      <c r="D32" s="627"/>
      <c r="E32" s="627"/>
      <c r="F32" s="627"/>
      <c r="G32" s="627"/>
      <c r="H32" s="627"/>
      <c r="I32" s="627"/>
      <c r="J32" s="627"/>
      <c r="K32" s="627"/>
      <c r="L32" s="627"/>
      <c r="M32" s="627"/>
      <c r="N32" s="627"/>
      <c r="O32" s="627"/>
      <c r="P32" s="627"/>
      <c r="Q32" s="628"/>
      <c r="R32" s="629">
        <v>3249102</v>
      </c>
      <c r="S32" s="630"/>
      <c r="T32" s="630"/>
      <c r="U32" s="630"/>
      <c r="V32" s="630"/>
      <c r="W32" s="630"/>
      <c r="X32" s="630"/>
      <c r="Y32" s="631"/>
      <c r="Z32" s="656">
        <v>15.7</v>
      </c>
      <c r="AA32" s="656"/>
      <c r="AB32" s="656"/>
      <c r="AC32" s="656"/>
      <c r="AD32" s="657" t="s">
        <v>128</v>
      </c>
      <c r="AE32" s="657"/>
      <c r="AF32" s="657"/>
      <c r="AG32" s="657"/>
      <c r="AH32" s="657"/>
      <c r="AI32" s="657"/>
      <c r="AJ32" s="657"/>
      <c r="AK32" s="657"/>
      <c r="AL32" s="632" t="s">
        <v>239</v>
      </c>
      <c r="AM32" s="633"/>
      <c r="AN32" s="633"/>
      <c r="AO32" s="658"/>
      <c r="AP32" s="708"/>
      <c r="AQ32" s="709"/>
      <c r="AR32" s="709"/>
      <c r="AS32" s="709"/>
      <c r="AT32" s="713"/>
      <c r="AU32" s="216" t="s">
        <v>309</v>
      </c>
      <c r="AV32" s="216"/>
      <c r="AW32" s="216"/>
      <c r="AX32" s="626" t="s">
        <v>310</v>
      </c>
      <c r="AY32" s="627"/>
      <c r="AZ32" s="627"/>
      <c r="BA32" s="627"/>
      <c r="BB32" s="627"/>
      <c r="BC32" s="627"/>
      <c r="BD32" s="627"/>
      <c r="BE32" s="627"/>
      <c r="BF32" s="628"/>
      <c r="BG32" s="703">
        <v>99.3</v>
      </c>
      <c r="BH32" s="640"/>
      <c r="BI32" s="640"/>
      <c r="BJ32" s="640"/>
      <c r="BK32" s="640"/>
      <c r="BL32" s="640"/>
      <c r="BM32" s="633">
        <v>98</v>
      </c>
      <c r="BN32" s="695"/>
      <c r="BO32" s="695"/>
      <c r="BP32" s="695"/>
      <c r="BQ32" s="667"/>
      <c r="BR32" s="703">
        <v>99</v>
      </c>
      <c r="BS32" s="640"/>
      <c r="BT32" s="640"/>
      <c r="BU32" s="640"/>
      <c r="BV32" s="640"/>
      <c r="BW32" s="640"/>
      <c r="BX32" s="633">
        <v>97.7</v>
      </c>
      <c r="BY32" s="695"/>
      <c r="BZ32" s="695"/>
      <c r="CA32" s="695"/>
      <c r="CB32" s="667"/>
      <c r="CD32" s="719"/>
      <c r="CE32" s="720"/>
      <c r="CF32" s="671" t="s">
        <v>311</v>
      </c>
      <c r="CG32" s="668"/>
      <c r="CH32" s="668"/>
      <c r="CI32" s="668"/>
      <c r="CJ32" s="668"/>
      <c r="CK32" s="668"/>
      <c r="CL32" s="668"/>
      <c r="CM32" s="668"/>
      <c r="CN32" s="668"/>
      <c r="CO32" s="668"/>
      <c r="CP32" s="668"/>
      <c r="CQ32" s="669"/>
      <c r="CR32" s="629" t="s">
        <v>239</v>
      </c>
      <c r="CS32" s="630"/>
      <c r="CT32" s="630"/>
      <c r="CU32" s="630"/>
      <c r="CV32" s="630"/>
      <c r="CW32" s="630"/>
      <c r="CX32" s="630"/>
      <c r="CY32" s="631"/>
      <c r="CZ32" s="632" t="s">
        <v>239</v>
      </c>
      <c r="DA32" s="642"/>
      <c r="DB32" s="642"/>
      <c r="DC32" s="643"/>
      <c r="DD32" s="635" t="s">
        <v>239</v>
      </c>
      <c r="DE32" s="630"/>
      <c r="DF32" s="630"/>
      <c r="DG32" s="630"/>
      <c r="DH32" s="630"/>
      <c r="DI32" s="630"/>
      <c r="DJ32" s="630"/>
      <c r="DK32" s="631"/>
      <c r="DL32" s="635" t="s">
        <v>239</v>
      </c>
      <c r="DM32" s="630"/>
      <c r="DN32" s="630"/>
      <c r="DO32" s="630"/>
      <c r="DP32" s="630"/>
      <c r="DQ32" s="630"/>
      <c r="DR32" s="630"/>
      <c r="DS32" s="630"/>
      <c r="DT32" s="630"/>
      <c r="DU32" s="630"/>
      <c r="DV32" s="631"/>
      <c r="DW32" s="632" t="s">
        <v>136</v>
      </c>
      <c r="DX32" s="642"/>
      <c r="DY32" s="642"/>
      <c r="DZ32" s="642"/>
      <c r="EA32" s="642"/>
      <c r="EB32" s="642"/>
      <c r="EC32" s="663"/>
    </row>
    <row r="33" spans="2:133" ht="11.25" customHeight="1" x14ac:dyDescent="0.2">
      <c r="B33" s="692" t="s">
        <v>312</v>
      </c>
      <c r="C33" s="693"/>
      <c r="D33" s="693"/>
      <c r="E33" s="693"/>
      <c r="F33" s="693"/>
      <c r="G33" s="693"/>
      <c r="H33" s="693"/>
      <c r="I33" s="693"/>
      <c r="J33" s="693"/>
      <c r="K33" s="693"/>
      <c r="L33" s="693"/>
      <c r="M33" s="693"/>
      <c r="N33" s="693"/>
      <c r="O33" s="693"/>
      <c r="P33" s="693"/>
      <c r="Q33" s="694"/>
      <c r="R33" s="629" t="s">
        <v>239</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239</v>
      </c>
      <c r="AM33" s="633"/>
      <c r="AN33" s="633"/>
      <c r="AO33" s="658"/>
      <c r="AP33" s="710"/>
      <c r="AQ33" s="711"/>
      <c r="AR33" s="711"/>
      <c r="AS33" s="711"/>
      <c r="AT33" s="714"/>
      <c r="AU33" s="218"/>
      <c r="AV33" s="218"/>
      <c r="AW33" s="218"/>
      <c r="AX33" s="606" t="s">
        <v>313</v>
      </c>
      <c r="AY33" s="607"/>
      <c r="AZ33" s="607"/>
      <c r="BA33" s="607"/>
      <c r="BB33" s="607"/>
      <c r="BC33" s="607"/>
      <c r="BD33" s="607"/>
      <c r="BE33" s="607"/>
      <c r="BF33" s="608"/>
      <c r="BG33" s="691">
        <v>99.5</v>
      </c>
      <c r="BH33" s="610"/>
      <c r="BI33" s="610"/>
      <c r="BJ33" s="610"/>
      <c r="BK33" s="610"/>
      <c r="BL33" s="610"/>
      <c r="BM33" s="648">
        <v>98.1</v>
      </c>
      <c r="BN33" s="610"/>
      <c r="BO33" s="610"/>
      <c r="BP33" s="610"/>
      <c r="BQ33" s="659"/>
      <c r="BR33" s="691">
        <v>99.3</v>
      </c>
      <c r="BS33" s="610"/>
      <c r="BT33" s="610"/>
      <c r="BU33" s="610"/>
      <c r="BV33" s="610"/>
      <c r="BW33" s="610"/>
      <c r="BX33" s="648">
        <v>98</v>
      </c>
      <c r="BY33" s="610"/>
      <c r="BZ33" s="610"/>
      <c r="CA33" s="610"/>
      <c r="CB33" s="659"/>
      <c r="CD33" s="671" t="s">
        <v>314</v>
      </c>
      <c r="CE33" s="668"/>
      <c r="CF33" s="668"/>
      <c r="CG33" s="668"/>
      <c r="CH33" s="668"/>
      <c r="CI33" s="668"/>
      <c r="CJ33" s="668"/>
      <c r="CK33" s="668"/>
      <c r="CL33" s="668"/>
      <c r="CM33" s="668"/>
      <c r="CN33" s="668"/>
      <c r="CO33" s="668"/>
      <c r="CP33" s="668"/>
      <c r="CQ33" s="669"/>
      <c r="CR33" s="629">
        <v>8930575</v>
      </c>
      <c r="CS33" s="640"/>
      <c r="CT33" s="640"/>
      <c r="CU33" s="640"/>
      <c r="CV33" s="640"/>
      <c r="CW33" s="640"/>
      <c r="CX33" s="640"/>
      <c r="CY33" s="641"/>
      <c r="CZ33" s="632">
        <v>45.8</v>
      </c>
      <c r="DA33" s="642"/>
      <c r="DB33" s="642"/>
      <c r="DC33" s="643"/>
      <c r="DD33" s="635">
        <v>6932789</v>
      </c>
      <c r="DE33" s="640"/>
      <c r="DF33" s="640"/>
      <c r="DG33" s="640"/>
      <c r="DH33" s="640"/>
      <c r="DI33" s="640"/>
      <c r="DJ33" s="640"/>
      <c r="DK33" s="641"/>
      <c r="DL33" s="635">
        <v>4831934</v>
      </c>
      <c r="DM33" s="640"/>
      <c r="DN33" s="640"/>
      <c r="DO33" s="640"/>
      <c r="DP33" s="640"/>
      <c r="DQ33" s="640"/>
      <c r="DR33" s="640"/>
      <c r="DS33" s="640"/>
      <c r="DT33" s="640"/>
      <c r="DU33" s="640"/>
      <c r="DV33" s="641"/>
      <c r="DW33" s="632">
        <v>41</v>
      </c>
      <c r="DX33" s="642"/>
      <c r="DY33" s="642"/>
      <c r="DZ33" s="642"/>
      <c r="EA33" s="642"/>
      <c r="EB33" s="642"/>
      <c r="EC33" s="663"/>
    </row>
    <row r="34" spans="2:133" ht="11.25" customHeight="1" x14ac:dyDescent="0.2">
      <c r="B34" s="626" t="s">
        <v>315</v>
      </c>
      <c r="C34" s="627"/>
      <c r="D34" s="627"/>
      <c r="E34" s="627"/>
      <c r="F34" s="627"/>
      <c r="G34" s="627"/>
      <c r="H34" s="627"/>
      <c r="I34" s="627"/>
      <c r="J34" s="627"/>
      <c r="K34" s="627"/>
      <c r="L34" s="627"/>
      <c r="M34" s="627"/>
      <c r="N34" s="627"/>
      <c r="O34" s="627"/>
      <c r="P34" s="627"/>
      <c r="Q34" s="628"/>
      <c r="R34" s="629">
        <v>935798</v>
      </c>
      <c r="S34" s="630"/>
      <c r="T34" s="630"/>
      <c r="U34" s="630"/>
      <c r="V34" s="630"/>
      <c r="W34" s="630"/>
      <c r="X34" s="630"/>
      <c r="Y34" s="631"/>
      <c r="Z34" s="656">
        <v>4.5</v>
      </c>
      <c r="AA34" s="656"/>
      <c r="AB34" s="656"/>
      <c r="AC34" s="656"/>
      <c r="AD34" s="657" t="s">
        <v>239</v>
      </c>
      <c r="AE34" s="657"/>
      <c r="AF34" s="657"/>
      <c r="AG34" s="657"/>
      <c r="AH34" s="657"/>
      <c r="AI34" s="657"/>
      <c r="AJ34" s="657"/>
      <c r="AK34" s="657"/>
      <c r="AL34" s="632" t="s">
        <v>128</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316</v>
      </c>
      <c r="CE34" s="668"/>
      <c r="CF34" s="668"/>
      <c r="CG34" s="668"/>
      <c r="CH34" s="668"/>
      <c r="CI34" s="668"/>
      <c r="CJ34" s="668"/>
      <c r="CK34" s="668"/>
      <c r="CL34" s="668"/>
      <c r="CM34" s="668"/>
      <c r="CN34" s="668"/>
      <c r="CO34" s="668"/>
      <c r="CP34" s="668"/>
      <c r="CQ34" s="669"/>
      <c r="CR34" s="629">
        <v>3583864</v>
      </c>
      <c r="CS34" s="630"/>
      <c r="CT34" s="630"/>
      <c r="CU34" s="630"/>
      <c r="CV34" s="630"/>
      <c r="CW34" s="630"/>
      <c r="CX34" s="630"/>
      <c r="CY34" s="631"/>
      <c r="CZ34" s="632">
        <v>18.399999999999999</v>
      </c>
      <c r="DA34" s="642"/>
      <c r="DB34" s="642"/>
      <c r="DC34" s="643"/>
      <c r="DD34" s="635">
        <v>2453000</v>
      </c>
      <c r="DE34" s="630"/>
      <c r="DF34" s="630"/>
      <c r="DG34" s="630"/>
      <c r="DH34" s="630"/>
      <c r="DI34" s="630"/>
      <c r="DJ34" s="630"/>
      <c r="DK34" s="631"/>
      <c r="DL34" s="635">
        <v>2066015</v>
      </c>
      <c r="DM34" s="630"/>
      <c r="DN34" s="630"/>
      <c r="DO34" s="630"/>
      <c r="DP34" s="630"/>
      <c r="DQ34" s="630"/>
      <c r="DR34" s="630"/>
      <c r="DS34" s="630"/>
      <c r="DT34" s="630"/>
      <c r="DU34" s="630"/>
      <c r="DV34" s="631"/>
      <c r="DW34" s="632">
        <v>17.5</v>
      </c>
      <c r="DX34" s="642"/>
      <c r="DY34" s="642"/>
      <c r="DZ34" s="642"/>
      <c r="EA34" s="642"/>
      <c r="EB34" s="642"/>
      <c r="EC34" s="663"/>
    </row>
    <row r="35" spans="2:133" ht="11.25" customHeight="1" x14ac:dyDescent="0.2">
      <c r="B35" s="626" t="s">
        <v>317</v>
      </c>
      <c r="C35" s="627"/>
      <c r="D35" s="627"/>
      <c r="E35" s="627"/>
      <c r="F35" s="627"/>
      <c r="G35" s="627"/>
      <c r="H35" s="627"/>
      <c r="I35" s="627"/>
      <c r="J35" s="627"/>
      <c r="K35" s="627"/>
      <c r="L35" s="627"/>
      <c r="M35" s="627"/>
      <c r="N35" s="627"/>
      <c r="O35" s="627"/>
      <c r="P35" s="627"/>
      <c r="Q35" s="628"/>
      <c r="R35" s="629">
        <v>94870</v>
      </c>
      <c r="S35" s="630"/>
      <c r="T35" s="630"/>
      <c r="U35" s="630"/>
      <c r="V35" s="630"/>
      <c r="W35" s="630"/>
      <c r="X35" s="630"/>
      <c r="Y35" s="631"/>
      <c r="Z35" s="656">
        <v>0.5</v>
      </c>
      <c r="AA35" s="656"/>
      <c r="AB35" s="656"/>
      <c r="AC35" s="656"/>
      <c r="AD35" s="657">
        <v>32904</v>
      </c>
      <c r="AE35" s="657"/>
      <c r="AF35" s="657"/>
      <c r="AG35" s="657"/>
      <c r="AH35" s="657"/>
      <c r="AI35" s="657"/>
      <c r="AJ35" s="657"/>
      <c r="AK35" s="657"/>
      <c r="AL35" s="632">
        <v>0.3</v>
      </c>
      <c r="AM35" s="633"/>
      <c r="AN35" s="633"/>
      <c r="AO35" s="658"/>
      <c r="AP35" s="221"/>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320</v>
      </c>
      <c r="CE35" s="668"/>
      <c r="CF35" s="668"/>
      <c r="CG35" s="668"/>
      <c r="CH35" s="668"/>
      <c r="CI35" s="668"/>
      <c r="CJ35" s="668"/>
      <c r="CK35" s="668"/>
      <c r="CL35" s="668"/>
      <c r="CM35" s="668"/>
      <c r="CN35" s="668"/>
      <c r="CO35" s="668"/>
      <c r="CP35" s="668"/>
      <c r="CQ35" s="669"/>
      <c r="CR35" s="629">
        <v>330159</v>
      </c>
      <c r="CS35" s="640"/>
      <c r="CT35" s="640"/>
      <c r="CU35" s="640"/>
      <c r="CV35" s="640"/>
      <c r="CW35" s="640"/>
      <c r="CX35" s="640"/>
      <c r="CY35" s="641"/>
      <c r="CZ35" s="632">
        <v>1.7</v>
      </c>
      <c r="DA35" s="642"/>
      <c r="DB35" s="642"/>
      <c r="DC35" s="643"/>
      <c r="DD35" s="635">
        <v>257737</v>
      </c>
      <c r="DE35" s="640"/>
      <c r="DF35" s="640"/>
      <c r="DG35" s="640"/>
      <c r="DH35" s="640"/>
      <c r="DI35" s="640"/>
      <c r="DJ35" s="640"/>
      <c r="DK35" s="641"/>
      <c r="DL35" s="635">
        <v>188624</v>
      </c>
      <c r="DM35" s="640"/>
      <c r="DN35" s="640"/>
      <c r="DO35" s="640"/>
      <c r="DP35" s="640"/>
      <c r="DQ35" s="640"/>
      <c r="DR35" s="640"/>
      <c r="DS35" s="640"/>
      <c r="DT35" s="640"/>
      <c r="DU35" s="640"/>
      <c r="DV35" s="641"/>
      <c r="DW35" s="632">
        <v>1.6</v>
      </c>
      <c r="DX35" s="642"/>
      <c r="DY35" s="642"/>
      <c r="DZ35" s="642"/>
      <c r="EA35" s="642"/>
      <c r="EB35" s="642"/>
      <c r="EC35" s="663"/>
    </row>
    <row r="36" spans="2:133" ht="11.25" customHeight="1" x14ac:dyDescent="0.2">
      <c r="B36" s="626" t="s">
        <v>321</v>
      </c>
      <c r="C36" s="627"/>
      <c r="D36" s="627"/>
      <c r="E36" s="627"/>
      <c r="F36" s="627"/>
      <c r="G36" s="627"/>
      <c r="H36" s="627"/>
      <c r="I36" s="627"/>
      <c r="J36" s="627"/>
      <c r="K36" s="627"/>
      <c r="L36" s="627"/>
      <c r="M36" s="627"/>
      <c r="N36" s="627"/>
      <c r="O36" s="627"/>
      <c r="P36" s="627"/>
      <c r="Q36" s="628"/>
      <c r="R36" s="629">
        <v>789533</v>
      </c>
      <c r="S36" s="630"/>
      <c r="T36" s="630"/>
      <c r="U36" s="630"/>
      <c r="V36" s="630"/>
      <c r="W36" s="630"/>
      <c r="X36" s="630"/>
      <c r="Y36" s="631"/>
      <c r="Z36" s="656">
        <v>3.8</v>
      </c>
      <c r="AA36" s="656"/>
      <c r="AB36" s="656"/>
      <c r="AC36" s="656"/>
      <c r="AD36" s="657" t="s">
        <v>136</v>
      </c>
      <c r="AE36" s="657"/>
      <c r="AF36" s="657"/>
      <c r="AG36" s="657"/>
      <c r="AH36" s="657"/>
      <c r="AI36" s="657"/>
      <c r="AJ36" s="657"/>
      <c r="AK36" s="657"/>
      <c r="AL36" s="632" t="s">
        <v>136</v>
      </c>
      <c r="AM36" s="633"/>
      <c r="AN36" s="633"/>
      <c r="AO36" s="658"/>
      <c r="AP36" s="221"/>
      <c r="AQ36" s="679" t="s">
        <v>322</v>
      </c>
      <c r="AR36" s="680"/>
      <c r="AS36" s="680"/>
      <c r="AT36" s="680"/>
      <c r="AU36" s="680"/>
      <c r="AV36" s="680"/>
      <c r="AW36" s="680"/>
      <c r="AX36" s="680"/>
      <c r="AY36" s="681"/>
      <c r="AZ36" s="682">
        <v>2398033</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162316</v>
      </c>
      <c r="BW36" s="683"/>
      <c r="BX36" s="683"/>
      <c r="BY36" s="683"/>
      <c r="BZ36" s="683"/>
      <c r="CA36" s="683"/>
      <c r="CB36" s="684"/>
      <c r="CD36" s="671" t="s">
        <v>324</v>
      </c>
      <c r="CE36" s="668"/>
      <c r="CF36" s="668"/>
      <c r="CG36" s="668"/>
      <c r="CH36" s="668"/>
      <c r="CI36" s="668"/>
      <c r="CJ36" s="668"/>
      <c r="CK36" s="668"/>
      <c r="CL36" s="668"/>
      <c r="CM36" s="668"/>
      <c r="CN36" s="668"/>
      <c r="CO36" s="668"/>
      <c r="CP36" s="668"/>
      <c r="CQ36" s="669"/>
      <c r="CR36" s="629">
        <v>2261258</v>
      </c>
      <c r="CS36" s="630"/>
      <c r="CT36" s="630"/>
      <c r="CU36" s="630"/>
      <c r="CV36" s="630"/>
      <c r="CW36" s="630"/>
      <c r="CX36" s="630"/>
      <c r="CY36" s="631"/>
      <c r="CZ36" s="632">
        <v>11.6</v>
      </c>
      <c r="DA36" s="642"/>
      <c r="DB36" s="642"/>
      <c r="DC36" s="643"/>
      <c r="DD36" s="635">
        <v>2011507</v>
      </c>
      <c r="DE36" s="630"/>
      <c r="DF36" s="630"/>
      <c r="DG36" s="630"/>
      <c r="DH36" s="630"/>
      <c r="DI36" s="630"/>
      <c r="DJ36" s="630"/>
      <c r="DK36" s="631"/>
      <c r="DL36" s="635">
        <v>1229207</v>
      </c>
      <c r="DM36" s="630"/>
      <c r="DN36" s="630"/>
      <c r="DO36" s="630"/>
      <c r="DP36" s="630"/>
      <c r="DQ36" s="630"/>
      <c r="DR36" s="630"/>
      <c r="DS36" s="630"/>
      <c r="DT36" s="630"/>
      <c r="DU36" s="630"/>
      <c r="DV36" s="631"/>
      <c r="DW36" s="632">
        <v>10.4</v>
      </c>
      <c r="DX36" s="642"/>
      <c r="DY36" s="642"/>
      <c r="DZ36" s="642"/>
      <c r="EA36" s="642"/>
      <c r="EB36" s="642"/>
      <c r="EC36" s="663"/>
    </row>
    <row r="37" spans="2:133" ht="11.25" customHeight="1" x14ac:dyDescent="0.2">
      <c r="B37" s="626" t="s">
        <v>325</v>
      </c>
      <c r="C37" s="627"/>
      <c r="D37" s="627"/>
      <c r="E37" s="627"/>
      <c r="F37" s="627"/>
      <c r="G37" s="627"/>
      <c r="H37" s="627"/>
      <c r="I37" s="627"/>
      <c r="J37" s="627"/>
      <c r="K37" s="627"/>
      <c r="L37" s="627"/>
      <c r="M37" s="627"/>
      <c r="N37" s="627"/>
      <c r="O37" s="627"/>
      <c r="P37" s="627"/>
      <c r="Q37" s="628"/>
      <c r="R37" s="629">
        <v>443079</v>
      </c>
      <c r="S37" s="630"/>
      <c r="T37" s="630"/>
      <c r="U37" s="630"/>
      <c r="V37" s="630"/>
      <c r="W37" s="630"/>
      <c r="X37" s="630"/>
      <c r="Y37" s="631"/>
      <c r="Z37" s="656">
        <v>2.1</v>
      </c>
      <c r="AA37" s="656"/>
      <c r="AB37" s="656"/>
      <c r="AC37" s="656"/>
      <c r="AD37" s="657" t="s">
        <v>239</v>
      </c>
      <c r="AE37" s="657"/>
      <c r="AF37" s="657"/>
      <c r="AG37" s="657"/>
      <c r="AH37" s="657"/>
      <c r="AI37" s="657"/>
      <c r="AJ37" s="657"/>
      <c r="AK37" s="657"/>
      <c r="AL37" s="632" t="s">
        <v>239</v>
      </c>
      <c r="AM37" s="633"/>
      <c r="AN37" s="633"/>
      <c r="AO37" s="658"/>
      <c r="AQ37" s="664" t="s">
        <v>326</v>
      </c>
      <c r="AR37" s="665"/>
      <c r="AS37" s="665"/>
      <c r="AT37" s="665"/>
      <c r="AU37" s="665"/>
      <c r="AV37" s="665"/>
      <c r="AW37" s="665"/>
      <c r="AX37" s="665"/>
      <c r="AY37" s="666"/>
      <c r="AZ37" s="629">
        <v>681175</v>
      </c>
      <c r="BA37" s="630"/>
      <c r="BB37" s="630"/>
      <c r="BC37" s="630"/>
      <c r="BD37" s="640"/>
      <c r="BE37" s="640"/>
      <c r="BF37" s="667"/>
      <c r="BG37" s="671" t="s">
        <v>327</v>
      </c>
      <c r="BH37" s="668"/>
      <c r="BI37" s="668"/>
      <c r="BJ37" s="668"/>
      <c r="BK37" s="668"/>
      <c r="BL37" s="668"/>
      <c r="BM37" s="668"/>
      <c r="BN37" s="668"/>
      <c r="BO37" s="668"/>
      <c r="BP37" s="668"/>
      <c r="BQ37" s="668"/>
      <c r="BR37" s="668"/>
      <c r="BS37" s="668"/>
      <c r="BT37" s="668"/>
      <c r="BU37" s="669"/>
      <c r="BV37" s="629">
        <v>140674</v>
      </c>
      <c r="BW37" s="630"/>
      <c r="BX37" s="630"/>
      <c r="BY37" s="630"/>
      <c r="BZ37" s="630"/>
      <c r="CA37" s="630"/>
      <c r="CB37" s="670"/>
      <c r="CD37" s="671" t="s">
        <v>328</v>
      </c>
      <c r="CE37" s="668"/>
      <c r="CF37" s="668"/>
      <c r="CG37" s="668"/>
      <c r="CH37" s="668"/>
      <c r="CI37" s="668"/>
      <c r="CJ37" s="668"/>
      <c r="CK37" s="668"/>
      <c r="CL37" s="668"/>
      <c r="CM37" s="668"/>
      <c r="CN37" s="668"/>
      <c r="CO37" s="668"/>
      <c r="CP37" s="668"/>
      <c r="CQ37" s="669"/>
      <c r="CR37" s="629">
        <v>284512</v>
      </c>
      <c r="CS37" s="640"/>
      <c r="CT37" s="640"/>
      <c r="CU37" s="640"/>
      <c r="CV37" s="640"/>
      <c r="CW37" s="640"/>
      <c r="CX37" s="640"/>
      <c r="CY37" s="641"/>
      <c r="CZ37" s="632">
        <v>1.5</v>
      </c>
      <c r="DA37" s="642"/>
      <c r="DB37" s="642"/>
      <c r="DC37" s="643"/>
      <c r="DD37" s="635">
        <v>282094</v>
      </c>
      <c r="DE37" s="640"/>
      <c r="DF37" s="640"/>
      <c r="DG37" s="640"/>
      <c r="DH37" s="640"/>
      <c r="DI37" s="640"/>
      <c r="DJ37" s="640"/>
      <c r="DK37" s="641"/>
      <c r="DL37" s="635">
        <v>218564</v>
      </c>
      <c r="DM37" s="640"/>
      <c r="DN37" s="640"/>
      <c r="DO37" s="640"/>
      <c r="DP37" s="640"/>
      <c r="DQ37" s="640"/>
      <c r="DR37" s="640"/>
      <c r="DS37" s="640"/>
      <c r="DT37" s="640"/>
      <c r="DU37" s="640"/>
      <c r="DV37" s="641"/>
      <c r="DW37" s="632">
        <v>1.9</v>
      </c>
      <c r="DX37" s="642"/>
      <c r="DY37" s="642"/>
      <c r="DZ37" s="642"/>
      <c r="EA37" s="642"/>
      <c r="EB37" s="642"/>
      <c r="EC37" s="663"/>
    </row>
    <row r="38" spans="2:133" ht="11.25" customHeight="1" x14ac:dyDescent="0.2">
      <c r="B38" s="626" t="s">
        <v>329</v>
      </c>
      <c r="C38" s="627"/>
      <c r="D38" s="627"/>
      <c r="E38" s="627"/>
      <c r="F38" s="627"/>
      <c r="G38" s="627"/>
      <c r="H38" s="627"/>
      <c r="I38" s="627"/>
      <c r="J38" s="627"/>
      <c r="K38" s="627"/>
      <c r="L38" s="627"/>
      <c r="M38" s="627"/>
      <c r="N38" s="627"/>
      <c r="O38" s="627"/>
      <c r="P38" s="627"/>
      <c r="Q38" s="628"/>
      <c r="R38" s="629">
        <v>858555</v>
      </c>
      <c r="S38" s="630"/>
      <c r="T38" s="630"/>
      <c r="U38" s="630"/>
      <c r="V38" s="630"/>
      <c r="W38" s="630"/>
      <c r="X38" s="630"/>
      <c r="Y38" s="631"/>
      <c r="Z38" s="656">
        <v>4.0999999999999996</v>
      </c>
      <c r="AA38" s="656"/>
      <c r="AB38" s="656"/>
      <c r="AC38" s="656"/>
      <c r="AD38" s="657" t="s">
        <v>128</v>
      </c>
      <c r="AE38" s="657"/>
      <c r="AF38" s="657"/>
      <c r="AG38" s="657"/>
      <c r="AH38" s="657"/>
      <c r="AI38" s="657"/>
      <c r="AJ38" s="657"/>
      <c r="AK38" s="657"/>
      <c r="AL38" s="632" t="s">
        <v>239</v>
      </c>
      <c r="AM38" s="633"/>
      <c r="AN38" s="633"/>
      <c r="AO38" s="658"/>
      <c r="AQ38" s="664" t="s">
        <v>330</v>
      </c>
      <c r="AR38" s="665"/>
      <c r="AS38" s="665"/>
      <c r="AT38" s="665"/>
      <c r="AU38" s="665"/>
      <c r="AV38" s="665"/>
      <c r="AW38" s="665"/>
      <c r="AX38" s="665"/>
      <c r="AY38" s="666"/>
      <c r="AZ38" s="629">
        <v>316551</v>
      </c>
      <c r="BA38" s="630"/>
      <c r="BB38" s="630"/>
      <c r="BC38" s="630"/>
      <c r="BD38" s="640"/>
      <c r="BE38" s="640"/>
      <c r="BF38" s="667"/>
      <c r="BG38" s="671" t="s">
        <v>331</v>
      </c>
      <c r="BH38" s="668"/>
      <c r="BI38" s="668"/>
      <c r="BJ38" s="668"/>
      <c r="BK38" s="668"/>
      <c r="BL38" s="668"/>
      <c r="BM38" s="668"/>
      <c r="BN38" s="668"/>
      <c r="BO38" s="668"/>
      <c r="BP38" s="668"/>
      <c r="BQ38" s="668"/>
      <c r="BR38" s="668"/>
      <c r="BS38" s="668"/>
      <c r="BT38" s="668"/>
      <c r="BU38" s="669"/>
      <c r="BV38" s="629">
        <v>4283</v>
      </c>
      <c r="BW38" s="630"/>
      <c r="BX38" s="630"/>
      <c r="BY38" s="630"/>
      <c r="BZ38" s="630"/>
      <c r="CA38" s="630"/>
      <c r="CB38" s="670"/>
      <c r="CD38" s="671" t="s">
        <v>332</v>
      </c>
      <c r="CE38" s="668"/>
      <c r="CF38" s="668"/>
      <c r="CG38" s="668"/>
      <c r="CH38" s="668"/>
      <c r="CI38" s="668"/>
      <c r="CJ38" s="668"/>
      <c r="CK38" s="668"/>
      <c r="CL38" s="668"/>
      <c r="CM38" s="668"/>
      <c r="CN38" s="668"/>
      <c r="CO38" s="668"/>
      <c r="CP38" s="668"/>
      <c r="CQ38" s="669"/>
      <c r="CR38" s="629">
        <v>1821081</v>
      </c>
      <c r="CS38" s="630"/>
      <c r="CT38" s="630"/>
      <c r="CU38" s="630"/>
      <c r="CV38" s="630"/>
      <c r="CW38" s="630"/>
      <c r="CX38" s="630"/>
      <c r="CY38" s="631"/>
      <c r="CZ38" s="632">
        <v>9.3000000000000007</v>
      </c>
      <c r="DA38" s="642"/>
      <c r="DB38" s="642"/>
      <c r="DC38" s="643"/>
      <c r="DD38" s="635">
        <v>1614535</v>
      </c>
      <c r="DE38" s="630"/>
      <c r="DF38" s="630"/>
      <c r="DG38" s="630"/>
      <c r="DH38" s="630"/>
      <c r="DI38" s="630"/>
      <c r="DJ38" s="630"/>
      <c r="DK38" s="631"/>
      <c r="DL38" s="635">
        <v>1348088</v>
      </c>
      <c r="DM38" s="630"/>
      <c r="DN38" s="630"/>
      <c r="DO38" s="630"/>
      <c r="DP38" s="630"/>
      <c r="DQ38" s="630"/>
      <c r="DR38" s="630"/>
      <c r="DS38" s="630"/>
      <c r="DT38" s="630"/>
      <c r="DU38" s="630"/>
      <c r="DV38" s="631"/>
      <c r="DW38" s="632">
        <v>11.4</v>
      </c>
      <c r="DX38" s="642"/>
      <c r="DY38" s="642"/>
      <c r="DZ38" s="642"/>
      <c r="EA38" s="642"/>
      <c r="EB38" s="642"/>
      <c r="EC38" s="663"/>
    </row>
    <row r="39" spans="2:133" ht="11.25" customHeight="1" x14ac:dyDescent="0.2">
      <c r="B39" s="626" t="s">
        <v>333</v>
      </c>
      <c r="C39" s="627"/>
      <c r="D39" s="627"/>
      <c r="E39" s="627"/>
      <c r="F39" s="627"/>
      <c r="G39" s="627"/>
      <c r="H39" s="627"/>
      <c r="I39" s="627"/>
      <c r="J39" s="627"/>
      <c r="K39" s="627"/>
      <c r="L39" s="627"/>
      <c r="M39" s="627"/>
      <c r="N39" s="627"/>
      <c r="O39" s="627"/>
      <c r="P39" s="627"/>
      <c r="Q39" s="628"/>
      <c r="R39" s="629">
        <v>408164</v>
      </c>
      <c r="S39" s="630"/>
      <c r="T39" s="630"/>
      <c r="U39" s="630"/>
      <c r="V39" s="630"/>
      <c r="W39" s="630"/>
      <c r="X39" s="630"/>
      <c r="Y39" s="631"/>
      <c r="Z39" s="656">
        <v>2</v>
      </c>
      <c r="AA39" s="656"/>
      <c r="AB39" s="656"/>
      <c r="AC39" s="656"/>
      <c r="AD39" s="657">
        <v>79</v>
      </c>
      <c r="AE39" s="657"/>
      <c r="AF39" s="657"/>
      <c r="AG39" s="657"/>
      <c r="AH39" s="657"/>
      <c r="AI39" s="657"/>
      <c r="AJ39" s="657"/>
      <c r="AK39" s="657"/>
      <c r="AL39" s="632">
        <v>0</v>
      </c>
      <c r="AM39" s="633"/>
      <c r="AN39" s="633"/>
      <c r="AO39" s="658"/>
      <c r="AQ39" s="664" t="s">
        <v>334</v>
      </c>
      <c r="AR39" s="665"/>
      <c r="AS39" s="665"/>
      <c r="AT39" s="665"/>
      <c r="AU39" s="665"/>
      <c r="AV39" s="665"/>
      <c r="AW39" s="665"/>
      <c r="AX39" s="665"/>
      <c r="AY39" s="666"/>
      <c r="AZ39" s="629">
        <v>119673</v>
      </c>
      <c r="BA39" s="630"/>
      <c r="BB39" s="630"/>
      <c r="BC39" s="630"/>
      <c r="BD39" s="640"/>
      <c r="BE39" s="640"/>
      <c r="BF39" s="667"/>
      <c r="BG39" s="671" t="s">
        <v>335</v>
      </c>
      <c r="BH39" s="668"/>
      <c r="BI39" s="668"/>
      <c r="BJ39" s="668"/>
      <c r="BK39" s="668"/>
      <c r="BL39" s="668"/>
      <c r="BM39" s="668"/>
      <c r="BN39" s="668"/>
      <c r="BO39" s="668"/>
      <c r="BP39" s="668"/>
      <c r="BQ39" s="668"/>
      <c r="BR39" s="668"/>
      <c r="BS39" s="668"/>
      <c r="BT39" s="668"/>
      <c r="BU39" s="669"/>
      <c r="BV39" s="629">
        <v>6912</v>
      </c>
      <c r="BW39" s="630"/>
      <c r="BX39" s="630"/>
      <c r="BY39" s="630"/>
      <c r="BZ39" s="630"/>
      <c r="CA39" s="630"/>
      <c r="CB39" s="670"/>
      <c r="CD39" s="671" t="s">
        <v>336</v>
      </c>
      <c r="CE39" s="668"/>
      <c r="CF39" s="668"/>
      <c r="CG39" s="668"/>
      <c r="CH39" s="668"/>
      <c r="CI39" s="668"/>
      <c r="CJ39" s="668"/>
      <c r="CK39" s="668"/>
      <c r="CL39" s="668"/>
      <c r="CM39" s="668"/>
      <c r="CN39" s="668"/>
      <c r="CO39" s="668"/>
      <c r="CP39" s="668"/>
      <c r="CQ39" s="669"/>
      <c r="CR39" s="629">
        <v>911213</v>
      </c>
      <c r="CS39" s="640"/>
      <c r="CT39" s="640"/>
      <c r="CU39" s="640"/>
      <c r="CV39" s="640"/>
      <c r="CW39" s="640"/>
      <c r="CX39" s="640"/>
      <c r="CY39" s="641"/>
      <c r="CZ39" s="632">
        <v>4.7</v>
      </c>
      <c r="DA39" s="642"/>
      <c r="DB39" s="642"/>
      <c r="DC39" s="643"/>
      <c r="DD39" s="635">
        <v>596010</v>
      </c>
      <c r="DE39" s="640"/>
      <c r="DF39" s="640"/>
      <c r="DG39" s="640"/>
      <c r="DH39" s="640"/>
      <c r="DI39" s="640"/>
      <c r="DJ39" s="640"/>
      <c r="DK39" s="641"/>
      <c r="DL39" s="635" t="s">
        <v>239</v>
      </c>
      <c r="DM39" s="640"/>
      <c r="DN39" s="640"/>
      <c r="DO39" s="640"/>
      <c r="DP39" s="640"/>
      <c r="DQ39" s="640"/>
      <c r="DR39" s="640"/>
      <c r="DS39" s="640"/>
      <c r="DT39" s="640"/>
      <c r="DU39" s="640"/>
      <c r="DV39" s="641"/>
      <c r="DW39" s="632" t="s">
        <v>128</v>
      </c>
      <c r="DX39" s="642"/>
      <c r="DY39" s="642"/>
      <c r="DZ39" s="642"/>
      <c r="EA39" s="642"/>
      <c r="EB39" s="642"/>
      <c r="EC39" s="663"/>
    </row>
    <row r="40" spans="2:133" ht="11.25" customHeight="1" x14ac:dyDescent="0.2">
      <c r="B40" s="626" t="s">
        <v>337</v>
      </c>
      <c r="C40" s="627"/>
      <c r="D40" s="627"/>
      <c r="E40" s="627"/>
      <c r="F40" s="627"/>
      <c r="G40" s="627"/>
      <c r="H40" s="627"/>
      <c r="I40" s="627"/>
      <c r="J40" s="627"/>
      <c r="K40" s="627"/>
      <c r="L40" s="627"/>
      <c r="M40" s="627"/>
      <c r="N40" s="627"/>
      <c r="O40" s="627"/>
      <c r="P40" s="627"/>
      <c r="Q40" s="628"/>
      <c r="R40" s="629">
        <v>2447581</v>
      </c>
      <c r="S40" s="630"/>
      <c r="T40" s="630"/>
      <c r="U40" s="630"/>
      <c r="V40" s="630"/>
      <c r="W40" s="630"/>
      <c r="X40" s="630"/>
      <c r="Y40" s="631"/>
      <c r="Z40" s="656">
        <v>11.8</v>
      </c>
      <c r="AA40" s="656"/>
      <c r="AB40" s="656"/>
      <c r="AC40" s="656"/>
      <c r="AD40" s="657" t="s">
        <v>136</v>
      </c>
      <c r="AE40" s="657"/>
      <c r="AF40" s="657"/>
      <c r="AG40" s="657"/>
      <c r="AH40" s="657"/>
      <c r="AI40" s="657"/>
      <c r="AJ40" s="657"/>
      <c r="AK40" s="657"/>
      <c r="AL40" s="632" t="s">
        <v>239</v>
      </c>
      <c r="AM40" s="633"/>
      <c r="AN40" s="633"/>
      <c r="AO40" s="658"/>
      <c r="AQ40" s="664" t="s">
        <v>338</v>
      </c>
      <c r="AR40" s="665"/>
      <c r="AS40" s="665"/>
      <c r="AT40" s="665"/>
      <c r="AU40" s="665"/>
      <c r="AV40" s="665"/>
      <c r="AW40" s="665"/>
      <c r="AX40" s="665"/>
      <c r="AY40" s="666"/>
      <c r="AZ40" s="629">
        <v>641</v>
      </c>
      <c r="BA40" s="630"/>
      <c r="BB40" s="630"/>
      <c r="BC40" s="630"/>
      <c r="BD40" s="640"/>
      <c r="BE40" s="640"/>
      <c r="BF40" s="667"/>
      <c r="BG40" s="672" t="s">
        <v>339</v>
      </c>
      <c r="BH40" s="673"/>
      <c r="BI40" s="673"/>
      <c r="BJ40" s="673"/>
      <c r="BK40" s="673"/>
      <c r="BL40" s="222"/>
      <c r="BM40" s="668" t="s">
        <v>340</v>
      </c>
      <c r="BN40" s="668"/>
      <c r="BO40" s="668"/>
      <c r="BP40" s="668"/>
      <c r="BQ40" s="668"/>
      <c r="BR40" s="668"/>
      <c r="BS40" s="668"/>
      <c r="BT40" s="668"/>
      <c r="BU40" s="669"/>
      <c r="BV40" s="629">
        <v>99</v>
      </c>
      <c r="BW40" s="630"/>
      <c r="BX40" s="630"/>
      <c r="BY40" s="630"/>
      <c r="BZ40" s="630"/>
      <c r="CA40" s="630"/>
      <c r="CB40" s="670"/>
      <c r="CD40" s="671" t="s">
        <v>341</v>
      </c>
      <c r="CE40" s="668"/>
      <c r="CF40" s="668"/>
      <c r="CG40" s="668"/>
      <c r="CH40" s="668"/>
      <c r="CI40" s="668"/>
      <c r="CJ40" s="668"/>
      <c r="CK40" s="668"/>
      <c r="CL40" s="668"/>
      <c r="CM40" s="668"/>
      <c r="CN40" s="668"/>
      <c r="CO40" s="668"/>
      <c r="CP40" s="668"/>
      <c r="CQ40" s="669"/>
      <c r="CR40" s="629">
        <v>23000</v>
      </c>
      <c r="CS40" s="630"/>
      <c r="CT40" s="630"/>
      <c r="CU40" s="630"/>
      <c r="CV40" s="630"/>
      <c r="CW40" s="630"/>
      <c r="CX40" s="630"/>
      <c r="CY40" s="631"/>
      <c r="CZ40" s="632">
        <v>0.1</v>
      </c>
      <c r="DA40" s="642"/>
      <c r="DB40" s="642"/>
      <c r="DC40" s="643"/>
      <c r="DD40" s="635" t="s">
        <v>128</v>
      </c>
      <c r="DE40" s="630"/>
      <c r="DF40" s="630"/>
      <c r="DG40" s="630"/>
      <c r="DH40" s="630"/>
      <c r="DI40" s="630"/>
      <c r="DJ40" s="630"/>
      <c r="DK40" s="631"/>
      <c r="DL40" s="635" t="s">
        <v>239</v>
      </c>
      <c r="DM40" s="630"/>
      <c r="DN40" s="630"/>
      <c r="DO40" s="630"/>
      <c r="DP40" s="630"/>
      <c r="DQ40" s="630"/>
      <c r="DR40" s="630"/>
      <c r="DS40" s="630"/>
      <c r="DT40" s="630"/>
      <c r="DU40" s="630"/>
      <c r="DV40" s="631"/>
      <c r="DW40" s="632" t="s">
        <v>239</v>
      </c>
      <c r="DX40" s="642"/>
      <c r="DY40" s="642"/>
      <c r="DZ40" s="642"/>
      <c r="EA40" s="642"/>
      <c r="EB40" s="642"/>
      <c r="EC40" s="663"/>
    </row>
    <row r="41" spans="2:133" ht="11.25" customHeight="1" x14ac:dyDescent="0.2">
      <c r="B41" s="626" t="s">
        <v>342</v>
      </c>
      <c r="C41" s="627"/>
      <c r="D41" s="627"/>
      <c r="E41" s="627"/>
      <c r="F41" s="627"/>
      <c r="G41" s="627"/>
      <c r="H41" s="627"/>
      <c r="I41" s="627"/>
      <c r="J41" s="627"/>
      <c r="K41" s="627"/>
      <c r="L41" s="627"/>
      <c r="M41" s="627"/>
      <c r="N41" s="627"/>
      <c r="O41" s="627"/>
      <c r="P41" s="627"/>
      <c r="Q41" s="628"/>
      <c r="R41" s="629" t="s">
        <v>136</v>
      </c>
      <c r="S41" s="630"/>
      <c r="T41" s="630"/>
      <c r="U41" s="630"/>
      <c r="V41" s="630"/>
      <c r="W41" s="630"/>
      <c r="X41" s="630"/>
      <c r="Y41" s="631"/>
      <c r="Z41" s="656" t="s">
        <v>128</v>
      </c>
      <c r="AA41" s="656"/>
      <c r="AB41" s="656"/>
      <c r="AC41" s="656"/>
      <c r="AD41" s="657" t="s">
        <v>239</v>
      </c>
      <c r="AE41" s="657"/>
      <c r="AF41" s="657"/>
      <c r="AG41" s="657"/>
      <c r="AH41" s="657"/>
      <c r="AI41" s="657"/>
      <c r="AJ41" s="657"/>
      <c r="AK41" s="657"/>
      <c r="AL41" s="632" t="s">
        <v>239</v>
      </c>
      <c r="AM41" s="633"/>
      <c r="AN41" s="633"/>
      <c r="AO41" s="658"/>
      <c r="AQ41" s="664" t="s">
        <v>343</v>
      </c>
      <c r="AR41" s="665"/>
      <c r="AS41" s="665"/>
      <c r="AT41" s="665"/>
      <c r="AU41" s="665"/>
      <c r="AV41" s="665"/>
      <c r="AW41" s="665"/>
      <c r="AX41" s="665"/>
      <c r="AY41" s="666"/>
      <c r="AZ41" s="629">
        <v>323538</v>
      </c>
      <c r="BA41" s="630"/>
      <c r="BB41" s="630"/>
      <c r="BC41" s="630"/>
      <c r="BD41" s="640"/>
      <c r="BE41" s="640"/>
      <c r="BF41" s="667"/>
      <c r="BG41" s="672"/>
      <c r="BH41" s="673"/>
      <c r="BI41" s="673"/>
      <c r="BJ41" s="673"/>
      <c r="BK41" s="673"/>
      <c r="BL41" s="222"/>
      <c r="BM41" s="668" t="s">
        <v>344</v>
      </c>
      <c r="BN41" s="668"/>
      <c r="BO41" s="668"/>
      <c r="BP41" s="668"/>
      <c r="BQ41" s="668"/>
      <c r="BR41" s="668"/>
      <c r="BS41" s="668"/>
      <c r="BT41" s="668"/>
      <c r="BU41" s="669"/>
      <c r="BV41" s="629" t="s">
        <v>136</v>
      </c>
      <c r="BW41" s="630"/>
      <c r="BX41" s="630"/>
      <c r="BY41" s="630"/>
      <c r="BZ41" s="630"/>
      <c r="CA41" s="630"/>
      <c r="CB41" s="670"/>
      <c r="CD41" s="671" t="s">
        <v>345</v>
      </c>
      <c r="CE41" s="668"/>
      <c r="CF41" s="668"/>
      <c r="CG41" s="668"/>
      <c r="CH41" s="668"/>
      <c r="CI41" s="668"/>
      <c r="CJ41" s="668"/>
      <c r="CK41" s="668"/>
      <c r="CL41" s="668"/>
      <c r="CM41" s="668"/>
      <c r="CN41" s="668"/>
      <c r="CO41" s="668"/>
      <c r="CP41" s="668"/>
      <c r="CQ41" s="669"/>
      <c r="CR41" s="629" t="s">
        <v>128</v>
      </c>
      <c r="CS41" s="640"/>
      <c r="CT41" s="640"/>
      <c r="CU41" s="640"/>
      <c r="CV41" s="640"/>
      <c r="CW41" s="640"/>
      <c r="CX41" s="640"/>
      <c r="CY41" s="641"/>
      <c r="CZ41" s="632" t="s">
        <v>239</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346</v>
      </c>
      <c r="C42" s="627"/>
      <c r="D42" s="627"/>
      <c r="E42" s="627"/>
      <c r="F42" s="627"/>
      <c r="G42" s="627"/>
      <c r="H42" s="627"/>
      <c r="I42" s="627"/>
      <c r="J42" s="627"/>
      <c r="K42" s="627"/>
      <c r="L42" s="627"/>
      <c r="M42" s="627"/>
      <c r="N42" s="627"/>
      <c r="O42" s="627"/>
      <c r="P42" s="627"/>
      <c r="Q42" s="628"/>
      <c r="R42" s="629" t="s">
        <v>239</v>
      </c>
      <c r="S42" s="630"/>
      <c r="T42" s="630"/>
      <c r="U42" s="630"/>
      <c r="V42" s="630"/>
      <c r="W42" s="630"/>
      <c r="X42" s="630"/>
      <c r="Y42" s="631"/>
      <c r="Z42" s="656" t="s">
        <v>136</v>
      </c>
      <c r="AA42" s="656"/>
      <c r="AB42" s="656"/>
      <c r="AC42" s="656"/>
      <c r="AD42" s="657" t="s">
        <v>128</v>
      </c>
      <c r="AE42" s="657"/>
      <c r="AF42" s="657"/>
      <c r="AG42" s="657"/>
      <c r="AH42" s="657"/>
      <c r="AI42" s="657"/>
      <c r="AJ42" s="657"/>
      <c r="AK42" s="657"/>
      <c r="AL42" s="632" t="s">
        <v>128</v>
      </c>
      <c r="AM42" s="633"/>
      <c r="AN42" s="633"/>
      <c r="AO42" s="658"/>
      <c r="AQ42" s="676" t="s">
        <v>347</v>
      </c>
      <c r="AR42" s="677"/>
      <c r="AS42" s="677"/>
      <c r="AT42" s="677"/>
      <c r="AU42" s="677"/>
      <c r="AV42" s="677"/>
      <c r="AW42" s="677"/>
      <c r="AX42" s="677"/>
      <c r="AY42" s="678"/>
      <c r="AZ42" s="609">
        <v>956455</v>
      </c>
      <c r="BA42" s="644"/>
      <c r="BB42" s="644"/>
      <c r="BC42" s="644"/>
      <c r="BD42" s="610"/>
      <c r="BE42" s="610"/>
      <c r="BF42" s="659"/>
      <c r="BG42" s="674"/>
      <c r="BH42" s="675"/>
      <c r="BI42" s="675"/>
      <c r="BJ42" s="675"/>
      <c r="BK42" s="675"/>
      <c r="BL42" s="223"/>
      <c r="BM42" s="660" t="s">
        <v>348</v>
      </c>
      <c r="BN42" s="660"/>
      <c r="BO42" s="660"/>
      <c r="BP42" s="660"/>
      <c r="BQ42" s="660"/>
      <c r="BR42" s="660"/>
      <c r="BS42" s="660"/>
      <c r="BT42" s="660"/>
      <c r="BU42" s="661"/>
      <c r="BV42" s="609">
        <v>353</v>
      </c>
      <c r="BW42" s="644"/>
      <c r="BX42" s="644"/>
      <c r="BY42" s="644"/>
      <c r="BZ42" s="644"/>
      <c r="CA42" s="644"/>
      <c r="CB42" s="662"/>
      <c r="CD42" s="626" t="s">
        <v>349</v>
      </c>
      <c r="CE42" s="627"/>
      <c r="CF42" s="627"/>
      <c r="CG42" s="627"/>
      <c r="CH42" s="627"/>
      <c r="CI42" s="627"/>
      <c r="CJ42" s="627"/>
      <c r="CK42" s="627"/>
      <c r="CL42" s="627"/>
      <c r="CM42" s="627"/>
      <c r="CN42" s="627"/>
      <c r="CO42" s="627"/>
      <c r="CP42" s="627"/>
      <c r="CQ42" s="628"/>
      <c r="CR42" s="629">
        <v>3266983</v>
      </c>
      <c r="CS42" s="640"/>
      <c r="CT42" s="640"/>
      <c r="CU42" s="640"/>
      <c r="CV42" s="640"/>
      <c r="CW42" s="640"/>
      <c r="CX42" s="640"/>
      <c r="CY42" s="641"/>
      <c r="CZ42" s="632">
        <v>16.8</v>
      </c>
      <c r="DA42" s="642"/>
      <c r="DB42" s="642"/>
      <c r="DC42" s="643"/>
      <c r="DD42" s="635">
        <v>288948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350</v>
      </c>
      <c r="C43" s="627"/>
      <c r="D43" s="627"/>
      <c r="E43" s="627"/>
      <c r="F43" s="627"/>
      <c r="G43" s="627"/>
      <c r="H43" s="627"/>
      <c r="I43" s="627"/>
      <c r="J43" s="627"/>
      <c r="K43" s="627"/>
      <c r="L43" s="627"/>
      <c r="M43" s="627"/>
      <c r="N43" s="627"/>
      <c r="O43" s="627"/>
      <c r="P43" s="627"/>
      <c r="Q43" s="628"/>
      <c r="R43" s="629">
        <v>737281</v>
      </c>
      <c r="S43" s="630"/>
      <c r="T43" s="630"/>
      <c r="U43" s="630"/>
      <c r="V43" s="630"/>
      <c r="W43" s="630"/>
      <c r="X43" s="630"/>
      <c r="Y43" s="631"/>
      <c r="Z43" s="656">
        <v>3.6</v>
      </c>
      <c r="AA43" s="656"/>
      <c r="AB43" s="656"/>
      <c r="AC43" s="656"/>
      <c r="AD43" s="657" t="s">
        <v>239</v>
      </c>
      <c r="AE43" s="657"/>
      <c r="AF43" s="657"/>
      <c r="AG43" s="657"/>
      <c r="AH43" s="657"/>
      <c r="AI43" s="657"/>
      <c r="AJ43" s="657"/>
      <c r="AK43" s="657"/>
      <c r="AL43" s="632" t="s">
        <v>136</v>
      </c>
      <c r="AM43" s="633"/>
      <c r="AN43" s="633"/>
      <c r="AO43" s="658"/>
      <c r="BV43" s="224"/>
      <c r="BW43" s="224"/>
      <c r="BX43" s="224"/>
      <c r="BY43" s="224"/>
      <c r="BZ43" s="224"/>
      <c r="CA43" s="224"/>
      <c r="CB43" s="224"/>
      <c r="CD43" s="626" t="s">
        <v>351</v>
      </c>
      <c r="CE43" s="627"/>
      <c r="CF43" s="627"/>
      <c r="CG43" s="627"/>
      <c r="CH43" s="627"/>
      <c r="CI43" s="627"/>
      <c r="CJ43" s="627"/>
      <c r="CK43" s="627"/>
      <c r="CL43" s="627"/>
      <c r="CM43" s="627"/>
      <c r="CN43" s="627"/>
      <c r="CO43" s="627"/>
      <c r="CP43" s="627"/>
      <c r="CQ43" s="628"/>
      <c r="CR43" s="629">
        <v>80403</v>
      </c>
      <c r="CS43" s="640"/>
      <c r="CT43" s="640"/>
      <c r="CU43" s="640"/>
      <c r="CV43" s="640"/>
      <c r="CW43" s="640"/>
      <c r="CX43" s="640"/>
      <c r="CY43" s="641"/>
      <c r="CZ43" s="632">
        <v>0.4</v>
      </c>
      <c r="DA43" s="642"/>
      <c r="DB43" s="642"/>
      <c r="DC43" s="643"/>
      <c r="DD43" s="635">
        <v>80403</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352</v>
      </c>
      <c r="C44" s="607"/>
      <c r="D44" s="607"/>
      <c r="E44" s="607"/>
      <c r="F44" s="607"/>
      <c r="G44" s="607"/>
      <c r="H44" s="607"/>
      <c r="I44" s="607"/>
      <c r="J44" s="607"/>
      <c r="K44" s="607"/>
      <c r="L44" s="607"/>
      <c r="M44" s="607"/>
      <c r="N44" s="607"/>
      <c r="O44" s="607"/>
      <c r="P44" s="607"/>
      <c r="Q44" s="608"/>
      <c r="R44" s="609">
        <v>20754338</v>
      </c>
      <c r="S44" s="644"/>
      <c r="T44" s="644"/>
      <c r="U44" s="644"/>
      <c r="V44" s="644"/>
      <c r="W44" s="644"/>
      <c r="X44" s="644"/>
      <c r="Y44" s="645"/>
      <c r="Z44" s="646">
        <v>100</v>
      </c>
      <c r="AA44" s="646"/>
      <c r="AB44" s="646"/>
      <c r="AC44" s="646"/>
      <c r="AD44" s="647">
        <v>11048083</v>
      </c>
      <c r="AE44" s="647"/>
      <c r="AF44" s="647"/>
      <c r="AG44" s="647"/>
      <c r="AH44" s="647"/>
      <c r="AI44" s="647"/>
      <c r="AJ44" s="647"/>
      <c r="AK44" s="647"/>
      <c r="AL44" s="612">
        <v>100</v>
      </c>
      <c r="AM44" s="648"/>
      <c r="AN44" s="648"/>
      <c r="AO44" s="649"/>
      <c r="CD44" s="650" t="s">
        <v>299</v>
      </c>
      <c r="CE44" s="651"/>
      <c r="CF44" s="626" t="s">
        <v>353</v>
      </c>
      <c r="CG44" s="627"/>
      <c r="CH44" s="627"/>
      <c r="CI44" s="627"/>
      <c r="CJ44" s="627"/>
      <c r="CK44" s="627"/>
      <c r="CL44" s="627"/>
      <c r="CM44" s="627"/>
      <c r="CN44" s="627"/>
      <c r="CO44" s="627"/>
      <c r="CP44" s="627"/>
      <c r="CQ44" s="628"/>
      <c r="CR44" s="629">
        <v>3257485</v>
      </c>
      <c r="CS44" s="630"/>
      <c r="CT44" s="630"/>
      <c r="CU44" s="630"/>
      <c r="CV44" s="630"/>
      <c r="CW44" s="630"/>
      <c r="CX44" s="630"/>
      <c r="CY44" s="631"/>
      <c r="CZ44" s="632">
        <v>16.7</v>
      </c>
      <c r="DA44" s="633"/>
      <c r="DB44" s="633"/>
      <c r="DC44" s="634"/>
      <c r="DD44" s="635">
        <v>287542</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354</v>
      </c>
      <c r="CG45" s="627"/>
      <c r="CH45" s="627"/>
      <c r="CI45" s="627"/>
      <c r="CJ45" s="627"/>
      <c r="CK45" s="627"/>
      <c r="CL45" s="627"/>
      <c r="CM45" s="627"/>
      <c r="CN45" s="627"/>
      <c r="CO45" s="627"/>
      <c r="CP45" s="627"/>
      <c r="CQ45" s="628"/>
      <c r="CR45" s="629">
        <v>1103845</v>
      </c>
      <c r="CS45" s="640"/>
      <c r="CT45" s="640"/>
      <c r="CU45" s="640"/>
      <c r="CV45" s="640"/>
      <c r="CW45" s="640"/>
      <c r="CX45" s="640"/>
      <c r="CY45" s="641"/>
      <c r="CZ45" s="632">
        <v>5.7</v>
      </c>
      <c r="DA45" s="642"/>
      <c r="DB45" s="642"/>
      <c r="DC45" s="643"/>
      <c r="DD45" s="635">
        <v>58224</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355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356</v>
      </c>
      <c r="CG46" s="627"/>
      <c r="CH46" s="627"/>
      <c r="CI46" s="627"/>
      <c r="CJ46" s="627"/>
      <c r="CK46" s="627"/>
      <c r="CL46" s="627"/>
      <c r="CM46" s="627"/>
      <c r="CN46" s="627"/>
      <c r="CO46" s="627"/>
      <c r="CP46" s="627"/>
      <c r="CQ46" s="628"/>
      <c r="CR46" s="629">
        <v>2108417</v>
      </c>
      <c r="CS46" s="630"/>
      <c r="CT46" s="630"/>
      <c r="CU46" s="630"/>
      <c r="CV46" s="630"/>
      <c r="CW46" s="630"/>
      <c r="CX46" s="630"/>
      <c r="CY46" s="631"/>
      <c r="CZ46" s="632">
        <v>10.8</v>
      </c>
      <c r="DA46" s="633"/>
      <c r="DB46" s="633"/>
      <c r="DC46" s="634"/>
      <c r="DD46" s="635">
        <v>184095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357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358</v>
      </c>
      <c r="CG47" s="627"/>
      <c r="CH47" s="627"/>
      <c r="CI47" s="627"/>
      <c r="CJ47" s="627"/>
      <c r="CK47" s="627"/>
      <c r="CL47" s="627"/>
      <c r="CM47" s="627"/>
      <c r="CN47" s="627"/>
      <c r="CO47" s="627"/>
      <c r="CP47" s="627"/>
      <c r="CQ47" s="628"/>
      <c r="CR47" s="629">
        <v>9498</v>
      </c>
      <c r="CS47" s="640"/>
      <c r="CT47" s="640"/>
      <c r="CU47" s="640"/>
      <c r="CV47" s="640"/>
      <c r="CW47" s="640"/>
      <c r="CX47" s="640"/>
      <c r="CY47" s="641"/>
      <c r="CZ47" s="632">
        <v>0</v>
      </c>
      <c r="DA47" s="642"/>
      <c r="DB47" s="642"/>
      <c r="DC47" s="643"/>
      <c r="DD47" s="635">
        <v>1406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359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360</v>
      </c>
      <c r="CG48" s="627"/>
      <c r="CH48" s="627"/>
      <c r="CI48" s="627"/>
      <c r="CJ48" s="627"/>
      <c r="CK48" s="627"/>
      <c r="CL48" s="627"/>
      <c r="CM48" s="627"/>
      <c r="CN48" s="627"/>
      <c r="CO48" s="627"/>
      <c r="CP48" s="627"/>
      <c r="CQ48" s="628"/>
      <c r="CR48" s="629" t="s">
        <v>128</v>
      </c>
      <c r="CS48" s="630"/>
      <c r="CT48" s="630"/>
      <c r="CU48" s="630"/>
      <c r="CV48" s="630"/>
      <c r="CW48" s="630"/>
      <c r="CX48" s="630"/>
      <c r="CY48" s="631"/>
      <c r="CZ48" s="632" t="s">
        <v>239</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361</v>
      </c>
      <c r="CE49" s="607"/>
      <c r="CF49" s="607"/>
      <c r="CG49" s="607"/>
      <c r="CH49" s="607"/>
      <c r="CI49" s="607"/>
      <c r="CJ49" s="607"/>
      <c r="CK49" s="607"/>
      <c r="CL49" s="607"/>
      <c r="CM49" s="607"/>
      <c r="CN49" s="607"/>
      <c r="CO49" s="607"/>
      <c r="CP49" s="607"/>
      <c r="CQ49" s="608"/>
      <c r="CR49" s="609">
        <v>19478389</v>
      </c>
      <c r="CS49" s="610"/>
      <c r="CT49" s="610"/>
      <c r="CU49" s="610"/>
      <c r="CV49" s="610"/>
      <c r="CW49" s="610"/>
      <c r="CX49" s="610"/>
      <c r="CY49" s="611"/>
      <c r="CZ49" s="612">
        <v>100</v>
      </c>
      <c r="DA49" s="613"/>
      <c r="DB49" s="613"/>
      <c r="DC49" s="614"/>
      <c r="DD49" s="615">
        <v>12128027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22" t="s">
        <v>362</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3" t="s">
        <v>363</v>
      </c>
      <c r="DK2" s="1124"/>
      <c r="DL2" s="1124"/>
      <c r="DM2" s="1124"/>
      <c r="DN2" s="1124"/>
      <c r="DO2" s="1125"/>
      <c r="DP2" s="231"/>
      <c r="DQ2" s="1123" t="s">
        <v>364</v>
      </c>
      <c r="DR2" s="1124"/>
      <c r="DS2" s="1124"/>
      <c r="DT2" s="1124"/>
      <c r="DU2" s="1124"/>
      <c r="DV2" s="1124"/>
      <c r="DW2" s="1124"/>
      <c r="DX2" s="1124"/>
      <c r="DY2" s="1124"/>
      <c r="DZ2" s="1125"/>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365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366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367</v>
      </c>
      <c r="B5" s="1025"/>
      <c r="C5" s="1025"/>
      <c r="D5" s="1025"/>
      <c r="E5" s="1025"/>
      <c r="F5" s="1025"/>
      <c r="G5" s="1025"/>
      <c r="H5" s="1025"/>
      <c r="I5" s="1025"/>
      <c r="J5" s="1025"/>
      <c r="K5" s="1025"/>
      <c r="L5" s="1025"/>
      <c r="M5" s="1025"/>
      <c r="N5" s="1025"/>
      <c r="O5" s="1025"/>
      <c r="P5" s="1026"/>
      <c r="Q5" s="1030" t="s">
        <v>368</v>
      </c>
      <c r="R5" s="1031"/>
      <c r="S5" s="1031"/>
      <c r="T5" s="1031"/>
      <c r="U5" s="1032"/>
      <c r="V5" s="1030" t="s">
        <v>369</v>
      </c>
      <c r="W5" s="1031"/>
      <c r="X5" s="1031"/>
      <c r="Y5" s="1031"/>
      <c r="Z5" s="1032"/>
      <c r="AA5" s="1030" t="s">
        <v>370</v>
      </c>
      <c r="AB5" s="1031"/>
      <c r="AC5" s="1031"/>
      <c r="AD5" s="1031"/>
      <c r="AE5" s="1031"/>
      <c r="AF5" s="1126" t="s">
        <v>371</v>
      </c>
      <c r="AG5" s="1031"/>
      <c r="AH5" s="1031"/>
      <c r="AI5" s="1031"/>
      <c r="AJ5" s="1044"/>
      <c r="AK5" s="1031" t="s">
        <v>372</v>
      </c>
      <c r="AL5" s="1031"/>
      <c r="AM5" s="1031"/>
      <c r="AN5" s="1031"/>
      <c r="AO5" s="1032"/>
      <c r="AP5" s="1030" t="s">
        <v>373</v>
      </c>
      <c r="AQ5" s="1031"/>
      <c r="AR5" s="1031"/>
      <c r="AS5" s="1031"/>
      <c r="AT5" s="1032"/>
      <c r="AU5" s="1030" t="s">
        <v>374</v>
      </c>
      <c r="AV5" s="1031"/>
      <c r="AW5" s="1031"/>
      <c r="AX5" s="1031"/>
      <c r="AY5" s="1044"/>
      <c r="AZ5" s="235"/>
      <c r="BA5" s="235"/>
      <c r="BB5" s="235"/>
      <c r="BC5" s="235"/>
      <c r="BD5" s="235"/>
      <c r="BE5" s="236"/>
      <c r="BF5" s="236"/>
      <c r="BG5" s="236"/>
      <c r="BH5" s="236"/>
      <c r="BI5" s="236"/>
      <c r="BJ5" s="236"/>
      <c r="BK5" s="236"/>
      <c r="BL5" s="236"/>
      <c r="BM5" s="236"/>
      <c r="BN5" s="236"/>
      <c r="BO5" s="236"/>
      <c r="BP5" s="236"/>
      <c r="BQ5" s="1024" t="s">
        <v>375</v>
      </c>
      <c r="BR5" s="1025"/>
      <c r="BS5" s="1025"/>
      <c r="BT5" s="1025"/>
      <c r="BU5" s="1025"/>
      <c r="BV5" s="1025"/>
      <c r="BW5" s="1025"/>
      <c r="BX5" s="1025"/>
      <c r="BY5" s="1025"/>
      <c r="BZ5" s="1025"/>
      <c r="CA5" s="1025"/>
      <c r="CB5" s="1025"/>
      <c r="CC5" s="1025"/>
      <c r="CD5" s="1025"/>
      <c r="CE5" s="1025"/>
      <c r="CF5" s="1025"/>
      <c r="CG5" s="1026"/>
      <c r="CH5" s="1030" t="s">
        <v>376</v>
      </c>
      <c r="CI5" s="1031"/>
      <c r="CJ5" s="1031"/>
      <c r="CK5" s="1031"/>
      <c r="CL5" s="1032"/>
      <c r="CM5" s="1030" t="s">
        <v>377</v>
      </c>
      <c r="CN5" s="1031"/>
      <c r="CO5" s="1031"/>
      <c r="CP5" s="1031"/>
      <c r="CQ5" s="1032"/>
      <c r="CR5" s="1030" t="s">
        <v>378</v>
      </c>
      <c r="CS5" s="1031"/>
      <c r="CT5" s="1031"/>
      <c r="CU5" s="1031"/>
      <c r="CV5" s="1032"/>
      <c r="CW5" s="1030" t="s">
        <v>379</v>
      </c>
      <c r="CX5" s="1031"/>
      <c r="CY5" s="1031"/>
      <c r="CZ5" s="1031"/>
      <c r="DA5" s="1032"/>
      <c r="DB5" s="1030" t="s">
        <v>380</v>
      </c>
      <c r="DC5" s="1031"/>
      <c r="DD5" s="1031"/>
      <c r="DE5" s="1031"/>
      <c r="DF5" s="1032"/>
      <c r="DG5" s="1116" t="s">
        <v>381</v>
      </c>
      <c r="DH5" s="1117"/>
      <c r="DI5" s="1117"/>
      <c r="DJ5" s="1117"/>
      <c r="DK5" s="1118"/>
      <c r="DL5" s="1116" t="s">
        <v>382</v>
      </c>
      <c r="DM5" s="1117"/>
      <c r="DN5" s="1117"/>
      <c r="DO5" s="1117"/>
      <c r="DP5" s="1118"/>
      <c r="DQ5" s="1030" t="s">
        <v>383</v>
      </c>
      <c r="DR5" s="1031"/>
      <c r="DS5" s="1031"/>
      <c r="DT5" s="1031"/>
      <c r="DU5" s="1032"/>
      <c r="DV5" s="1030" t="s">
        <v>374</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7"/>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9"/>
      <c r="DH6" s="1120"/>
      <c r="DI6" s="1120"/>
      <c r="DJ6" s="1120"/>
      <c r="DK6" s="1121"/>
      <c r="DL6" s="1119"/>
      <c r="DM6" s="1120"/>
      <c r="DN6" s="1120"/>
      <c r="DO6" s="1120"/>
      <c r="DP6" s="1121"/>
      <c r="DQ6" s="1033"/>
      <c r="DR6" s="1034"/>
      <c r="DS6" s="1034"/>
      <c r="DT6" s="1034"/>
      <c r="DU6" s="1035"/>
      <c r="DV6" s="1033"/>
      <c r="DW6" s="1034"/>
      <c r="DX6" s="1034"/>
      <c r="DY6" s="1034"/>
      <c r="DZ6" s="1045"/>
      <c r="EA6" s="237"/>
    </row>
    <row r="7" spans="1:131" s="238" customFormat="1" ht="26.25" customHeight="1" thickTop="1" x14ac:dyDescent="0.2">
      <c r="A7" s="239">
        <v>1</v>
      </c>
      <c r="B7" s="1076" t="s">
        <v>384</v>
      </c>
      <c r="C7" s="1077"/>
      <c r="D7" s="1077"/>
      <c r="E7" s="1077"/>
      <c r="F7" s="1077"/>
      <c r="G7" s="1077"/>
      <c r="H7" s="1077"/>
      <c r="I7" s="1077"/>
      <c r="J7" s="1077"/>
      <c r="K7" s="1077"/>
      <c r="L7" s="1077"/>
      <c r="M7" s="1077"/>
      <c r="N7" s="1077"/>
      <c r="O7" s="1077"/>
      <c r="P7" s="1078"/>
      <c r="Q7" s="1131">
        <v>20762</v>
      </c>
      <c r="R7" s="1132"/>
      <c r="S7" s="1132"/>
      <c r="T7" s="1132"/>
      <c r="U7" s="1132"/>
      <c r="V7" s="1132">
        <v>19486</v>
      </c>
      <c r="W7" s="1132"/>
      <c r="X7" s="1132"/>
      <c r="Y7" s="1132"/>
      <c r="Z7" s="1132"/>
      <c r="AA7" s="1132">
        <v>1276</v>
      </c>
      <c r="AB7" s="1132"/>
      <c r="AC7" s="1132"/>
      <c r="AD7" s="1132"/>
      <c r="AE7" s="1133"/>
      <c r="AF7" s="1134">
        <v>1151</v>
      </c>
      <c r="AG7" s="1135"/>
      <c r="AH7" s="1135"/>
      <c r="AI7" s="1135"/>
      <c r="AJ7" s="1136"/>
      <c r="AK7" s="1137">
        <v>443</v>
      </c>
      <c r="AL7" s="1138"/>
      <c r="AM7" s="1138"/>
      <c r="AN7" s="1138"/>
      <c r="AO7" s="1138"/>
      <c r="AP7" s="1138">
        <v>18069</v>
      </c>
      <c r="AQ7" s="1138"/>
      <c r="AR7" s="1138"/>
      <c r="AS7" s="1138"/>
      <c r="AT7" s="1138"/>
      <c r="AU7" s="1139" t="s">
        <v>602</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604</v>
      </c>
      <c r="BT7" s="1129"/>
      <c r="BU7" s="1129"/>
      <c r="BV7" s="1129"/>
      <c r="BW7" s="1129"/>
      <c r="BX7" s="1129"/>
      <c r="BY7" s="1129"/>
      <c r="BZ7" s="1129"/>
      <c r="CA7" s="1129"/>
      <c r="CB7" s="1129"/>
      <c r="CC7" s="1129"/>
      <c r="CD7" s="1129"/>
      <c r="CE7" s="1129"/>
      <c r="CF7" s="1129"/>
      <c r="CG7" s="1141"/>
      <c r="CH7" s="1113">
        <v>-84</v>
      </c>
      <c r="CI7" s="1114"/>
      <c r="CJ7" s="1114"/>
      <c r="CK7" s="1114"/>
      <c r="CL7" s="1115"/>
      <c r="CM7" s="1113">
        <v>60</v>
      </c>
      <c r="CN7" s="1114"/>
      <c r="CO7" s="1114"/>
      <c r="CP7" s="1114"/>
      <c r="CQ7" s="1115"/>
      <c r="CR7" s="1113">
        <v>5</v>
      </c>
      <c r="CS7" s="1114"/>
      <c r="CT7" s="1114"/>
      <c r="CU7" s="1114"/>
      <c r="CV7" s="1115"/>
      <c r="CW7" s="1113">
        <v>67</v>
      </c>
      <c r="CX7" s="1114"/>
      <c r="CY7" s="1114"/>
      <c r="CZ7" s="1114"/>
      <c r="DA7" s="1115"/>
      <c r="DB7" s="1113">
        <v>192</v>
      </c>
      <c r="DC7" s="1114"/>
      <c r="DD7" s="1114"/>
      <c r="DE7" s="1114"/>
      <c r="DF7" s="1115"/>
      <c r="DG7" s="1113" t="s">
        <v>590</v>
      </c>
      <c r="DH7" s="1114"/>
      <c r="DI7" s="1114"/>
      <c r="DJ7" s="1114"/>
      <c r="DK7" s="1115"/>
      <c r="DL7" s="1113" t="s">
        <v>519</v>
      </c>
      <c r="DM7" s="1114"/>
      <c r="DN7" s="1114"/>
      <c r="DO7" s="1114"/>
      <c r="DP7" s="1115"/>
      <c r="DQ7" s="1113" t="s">
        <v>519</v>
      </c>
      <c r="DR7" s="1114"/>
      <c r="DS7" s="1114"/>
      <c r="DT7" s="1114"/>
      <c r="DU7" s="1115"/>
      <c r="DV7" s="1128"/>
      <c r="DW7" s="1129"/>
      <c r="DX7" s="1129"/>
      <c r="DY7" s="1129"/>
      <c r="DZ7" s="1130"/>
      <c r="EA7" s="237"/>
    </row>
    <row r="8" spans="1:131" s="238" customFormat="1" ht="26.25" customHeight="1" x14ac:dyDescent="0.2">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7"/>
    </row>
    <row r="9" spans="1:131" s="238" customFormat="1" ht="26.25" customHeight="1" x14ac:dyDescent="0.2">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thickBot="1" x14ac:dyDescent="0.25">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thickTop="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113" t="s">
        <v>590</v>
      </c>
      <c r="DH13" s="1114"/>
      <c r="DI13" s="1114"/>
      <c r="DJ13" s="1114"/>
      <c r="DK13" s="1115"/>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385</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386</v>
      </c>
      <c r="B23" s="966" t="s">
        <v>387</v>
      </c>
      <c r="C23" s="967"/>
      <c r="D23" s="967"/>
      <c r="E23" s="967"/>
      <c r="F23" s="967"/>
      <c r="G23" s="967"/>
      <c r="H23" s="967"/>
      <c r="I23" s="967"/>
      <c r="J23" s="967"/>
      <c r="K23" s="967"/>
      <c r="L23" s="967"/>
      <c r="M23" s="967"/>
      <c r="N23" s="967"/>
      <c r="O23" s="967"/>
      <c r="P23" s="977"/>
      <c r="Q23" s="1096">
        <v>20762</v>
      </c>
      <c r="R23" s="1090"/>
      <c r="S23" s="1090"/>
      <c r="T23" s="1090"/>
      <c r="U23" s="1090"/>
      <c r="V23" s="1090">
        <v>19486</v>
      </c>
      <c r="W23" s="1090"/>
      <c r="X23" s="1090"/>
      <c r="Y23" s="1090"/>
      <c r="Z23" s="1090"/>
      <c r="AA23" s="1090">
        <v>1276</v>
      </c>
      <c r="AB23" s="1090"/>
      <c r="AC23" s="1090"/>
      <c r="AD23" s="1090"/>
      <c r="AE23" s="1097"/>
      <c r="AF23" s="1098">
        <v>1151</v>
      </c>
      <c r="AG23" s="1090"/>
      <c r="AH23" s="1090"/>
      <c r="AI23" s="1090"/>
      <c r="AJ23" s="1099"/>
      <c r="AK23" s="1100"/>
      <c r="AL23" s="1101"/>
      <c r="AM23" s="1101"/>
      <c r="AN23" s="1101"/>
      <c r="AO23" s="1101"/>
      <c r="AP23" s="1090">
        <v>18069</v>
      </c>
      <c r="AQ23" s="1090"/>
      <c r="AR23" s="1090"/>
      <c r="AS23" s="1090"/>
      <c r="AT23" s="1090"/>
      <c r="AU23" s="1091"/>
      <c r="AV23" s="1091"/>
      <c r="AW23" s="1091"/>
      <c r="AX23" s="1091"/>
      <c r="AY23" s="1092"/>
      <c r="AZ23" s="1093" t="s">
        <v>388</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389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367</v>
      </c>
      <c r="B26" s="1025"/>
      <c r="C26" s="1025"/>
      <c r="D26" s="1025"/>
      <c r="E26" s="1025"/>
      <c r="F26" s="1025"/>
      <c r="G26" s="1025"/>
      <c r="H26" s="1025"/>
      <c r="I26" s="1025"/>
      <c r="J26" s="1025"/>
      <c r="K26" s="1025"/>
      <c r="L26" s="1025"/>
      <c r="M26" s="1025"/>
      <c r="N26" s="1025"/>
      <c r="O26" s="1025"/>
      <c r="P26" s="1026"/>
      <c r="Q26" s="1030" t="s">
        <v>391</v>
      </c>
      <c r="R26" s="1031"/>
      <c r="S26" s="1031"/>
      <c r="T26" s="1031"/>
      <c r="U26" s="1032"/>
      <c r="V26" s="1030" t="s">
        <v>392</v>
      </c>
      <c r="W26" s="1031"/>
      <c r="X26" s="1031"/>
      <c r="Y26" s="1031"/>
      <c r="Z26" s="1032"/>
      <c r="AA26" s="1030" t="s">
        <v>393</v>
      </c>
      <c r="AB26" s="1031"/>
      <c r="AC26" s="1031"/>
      <c r="AD26" s="1031"/>
      <c r="AE26" s="1031"/>
      <c r="AF26" s="1084" t="s">
        <v>394</v>
      </c>
      <c r="AG26" s="1037"/>
      <c r="AH26" s="1037"/>
      <c r="AI26" s="1037"/>
      <c r="AJ26" s="1085"/>
      <c r="AK26" s="1031" t="s">
        <v>395</v>
      </c>
      <c r="AL26" s="1031"/>
      <c r="AM26" s="1031"/>
      <c r="AN26" s="1031"/>
      <c r="AO26" s="1032"/>
      <c r="AP26" s="1030" t="s">
        <v>396</v>
      </c>
      <c r="AQ26" s="1031"/>
      <c r="AR26" s="1031"/>
      <c r="AS26" s="1031"/>
      <c r="AT26" s="1032"/>
      <c r="AU26" s="1030" t="s">
        <v>397</v>
      </c>
      <c r="AV26" s="1031"/>
      <c r="AW26" s="1031"/>
      <c r="AX26" s="1031"/>
      <c r="AY26" s="1032"/>
      <c r="AZ26" s="1030" t="s">
        <v>398</v>
      </c>
      <c r="BA26" s="1031"/>
      <c r="BB26" s="1031"/>
      <c r="BC26" s="1031"/>
      <c r="BD26" s="1032"/>
      <c r="BE26" s="1030" t="s">
        <v>374</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399</v>
      </c>
      <c r="C28" s="1077"/>
      <c r="D28" s="1077"/>
      <c r="E28" s="1077"/>
      <c r="F28" s="1077"/>
      <c r="G28" s="1077"/>
      <c r="H28" s="1077"/>
      <c r="I28" s="1077"/>
      <c r="J28" s="1077"/>
      <c r="K28" s="1077"/>
      <c r="L28" s="1077"/>
      <c r="M28" s="1077"/>
      <c r="N28" s="1077"/>
      <c r="O28" s="1077"/>
      <c r="P28" s="1078"/>
      <c r="Q28" s="1079">
        <v>3607</v>
      </c>
      <c r="R28" s="1080"/>
      <c r="S28" s="1080"/>
      <c r="T28" s="1080"/>
      <c r="U28" s="1080"/>
      <c r="V28" s="1080">
        <v>3444</v>
      </c>
      <c r="W28" s="1080"/>
      <c r="X28" s="1080"/>
      <c r="Y28" s="1080"/>
      <c r="Z28" s="1080"/>
      <c r="AA28" s="1080">
        <v>162</v>
      </c>
      <c r="AB28" s="1080"/>
      <c r="AC28" s="1080"/>
      <c r="AD28" s="1080"/>
      <c r="AE28" s="1081"/>
      <c r="AF28" s="1082">
        <v>162</v>
      </c>
      <c r="AG28" s="1080"/>
      <c r="AH28" s="1080"/>
      <c r="AI28" s="1080"/>
      <c r="AJ28" s="1083"/>
      <c r="AK28" s="1071">
        <v>258</v>
      </c>
      <c r="AL28" s="1072"/>
      <c r="AM28" s="1072"/>
      <c r="AN28" s="1072"/>
      <c r="AO28" s="1072"/>
      <c r="AP28" s="1072" t="s">
        <v>590</v>
      </c>
      <c r="AQ28" s="1072"/>
      <c r="AR28" s="1072"/>
      <c r="AS28" s="1072"/>
      <c r="AT28" s="1072"/>
      <c r="AU28" s="1072" t="s">
        <v>590</v>
      </c>
      <c r="AV28" s="1072"/>
      <c r="AW28" s="1072"/>
      <c r="AX28" s="1072"/>
      <c r="AY28" s="1072"/>
      <c r="AZ28" s="1073" t="s">
        <v>590</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400</v>
      </c>
      <c r="C29" s="1060"/>
      <c r="D29" s="1060"/>
      <c r="E29" s="1060"/>
      <c r="F29" s="1060"/>
      <c r="G29" s="1060"/>
      <c r="H29" s="1060"/>
      <c r="I29" s="1060"/>
      <c r="J29" s="1060"/>
      <c r="K29" s="1060"/>
      <c r="L29" s="1060"/>
      <c r="M29" s="1060"/>
      <c r="N29" s="1060"/>
      <c r="O29" s="1060"/>
      <c r="P29" s="1061"/>
      <c r="Q29" s="1067">
        <v>236</v>
      </c>
      <c r="R29" s="1068"/>
      <c r="S29" s="1068"/>
      <c r="T29" s="1068"/>
      <c r="U29" s="1068"/>
      <c r="V29" s="1068">
        <v>222</v>
      </c>
      <c r="W29" s="1068"/>
      <c r="X29" s="1068"/>
      <c r="Y29" s="1068"/>
      <c r="Z29" s="1068"/>
      <c r="AA29" s="1068">
        <v>14</v>
      </c>
      <c r="AB29" s="1068"/>
      <c r="AC29" s="1068"/>
      <c r="AD29" s="1068"/>
      <c r="AE29" s="1069"/>
      <c r="AF29" s="1064">
        <v>14</v>
      </c>
      <c r="AG29" s="1065"/>
      <c r="AH29" s="1065"/>
      <c r="AI29" s="1065"/>
      <c r="AJ29" s="1066"/>
      <c r="AK29" s="1009">
        <v>66</v>
      </c>
      <c r="AL29" s="1000"/>
      <c r="AM29" s="1000"/>
      <c r="AN29" s="1000"/>
      <c r="AO29" s="1000"/>
      <c r="AP29" s="1000">
        <v>60</v>
      </c>
      <c r="AQ29" s="1000"/>
      <c r="AR29" s="1000"/>
      <c r="AS29" s="1000"/>
      <c r="AT29" s="1000"/>
      <c r="AU29" s="1000">
        <v>20</v>
      </c>
      <c r="AV29" s="1000"/>
      <c r="AW29" s="1000"/>
      <c r="AX29" s="1000"/>
      <c r="AY29" s="1000"/>
      <c r="AZ29" s="1070" t="s">
        <v>590</v>
      </c>
      <c r="BA29" s="1070"/>
      <c r="BB29" s="1070"/>
      <c r="BC29" s="1070"/>
      <c r="BD29" s="1070"/>
      <c r="BE29" s="1001" t="s">
        <v>603</v>
      </c>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401</v>
      </c>
      <c r="C30" s="1060"/>
      <c r="D30" s="1060"/>
      <c r="E30" s="1060"/>
      <c r="F30" s="1060"/>
      <c r="G30" s="1060"/>
      <c r="H30" s="1060"/>
      <c r="I30" s="1060"/>
      <c r="J30" s="1060"/>
      <c r="K30" s="1060"/>
      <c r="L30" s="1060"/>
      <c r="M30" s="1060"/>
      <c r="N30" s="1060"/>
      <c r="O30" s="1060"/>
      <c r="P30" s="1061"/>
      <c r="Q30" s="1067">
        <v>458</v>
      </c>
      <c r="R30" s="1068"/>
      <c r="S30" s="1068"/>
      <c r="T30" s="1068"/>
      <c r="U30" s="1068"/>
      <c r="V30" s="1068">
        <v>456</v>
      </c>
      <c r="W30" s="1068"/>
      <c r="X30" s="1068"/>
      <c r="Y30" s="1068"/>
      <c r="Z30" s="1068"/>
      <c r="AA30" s="1068">
        <v>2</v>
      </c>
      <c r="AB30" s="1068"/>
      <c r="AC30" s="1068"/>
      <c r="AD30" s="1068"/>
      <c r="AE30" s="1069"/>
      <c r="AF30" s="1064">
        <v>2</v>
      </c>
      <c r="AG30" s="1065"/>
      <c r="AH30" s="1065"/>
      <c r="AI30" s="1065"/>
      <c r="AJ30" s="1066"/>
      <c r="AK30" s="1009">
        <v>92</v>
      </c>
      <c r="AL30" s="1000"/>
      <c r="AM30" s="1000"/>
      <c r="AN30" s="1000"/>
      <c r="AO30" s="1000"/>
      <c r="AP30" s="1000" t="s">
        <v>590</v>
      </c>
      <c r="AQ30" s="1000"/>
      <c r="AR30" s="1000"/>
      <c r="AS30" s="1000"/>
      <c r="AT30" s="1000"/>
      <c r="AU30" s="1000" t="s">
        <v>590</v>
      </c>
      <c r="AV30" s="1000"/>
      <c r="AW30" s="1000"/>
      <c r="AX30" s="1000"/>
      <c r="AY30" s="1000"/>
      <c r="AZ30" s="1070" t="s">
        <v>590</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402</v>
      </c>
      <c r="C31" s="1060"/>
      <c r="D31" s="1060"/>
      <c r="E31" s="1060"/>
      <c r="F31" s="1060"/>
      <c r="G31" s="1060"/>
      <c r="H31" s="1060"/>
      <c r="I31" s="1060"/>
      <c r="J31" s="1060"/>
      <c r="K31" s="1060"/>
      <c r="L31" s="1060"/>
      <c r="M31" s="1060"/>
      <c r="N31" s="1060"/>
      <c r="O31" s="1060"/>
      <c r="P31" s="1061"/>
      <c r="Q31" s="1067">
        <v>801</v>
      </c>
      <c r="R31" s="1068"/>
      <c r="S31" s="1068"/>
      <c r="T31" s="1068"/>
      <c r="U31" s="1068"/>
      <c r="V31" s="1068">
        <v>792</v>
      </c>
      <c r="W31" s="1068"/>
      <c r="X31" s="1068"/>
      <c r="Y31" s="1068"/>
      <c r="Z31" s="1068"/>
      <c r="AA31" s="1068">
        <v>8</v>
      </c>
      <c r="AB31" s="1068"/>
      <c r="AC31" s="1068"/>
      <c r="AD31" s="1068"/>
      <c r="AE31" s="1069"/>
      <c r="AF31" s="1064">
        <v>693</v>
      </c>
      <c r="AG31" s="1065"/>
      <c r="AH31" s="1065"/>
      <c r="AI31" s="1065"/>
      <c r="AJ31" s="1066"/>
      <c r="AK31" s="1009">
        <v>317</v>
      </c>
      <c r="AL31" s="1000"/>
      <c r="AM31" s="1000"/>
      <c r="AN31" s="1000"/>
      <c r="AO31" s="1000"/>
      <c r="AP31" s="1000">
        <v>5181</v>
      </c>
      <c r="AQ31" s="1000"/>
      <c r="AR31" s="1000"/>
      <c r="AS31" s="1000"/>
      <c r="AT31" s="1000"/>
      <c r="AU31" s="1000">
        <v>2658</v>
      </c>
      <c r="AV31" s="1000"/>
      <c r="AW31" s="1000"/>
      <c r="AX31" s="1000"/>
      <c r="AY31" s="1000"/>
      <c r="AZ31" s="1070" t="s">
        <v>590</v>
      </c>
      <c r="BA31" s="1070"/>
      <c r="BB31" s="1070"/>
      <c r="BC31" s="1070"/>
      <c r="BD31" s="1070"/>
      <c r="BE31" s="1001" t="s">
        <v>403</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404</v>
      </c>
      <c r="C32" s="1060"/>
      <c r="D32" s="1060"/>
      <c r="E32" s="1060"/>
      <c r="F32" s="1060"/>
      <c r="G32" s="1060"/>
      <c r="H32" s="1060"/>
      <c r="I32" s="1060"/>
      <c r="J32" s="1060"/>
      <c r="K32" s="1060"/>
      <c r="L32" s="1060"/>
      <c r="M32" s="1060"/>
      <c r="N32" s="1060"/>
      <c r="O32" s="1060"/>
      <c r="P32" s="1061"/>
      <c r="Q32" s="1067">
        <v>373</v>
      </c>
      <c r="R32" s="1068"/>
      <c r="S32" s="1068"/>
      <c r="T32" s="1068"/>
      <c r="U32" s="1068"/>
      <c r="V32" s="1068">
        <v>359</v>
      </c>
      <c r="W32" s="1068"/>
      <c r="X32" s="1068"/>
      <c r="Y32" s="1068"/>
      <c r="Z32" s="1068"/>
      <c r="AA32" s="1068">
        <v>14</v>
      </c>
      <c r="AB32" s="1068"/>
      <c r="AC32" s="1068"/>
      <c r="AD32" s="1068"/>
      <c r="AE32" s="1069"/>
      <c r="AF32" s="1064">
        <v>106</v>
      </c>
      <c r="AG32" s="1065"/>
      <c r="AH32" s="1065"/>
      <c r="AI32" s="1065"/>
      <c r="AJ32" s="1066"/>
      <c r="AK32" s="1009">
        <v>260</v>
      </c>
      <c r="AL32" s="1000"/>
      <c r="AM32" s="1000"/>
      <c r="AN32" s="1000"/>
      <c r="AO32" s="1000"/>
      <c r="AP32" s="1000">
        <v>2103</v>
      </c>
      <c r="AQ32" s="1000"/>
      <c r="AR32" s="1000"/>
      <c r="AS32" s="1000"/>
      <c r="AT32" s="1000"/>
      <c r="AU32" s="1000">
        <v>1956</v>
      </c>
      <c r="AV32" s="1000"/>
      <c r="AW32" s="1000"/>
      <c r="AX32" s="1000"/>
      <c r="AY32" s="1000"/>
      <c r="AZ32" s="1070" t="s">
        <v>590</v>
      </c>
      <c r="BA32" s="1070"/>
      <c r="BB32" s="1070"/>
      <c r="BC32" s="1070"/>
      <c r="BD32" s="1070"/>
      <c r="BE32" s="1001" t="s">
        <v>405</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406</v>
      </c>
      <c r="C33" s="1060"/>
      <c r="D33" s="1060"/>
      <c r="E33" s="1060"/>
      <c r="F33" s="1060"/>
      <c r="G33" s="1060"/>
      <c r="H33" s="1060"/>
      <c r="I33" s="1060"/>
      <c r="J33" s="1060"/>
      <c r="K33" s="1060"/>
      <c r="L33" s="1060"/>
      <c r="M33" s="1060"/>
      <c r="N33" s="1060"/>
      <c r="O33" s="1060"/>
      <c r="P33" s="1061"/>
      <c r="Q33" s="1067">
        <v>648</v>
      </c>
      <c r="R33" s="1068"/>
      <c r="S33" s="1068"/>
      <c r="T33" s="1068"/>
      <c r="U33" s="1068"/>
      <c r="V33" s="1068">
        <v>630</v>
      </c>
      <c r="W33" s="1068"/>
      <c r="X33" s="1068"/>
      <c r="Y33" s="1068"/>
      <c r="Z33" s="1068"/>
      <c r="AA33" s="1068">
        <v>18</v>
      </c>
      <c r="AB33" s="1068"/>
      <c r="AC33" s="1068"/>
      <c r="AD33" s="1068"/>
      <c r="AE33" s="1069"/>
      <c r="AF33" s="1064">
        <v>18</v>
      </c>
      <c r="AG33" s="1065"/>
      <c r="AH33" s="1065"/>
      <c r="AI33" s="1065"/>
      <c r="AJ33" s="1066"/>
      <c r="AK33" s="1009">
        <v>421</v>
      </c>
      <c r="AL33" s="1000"/>
      <c r="AM33" s="1000"/>
      <c r="AN33" s="1000"/>
      <c r="AO33" s="1000"/>
      <c r="AP33" s="1000">
        <v>2767</v>
      </c>
      <c r="AQ33" s="1000"/>
      <c r="AR33" s="1000"/>
      <c r="AS33" s="1000"/>
      <c r="AT33" s="1000"/>
      <c r="AU33" s="1000">
        <v>2767</v>
      </c>
      <c r="AV33" s="1000"/>
      <c r="AW33" s="1000"/>
      <c r="AX33" s="1000"/>
      <c r="AY33" s="1000"/>
      <c r="AZ33" s="1070" t="s">
        <v>590</v>
      </c>
      <c r="BA33" s="1070"/>
      <c r="BB33" s="1070"/>
      <c r="BC33" s="1070"/>
      <c r="BD33" s="1070"/>
      <c r="BE33" s="1001" t="s">
        <v>407</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408</v>
      </c>
      <c r="C34" s="1060"/>
      <c r="D34" s="1060"/>
      <c r="E34" s="1060"/>
      <c r="F34" s="1060"/>
      <c r="G34" s="1060"/>
      <c r="H34" s="1060"/>
      <c r="I34" s="1060"/>
      <c r="J34" s="1060"/>
      <c r="K34" s="1060"/>
      <c r="L34" s="1060"/>
      <c r="M34" s="1060"/>
      <c r="N34" s="1060"/>
      <c r="O34" s="1060"/>
      <c r="P34" s="1061"/>
      <c r="Q34" s="1067">
        <v>370</v>
      </c>
      <c r="R34" s="1068"/>
      <c r="S34" s="1068"/>
      <c r="T34" s="1068"/>
      <c r="U34" s="1068"/>
      <c r="V34" s="1068">
        <v>282</v>
      </c>
      <c r="W34" s="1068"/>
      <c r="X34" s="1068"/>
      <c r="Y34" s="1068"/>
      <c r="Z34" s="1068"/>
      <c r="AA34" s="1068">
        <v>88</v>
      </c>
      <c r="AB34" s="1068"/>
      <c r="AC34" s="1068"/>
      <c r="AD34" s="1068"/>
      <c r="AE34" s="1069"/>
      <c r="AF34" s="1064">
        <v>0</v>
      </c>
      <c r="AG34" s="1065"/>
      <c r="AH34" s="1065"/>
      <c r="AI34" s="1065"/>
      <c r="AJ34" s="1066"/>
      <c r="AK34" s="1009">
        <v>32</v>
      </c>
      <c r="AL34" s="1000"/>
      <c r="AM34" s="1000"/>
      <c r="AN34" s="1000"/>
      <c r="AO34" s="1000"/>
      <c r="AP34" s="1000" t="s">
        <v>590</v>
      </c>
      <c r="AQ34" s="1000"/>
      <c r="AR34" s="1000"/>
      <c r="AS34" s="1000"/>
      <c r="AT34" s="1000"/>
      <c r="AU34" s="1000" t="s">
        <v>590</v>
      </c>
      <c r="AV34" s="1000"/>
      <c r="AW34" s="1000"/>
      <c r="AX34" s="1000"/>
      <c r="AY34" s="1000"/>
      <c r="AZ34" s="1070" t="s">
        <v>590</v>
      </c>
      <c r="BA34" s="1070"/>
      <c r="BB34" s="1070"/>
      <c r="BC34" s="1070"/>
      <c r="BD34" s="1070"/>
      <c r="BE34" s="1001" t="s">
        <v>409</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410</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386</v>
      </c>
      <c r="B63" s="966" t="s">
        <v>411</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996</v>
      </c>
      <c r="AG63" s="988"/>
      <c r="AH63" s="988"/>
      <c r="AI63" s="988"/>
      <c r="AJ63" s="1051"/>
      <c r="AK63" s="1052"/>
      <c r="AL63" s="992"/>
      <c r="AM63" s="992"/>
      <c r="AN63" s="992"/>
      <c r="AO63" s="992"/>
      <c r="AP63" s="988">
        <v>10111</v>
      </c>
      <c r="AQ63" s="988"/>
      <c r="AR63" s="988"/>
      <c r="AS63" s="988"/>
      <c r="AT63" s="988"/>
      <c r="AU63" s="988">
        <v>7401</v>
      </c>
      <c r="AV63" s="988"/>
      <c r="AW63" s="988"/>
      <c r="AX63" s="988"/>
      <c r="AY63" s="988"/>
      <c r="AZ63" s="1046"/>
      <c r="BA63" s="1046"/>
      <c r="BB63" s="1046"/>
      <c r="BC63" s="1046"/>
      <c r="BD63" s="1046"/>
      <c r="BE63" s="989"/>
      <c r="BF63" s="989"/>
      <c r="BG63" s="989"/>
      <c r="BH63" s="989"/>
      <c r="BI63" s="990"/>
      <c r="BJ63" s="1047" t="s">
        <v>412</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414</v>
      </c>
      <c r="B66" s="1025"/>
      <c r="C66" s="1025"/>
      <c r="D66" s="1025"/>
      <c r="E66" s="1025"/>
      <c r="F66" s="1025"/>
      <c r="G66" s="1025"/>
      <c r="H66" s="1025"/>
      <c r="I66" s="1025"/>
      <c r="J66" s="1025"/>
      <c r="K66" s="1025"/>
      <c r="L66" s="1025"/>
      <c r="M66" s="1025"/>
      <c r="N66" s="1025"/>
      <c r="O66" s="1025"/>
      <c r="P66" s="1026"/>
      <c r="Q66" s="1030" t="s">
        <v>415</v>
      </c>
      <c r="R66" s="1031"/>
      <c r="S66" s="1031"/>
      <c r="T66" s="1031"/>
      <c r="U66" s="1032"/>
      <c r="V66" s="1030" t="s">
        <v>416</v>
      </c>
      <c r="W66" s="1031"/>
      <c r="X66" s="1031"/>
      <c r="Y66" s="1031"/>
      <c r="Z66" s="1032"/>
      <c r="AA66" s="1030" t="s">
        <v>417</v>
      </c>
      <c r="AB66" s="1031"/>
      <c r="AC66" s="1031"/>
      <c r="AD66" s="1031"/>
      <c r="AE66" s="1032"/>
      <c r="AF66" s="1036" t="s">
        <v>418</v>
      </c>
      <c r="AG66" s="1037"/>
      <c r="AH66" s="1037"/>
      <c r="AI66" s="1037"/>
      <c r="AJ66" s="1038"/>
      <c r="AK66" s="1030" t="s">
        <v>419</v>
      </c>
      <c r="AL66" s="1025"/>
      <c r="AM66" s="1025"/>
      <c r="AN66" s="1025"/>
      <c r="AO66" s="1026"/>
      <c r="AP66" s="1030" t="s">
        <v>420</v>
      </c>
      <c r="AQ66" s="1031"/>
      <c r="AR66" s="1031"/>
      <c r="AS66" s="1031"/>
      <c r="AT66" s="1032"/>
      <c r="AU66" s="1030" t="s">
        <v>421</v>
      </c>
      <c r="AV66" s="1031"/>
      <c r="AW66" s="1031"/>
      <c r="AX66" s="1031"/>
      <c r="AY66" s="1032"/>
      <c r="AZ66" s="1030" t="s">
        <v>374</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591</v>
      </c>
      <c r="C68" s="1015"/>
      <c r="D68" s="1015"/>
      <c r="E68" s="1015"/>
      <c r="F68" s="1015"/>
      <c r="G68" s="1015"/>
      <c r="H68" s="1015"/>
      <c r="I68" s="1015"/>
      <c r="J68" s="1015"/>
      <c r="K68" s="1015"/>
      <c r="L68" s="1015"/>
      <c r="M68" s="1015"/>
      <c r="N68" s="1015"/>
      <c r="O68" s="1015"/>
      <c r="P68" s="1016"/>
      <c r="Q68" s="1017">
        <v>1349</v>
      </c>
      <c r="R68" s="1011"/>
      <c r="S68" s="1011"/>
      <c r="T68" s="1011"/>
      <c r="U68" s="1011"/>
      <c r="V68" s="1011">
        <v>1313</v>
      </c>
      <c r="W68" s="1011"/>
      <c r="X68" s="1011"/>
      <c r="Y68" s="1011"/>
      <c r="Z68" s="1011"/>
      <c r="AA68" s="1011">
        <v>36</v>
      </c>
      <c r="AB68" s="1011"/>
      <c r="AC68" s="1011"/>
      <c r="AD68" s="1011"/>
      <c r="AE68" s="1011"/>
      <c r="AF68" s="1011">
        <v>36</v>
      </c>
      <c r="AG68" s="1011"/>
      <c r="AH68" s="1011"/>
      <c r="AI68" s="1011"/>
      <c r="AJ68" s="1011"/>
      <c r="AK68" s="1011">
        <v>115</v>
      </c>
      <c r="AL68" s="1011"/>
      <c r="AM68" s="1011"/>
      <c r="AN68" s="1011"/>
      <c r="AO68" s="1011"/>
      <c r="AP68" s="1011">
        <v>1786</v>
      </c>
      <c r="AQ68" s="1011"/>
      <c r="AR68" s="1011"/>
      <c r="AS68" s="1011"/>
      <c r="AT68" s="1011"/>
      <c r="AU68" s="1011">
        <v>280</v>
      </c>
      <c r="AV68" s="1011"/>
      <c r="AW68" s="1011"/>
      <c r="AX68" s="1011"/>
      <c r="AY68" s="1011"/>
      <c r="AZ68" s="1012" t="s">
        <v>601</v>
      </c>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592</v>
      </c>
      <c r="C69" s="1004"/>
      <c r="D69" s="1004"/>
      <c r="E69" s="1004"/>
      <c r="F69" s="1004"/>
      <c r="G69" s="1004"/>
      <c r="H69" s="1004"/>
      <c r="I69" s="1004"/>
      <c r="J69" s="1004"/>
      <c r="K69" s="1004"/>
      <c r="L69" s="1004"/>
      <c r="M69" s="1004"/>
      <c r="N69" s="1004"/>
      <c r="O69" s="1004"/>
      <c r="P69" s="1005"/>
      <c r="Q69" s="1006">
        <v>921</v>
      </c>
      <c r="R69" s="1000"/>
      <c r="S69" s="1000"/>
      <c r="T69" s="1000"/>
      <c r="U69" s="1000"/>
      <c r="V69" s="1000">
        <v>890</v>
      </c>
      <c r="W69" s="1000"/>
      <c r="X69" s="1000"/>
      <c r="Y69" s="1000"/>
      <c r="Z69" s="1000"/>
      <c r="AA69" s="1000">
        <v>31</v>
      </c>
      <c r="AB69" s="1000"/>
      <c r="AC69" s="1000"/>
      <c r="AD69" s="1000"/>
      <c r="AE69" s="1000"/>
      <c r="AF69" s="1000">
        <v>31</v>
      </c>
      <c r="AG69" s="1000"/>
      <c r="AH69" s="1000"/>
      <c r="AI69" s="1000"/>
      <c r="AJ69" s="1000"/>
      <c r="AK69" s="1000">
        <v>68</v>
      </c>
      <c r="AL69" s="1000"/>
      <c r="AM69" s="1000"/>
      <c r="AN69" s="1000"/>
      <c r="AO69" s="1000"/>
      <c r="AP69" s="1000">
        <v>525</v>
      </c>
      <c r="AQ69" s="1000"/>
      <c r="AR69" s="1000"/>
      <c r="AS69" s="1000"/>
      <c r="AT69" s="1000"/>
      <c r="AU69" s="1000">
        <v>200</v>
      </c>
      <c r="AV69" s="1000"/>
      <c r="AW69" s="1000"/>
      <c r="AX69" s="1000"/>
      <c r="AY69" s="1000"/>
      <c r="AZ69" s="1001" t="s">
        <v>605</v>
      </c>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593</v>
      </c>
      <c r="C70" s="1004"/>
      <c r="D70" s="1004"/>
      <c r="E70" s="1004"/>
      <c r="F70" s="1004"/>
      <c r="G70" s="1004"/>
      <c r="H70" s="1004"/>
      <c r="I70" s="1004"/>
      <c r="J70" s="1004"/>
      <c r="K70" s="1004"/>
      <c r="L70" s="1004"/>
      <c r="M70" s="1004"/>
      <c r="N70" s="1004"/>
      <c r="O70" s="1004"/>
      <c r="P70" s="1005"/>
      <c r="Q70" s="1006">
        <v>910</v>
      </c>
      <c r="R70" s="1000"/>
      <c r="S70" s="1000"/>
      <c r="T70" s="1000"/>
      <c r="U70" s="1000"/>
      <c r="V70" s="1000">
        <v>832</v>
      </c>
      <c r="W70" s="1000"/>
      <c r="X70" s="1000"/>
      <c r="Y70" s="1000"/>
      <c r="Z70" s="1000"/>
      <c r="AA70" s="1000">
        <v>79</v>
      </c>
      <c r="AB70" s="1000"/>
      <c r="AC70" s="1000"/>
      <c r="AD70" s="1000"/>
      <c r="AE70" s="1000"/>
      <c r="AF70" s="1000">
        <v>79</v>
      </c>
      <c r="AG70" s="1000"/>
      <c r="AH70" s="1000"/>
      <c r="AI70" s="1000"/>
      <c r="AJ70" s="1000"/>
      <c r="AK70" s="1000">
        <v>80</v>
      </c>
      <c r="AL70" s="1000"/>
      <c r="AM70" s="1000"/>
      <c r="AN70" s="1000"/>
      <c r="AO70" s="1000"/>
      <c r="AP70" s="1000" t="s">
        <v>590</v>
      </c>
      <c r="AQ70" s="1000"/>
      <c r="AR70" s="1000"/>
      <c r="AS70" s="1000"/>
      <c r="AT70" s="1000"/>
      <c r="AU70" s="1000" t="s">
        <v>590</v>
      </c>
      <c r="AV70" s="1000"/>
      <c r="AW70" s="1000"/>
      <c r="AX70" s="1000"/>
      <c r="AY70" s="1000"/>
      <c r="AZ70" s="1001" t="s">
        <v>600</v>
      </c>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594</v>
      </c>
      <c r="C71" s="1004"/>
      <c r="D71" s="1004"/>
      <c r="E71" s="1004"/>
      <c r="F71" s="1004"/>
      <c r="G71" s="1004"/>
      <c r="H71" s="1004"/>
      <c r="I71" s="1004"/>
      <c r="J71" s="1004"/>
      <c r="K71" s="1004"/>
      <c r="L71" s="1004"/>
      <c r="M71" s="1004"/>
      <c r="N71" s="1004"/>
      <c r="O71" s="1004"/>
      <c r="P71" s="1005"/>
      <c r="Q71" s="1006">
        <v>8149</v>
      </c>
      <c r="R71" s="1000"/>
      <c r="S71" s="1000"/>
      <c r="T71" s="1000"/>
      <c r="U71" s="1000"/>
      <c r="V71" s="1000">
        <v>7670</v>
      </c>
      <c r="W71" s="1000"/>
      <c r="X71" s="1000"/>
      <c r="Y71" s="1000"/>
      <c r="Z71" s="1000"/>
      <c r="AA71" s="1000">
        <v>479</v>
      </c>
      <c r="AB71" s="1000"/>
      <c r="AC71" s="1000"/>
      <c r="AD71" s="1000"/>
      <c r="AE71" s="1000"/>
      <c r="AF71" s="1000">
        <v>479</v>
      </c>
      <c r="AG71" s="1000"/>
      <c r="AH71" s="1000"/>
      <c r="AI71" s="1000"/>
      <c r="AJ71" s="1000"/>
      <c r="AK71" s="1000" t="s">
        <v>606</v>
      </c>
      <c r="AL71" s="1000"/>
      <c r="AM71" s="1000"/>
      <c r="AN71" s="1000"/>
      <c r="AO71" s="1000"/>
      <c r="AP71" s="1000" t="s">
        <v>590</v>
      </c>
      <c r="AQ71" s="1000"/>
      <c r="AR71" s="1000"/>
      <c r="AS71" s="1000"/>
      <c r="AT71" s="1000"/>
      <c r="AU71" s="1000" t="s">
        <v>590</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595</v>
      </c>
      <c r="C72" s="1004"/>
      <c r="D72" s="1004"/>
      <c r="E72" s="1004"/>
      <c r="F72" s="1004"/>
      <c r="G72" s="1004"/>
      <c r="H72" s="1004"/>
      <c r="I72" s="1004"/>
      <c r="J72" s="1004"/>
      <c r="K72" s="1004"/>
      <c r="L72" s="1004"/>
      <c r="M72" s="1004"/>
      <c r="N72" s="1004"/>
      <c r="O72" s="1004"/>
      <c r="P72" s="1005"/>
      <c r="Q72" s="1006">
        <v>71</v>
      </c>
      <c r="R72" s="1000"/>
      <c r="S72" s="1000"/>
      <c r="T72" s="1000"/>
      <c r="U72" s="1000"/>
      <c r="V72" s="1000">
        <v>67</v>
      </c>
      <c r="W72" s="1000"/>
      <c r="X72" s="1000"/>
      <c r="Y72" s="1000"/>
      <c r="Z72" s="1000"/>
      <c r="AA72" s="1000">
        <v>4</v>
      </c>
      <c r="AB72" s="1000"/>
      <c r="AC72" s="1000"/>
      <c r="AD72" s="1000"/>
      <c r="AE72" s="1000"/>
      <c r="AF72" s="1000">
        <v>4</v>
      </c>
      <c r="AG72" s="1000"/>
      <c r="AH72" s="1000"/>
      <c r="AI72" s="1000"/>
      <c r="AJ72" s="1000"/>
      <c r="AK72" s="1000" t="s">
        <v>590</v>
      </c>
      <c r="AL72" s="1000"/>
      <c r="AM72" s="1000"/>
      <c r="AN72" s="1000"/>
      <c r="AO72" s="1000"/>
      <c r="AP72" s="1000" t="s">
        <v>590</v>
      </c>
      <c r="AQ72" s="1000"/>
      <c r="AR72" s="1000"/>
      <c r="AS72" s="1000"/>
      <c r="AT72" s="1000"/>
      <c r="AU72" s="1000" t="s">
        <v>590</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596</v>
      </c>
      <c r="C73" s="1004"/>
      <c r="D73" s="1004"/>
      <c r="E73" s="1004"/>
      <c r="F73" s="1004"/>
      <c r="G73" s="1004"/>
      <c r="H73" s="1004"/>
      <c r="I73" s="1004"/>
      <c r="J73" s="1004"/>
      <c r="K73" s="1004"/>
      <c r="L73" s="1004"/>
      <c r="M73" s="1004"/>
      <c r="N73" s="1004"/>
      <c r="O73" s="1004"/>
      <c r="P73" s="1005"/>
      <c r="Q73" s="1006">
        <v>186</v>
      </c>
      <c r="R73" s="1000"/>
      <c r="S73" s="1000"/>
      <c r="T73" s="1000"/>
      <c r="U73" s="1000"/>
      <c r="V73" s="1000">
        <v>178</v>
      </c>
      <c r="W73" s="1000"/>
      <c r="X73" s="1000"/>
      <c r="Y73" s="1000"/>
      <c r="Z73" s="1000"/>
      <c r="AA73" s="1000">
        <v>8</v>
      </c>
      <c r="AB73" s="1000"/>
      <c r="AC73" s="1000"/>
      <c r="AD73" s="1000"/>
      <c r="AE73" s="1000"/>
      <c r="AF73" s="1000">
        <v>8</v>
      </c>
      <c r="AG73" s="1000"/>
      <c r="AH73" s="1000"/>
      <c r="AI73" s="1000"/>
      <c r="AJ73" s="1000"/>
      <c r="AK73" s="1000" t="s">
        <v>607</v>
      </c>
      <c r="AL73" s="1000"/>
      <c r="AM73" s="1000"/>
      <c r="AN73" s="1000"/>
      <c r="AO73" s="1000"/>
      <c r="AP73" s="1000">
        <v>77</v>
      </c>
      <c r="AQ73" s="1000"/>
      <c r="AR73" s="1000"/>
      <c r="AS73" s="1000"/>
      <c r="AT73" s="1000"/>
      <c r="AU73" s="1000">
        <v>3</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597</v>
      </c>
      <c r="C74" s="1004"/>
      <c r="D74" s="1004"/>
      <c r="E74" s="1004"/>
      <c r="F74" s="1004"/>
      <c r="G74" s="1004"/>
      <c r="H74" s="1004"/>
      <c r="I74" s="1004"/>
      <c r="J74" s="1004"/>
      <c r="K74" s="1004"/>
      <c r="L74" s="1004"/>
      <c r="M74" s="1004"/>
      <c r="N74" s="1004"/>
      <c r="O74" s="1004"/>
      <c r="P74" s="1005"/>
      <c r="Q74" s="1006">
        <v>6748</v>
      </c>
      <c r="R74" s="1000"/>
      <c r="S74" s="1000"/>
      <c r="T74" s="1000"/>
      <c r="U74" s="1000"/>
      <c r="V74" s="1000">
        <v>6364</v>
      </c>
      <c r="W74" s="1000"/>
      <c r="X74" s="1000"/>
      <c r="Y74" s="1000"/>
      <c r="Z74" s="1000"/>
      <c r="AA74" s="1000">
        <v>384</v>
      </c>
      <c r="AB74" s="1000"/>
      <c r="AC74" s="1000"/>
      <c r="AD74" s="1000"/>
      <c r="AE74" s="1000"/>
      <c r="AF74" s="1000">
        <v>384</v>
      </c>
      <c r="AG74" s="1000"/>
      <c r="AH74" s="1000"/>
      <c r="AI74" s="1000"/>
      <c r="AJ74" s="1000"/>
      <c r="AK74" s="1000" t="s">
        <v>590</v>
      </c>
      <c r="AL74" s="1000"/>
      <c r="AM74" s="1000"/>
      <c r="AN74" s="1000"/>
      <c r="AO74" s="1000"/>
      <c r="AP74" s="1000" t="s">
        <v>590</v>
      </c>
      <c r="AQ74" s="1000"/>
      <c r="AR74" s="1000"/>
      <c r="AS74" s="1000"/>
      <c r="AT74" s="1000"/>
      <c r="AU74" s="1000" t="s">
        <v>590</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598</v>
      </c>
      <c r="C75" s="1004"/>
      <c r="D75" s="1004"/>
      <c r="E75" s="1004"/>
      <c r="F75" s="1004"/>
      <c r="G75" s="1004"/>
      <c r="H75" s="1004"/>
      <c r="I75" s="1004"/>
      <c r="J75" s="1004"/>
      <c r="K75" s="1004"/>
      <c r="L75" s="1004"/>
      <c r="M75" s="1004"/>
      <c r="N75" s="1004"/>
      <c r="O75" s="1004"/>
      <c r="P75" s="1005"/>
      <c r="Q75" s="1007">
        <v>258</v>
      </c>
      <c r="R75" s="1008"/>
      <c r="S75" s="1008"/>
      <c r="T75" s="1008"/>
      <c r="U75" s="1009"/>
      <c r="V75" s="1010">
        <v>239</v>
      </c>
      <c r="W75" s="1008"/>
      <c r="X75" s="1008"/>
      <c r="Y75" s="1008"/>
      <c r="Z75" s="1009"/>
      <c r="AA75" s="1010">
        <v>19</v>
      </c>
      <c r="AB75" s="1008"/>
      <c r="AC75" s="1008"/>
      <c r="AD75" s="1008"/>
      <c r="AE75" s="1009"/>
      <c r="AF75" s="1010">
        <v>19</v>
      </c>
      <c r="AG75" s="1008"/>
      <c r="AH75" s="1008"/>
      <c r="AI75" s="1008"/>
      <c r="AJ75" s="1009"/>
      <c r="AK75" s="1010" t="s">
        <v>590</v>
      </c>
      <c r="AL75" s="1008"/>
      <c r="AM75" s="1008"/>
      <c r="AN75" s="1008"/>
      <c r="AO75" s="1009"/>
      <c r="AP75" s="1010" t="s">
        <v>590</v>
      </c>
      <c r="AQ75" s="1008"/>
      <c r="AR75" s="1008"/>
      <c r="AS75" s="1008"/>
      <c r="AT75" s="1009"/>
      <c r="AU75" s="1010" t="s">
        <v>590</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t="s">
        <v>599</v>
      </c>
      <c r="C76" s="1004"/>
      <c r="D76" s="1004"/>
      <c r="E76" s="1004"/>
      <c r="F76" s="1004"/>
      <c r="G76" s="1004"/>
      <c r="H76" s="1004"/>
      <c r="I76" s="1004"/>
      <c r="J76" s="1004"/>
      <c r="K76" s="1004"/>
      <c r="L76" s="1004"/>
      <c r="M76" s="1004"/>
      <c r="N76" s="1004"/>
      <c r="O76" s="1004"/>
      <c r="P76" s="1005"/>
      <c r="Q76" s="1007">
        <v>272654</v>
      </c>
      <c r="R76" s="1008"/>
      <c r="S76" s="1008"/>
      <c r="T76" s="1008"/>
      <c r="U76" s="1009"/>
      <c r="V76" s="1010">
        <v>260337</v>
      </c>
      <c r="W76" s="1008"/>
      <c r="X76" s="1008"/>
      <c r="Y76" s="1008"/>
      <c r="Z76" s="1009"/>
      <c r="AA76" s="1010">
        <v>12317</v>
      </c>
      <c r="AB76" s="1008"/>
      <c r="AC76" s="1008"/>
      <c r="AD76" s="1008"/>
      <c r="AE76" s="1009"/>
      <c r="AF76" s="1010">
        <v>12317</v>
      </c>
      <c r="AG76" s="1008"/>
      <c r="AH76" s="1008"/>
      <c r="AI76" s="1008"/>
      <c r="AJ76" s="1009"/>
      <c r="AK76" s="1010" t="s">
        <v>590</v>
      </c>
      <c r="AL76" s="1008"/>
      <c r="AM76" s="1008"/>
      <c r="AN76" s="1008"/>
      <c r="AO76" s="1009"/>
      <c r="AP76" s="1010" t="s">
        <v>590</v>
      </c>
      <c r="AQ76" s="1008"/>
      <c r="AR76" s="1008"/>
      <c r="AS76" s="1008"/>
      <c r="AT76" s="1009"/>
      <c r="AU76" s="1010" t="s">
        <v>590</v>
      </c>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386</v>
      </c>
      <c r="B88" s="966" t="s">
        <v>422</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13356</v>
      </c>
      <c r="AG88" s="988"/>
      <c r="AH88" s="988"/>
      <c r="AI88" s="988"/>
      <c r="AJ88" s="988"/>
      <c r="AK88" s="992"/>
      <c r="AL88" s="992"/>
      <c r="AM88" s="992"/>
      <c r="AN88" s="992"/>
      <c r="AO88" s="992"/>
      <c r="AP88" s="988">
        <v>2389</v>
      </c>
      <c r="AQ88" s="988"/>
      <c r="AR88" s="988"/>
      <c r="AS88" s="988"/>
      <c r="AT88" s="988"/>
      <c r="AU88" s="988">
        <v>483</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386</v>
      </c>
      <c r="BR102" s="966" t="s">
        <v>423</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5</v>
      </c>
      <c r="CS102" s="982"/>
      <c r="CT102" s="982"/>
      <c r="CU102" s="982"/>
      <c r="CV102" s="983"/>
      <c r="CW102" s="981">
        <v>67</v>
      </c>
      <c r="CX102" s="982"/>
      <c r="CY102" s="982"/>
      <c r="CZ102" s="982"/>
      <c r="DA102" s="983"/>
      <c r="DB102" s="981">
        <v>192</v>
      </c>
      <c r="DC102" s="982"/>
      <c r="DD102" s="982"/>
      <c r="DE102" s="982"/>
      <c r="DF102" s="983"/>
      <c r="DG102" s="981" t="s">
        <v>607</v>
      </c>
      <c r="DH102" s="982"/>
      <c r="DI102" s="982"/>
      <c r="DJ102" s="982"/>
      <c r="DK102" s="983"/>
      <c r="DL102" s="981" t="s">
        <v>607</v>
      </c>
      <c r="DM102" s="982"/>
      <c r="DN102" s="982"/>
      <c r="DO102" s="982"/>
      <c r="DP102" s="983"/>
      <c r="DQ102" s="981" t="s">
        <v>607</v>
      </c>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428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431</v>
      </c>
      <c r="AB109" s="925"/>
      <c r="AC109" s="925"/>
      <c r="AD109" s="925"/>
      <c r="AE109" s="926"/>
      <c r="AF109" s="927" t="s">
        <v>432</v>
      </c>
      <c r="AG109" s="925"/>
      <c r="AH109" s="925"/>
      <c r="AI109" s="925"/>
      <c r="AJ109" s="926"/>
      <c r="AK109" s="927" t="s">
        <v>301</v>
      </c>
      <c r="AL109" s="925"/>
      <c r="AM109" s="925"/>
      <c r="AN109" s="925"/>
      <c r="AO109" s="926"/>
      <c r="AP109" s="927" t="s">
        <v>433</v>
      </c>
      <c r="AQ109" s="925"/>
      <c r="AR109" s="925"/>
      <c r="AS109" s="925"/>
      <c r="AT109" s="958"/>
      <c r="AU109" s="924" t="s">
        <v>430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431</v>
      </c>
      <c r="BR109" s="925"/>
      <c r="BS109" s="925"/>
      <c r="BT109" s="925"/>
      <c r="BU109" s="926"/>
      <c r="BV109" s="927" t="s">
        <v>432</v>
      </c>
      <c r="BW109" s="925"/>
      <c r="BX109" s="925"/>
      <c r="BY109" s="925"/>
      <c r="BZ109" s="926"/>
      <c r="CA109" s="927" t="s">
        <v>301</v>
      </c>
      <c r="CB109" s="925"/>
      <c r="CC109" s="925"/>
      <c r="CD109" s="925"/>
      <c r="CE109" s="926"/>
      <c r="CF109" s="965" t="s">
        <v>433</v>
      </c>
      <c r="CG109" s="965"/>
      <c r="CH109" s="965"/>
      <c r="CI109" s="965"/>
      <c r="CJ109" s="965"/>
      <c r="CK109" s="927" t="s">
        <v>434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431</v>
      </c>
      <c r="DH109" s="925"/>
      <c r="DI109" s="925"/>
      <c r="DJ109" s="925"/>
      <c r="DK109" s="926"/>
      <c r="DL109" s="927" t="s">
        <v>432</v>
      </c>
      <c r="DM109" s="925"/>
      <c r="DN109" s="925"/>
      <c r="DO109" s="925"/>
      <c r="DP109" s="926"/>
      <c r="DQ109" s="927" t="s">
        <v>301</v>
      </c>
      <c r="DR109" s="925"/>
      <c r="DS109" s="925"/>
      <c r="DT109" s="925"/>
      <c r="DU109" s="926"/>
      <c r="DV109" s="927" t="s">
        <v>433</v>
      </c>
      <c r="DW109" s="925"/>
      <c r="DX109" s="925"/>
      <c r="DY109" s="925"/>
      <c r="DZ109" s="958"/>
    </row>
    <row r="110" spans="1:131" s="233" customFormat="1" ht="26.25" customHeight="1" x14ac:dyDescent="0.2">
      <c r="A110" s="836" t="s">
        <v>435</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1447892</v>
      </c>
      <c r="AB110" s="918"/>
      <c r="AC110" s="918"/>
      <c r="AD110" s="918"/>
      <c r="AE110" s="919"/>
      <c r="AF110" s="920">
        <v>1544439</v>
      </c>
      <c r="AG110" s="918"/>
      <c r="AH110" s="918"/>
      <c r="AI110" s="918"/>
      <c r="AJ110" s="919"/>
      <c r="AK110" s="920">
        <v>1629831</v>
      </c>
      <c r="AL110" s="918"/>
      <c r="AM110" s="918"/>
      <c r="AN110" s="918"/>
      <c r="AO110" s="919"/>
      <c r="AP110" s="921">
        <v>16.5</v>
      </c>
      <c r="AQ110" s="922"/>
      <c r="AR110" s="922"/>
      <c r="AS110" s="922"/>
      <c r="AT110" s="923"/>
      <c r="AU110" s="959" t="s">
        <v>72</v>
      </c>
      <c r="AV110" s="960"/>
      <c r="AW110" s="960"/>
      <c r="AX110" s="960"/>
      <c r="AY110" s="960"/>
      <c r="AZ110" s="889" t="s">
        <v>436</v>
      </c>
      <c r="BA110" s="837"/>
      <c r="BB110" s="837"/>
      <c r="BC110" s="837"/>
      <c r="BD110" s="837"/>
      <c r="BE110" s="837"/>
      <c r="BF110" s="837"/>
      <c r="BG110" s="837"/>
      <c r="BH110" s="837"/>
      <c r="BI110" s="837"/>
      <c r="BJ110" s="837"/>
      <c r="BK110" s="837"/>
      <c r="BL110" s="837"/>
      <c r="BM110" s="837"/>
      <c r="BN110" s="837"/>
      <c r="BO110" s="837"/>
      <c r="BP110" s="838"/>
      <c r="BQ110" s="890">
        <v>16746620</v>
      </c>
      <c r="BR110" s="871"/>
      <c r="BS110" s="871"/>
      <c r="BT110" s="871"/>
      <c r="BU110" s="871"/>
      <c r="BV110" s="871">
        <v>17196523</v>
      </c>
      <c r="BW110" s="871"/>
      <c r="BX110" s="871"/>
      <c r="BY110" s="871"/>
      <c r="BZ110" s="871"/>
      <c r="CA110" s="871">
        <v>18068698</v>
      </c>
      <c r="CB110" s="871"/>
      <c r="CC110" s="871"/>
      <c r="CD110" s="871"/>
      <c r="CE110" s="871"/>
      <c r="CF110" s="895">
        <v>182.4</v>
      </c>
      <c r="CG110" s="896"/>
      <c r="CH110" s="896"/>
      <c r="CI110" s="896"/>
      <c r="CJ110" s="896"/>
      <c r="CK110" s="955" t="s">
        <v>437</v>
      </c>
      <c r="CL110" s="848"/>
      <c r="CM110" s="889" t="s">
        <v>438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388</v>
      </c>
      <c r="DH110" s="871"/>
      <c r="DI110" s="871"/>
      <c r="DJ110" s="871"/>
      <c r="DK110" s="871"/>
      <c r="DL110" s="871" t="s">
        <v>439</v>
      </c>
      <c r="DM110" s="871"/>
      <c r="DN110" s="871"/>
      <c r="DO110" s="871"/>
      <c r="DP110" s="871"/>
      <c r="DQ110" s="871" t="s">
        <v>388</v>
      </c>
      <c r="DR110" s="871"/>
      <c r="DS110" s="871"/>
      <c r="DT110" s="871"/>
      <c r="DU110" s="871"/>
      <c r="DV110" s="872" t="s">
        <v>388</v>
      </c>
      <c r="DW110" s="872"/>
      <c r="DX110" s="872"/>
      <c r="DY110" s="872"/>
      <c r="DZ110" s="873"/>
    </row>
    <row r="111" spans="1:131" s="233" customFormat="1" ht="26.25" customHeight="1" x14ac:dyDescent="0.2">
      <c r="A111" s="803" t="s">
        <v>440</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441</v>
      </c>
      <c r="AB111" s="948"/>
      <c r="AC111" s="948"/>
      <c r="AD111" s="948"/>
      <c r="AE111" s="949"/>
      <c r="AF111" s="950" t="s">
        <v>388</v>
      </c>
      <c r="AG111" s="948"/>
      <c r="AH111" s="948"/>
      <c r="AI111" s="948"/>
      <c r="AJ111" s="949"/>
      <c r="AK111" s="950" t="s">
        <v>442</v>
      </c>
      <c r="AL111" s="948"/>
      <c r="AM111" s="948"/>
      <c r="AN111" s="948"/>
      <c r="AO111" s="949"/>
      <c r="AP111" s="951" t="s">
        <v>388</v>
      </c>
      <c r="AQ111" s="952"/>
      <c r="AR111" s="952"/>
      <c r="AS111" s="952"/>
      <c r="AT111" s="953"/>
      <c r="AU111" s="961"/>
      <c r="AV111" s="962"/>
      <c r="AW111" s="962"/>
      <c r="AX111" s="962"/>
      <c r="AY111" s="962"/>
      <c r="AZ111" s="844" t="s">
        <v>443</v>
      </c>
      <c r="BA111" s="781"/>
      <c r="BB111" s="781"/>
      <c r="BC111" s="781"/>
      <c r="BD111" s="781"/>
      <c r="BE111" s="781"/>
      <c r="BF111" s="781"/>
      <c r="BG111" s="781"/>
      <c r="BH111" s="781"/>
      <c r="BI111" s="781"/>
      <c r="BJ111" s="781"/>
      <c r="BK111" s="781"/>
      <c r="BL111" s="781"/>
      <c r="BM111" s="781"/>
      <c r="BN111" s="781"/>
      <c r="BO111" s="781"/>
      <c r="BP111" s="782"/>
      <c r="BQ111" s="845" t="s">
        <v>388</v>
      </c>
      <c r="BR111" s="846"/>
      <c r="BS111" s="846"/>
      <c r="BT111" s="846"/>
      <c r="BU111" s="846"/>
      <c r="BV111" s="846" t="s">
        <v>388</v>
      </c>
      <c r="BW111" s="846"/>
      <c r="BX111" s="846"/>
      <c r="BY111" s="846"/>
      <c r="BZ111" s="846"/>
      <c r="CA111" s="846" t="s">
        <v>441</v>
      </c>
      <c r="CB111" s="846"/>
      <c r="CC111" s="846"/>
      <c r="CD111" s="846"/>
      <c r="CE111" s="846"/>
      <c r="CF111" s="904" t="s">
        <v>444</v>
      </c>
      <c r="CG111" s="905"/>
      <c r="CH111" s="905"/>
      <c r="CI111" s="905"/>
      <c r="CJ111" s="905"/>
      <c r="CK111" s="956"/>
      <c r="CL111" s="850"/>
      <c r="CM111" s="844" t="s">
        <v>445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388</v>
      </c>
      <c r="DH111" s="846"/>
      <c r="DI111" s="846"/>
      <c r="DJ111" s="846"/>
      <c r="DK111" s="846"/>
      <c r="DL111" s="846" t="s">
        <v>388</v>
      </c>
      <c r="DM111" s="846"/>
      <c r="DN111" s="846"/>
      <c r="DO111" s="846"/>
      <c r="DP111" s="846"/>
      <c r="DQ111" s="846" t="s">
        <v>388</v>
      </c>
      <c r="DR111" s="846"/>
      <c r="DS111" s="846"/>
      <c r="DT111" s="846"/>
      <c r="DU111" s="846"/>
      <c r="DV111" s="823" t="s">
        <v>446</v>
      </c>
      <c r="DW111" s="823"/>
      <c r="DX111" s="823"/>
      <c r="DY111" s="823"/>
      <c r="DZ111" s="824"/>
    </row>
    <row r="112" spans="1:131" s="233" customFormat="1" ht="26.25" customHeight="1" x14ac:dyDescent="0.2">
      <c r="A112" s="941" t="s">
        <v>447</v>
      </c>
      <c r="B112" s="942"/>
      <c r="C112" s="781" t="s">
        <v>448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388</v>
      </c>
      <c r="AB112" s="809"/>
      <c r="AC112" s="809"/>
      <c r="AD112" s="809"/>
      <c r="AE112" s="810"/>
      <c r="AF112" s="811" t="s">
        <v>446</v>
      </c>
      <c r="AG112" s="809"/>
      <c r="AH112" s="809"/>
      <c r="AI112" s="809"/>
      <c r="AJ112" s="810"/>
      <c r="AK112" s="811" t="s">
        <v>439</v>
      </c>
      <c r="AL112" s="809"/>
      <c r="AM112" s="809"/>
      <c r="AN112" s="809"/>
      <c r="AO112" s="810"/>
      <c r="AP112" s="853" t="s">
        <v>388</v>
      </c>
      <c r="AQ112" s="854"/>
      <c r="AR112" s="854"/>
      <c r="AS112" s="854"/>
      <c r="AT112" s="855"/>
      <c r="AU112" s="961"/>
      <c r="AV112" s="962"/>
      <c r="AW112" s="962"/>
      <c r="AX112" s="962"/>
      <c r="AY112" s="962"/>
      <c r="AZ112" s="844" t="s">
        <v>449</v>
      </c>
      <c r="BA112" s="781"/>
      <c r="BB112" s="781"/>
      <c r="BC112" s="781"/>
      <c r="BD112" s="781"/>
      <c r="BE112" s="781"/>
      <c r="BF112" s="781"/>
      <c r="BG112" s="781"/>
      <c r="BH112" s="781"/>
      <c r="BI112" s="781"/>
      <c r="BJ112" s="781"/>
      <c r="BK112" s="781"/>
      <c r="BL112" s="781"/>
      <c r="BM112" s="781"/>
      <c r="BN112" s="781"/>
      <c r="BO112" s="781"/>
      <c r="BP112" s="782"/>
      <c r="BQ112" s="845">
        <v>8895875</v>
      </c>
      <c r="BR112" s="846"/>
      <c r="BS112" s="846"/>
      <c r="BT112" s="846"/>
      <c r="BU112" s="846"/>
      <c r="BV112" s="846">
        <v>8137215</v>
      </c>
      <c r="BW112" s="846"/>
      <c r="BX112" s="846"/>
      <c r="BY112" s="846"/>
      <c r="BZ112" s="846"/>
      <c r="CA112" s="846">
        <v>7401322</v>
      </c>
      <c r="CB112" s="846"/>
      <c r="CC112" s="846"/>
      <c r="CD112" s="846"/>
      <c r="CE112" s="846"/>
      <c r="CF112" s="904">
        <v>74.7</v>
      </c>
      <c r="CG112" s="905"/>
      <c r="CH112" s="905"/>
      <c r="CI112" s="905"/>
      <c r="CJ112" s="905"/>
      <c r="CK112" s="956"/>
      <c r="CL112" s="850"/>
      <c r="CM112" s="844" t="s">
        <v>450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388</v>
      </c>
      <c r="DH112" s="846"/>
      <c r="DI112" s="846"/>
      <c r="DJ112" s="846"/>
      <c r="DK112" s="846"/>
      <c r="DL112" s="846" t="s">
        <v>439</v>
      </c>
      <c r="DM112" s="846"/>
      <c r="DN112" s="846"/>
      <c r="DO112" s="846"/>
      <c r="DP112" s="846"/>
      <c r="DQ112" s="846" t="s">
        <v>388</v>
      </c>
      <c r="DR112" s="846"/>
      <c r="DS112" s="846"/>
      <c r="DT112" s="846"/>
      <c r="DU112" s="846"/>
      <c r="DV112" s="823" t="s">
        <v>446</v>
      </c>
      <c r="DW112" s="823"/>
      <c r="DX112" s="823"/>
      <c r="DY112" s="823"/>
      <c r="DZ112" s="824"/>
    </row>
    <row r="113" spans="1:130" s="233" customFormat="1" ht="26.25" customHeight="1" x14ac:dyDescent="0.2">
      <c r="A113" s="943"/>
      <c r="B113" s="944"/>
      <c r="C113" s="781" t="s">
        <v>451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710636</v>
      </c>
      <c r="AB113" s="948"/>
      <c r="AC113" s="948"/>
      <c r="AD113" s="948"/>
      <c r="AE113" s="949"/>
      <c r="AF113" s="950">
        <v>669420</v>
      </c>
      <c r="AG113" s="948"/>
      <c r="AH113" s="948"/>
      <c r="AI113" s="948"/>
      <c r="AJ113" s="949"/>
      <c r="AK113" s="950">
        <v>685818</v>
      </c>
      <c r="AL113" s="948"/>
      <c r="AM113" s="948"/>
      <c r="AN113" s="948"/>
      <c r="AO113" s="949"/>
      <c r="AP113" s="951">
        <v>6.9</v>
      </c>
      <c r="AQ113" s="952"/>
      <c r="AR113" s="952"/>
      <c r="AS113" s="952"/>
      <c r="AT113" s="953"/>
      <c r="AU113" s="961"/>
      <c r="AV113" s="962"/>
      <c r="AW113" s="962"/>
      <c r="AX113" s="962"/>
      <c r="AY113" s="962"/>
      <c r="AZ113" s="844" t="s">
        <v>452</v>
      </c>
      <c r="BA113" s="781"/>
      <c r="BB113" s="781"/>
      <c r="BC113" s="781"/>
      <c r="BD113" s="781"/>
      <c r="BE113" s="781"/>
      <c r="BF113" s="781"/>
      <c r="BG113" s="781"/>
      <c r="BH113" s="781"/>
      <c r="BI113" s="781"/>
      <c r="BJ113" s="781"/>
      <c r="BK113" s="781"/>
      <c r="BL113" s="781"/>
      <c r="BM113" s="781"/>
      <c r="BN113" s="781"/>
      <c r="BO113" s="781"/>
      <c r="BP113" s="782"/>
      <c r="BQ113" s="845">
        <v>349792</v>
      </c>
      <c r="BR113" s="846"/>
      <c r="BS113" s="846"/>
      <c r="BT113" s="846"/>
      <c r="BU113" s="846"/>
      <c r="BV113" s="846">
        <v>407070</v>
      </c>
      <c r="BW113" s="846"/>
      <c r="BX113" s="846"/>
      <c r="BY113" s="846"/>
      <c r="BZ113" s="846"/>
      <c r="CA113" s="846">
        <v>482683</v>
      </c>
      <c r="CB113" s="846"/>
      <c r="CC113" s="846"/>
      <c r="CD113" s="846"/>
      <c r="CE113" s="846"/>
      <c r="CF113" s="904">
        <v>4.9000000000000004</v>
      </c>
      <c r="CG113" s="905"/>
      <c r="CH113" s="905"/>
      <c r="CI113" s="905"/>
      <c r="CJ113" s="905"/>
      <c r="CK113" s="956"/>
      <c r="CL113" s="850"/>
      <c r="CM113" s="844" t="s">
        <v>453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454</v>
      </c>
      <c r="DH113" s="809"/>
      <c r="DI113" s="809"/>
      <c r="DJ113" s="809"/>
      <c r="DK113" s="810"/>
      <c r="DL113" s="811" t="s">
        <v>388</v>
      </c>
      <c r="DM113" s="809"/>
      <c r="DN113" s="809"/>
      <c r="DO113" s="809"/>
      <c r="DP113" s="810"/>
      <c r="DQ113" s="811" t="s">
        <v>442</v>
      </c>
      <c r="DR113" s="809"/>
      <c r="DS113" s="809"/>
      <c r="DT113" s="809"/>
      <c r="DU113" s="810"/>
      <c r="DV113" s="853" t="s">
        <v>388</v>
      </c>
      <c r="DW113" s="854"/>
      <c r="DX113" s="854"/>
      <c r="DY113" s="854"/>
      <c r="DZ113" s="855"/>
    </row>
    <row r="114" spans="1:130" s="233" customFormat="1" ht="26.25" customHeight="1" x14ac:dyDescent="0.2">
      <c r="A114" s="943"/>
      <c r="B114" s="944"/>
      <c r="C114" s="781" t="s">
        <v>455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39852</v>
      </c>
      <c r="AB114" s="809"/>
      <c r="AC114" s="809"/>
      <c r="AD114" s="809"/>
      <c r="AE114" s="810"/>
      <c r="AF114" s="811">
        <v>32429</v>
      </c>
      <c r="AG114" s="809"/>
      <c r="AH114" s="809"/>
      <c r="AI114" s="809"/>
      <c r="AJ114" s="810"/>
      <c r="AK114" s="811">
        <v>32753</v>
      </c>
      <c r="AL114" s="809"/>
      <c r="AM114" s="809"/>
      <c r="AN114" s="809"/>
      <c r="AO114" s="810"/>
      <c r="AP114" s="853">
        <v>0.3</v>
      </c>
      <c r="AQ114" s="854"/>
      <c r="AR114" s="854"/>
      <c r="AS114" s="854"/>
      <c r="AT114" s="855"/>
      <c r="AU114" s="961"/>
      <c r="AV114" s="962"/>
      <c r="AW114" s="962"/>
      <c r="AX114" s="962"/>
      <c r="AY114" s="962"/>
      <c r="AZ114" s="844" t="s">
        <v>456</v>
      </c>
      <c r="BA114" s="781"/>
      <c r="BB114" s="781"/>
      <c r="BC114" s="781"/>
      <c r="BD114" s="781"/>
      <c r="BE114" s="781"/>
      <c r="BF114" s="781"/>
      <c r="BG114" s="781"/>
      <c r="BH114" s="781"/>
      <c r="BI114" s="781"/>
      <c r="BJ114" s="781"/>
      <c r="BK114" s="781"/>
      <c r="BL114" s="781"/>
      <c r="BM114" s="781"/>
      <c r="BN114" s="781"/>
      <c r="BO114" s="781"/>
      <c r="BP114" s="782"/>
      <c r="BQ114" s="845">
        <v>1915118</v>
      </c>
      <c r="BR114" s="846"/>
      <c r="BS114" s="846"/>
      <c r="BT114" s="846"/>
      <c r="BU114" s="846"/>
      <c r="BV114" s="846">
        <v>1870207</v>
      </c>
      <c r="BW114" s="846"/>
      <c r="BX114" s="846"/>
      <c r="BY114" s="846"/>
      <c r="BZ114" s="846"/>
      <c r="CA114" s="846">
        <v>1858060</v>
      </c>
      <c r="CB114" s="846"/>
      <c r="CC114" s="846"/>
      <c r="CD114" s="846"/>
      <c r="CE114" s="846"/>
      <c r="CF114" s="904">
        <v>18.8</v>
      </c>
      <c r="CG114" s="905"/>
      <c r="CH114" s="905"/>
      <c r="CI114" s="905"/>
      <c r="CJ114" s="905"/>
      <c r="CK114" s="956"/>
      <c r="CL114" s="850"/>
      <c r="CM114" s="844" t="s">
        <v>457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388</v>
      </c>
      <c r="DH114" s="809"/>
      <c r="DI114" s="809"/>
      <c r="DJ114" s="809"/>
      <c r="DK114" s="810"/>
      <c r="DL114" s="811" t="s">
        <v>388</v>
      </c>
      <c r="DM114" s="809"/>
      <c r="DN114" s="809"/>
      <c r="DO114" s="809"/>
      <c r="DP114" s="810"/>
      <c r="DQ114" s="811" t="s">
        <v>458</v>
      </c>
      <c r="DR114" s="809"/>
      <c r="DS114" s="809"/>
      <c r="DT114" s="809"/>
      <c r="DU114" s="810"/>
      <c r="DV114" s="853" t="s">
        <v>446</v>
      </c>
      <c r="DW114" s="854"/>
      <c r="DX114" s="854"/>
      <c r="DY114" s="854"/>
      <c r="DZ114" s="855"/>
    </row>
    <row r="115" spans="1:130" s="233" customFormat="1" ht="26.25" customHeight="1" x14ac:dyDescent="0.2">
      <c r="A115" s="943"/>
      <c r="B115" s="944"/>
      <c r="C115" s="781" t="s">
        <v>459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57</v>
      </c>
      <c r="AB115" s="948"/>
      <c r="AC115" s="948"/>
      <c r="AD115" s="948"/>
      <c r="AE115" s="949"/>
      <c r="AF115" s="950">
        <v>52</v>
      </c>
      <c r="AG115" s="948"/>
      <c r="AH115" s="948"/>
      <c r="AI115" s="948"/>
      <c r="AJ115" s="949"/>
      <c r="AK115" s="950">
        <v>46</v>
      </c>
      <c r="AL115" s="948"/>
      <c r="AM115" s="948"/>
      <c r="AN115" s="948"/>
      <c r="AO115" s="949"/>
      <c r="AP115" s="951">
        <v>0</v>
      </c>
      <c r="AQ115" s="952"/>
      <c r="AR115" s="952"/>
      <c r="AS115" s="952"/>
      <c r="AT115" s="953"/>
      <c r="AU115" s="961"/>
      <c r="AV115" s="962"/>
      <c r="AW115" s="962"/>
      <c r="AX115" s="962"/>
      <c r="AY115" s="962"/>
      <c r="AZ115" s="844" t="s">
        <v>460</v>
      </c>
      <c r="BA115" s="781"/>
      <c r="BB115" s="781"/>
      <c r="BC115" s="781"/>
      <c r="BD115" s="781"/>
      <c r="BE115" s="781"/>
      <c r="BF115" s="781"/>
      <c r="BG115" s="781"/>
      <c r="BH115" s="781"/>
      <c r="BI115" s="781"/>
      <c r="BJ115" s="781"/>
      <c r="BK115" s="781"/>
      <c r="BL115" s="781"/>
      <c r="BM115" s="781"/>
      <c r="BN115" s="781"/>
      <c r="BO115" s="781"/>
      <c r="BP115" s="782"/>
      <c r="BQ115" s="845" t="s">
        <v>388</v>
      </c>
      <c r="BR115" s="846"/>
      <c r="BS115" s="846"/>
      <c r="BT115" s="846"/>
      <c r="BU115" s="846"/>
      <c r="BV115" s="846" t="s">
        <v>458</v>
      </c>
      <c r="BW115" s="846"/>
      <c r="BX115" s="846"/>
      <c r="BY115" s="846"/>
      <c r="BZ115" s="846"/>
      <c r="CA115" s="846" t="s">
        <v>439</v>
      </c>
      <c r="CB115" s="846"/>
      <c r="CC115" s="846"/>
      <c r="CD115" s="846"/>
      <c r="CE115" s="846"/>
      <c r="CF115" s="904" t="s">
        <v>439</v>
      </c>
      <c r="CG115" s="905"/>
      <c r="CH115" s="905"/>
      <c r="CI115" s="905"/>
      <c r="CJ115" s="905"/>
      <c r="CK115" s="956"/>
      <c r="CL115" s="850"/>
      <c r="CM115" s="844" t="s">
        <v>461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388</v>
      </c>
      <c r="DH115" s="809"/>
      <c r="DI115" s="809"/>
      <c r="DJ115" s="809"/>
      <c r="DK115" s="810"/>
      <c r="DL115" s="811" t="s">
        <v>388</v>
      </c>
      <c r="DM115" s="809"/>
      <c r="DN115" s="809"/>
      <c r="DO115" s="809"/>
      <c r="DP115" s="810"/>
      <c r="DQ115" s="811" t="s">
        <v>388</v>
      </c>
      <c r="DR115" s="809"/>
      <c r="DS115" s="809"/>
      <c r="DT115" s="809"/>
      <c r="DU115" s="810"/>
      <c r="DV115" s="853" t="s">
        <v>441</v>
      </c>
      <c r="DW115" s="854"/>
      <c r="DX115" s="854"/>
      <c r="DY115" s="854"/>
      <c r="DZ115" s="855"/>
    </row>
    <row r="116" spans="1:130" s="233" customFormat="1" ht="26.25" customHeight="1" x14ac:dyDescent="0.2">
      <c r="A116" s="945"/>
      <c r="B116" s="946"/>
      <c r="C116" s="868" t="s">
        <v>462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441</v>
      </c>
      <c r="AB116" s="809"/>
      <c r="AC116" s="809"/>
      <c r="AD116" s="809"/>
      <c r="AE116" s="810"/>
      <c r="AF116" s="811" t="s">
        <v>458</v>
      </c>
      <c r="AG116" s="809"/>
      <c r="AH116" s="809"/>
      <c r="AI116" s="809"/>
      <c r="AJ116" s="810"/>
      <c r="AK116" s="811" t="s">
        <v>388</v>
      </c>
      <c r="AL116" s="809"/>
      <c r="AM116" s="809"/>
      <c r="AN116" s="809"/>
      <c r="AO116" s="810"/>
      <c r="AP116" s="853" t="s">
        <v>388</v>
      </c>
      <c r="AQ116" s="854"/>
      <c r="AR116" s="854"/>
      <c r="AS116" s="854"/>
      <c r="AT116" s="855"/>
      <c r="AU116" s="961"/>
      <c r="AV116" s="962"/>
      <c r="AW116" s="962"/>
      <c r="AX116" s="962"/>
      <c r="AY116" s="962"/>
      <c r="AZ116" s="938" t="s">
        <v>463</v>
      </c>
      <c r="BA116" s="939"/>
      <c r="BB116" s="939"/>
      <c r="BC116" s="939"/>
      <c r="BD116" s="939"/>
      <c r="BE116" s="939"/>
      <c r="BF116" s="939"/>
      <c r="BG116" s="939"/>
      <c r="BH116" s="939"/>
      <c r="BI116" s="939"/>
      <c r="BJ116" s="939"/>
      <c r="BK116" s="939"/>
      <c r="BL116" s="939"/>
      <c r="BM116" s="939"/>
      <c r="BN116" s="939"/>
      <c r="BO116" s="939"/>
      <c r="BP116" s="940"/>
      <c r="BQ116" s="845" t="s">
        <v>388</v>
      </c>
      <c r="BR116" s="846"/>
      <c r="BS116" s="846"/>
      <c r="BT116" s="846"/>
      <c r="BU116" s="846"/>
      <c r="BV116" s="846" t="s">
        <v>446</v>
      </c>
      <c r="BW116" s="846"/>
      <c r="BX116" s="846"/>
      <c r="BY116" s="846"/>
      <c r="BZ116" s="846"/>
      <c r="CA116" s="846" t="s">
        <v>442</v>
      </c>
      <c r="CB116" s="846"/>
      <c r="CC116" s="846"/>
      <c r="CD116" s="846"/>
      <c r="CE116" s="846"/>
      <c r="CF116" s="904" t="s">
        <v>388</v>
      </c>
      <c r="CG116" s="905"/>
      <c r="CH116" s="905"/>
      <c r="CI116" s="905"/>
      <c r="CJ116" s="905"/>
      <c r="CK116" s="956"/>
      <c r="CL116" s="850"/>
      <c r="CM116" s="844" t="s">
        <v>464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388</v>
      </c>
      <c r="DH116" s="809"/>
      <c r="DI116" s="809"/>
      <c r="DJ116" s="809"/>
      <c r="DK116" s="810"/>
      <c r="DL116" s="811" t="s">
        <v>388</v>
      </c>
      <c r="DM116" s="809"/>
      <c r="DN116" s="809"/>
      <c r="DO116" s="809"/>
      <c r="DP116" s="810"/>
      <c r="DQ116" s="811" t="s">
        <v>439</v>
      </c>
      <c r="DR116" s="809"/>
      <c r="DS116" s="809"/>
      <c r="DT116" s="809"/>
      <c r="DU116" s="810"/>
      <c r="DV116" s="853" t="s">
        <v>439</v>
      </c>
      <c r="DW116" s="854"/>
      <c r="DX116" s="854"/>
      <c r="DY116" s="854"/>
      <c r="DZ116" s="855"/>
    </row>
    <row r="117" spans="1:130" s="233" customFormat="1" ht="26.25" customHeight="1" x14ac:dyDescent="0.2">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465</v>
      </c>
      <c r="Z117" s="926"/>
      <c r="AA117" s="931">
        <v>2198437</v>
      </c>
      <c r="AB117" s="932"/>
      <c r="AC117" s="932"/>
      <c r="AD117" s="932"/>
      <c r="AE117" s="933"/>
      <c r="AF117" s="934">
        <v>2246340</v>
      </c>
      <c r="AG117" s="932"/>
      <c r="AH117" s="932"/>
      <c r="AI117" s="932"/>
      <c r="AJ117" s="933"/>
      <c r="AK117" s="934">
        <v>2348448</v>
      </c>
      <c r="AL117" s="932"/>
      <c r="AM117" s="932"/>
      <c r="AN117" s="932"/>
      <c r="AO117" s="933"/>
      <c r="AP117" s="935"/>
      <c r="AQ117" s="936"/>
      <c r="AR117" s="936"/>
      <c r="AS117" s="936"/>
      <c r="AT117" s="937"/>
      <c r="AU117" s="961"/>
      <c r="AV117" s="962"/>
      <c r="AW117" s="962"/>
      <c r="AX117" s="962"/>
      <c r="AY117" s="962"/>
      <c r="AZ117" s="892" t="s">
        <v>466</v>
      </c>
      <c r="BA117" s="893"/>
      <c r="BB117" s="893"/>
      <c r="BC117" s="893"/>
      <c r="BD117" s="893"/>
      <c r="BE117" s="893"/>
      <c r="BF117" s="893"/>
      <c r="BG117" s="893"/>
      <c r="BH117" s="893"/>
      <c r="BI117" s="893"/>
      <c r="BJ117" s="893"/>
      <c r="BK117" s="893"/>
      <c r="BL117" s="893"/>
      <c r="BM117" s="893"/>
      <c r="BN117" s="893"/>
      <c r="BO117" s="893"/>
      <c r="BP117" s="894"/>
      <c r="BQ117" s="845" t="s">
        <v>388</v>
      </c>
      <c r="BR117" s="846"/>
      <c r="BS117" s="846"/>
      <c r="BT117" s="846"/>
      <c r="BU117" s="846"/>
      <c r="BV117" s="846" t="s">
        <v>388</v>
      </c>
      <c r="BW117" s="846"/>
      <c r="BX117" s="846"/>
      <c r="BY117" s="846"/>
      <c r="BZ117" s="846"/>
      <c r="CA117" s="846" t="s">
        <v>388</v>
      </c>
      <c r="CB117" s="846"/>
      <c r="CC117" s="846"/>
      <c r="CD117" s="846"/>
      <c r="CE117" s="846"/>
      <c r="CF117" s="904" t="s">
        <v>388</v>
      </c>
      <c r="CG117" s="905"/>
      <c r="CH117" s="905"/>
      <c r="CI117" s="905"/>
      <c r="CJ117" s="905"/>
      <c r="CK117" s="956"/>
      <c r="CL117" s="850"/>
      <c r="CM117" s="844" t="s">
        <v>467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439</v>
      </c>
      <c r="DH117" s="809"/>
      <c r="DI117" s="809"/>
      <c r="DJ117" s="809"/>
      <c r="DK117" s="810"/>
      <c r="DL117" s="811" t="s">
        <v>388</v>
      </c>
      <c r="DM117" s="809"/>
      <c r="DN117" s="809"/>
      <c r="DO117" s="809"/>
      <c r="DP117" s="810"/>
      <c r="DQ117" s="811" t="s">
        <v>388</v>
      </c>
      <c r="DR117" s="809"/>
      <c r="DS117" s="809"/>
      <c r="DT117" s="809"/>
      <c r="DU117" s="810"/>
      <c r="DV117" s="853" t="s">
        <v>439</v>
      </c>
      <c r="DW117" s="854"/>
      <c r="DX117" s="854"/>
      <c r="DY117" s="854"/>
      <c r="DZ117" s="855"/>
    </row>
    <row r="118" spans="1:130" s="233" customFormat="1" ht="26.25" customHeight="1" x14ac:dyDescent="0.2">
      <c r="A118" s="924" t="s">
        <v>434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431</v>
      </c>
      <c r="AB118" s="925"/>
      <c r="AC118" s="925"/>
      <c r="AD118" s="925"/>
      <c r="AE118" s="926"/>
      <c r="AF118" s="927" t="s">
        <v>432</v>
      </c>
      <c r="AG118" s="925"/>
      <c r="AH118" s="925"/>
      <c r="AI118" s="925"/>
      <c r="AJ118" s="926"/>
      <c r="AK118" s="927" t="s">
        <v>301</v>
      </c>
      <c r="AL118" s="925"/>
      <c r="AM118" s="925"/>
      <c r="AN118" s="925"/>
      <c r="AO118" s="926"/>
      <c r="AP118" s="928" t="s">
        <v>433</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t="s">
        <v>388</v>
      </c>
      <c r="BR118" s="874"/>
      <c r="BS118" s="874"/>
      <c r="BT118" s="874"/>
      <c r="BU118" s="874"/>
      <c r="BV118" s="874" t="s">
        <v>388</v>
      </c>
      <c r="BW118" s="874"/>
      <c r="BX118" s="874"/>
      <c r="BY118" s="874"/>
      <c r="BZ118" s="874"/>
      <c r="CA118" s="874" t="s">
        <v>388</v>
      </c>
      <c r="CB118" s="874"/>
      <c r="CC118" s="874"/>
      <c r="CD118" s="874"/>
      <c r="CE118" s="874"/>
      <c r="CF118" s="904" t="s">
        <v>439</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439</v>
      </c>
      <c r="DH118" s="809"/>
      <c r="DI118" s="809"/>
      <c r="DJ118" s="809"/>
      <c r="DK118" s="810"/>
      <c r="DL118" s="811" t="s">
        <v>444</v>
      </c>
      <c r="DM118" s="809"/>
      <c r="DN118" s="809"/>
      <c r="DO118" s="809"/>
      <c r="DP118" s="810"/>
      <c r="DQ118" s="811" t="s">
        <v>388</v>
      </c>
      <c r="DR118" s="809"/>
      <c r="DS118" s="809"/>
      <c r="DT118" s="809"/>
      <c r="DU118" s="810"/>
      <c r="DV118" s="853" t="s">
        <v>388</v>
      </c>
      <c r="DW118" s="854"/>
      <c r="DX118" s="854"/>
      <c r="DY118" s="854"/>
      <c r="DZ118" s="855"/>
    </row>
    <row r="119" spans="1:130" s="233" customFormat="1" ht="26.25" customHeight="1" x14ac:dyDescent="0.2">
      <c r="A119" s="847" t="s">
        <v>437</v>
      </c>
      <c r="B119" s="848"/>
      <c r="C119" s="889" t="s">
        <v>438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446</v>
      </c>
      <c r="AB119" s="918"/>
      <c r="AC119" s="918"/>
      <c r="AD119" s="918"/>
      <c r="AE119" s="919"/>
      <c r="AF119" s="920" t="s">
        <v>439</v>
      </c>
      <c r="AG119" s="918"/>
      <c r="AH119" s="918"/>
      <c r="AI119" s="918"/>
      <c r="AJ119" s="919"/>
      <c r="AK119" s="920" t="s">
        <v>388</v>
      </c>
      <c r="AL119" s="918"/>
      <c r="AM119" s="918"/>
      <c r="AN119" s="918"/>
      <c r="AO119" s="919"/>
      <c r="AP119" s="921" t="s">
        <v>439</v>
      </c>
      <c r="AQ119" s="922"/>
      <c r="AR119" s="922"/>
      <c r="AS119" s="922"/>
      <c r="AT119" s="923"/>
      <c r="AU119" s="963"/>
      <c r="AV119" s="964"/>
      <c r="AW119" s="964"/>
      <c r="AX119" s="964"/>
      <c r="AY119" s="964"/>
      <c r="AZ119" s="254" t="s">
        <v>183</v>
      </c>
      <c r="BA119" s="254"/>
      <c r="BB119" s="254"/>
      <c r="BC119" s="254"/>
      <c r="BD119" s="254"/>
      <c r="BE119" s="254"/>
      <c r="BF119" s="254"/>
      <c r="BG119" s="254"/>
      <c r="BH119" s="254"/>
      <c r="BI119" s="254"/>
      <c r="BJ119" s="254"/>
      <c r="BK119" s="254"/>
      <c r="BL119" s="254"/>
      <c r="BM119" s="254"/>
      <c r="BN119" s="254"/>
      <c r="BO119" s="906" t="s">
        <v>470</v>
      </c>
      <c r="BP119" s="907"/>
      <c r="BQ119" s="908">
        <v>27907405</v>
      </c>
      <c r="BR119" s="874"/>
      <c r="BS119" s="874"/>
      <c r="BT119" s="874"/>
      <c r="BU119" s="874"/>
      <c r="BV119" s="874">
        <v>27611015</v>
      </c>
      <c r="BW119" s="874"/>
      <c r="BX119" s="874"/>
      <c r="BY119" s="874"/>
      <c r="BZ119" s="874"/>
      <c r="CA119" s="874">
        <v>27810763</v>
      </c>
      <c r="CB119" s="874"/>
      <c r="CC119" s="874"/>
      <c r="CD119" s="874"/>
      <c r="CE119" s="874"/>
      <c r="CF119" s="777"/>
      <c r="CG119" s="778"/>
      <c r="CH119" s="778"/>
      <c r="CI119" s="778"/>
      <c r="CJ119" s="863"/>
      <c r="CK119" s="957"/>
      <c r="CL119" s="852"/>
      <c r="CM119" s="867" t="s">
        <v>471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388</v>
      </c>
      <c r="DH119" s="793"/>
      <c r="DI119" s="793"/>
      <c r="DJ119" s="793"/>
      <c r="DK119" s="794"/>
      <c r="DL119" s="795" t="s">
        <v>446</v>
      </c>
      <c r="DM119" s="793"/>
      <c r="DN119" s="793"/>
      <c r="DO119" s="793"/>
      <c r="DP119" s="794"/>
      <c r="DQ119" s="795" t="s">
        <v>388</v>
      </c>
      <c r="DR119" s="793"/>
      <c r="DS119" s="793"/>
      <c r="DT119" s="793"/>
      <c r="DU119" s="794"/>
      <c r="DV119" s="877" t="s">
        <v>388</v>
      </c>
      <c r="DW119" s="878"/>
      <c r="DX119" s="878"/>
      <c r="DY119" s="878"/>
      <c r="DZ119" s="879"/>
    </row>
    <row r="120" spans="1:130" s="233" customFormat="1" ht="26.25" customHeight="1" x14ac:dyDescent="0.2">
      <c r="A120" s="849"/>
      <c r="B120" s="850"/>
      <c r="C120" s="844" t="s">
        <v>445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388</v>
      </c>
      <c r="AB120" s="809"/>
      <c r="AC120" s="809"/>
      <c r="AD120" s="809"/>
      <c r="AE120" s="810"/>
      <c r="AF120" s="811" t="s">
        <v>388</v>
      </c>
      <c r="AG120" s="809"/>
      <c r="AH120" s="809"/>
      <c r="AI120" s="809"/>
      <c r="AJ120" s="810"/>
      <c r="AK120" s="811" t="s">
        <v>388</v>
      </c>
      <c r="AL120" s="809"/>
      <c r="AM120" s="809"/>
      <c r="AN120" s="809"/>
      <c r="AO120" s="810"/>
      <c r="AP120" s="853" t="s">
        <v>388</v>
      </c>
      <c r="AQ120" s="854"/>
      <c r="AR120" s="854"/>
      <c r="AS120" s="854"/>
      <c r="AT120" s="855"/>
      <c r="AU120" s="909" t="s">
        <v>472</v>
      </c>
      <c r="AV120" s="910"/>
      <c r="AW120" s="910"/>
      <c r="AX120" s="910"/>
      <c r="AY120" s="911"/>
      <c r="AZ120" s="889" t="s">
        <v>473</v>
      </c>
      <c r="BA120" s="837"/>
      <c r="BB120" s="837"/>
      <c r="BC120" s="837"/>
      <c r="BD120" s="837"/>
      <c r="BE120" s="837"/>
      <c r="BF120" s="837"/>
      <c r="BG120" s="837"/>
      <c r="BH120" s="837"/>
      <c r="BI120" s="837"/>
      <c r="BJ120" s="837"/>
      <c r="BK120" s="837"/>
      <c r="BL120" s="837"/>
      <c r="BM120" s="837"/>
      <c r="BN120" s="837"/>
      <c r="BO120" s="837"/>
      <c r="BP120" s="838"/>
      <c r="BQ120" s="890">
        <v>7500138</v>
      </c>
      <c r="BR120" s="871"/>
      <c r="BS120" s="871"/>
      <c r="BT120" s="871"/>
      <c r="BU120" s="871"/>
      <c r="BV120" s="871">
        <v>7195962</v>
      </c>
      <c r="BW120" s="871"/>
      <c r="BX120" s="871"/>
      <c r="BY120" s="871"/>
      <c r="BZ120" s="871"/>
      <c r="CA120" s="871">
        <v>7929998</v>
      </c>
      <c r="CB120" s="871"/>
      <c r="CC120" s="871"/>
      <c r="CD120" s="871"/>
      <c r="CE120" s="871"/>
      <c r="CF120" s="895">
        <v>80</v>
      </c>
      <c r="CG120" s="896"/>
      <c r="CH120" s="896"/>
      <c r="CI120" s="896"/>
      <c r="CJ120" s="896"/>
      <c r="CK120" s="897" t="s">
        <v>474</v>
      </c>
      <c r="CL120" s="881"/>
      <c r="CM120" s="881"/>
      <c r="CN120" s="881"/>
      <c r="CO120" s="882"/>
      <c r="CP120" s="901" t="s">
        <v>406</v>
      </c>
      <c r="CQ120" s="902"/>
      <c r="CR120" s="902"/>
      <c r="CS120" s="902"/>
      <c r="CT120" s="902"/>
      <c r="CU120" s="902"/>
      <c r="CV120" s="902"/>
      <c r="CW120" s="902"/>
      <c r="CX120" s="902"/>
      <c r="CY120" s="902"/>
      <c r="CZ120" s="902"/>
      <c r="DA120" s="902"/>
      <c r="DB120" s="902"/>
      <c r="DC120" s="902"/>
      <c r="DD120" s="902"/>
      <c r="DE120" s="902"/>
      <c r="DF120" s="903"/>
      <c r="DG120" s="890">
        <v>3308490</v>
      </c>
      <c r="DH120" s="871"/>
      <c r="DI120" s="871"/>
      <c r="DJ120" s="871"/>
      <c r="DK120" s="871"/>
      <c r="DL120" s="871">
        <v>3037785</v>
      </c>
      <c r="DM120" s="871"/>
      <c r="DN120" s="871"/>
      <c r="DO120" s="871"/>
      <c r="DP120" s="871"/>
      <c r="DQ120" s="871">
        <v>2767379</v>
      </c>
      <c r="DR120" s="871"/>
      <c r="DS120" s="871"/>
      <c r="DT120" s="871"/>
      <c r="DU120" s="871"/>
      <c r="DV120" s="872">
        <v>27.9</v>
      </c>
      <c r="DW120" s="872"/>
      <c r="DX120" s="872"/>
      <c r="DY120" s="872"/>
      <c r="DZ120" s="873"/>
    </row>
    <row r="121" spans="1:130" s="233" customFormat="1" ht="26.25" customHeight="1" x14ac:dyDescent="0.2">
      <c r="A121" s="849"/>
      <c r="B121" s="850"/>
      <c r="C121" s="892" t="s">
        <v>475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388</v>
      </c>
      <c r="AB121" s="809"/>
      <c r="AC121" s="809"/>
      <c r="AD121" s="809"/>
      <c r="AE121" s="810"/>
      <c r="AF121" s="811" t="s">
        <v>388</v>
      </c>
      <c r="AG121" s="809"/>
      <c r="AH121" s="809"/>
      <c r="AI121" s="809"/>
      <c r="AJ121" s="810"/>
      <c r="AK121" s="811" t="s">
        <v>388</v>
      </c>
      <c r="AL121" s="809"/>
      <c r="AM121" s="809"/>
      <c r="AN121" s="809"/>
      <c r="AO121" s="810"/>
      <c r="AP121" s="853" t="s">
        <v>388</v>
      </c>
      <c r="AQ121" s="854"/>
      <c r="AR121" s="854"/>
      <c r="AS121" s="854"/>
      <c r="AT121" s="855"/>
      <c r="AU121" s="912"/>
      <c r="AV121" s="913"/>
      <c r="AW121" s="913"/>
      <c r="AX121" s="913"/>
      <c r="AY121" s="914"/>
      <c r="AZ121" s="844" t="s">
        <v>476</v>
      </c>
      <c r="BA121" s="781"/>
      <c r="BB121" s="781"/>
      <c r="BC121" s="781"/>
      <c r="BD121" s="781"/>
      <c r="BE121" s="781"/>
      <c r="BF121" s="781"/>
      <c r="BG121" s="781"/>
      <c r="BH121" s="781"/>
      <c r="BI121" s="781"/>
      <c r="BJ121" s="781"/>
      <c r="BK121" s="781"/>
      <c r="BL121" s="781"/>
      <c r="BM121" s="781"/>
      <c r="BN121" s="781"/>
      <c r="BO121" s="781"/>
      <c r="BP121" s="782"/>
      <c r="BQ121" s="845">
        <v>36254</v>
      </c>
      <c r="BR121" s="846"/>
      <c r="BS121" s="846"/>
      <c r="BT121" s="846"/>
      <c r="BU121" s="846"/>
      <c r="BV121" s="846">
        <v>31689</v>
      </c>
      <c r="BW121" s="846"/>
      <c r="BX121" s="846"/>
      <c r="BY121" s="846"/>
      <c r="BZ121" s="846"/>
      <c r="CA121" s="846">
        <v>26860</v>
      </c>
      <c r="CB121" s="846"/>
      <c r="CC121" s="846"/>
      <c r="CD121" s="846"/>
      <c r="CE121" s="846"/>
      <c r="CF121" s="904">
        <v>0.3</v>
      </c>
      <c r="CG121" s="905"/>
      <c r="CH121" s="905"/>
      <c r="CI121" s="905"/>
      <c r="CJ121" s="905"/>
      <c r="CK121" s="898"/>
      <c r="CL121" s="884"/>
      <c r="CM121" s="884"/>
      <c r="CN121" s="884"/>
      <c r="CO121" s="885"/>
      <c r="CP121" s="864" t="s">
        <v>477</v>
      </c>
      <c r="CQ121" s="865"/>
      <c r="CR121" s="865"/>
      <c r="CS121" s="865"/>
      <c r="CT121" s="865"/>
      <c r="CU121" s="865"/>
      <c r="CV121" s="865"/>
      <c r="CW121" s="865"/>
      <c r="CX121" s="865"/>
      <c r="CY121" s="865"/>
      <c r="CZ121" s="865"/>
      <c r="DA121" s="865"/>
      <c r="DB121" s="865"/>
      <c r="DC121" s="865"/>
      <c r="DD121" s="865"/>
      <c r="DE121" s="865"/>
      <c r="DF121" s="866"/>
      <c r="DG121" s="845">
        <v>3140566</v>
      </c>
      <c r="DH121" s="846"/>
      <c r="DI121" s="846"/>
      <c r="DJ121" s="846"/>
      <c r="DK121" s="846"/>
      <c r="DL121" s="846">
        <v>2809944</v>
      </c>
      <c r="DM121" s="846"/>
      <c r="DN121" s="846"/>
      <c r="DO121" s="846"/>
      <c r="DP121" s="846"/>
      <c r="DQ121" s="846">
        <v>2657724</v>
      </c>
      <c r="DR121" s="846"/>
      <c r="DS121" s="846"/>
      <c r="DT121" s="846"/>
      <c r="DU121" s="846"/>
      <c r="DV121" s="823">
        <v>26.8</v>
      </c>
      <c r="DW121" s="823"/>
      <c r="DX121" s="823"/>
      <c r="DY121" s="823"/>
      <c r="DZ121" s="824"/>
    </row>
    <row r="122" spans="1:130" s="233" customFormat="1" ht="26.25" customHeight="1" x14ac:dyDescent="0.2">
      <c r="A122" s="849"/>
      <c r="B122" s="850"/>
      <c r="C122" s="844" t="s">
        <v>457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388</v>
      </c>
      <c r="AB122" s="809"/>
      <c r="AC122" s="809"/>
      <c r="AD122" s="809"/>
      <c r="AE122" s="810"/>
      <c r="AF122" s="811" t="s">
        <v>439</v>
      </c>
      <c r="AG122" s="809"/>
      <c r="AH122" s="809"/>
      <c r="AI122" s="809"/>
      <c r="AJ122" s="810"/>
      <c r="AK122" s="811" t="s">
        <v>388</v>
      </c>
      <c r="AL122" s="809"/>
      <c r="AM122" s="809"/>
      <c r="AN122" s="809"/>
      <c r="AO122" s="810"/>
      <c r="AP122" s="853" t="s">
        <v>439</v>
      </c>
      <c r="AQ122" s="854"/>
      <c r="AR122" s="854"/>
      <c r="AS122" s="854"/>
      <c r="AT122" s="855"/>
      <c r="AU122" s="912"/>
      <c r="AV122" s="913"/>
      <c r="AW122" s="913"/>
      <c r="AX122" s="913"/>
      <c r="AY122" s="914"/>
      <c r="AZ122" s="867" t="s">
        <v>478</v>
      </c>
      <c r="BA122" s="868"/>
      <c r="BB122" s="868"/>
      <c r="BC122" s="868"/>
      <c r="BD122" s="868"/>
      <c r="BE122" s="868"/>
      <c r="BF122" s="868"/>
      <c r="BG122" s="868"/>
      <c r="BH122" s="868"/>
      <c r="BI122" s="868"/>
      <c r="BJ122" s="868"/>
      <c r="BK122" s="868"/>
      <c r="BL122" s="868"/>
      <c r="BM122" s="868"/>
      <c r="BN122" s="868"/>
      <c r="BO122" s="868"/>
      <c r="BP122" s="869"/>
      <c r="BQ122" s="908">
        <v>17442616</v>
      </c>
      <c r="BR122" s="874"/>
      <c r="BS122" s="874"/>
      <c r="BT122" s="874"/>
      <c r="BU122" s="874"/>
      <c r="BV122" s="874">
        <v>17164757</v>
      </c>
      <c r="BW122" s="874"/>
      <c r="BX122" s="874"/>
      <c r="BY122" s="874"/>
      <c r="BZ122" s="874"/>
      <c r="CA122" s="874">
        <v>17483054</v>
      </c>
      <c r="CB122" s="874"/>
      <c r="CC122" s="874"/>
      <c r="CD122" s="874"/>
      <c r="CE122" s="874"/>
      <c r="CF122" s="875">
        <v>176.5</v>
      </c>
      <c r="CG122" s="876"/>
      <c r="CH122" s="876"/>
      <c r="CI122" s="876"/>
      <c r="CJ122" s="876"/>
      <c r="CK122" s="898"/>
      <c r="CL122" s="884"/>
      <c r="CM122" s="884"/>
      <c r="CN122" s="884"/>
      <c r="CO122" s="885"/>
      <c r="CP122" s="864" t="s">
        <v>479</v>
      </c>
      <c r="CQ122" s="865"/>
      <c r="CR122" s="865"/>
      <c r="CS122" s="865"/>
      <c r="CT122" s="865"/>
      <c r="CU122" s="865"/>
      <c r="CV122" s="865"/>
      <c r="CW122" s="865"/>
      <c r="CX122" s="865"/>
      <c r="CY122" s="865"/>
      <c r="CZ122" s="865"/>
      <c r="DA122" s="865"/>
      <c r="DB122" s="865"/>
      <c r="DC122" s="865"/>
      <c r="DD122" s="865"/>
      <c r="DE122" s="865"/>
      <c r="DF122" s="866"/>
      <c r="DG122" s="845" t="s">
        <v>388</v>
      </c>
      <c r="DH122" s="846"/>
      <c r="DI122" s="846"/>
      <c r="DJ122" s="846"/>
      <c r="DK122" s="846"/>
      <c r="DL122" s="846">
        <v>2264836</v>
      </c>
      <c r="DM122" s="846"/>
      <c r="DN122" s="846"/>
      <c r="DO122" s="846"/>
      <c r="DP122" s="846"/>
      <c r="DQ122" s="846">
        <v>1955962</v>
      </c>
      <c r="DR122" s="846"/>
      <c r="DS122" s="846"/>
      <c r="DT122" s="846"/>
      <c r="DU122" s="846"/>
      <c r="DV122" s="823">
        <v>19.7</v>
      </c>
      <c r="DW122" s="823"/>
      <c r="DX122" s="823"/>
      <c r="DY122" s="823"/>
      <c r="DZ122" s="824"/>
    </row>
    <row r="123" spans="1:130" s="233" customFormat="1" ht="26.25" customHeight="1" x14ac:dyDescent="0.2">
      <c r="A123" s="849"/>
      <c r="B123" s="850"/>
      <c r="C123" s="844" t="s">
        <v>464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388</v>
      </c>
      <c r="AB123" s="809"/>
      <c r="AC123" s="809"/>
      <c r="AD123" s="809"/>
      <c r="AE123" s="810"/>
      <c r="AF123" s="811" t="s">
        <v>388</v>
      </c>
      <c r="AG123" s="809"/>
      <c r="AH123" s="809"/>
      <c r="AI123" s="809"/>
      <c r="AJ123" s="810"/>
      <c r="AK123" s="811" t="s">
        <v>439</v>
      </c>
      <c r="AL123" s="809"/>
      <c r="AM123" s="809"/>
      <c r="AN123" s="809"/>
      <c r="AO123" s="810"/>
      <c r="AP123" s="853" t="s">
        <v>388</v>
      </c>
      <c r="AQ123" s="854"/>
      <c r="AR123" s="854"/>
      <c r="AS123" s="854"/>
      <c r="AT123" s="855"/>
      <c r="AU123" s="915"/>
      <c r="AV123" s="916"/>
      <c r="AW123" s="916"/>
      <c r="AX123" s="916"/>
      <c r="AY123" s="916"/>
      <c r="AZ123" s="254" t="s">
        <v>183</v>
      </c>
      <c r="BA123" s="254"/>
      <c r="BB123" s="254"/>
      <c r="BC123" s="254"/>
      <c r="BD123" s="254"/>
      <c r="BE123" s="254"/>
      <c r="BF123" s="254"/>
      <c r="BG123" s="254"/>
      <c r="BH123" s="254"/>
      <c r="BI123" s="254"/>
      <c r="BJ123" s="254"/>
      <c r="BK123" s="254"/>
      <c r="BL123" s="254"/>
      <c r="BM123" s="254"/>
      <c r="BN123" s="254"/>
      <c r="BO123" s="906" t="s">
        <v>480</v>
      </c>
      <c r="BP123" s="907"/>
      <c r="BQ123" s="861">
        <v>24979008</v>
      </c>
      <c r="BR123" s="862"/>
      <c r="BS123" s="862"/>
      <c r="BT123" s="862"/>
      <c r="BU123" s="862"/>
      <c r="BV123" s="862">
        <v>24392408</v>
      </c>
      <c r="BW123" s="862"/>
      <c r="BX123" s="862"/>
      <c r="BY123" s="862"/>
      <c r="BZ123" s="862"/>
      <c r="CA123" s="862">
        <v>25439912</v>
      </c>
      <c r="CB123" s="862"/>
      <c r="CC123" s="862"/>
      <c r="CD123" s="862"/>
      <c r="CE123" s="862"/>
      <c r="CF123" s="777"/>
      <c r="CG123" s="778"/>
      <c r="CH123" s="778"/>
      <c r="CI123" s="778"/>
      <c r="CJ123" s="863"/>
      <c r="CK123" s="898"/>
      <c r="CL123" s="884"/>
      <c r="CM123" s="884"/>
      <c r="CN123" s="884"/>
      <c r="CO123" s="885"/>
      <c r="CP123" s="864" t="s">
        <v>481</v>
      </c>
      <c r="CQ123" s="865"/>
      <c r="CR123" s="865"/>
      <c r="CS123" s="865"/>
      <c r="CT123" s="865"/>
      <c r="CU123" s="865"/>
      <c r="CV123" s="865"/>
      <c r="CW123" s="865"/>
      <c r="CX123" s="865"/>
      <c r="CY123" s="865"/>
      <c r="CZ123" s="865"/>
      <c r="DA123" s="865"/>
      <c r="DB123" s="865"/>
      <c r="DC123" s="865"/>
      <c r="DD123" s="865"/>
      <c r="DE123" s="865"/>
      <c r="DF123" s="866"/>
      <c r="DG123" s="808">
        <v>28779</v>
      </c>
      <c r="DH123" s="809"/>
      <c r="DI123" s="809"/>
      <c r="DJ123" s="809"/>
      <c r="DK123" s="810"/>
      <c r="DL123" s="811">
        <v>24650</v>
      </c>
      <c r="DM123" s="809"/>
      <c r="DN123" s="809"/>
      <c r="DO123" s="809"/>
      <c r="DP123" s="810"/>
      <c r="DQ123" s="811">
        <v>20257</v>
      </c>
      <c r="DR123" s="809"/>
      <c r="DS123" s="809"/>
      <c r="DT123" s="809"/>
      <c r="DU123" s="810"/>
      <c r="DV123" s="853">
        <v>0.2</v>
      </c>
      <c r="DW123" s="854"/>
      <c r="DX123" s="854"/>
      <c r="DY123" s="854"/>
      <c r="DZ123" s="855"/>
    </row>
    <row r="124" spans="1:130" s="233" customFormat="1" ht="26.25" customHeight="1" thickBot="1" x14ac:dyDescent="0.25">
      <c r="A124" s="849"/>
      <c r="B124" s="850"/>
      <c r="C124" s="844" t="s">
        <v>467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388</v>
      </c>
      <c r="AB124" s="809"/>
      <c r="AC124" s="809"/>
      <c r="AD124" s="809"/>
      <c r="AE124" s="810"/>
      <c r="AF124" s="811" t="s">
        <v>388</v>
      </c>
      <c r="AG124" s="809"/>
      <c r="AH124" s="809"/>
      <c r="AI124" s="809"/>
      <c r="AJ124" s="810"/>
      <c r="AK124" s="811" t="s">
        <v>388</v>
      </c>
      <c r="AL124" s="809"/>
      <c r="AM124" s="809"/>
      <c r="AN124" s="809"/>
      <c r="AO124" s="810"/>
      <c r="AP124" s="853" t="s">
        <v>388</v>
      </c>
      <c r="AQ124" s="854"/>
      <c r="AR124" s="854"/>
      <c r="AS124" s="854"/>
      <c r="AT124" s="855"/>
      <c r="AU124" s="856" t="s">
        <v>482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32.700000000000003</v>
      </c>
      <c r="BR124" s="860"/>
      <c r="BS124" s="860"/>
      <c r="BT124" s="860"/>
      <c r="BU124" s="860"/>
      <c r="BV124" s="860">
        <v>34.200000000000003</v>
      </c>
      <c r="BW124" s="860"/>
      <c r="BX124" s="860"/>
      <c r="BY124" s="860"/>
      <c r="BZ124" s="860"/>
      <c r="CA124" s="860">
        <v>23.9</v>
      </c>
      <c r="CB124" s="860"/>
      <c r="CC124" s="860"/>
      <c r="CD124" s="860"/>
      <c r="CE124" s="860"/>
      <c r="CF124" s="755"/>
      <c r="CG124" s="756"/>
      <c r="CH124" s="756"/>
      <c r="CI124" s="756"/>
      <c r="CJ124" s="891"/>
      <c r="CK124" s="899"/>
      <c r="CL124" s="899"/>
      <c r="CM124" s="899"/>
      <c r="CN124" s="899"/>
      <c r="CO124" s="900"/>
      <c r="CP124" s="864" t="s">
        <v>483</v>
      </c>
      <c r="CQ124" s="865"/>
      <c r="CR124" s="865"/>
      <c r="CS124" s="865"/>
      <c r="CT124" s="865"/>
      <c r="CU124" s="865"/>
      <c r="CV124" s="865"/>
      <c r="CW124" s="865"/>
      <c r="CX124" s="865"/>
      <c r="CY124" s="865"/>
      <c r="CZ124" s="865"/>
      <c r="DA124" s="865"/>
      <c r="DB124" s="865"/>
      <c r="DC124" s="865"/>
      <c r="DD124" s="865"/>
      <c r="DE124" s="865"/>
      <c r="DF124" s="866"/>
      <c r="DG124" s="792">
        <v>2418040</v>
      </c>
      <c r="DH124" s="793"/>
      <c r="DI124" s="793"/>
      <c r="DJ124" s="793"/>
      <c r="DK124" s="794"/>
      <c r="DL124" s="795" t="s">
        <v>446</v>
      </c>
      <c r="DM124" s="793"/>
      <c r="DN124" s="793"/>
      <c r="DO124" s="793"/>
      <c r="DP124" s="794"/>
      <c r="DQ124" s="795" t="s">
        <v>388</v>
      </c>
      <c r="DR124" s="793"/>
      <c r="DS124" s="793"/>
      <c r="DT124" s="793"/>
      <c r="DU124" s="794"/>
      <c r="DV124" s="877" t="s">
        <v>388</v>
      </c>
      <c r="DW124" s="878"/>
      <c r="DX124" s="878"/>
      <c r="DY124" s="878"/>
      <c r="DZ124" s="879"/>
    </row>
    <row r="125" spans="1:130" s="233" customFormat="1" ht="26.25" customHeight="1" x14ac:dyDescent="0.2">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388</v>
      </c>
      <c r="AB125" s="809"/>
      <c r="AC125" s="809"/>
      <c r="AD125" s="809"/>
      <c r="AE125" s="810"/>
      <c r="AF125" s="811" t="s">
        <v>388</v>
      </c>
      <c r="AG125" s="809"/>
      <c r="AH125" s="809"/>
      <c r="AI125" s="809"/>
      <c r="AJ125" s="810"/>
      <c r="AK125" s="811" t="s">
        <v>388</v>
      </c>
      <c r="AL125" s="809"/>
      <c r="AM125" s="809"/>
      <c r="AN125" s="809"/>
      <c r="AO125" s="810"/>
      <c r="AP125" s="853" t="s">
        <v>388</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484</v>
      </c>
      <c r="CL125" s="881"/>
      <c r="CM125" s="881"/>
      <c r="CN125" s="881"/>
      <c r="CO125" s="882"/>
      <c r="CP125" s="889" t="s">
        <v>485</v>
      </c>
      <c r="CQ125" s="837"/>
      <c r="CR125" s="837"/>
      <c r="CS125" s="837"/>
      <c r="CT125" s="837"/>
      <c r="CU125" s="837"/>
      <c r="CV125" s="837"/>
      <c r="CW125" s="837"/>
      <c r="CX125" s="837"/>
      <c r="CY125" s="837"/>
      <c r="CZ125" s="837"/>
      <c r="DA125" s="837"/>
      <c r="DB125" s="837"/>
      <c r="DC125" s="837"/>
      <c r="DD125" s="837"/>
      <c r="DE125" s="837"/>
      <c r="DF125" s="838"/>
      <c r="DG125" s="890" t="s">
        <v>388</v>
      </c>
      <c r="DH125" s="871"/>
      <c r="DI125" s="871"/>
      <c r="DJ125" s="871"/>
      <c r="DK125" s="871"/>
      <c r="DL125" s="871" t="s">
        <v>446</v>
      </c>
      <c r="DM125" s="871"/>
      <c r="DN125" s="871"/>
      <c r="DO125" s="871"/>
      <c r="DP125" s="871"/>
      <c r="DQ125" s="871" t="s">
        <v>388</v>
      </c>
      <c r="DR125" s="871"/>
      <c r="DS125" s="871"/>
      <c r="DT125" s="871"/>
      <c r="DU125" s="871"/>
      <c r="DV125" s="872" t="s">
        <v>388</v>
      </c>
      <c r="DW125" s="872"/>
      <c r="DX125" s="872"/>
      <c r="DY125" s="872"/>
      <c r="DZ125" s="873"/>
    </row>
    <row r="126" spans="1:130" s="233" customFormat="1" ht="26.25" customHeight="1" thickBot="1" x14ac:dyDescent="0.25">
      <c r="A126" s="849"/>
      <c r="B126" s="850"/>
      <c r="C126" s="844" t="s">
        <v>471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388</v>
      </c>
      <c r="AB126" s="809"/>
      <c r="AC126" s="809"/>
      <c r="AD126" s="809"/>
      <c r="AE126" s="810"/>
      <c r="AF126" s="811" t="s">
        <v>444</v>
      </c>
      <c r="AG126" s="809"/>
      <c r="AH126" s="809"/>
      <c r="AI126" s="809"/>
      <c r="AJ126" s="810"/>
      <c r="AK126" s="811" t="s">
        <v>388</v>
      </c>
      <c r="AL126" s="809"/>
      <c r="AM126" s="809"/>
      <c r="AN126" s="809"/>
      <c r="AO126" s="810"/>
      <c r="AP126" s="853" t="s">
        <v>446</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486</v>
      </c>
      <c r="CQ126" s="781"/>
      <c r="CR126" s="781"/>
      <c r="CS126" s="781"/>
      <c r="CT126" s="781"/>
      <c r="CU126" s="781"/>
      <c r="CV126" s="781"/>
      <c r="CW126" s="781"/>
      <c r="CX126" s="781"/>
      <c r="CY126" s="781"/>
      <c r="CZ126" s="781"/>
      <c r="DA126" s="781"/>
      <c r="DB126" s="781"/>
      <c r="DC126" s="781"/>
      <c r="DD126" s="781"/>
      <c r="DE126" s="781"/>
      <c r="DF126" s="782"/>
      <c r="DG126" s="845" t="s">
        <v>388</v>
      </c>
      <c r="DH126" s="846"/>
      <c r="DI126" s="846"/>
      <c r="DJ126" s="846"/>
      <c r="DK126" s="846"/>
      <c r="DL126" s="846" t="s">
        <v>388</v>
      </c>
      <c r="DM126" s="846"/>
      <c r="DN126" s="846"/>
      <c r="DO126" s="846"/>
      <c r="DP126" s="846"/>
      <c r="DQ126" s="846" t="s">
        <v>446</v>
      </c>
      <c r="DR126" s="846"/>
      <c r="DS126" s="846"/>
      <c r="DT126" s="846"/>
      <c r="DU126" s="846"/>
      <c r="DV126" s="823" t="s">
        <v>388</v>
      </c>
      <c r="DW126" s="823"/>
      <c r="DX126" s="823"/>
      <c r="DY126" s="823"/>
      <c r="DZ126" s="824"/>
    </row>
    <row r="127" spans="1:130" s="233" customFormat="1" ht="26.25" customHeight="1" x14ac:dyDescent="0.2">
      <c r="A127" s="851"/>
      <c r="B127" s="852"/>
      <c r="C127" s="867" t="s">
        <v>487</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57</v>
      </c>
      <c r="AB127" s="809"/>
      <c r="AC127" s="809"/>
      <c r="AD127" s="809"/>
      <c r="AE127" s="810"/>
      <c r="AF127" s="811">
        <v>52</v>
      </c>
      <c r="AG127" s="809"/>
      <c r="AH127" s="809"/>
      <c r="AI127" s="809"/>
      <c r="AJ127" s="810"/>
      <c r="AK127" s="811">
        <v>46</v>
      </c>
      <c r="AL127" s="809"/>
      <c r="AM127" s="809"/>
      <c r="AN127" s="809"/>
      <c r="AO127" s="810"/>
      <c r="AP127" s="853">
        <v>0</v>
      </c>
      <c r="AQ127" s="854"/>
      <c r="AR127" s="854"/>
      <c r="AS127" s="854"/>
      <c r="AT127" s="855"/>
      <c r="AU127" s="235"/>
      <c r="AV127" s="235"/>
      <c r="AW127" s="235"/>
      <c r="AX127" s="870" t="s">
        <v>488</v>
      </c>
      <c r="AY127" s="841"/>
      <c r="AZ127" s="841"/>
      <c r="BA127" s="841"/>
      <c r="BB127" s="841"/>
      <c r="BC127" s="841"/>
      <c r="BD127" s="841"/>
      <c r="BE127" s="842"/>
      <c r="BF127" s="840" t="s">
        <v>489</v>
      </c>
      <c r="BG127" s="841"/>
      <c r="BH127" s="841"/>
      <c r="BI127" s="841"/>
      <c r="BJ127" s="841"/>
      <c r="BK127" s="841"/>
      <c r="BL127" s="842"/>
      <c r="BM127" s="840" t="s">
        <v>490</v>
      </c>
      <c r="BN127" s="841"/>
      <c r="BO127" s="841"/>
      <c r="BP127" s="841"/>
      <c r="BQ127" s="841"/>
      <c r="BR127" s="841"/>
      <c r="BS127" s="842"/>
      <c r="BT127" s="840" t="s">
        <v>491</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492</v>
      </c>
      <c r="CQ127" s="781"/>
      <c r="CR127" s="781"/>
      <c r="CS127" s="781"/>
      <c r="CT127" s="781"/>
      <c r="CU127" s="781"/>
      <c r="CV127" s="781"/>
      <c r="CW127" s="781"/>
      <c r="CX127" s="781"/>
      <c r="CY127" s="781"/>
      <c r="CZ127" s="781"/>
      <c r="DA127" s="781"/>
      <c r="DB127" s="781"/>
      <c r="DC127" s="781"/>
      <c r="DD127" s="781"/>
      <c r="DE127" s="781"/>
      <c r="DF127" s="782"/>
      <c r="DG127" s="845" t="s">
        <v>446</v>
      </c>
      <c r="DH127" s="846"/>
      <c r="DI127" s="846"/>
      <c r="DJ127" s="846"/>
      <c r="DK127" s="846"/>
      <c r="DL127" s="846" t="s">
        <v>388</v>
      </c>
      <c r="DM127" s="846"/>
      <c r="DN127" s="846"/>
      <c r="DO127" s="846"/>
      <c r="DP127" s="846"/>
      <c r="DQ127" s="846" t="s">
        <v>388</v>
      </c>
      <c r="DR127" s="846"/>
      <c r="DS127" s="846"/>
      <c r="DT127" s="846"/>
      <c r="DU127" s="846"/>
      <c r="DV127" s="823" t="s">
        <v>444</v>
      </c>
      <c r="DW127" s="823"/>
      <c r="DX127" s="823"/>
      <c r="DY127" s="823"/>
      <c r="DZ127" s="824"/>
    </row>
    <row r="128" spans="1:130" s="233" customFormat="1" ht="26.25" customHeight="1" thickBot="1" x14ac:dyDescent="0.25">
      <c r="A128" s="825" t="s">
        <v>493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494</v>
      </c>
      <c r="X128" s="827"/>
      <c r="Y128" s="827"/>
      <c r="Z128" s="828"/>
      <c r="AA128" s="829">
        <v>6450</v>
      </c>
      <c r="AB128" s="830"/>
      <c r="AC128" s="830"/>
      <c r="AD128" s="830"/>
      <c r="AE128" s="831"/>
      <c r="AF128" s="832">
        <v>5345</v>
      </c>
      <c r="AG128" s="830"/>
      <c r="AH128" s="830"/>
      <c r="AI128" s="830"/>
      <c r="AJ128" s="831"/>
      <c r="AK128" s="832">
        <v>5345</v>
      </c>
      <c r="AL128" s="830"/>
      <c r="AM128" s="830"/>
      <c r="AN128" s="830"/>
      <c r="AO128" s="831"/>
      <c r="AP128" s="833"/>
      <c r="AQ128" s="834"/>
      <c r="AR128" s="834"/>
      <c r="AS128" s="834"/>
      <c r="AT128" s="835"/>
      <c r="AU128" s="235"/>
      <c r="AV128" s="235"/>
      <c r="AW128" s="235"/>
      <c r="AX128" s="836" t="s">
        <v>495</v>
      </c>
      <c r="AY128" s="837"/>
      <c r="AZ128" s="837"/>
      <c r="BA128" s="837"/>
      <c r="BB128" s="837"/>
      <c r="BC128" s="837"/>
      <c r="BD128" s="837"/>
      <c r="BE128" s="838"/>
      <c r="BF128" s="815" t="s">
        <v>388</v>
      </c>
      <c r="BG128" s="816"/>
      <c r="BH128" s="816"/>
      <c r="BI128" s="816"/>
      <c r="BJ128" s="816"/>
      <c r="BK128" s="816"/>
      <c r="BL128" s="839"/>
      <c r="BM128" s="815">
        <v>13.11</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496</v>
      </c>
      <c r="CQ128" s="759"/>
      <c r="CR128" s="759"/>
      <c r="CS128" s="759"/>
      <c r="CT128" s="759"/>
      <c r="CU128" s="759"/>
      <c r="CV128" s="759"/>
      <c r="CW128" s="759"/>
      <c r="CX128" s="759"/>
      <c r="CY128" s="759"/>
      <c r="CZ128" s="759"/>
      <c r="DA128" s="759"/>
      <c r="DB128" s="759"/>
      <c r="DC128" s="759"/>
      <c r="DD128" s="759"/>
      <c r="DE128" s="759"/>
      <c r="DF128" s="760"/>
      <c r="DG128" s="819" t="s">
        <v>388</v>
      </c>
      <c r="DH128" s="820"/>
      <c r="DI128" s="820"/>
      <c r="DJ128" s="820"/>
      <c r="DK128" s="820"/>
      <c r="DL128" s="820" t="s">
        <v>388</v>
      </c>
      <c r="DM128" s="820"/>
      <c r="DN128" s="820"/>
      <c r="DO128" s="820"/>
      <c r="DP128" s="820"/>
      <c r="DQ128" s="820" t="s">
        <v>444</v>
      </c>
      <c r="DR128" s="820"/>
      <c r="DS128" s="820"/>
      <c r="DT128" s="820"/>
      <c r="DU128" s="820"/>
      <c r="DV128" s="821" t="s">
        <v>444</v>
      </c>
      <c r="DW128" s="821"/>
      <c r="DX128" s="821"/>
      <c r="DY128" s="821"/>
      <c r="DZ128" s="822"/>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497</v>
      </c>
      <c r="X129" s="806"/>
      <c r="Y129" s="806"/>
      <c r="Z129" s="807"/>
      <c r="AA129" s="808">
        <v>10512251</v>
      </c>
      <c r="AB129" s="809"/>
      <c r="AC129" s="809"/>
      <c r="AD129" s="809"/>
      <c r="AE129" s="810"/>
      <c r="AF129" s="811">
        <v>11010426</v>
      </c>
      <c r="AG129" s="809"/>
      <c r="AH129" s="809"/>
      <c r="AI129" s="809"/>
      <c r="AJ129" s="810"/>
      <c r="AK129" s="811">
        <v>11523534</v>
      </c>
      <c r="AL129" s="809"/>
      <c r="AM129" s="809"/>
      <c r="AN129" s="809"/>
      <c r="AO129" s="810"/>
      <c r="AP129" s="812"/>
      <c r="AQ129" s="813"/>
      <c r="AR129" s="813"/>
      <c r="AS129" s="813"/>
      <c r="AT129" s="814"/>
      <c r="AU129" s="236"/>
      <c r="AV129" s="236"/>
      <c r="AW129" s="236"/>
      <c r="AX129" s="780" t="s">
        <v>498</v>
      </c>
      <c r="AY129" s="781"/>
      <c r="AZ129" s="781"/>
      <c r="BA129" s="781"/>
      <c r="BB129" s="781"/>
      <c r="BC129" s="781"/>
      <c r="BD129" s="781"/>
      <c r="BE129" s="782"/>
      <c r="BF129" s="799" t="s">
        <v>388</v>
      </c>
      <c r="BG129" s="800"/>
      <c r="BH129" s="800"/>
      <c r="BI129" s="800"/>
      <c r="BJ129" s="800"/>
      <c r="BK129" s="800"/>
      <c r="BL129" s="801"/>
      <c r="BM129" s="799">
        <v>18.11</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499</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500</v>
      </c>
      <c r="X130" s="806"/>
      <c r="Y130" s="806"/>
      <c r="Z130" s="807"/>
      <c r="AA130" s="808">
        <v>1579682</v>
      </c>
      <c r="AB130" s="809"/>
      <c r="AC130" s="809"/>
      <c r="AD130" s="809"/>
      <c r="AE130" s="810"/>
      <c r="AF130" s="811">
        <v>1601751</v>
      </c>
      <c r="AG130" s="809"/>
      <c r="AH130" s="809"/>
      <c r="AI130" s="809"/>
      <c r="AJ130" s="810"/>
      <c r="AK130" s="811">
        <v>1616157</v>
      </c>
      <c r="AL130" s="809"/>
      <c r="AM130" s="809"/>
      <c r="AN130" s="809"/>
      <c r="AO130" s="810"/>
      <c r="AP130" s="812"/>
      <c r="AQ130" s="813"/>
      <c r="AR130" s="813"/>
      <c r="AS130" s="813"/>
      <c r="AT130" s="814"/>
      <c r="AU130" s="236"/>
      <c r="AV130" s="236"/>
      <c r="AW130" s="236"/>
      <c r="AX130" s="780" t="s">
        <v>501</v>
      </c>
      <c r="AY130" s="781"/>
      <c r="AZ130" s="781"/>
      <c r="BA130" s="781"/>
      <c r="BB130" s="781"/>
      <c r="BC130" s="781"/>
      <c r="BD130" s="781"/>
      <c r="BE130" s="782"/>
      <c r="BF130" s="783">
        <v>6.9</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502</v>
      </c>
      <c r="X131" s="790"/>
      <c r="Y131" s="790"/>
      <c r="Z131" s="791"/>
      <c r="AA131" s="792">
        <v>8932569</v>
      </c>
      <c r="AB131" s="793"/>
      <c r="AC131" s="793"/>
      <c r="AD131" s="793"/>
      <c r="AE131" s="794"/>
      <c r="AF131" s="795">
        <v>9408675</v>
      </c>
      <c r="AG131" s="793"/>
      <c r="AH131" s="793"/>
      <c r="AI131" s="793"/>
      <c r="AJ131" s="794"/>
      <c r="AK131" s="795">
        <v>9907377</v>
      </c>
      <c r="AL131" s="793"/>
      <c r="AM131" s="793"/>
      <c r="AN131" s="793"/>
      <c r="AO131" s="794"/>
      <c r="AP131" s="796"/>
      <c r="AQ131" s="797"/>
      <c r="AR131" s="797"/>
      <c r="AS131" s="797"/>
      <c r="AT131" s="798"/>
      <c r="AU131" s="236"/>
      <c r="AV131" s="236"/>
      <c r="AW131" s="236"/>
      <c r="AX131" s="758" t="s">
        <v>503</v>
      </c>
      <c r="AY131" s="759"/>
      <c r="AZ131" s="759"/>
      <c r="BA131" s="759"/>
      <c r="BB131" s="759"/>
      <c r="BC131" s="759"/>
      <c r="BD131" s="759"/>
      <c r="BE131" s="760"/>
      <c r="BF131" s="761">
        <v>23.9</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504</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505</v>
      </c>
      <c r="W132" s="771"/>
      <c r="X132" s="771"/>
      <c r="Y132" s="771"/>
      <c r="Z132" s="772"/>
      <c r="AA132" s="773">
        <v>6.8547469379999999</v>
      </c>
      <c r="AB132" s="774"/>
      <c r="AC132" s="774"/>
      <c r="AD132" s="774"/>
      <c r="AE132" s="775"/>
      <c r="AF132" s="776">
        <v>6.7941979080000001</v>
      </c>
      <c r="AG132" s="774"/>
      <c r="AH132" s="774"/>
      <c r="AI132" s="774"/>
      <c r="AJ132" s="775"/>
      <c r="AK132" s="776">
        <v>7.337421398</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506</v>
      </c>
      <c r="W133" s="750"/>
      <c r="X133" s="750"/>
      <c r="Y133" s="750"/>
      <c r="Z133" s="751"/>
      <c r="AA133" s="752">
        <v>6.4</v>
      </c>
      <c r="AB133" s="753"/>
      <c r="AC133" s="753"/>
      <c r="AD133" s="753"/>
      <c r="AE133" s="754"/>
      <c r="AF133" s="752">
        <v>6.7</v>
      </c>
      <c r="AG133" s="753"/>
      <c r="AH133" s="753"/>
      <c r="AI133" s="753"/>
      <c r="AJ133" s="754"/>
      <c r="AK133" s="752">
        <v>6.9</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LTJPFt+70stSNx1rqJCYJ0zevPXEaShh+whf6WRSl41x/dMgCI6DY7Zxd98zzIOikRKI6dpiaGnA90bRRBQow==" saltValue="o86uyV9bD7zYcXGHg0I+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507</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UF7Ot0PPMfJqZemJNguf/4QfZh5CRC+teRHn70s11NI8vc8MXrA5owf6dULidStNoFf7TGTEFehmoU9AAlwg==" saltValue="6JSfHXmCoUIxX7H/t9MR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sqref="A1:A1048576"/>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510</v>
      </c>
      <c r="AP7" s="275"/>
      <c r="AQ7" s="276" t="s">
        <v>511</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512</v>
      </c>
      <c r="AQ8" s="282" t="s">
        <v>513</v>
      </c>
      <c r="AR8" s="283" t="s">
        <v>514</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515</v>
      </c>
      <c r="AL9" s="1160"/>
      <c r="AM9" s="1160"/>
      <c r="AN9" s="1161"/>
      <c r="AO9" s="284">
        <v>2963264</v>
      </c>
      <c r="AP9" s="284">
        <v>88982</v>
      </c>
      <c r="AQ9" s="285">
        <v>87308</v>
      </c>
      <c r="AR9" s="286">
        <v>1.9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516</v>
      </c>
      <c r="AL10" s="1160"/>
      <c r="AM10" s="1160"/>
      <c r="AN10" s="1161"/>
      <c r="AO10" s="287">
        <v>88686</v>
      </c>
      <c r="AP10" s="287">
        <v>2663</v>
      </c>
      <c r="AQ10" s="288">
        <v>7758</v>
      </c>
      <c r="AR10" s="289">
        <v>-65.7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517</v>
      </c>
      <c r="AL11" s="1160"/>
      <c r="AM11" s="1160"/>
      <c r="AN11" s="1161"/>
      <c r="AO11" s="287">
        <v>11140</v>
      </c>
      <c r="AP11" s="287">
        <v>335</v>
      </c>
      <c r="AQ11" s="288">
        <v>2064</v>
      </c>
      <c r="AR11" s="289">
        <v>-83.8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518</v>
      </c>
      <c r="AL12" s="1160"/>
      <c r="AM12" s="1160"/>
      <c r="AN12" s="1161"/>
      <c r="AO12" s="287" t="s">
        <v>519</v>
      </c>
      <c r="AP12" s="287" t="s">
        <v>519</v>
      </c>
      <c r="AQ12" s="288">
        <v>9</v>
      </c>
      <c r="AR12" s="289" t="s">
        <v>519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520</v>
      </c>
      <c r="AL13" s="1160"/>
      <c r="AM13" s="1160"/>
      <c r="AN13" s="1161"/>
      <c r="AO13" s="287">
        <v>66755</v>
      </c>
      <c r="AP13" s="287">
        <v>2005</v>
      </c>
      <c r="AQ13" s="288">
        <v>2858</v>
      </c>
      <c r="AR13" s="289">
        <v>-29.8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521</v>
      </c>
      <c r="AL14" s="1160"/>
      <c r="AM14" s="1160"/>
      <c r="AN14" s="1161"/>
      <c r="AO14" s="287">
        <v>80403</v>
      </c>
      <c r="AP14" s="287">
        <v>2414</v>
      </c>
      <c r="AQ14" s="288">
        <v>1616</v>
      </c>
      <c r="AR14" s="289">
        <v>49.4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522</v>
      </c>
      <c r="AL15" s="1163"/>
      <c r="AM15" s="1163"/>
      <c r="AN15" s="1164"/>
      <c r="AO15" s="287">
        <v>-159217</v>
      </c>
      <c r="AP15" s="287">
        <v>-4781</v>
      </c>
      <c r="AQ15" s="288">
        <v>-6164</v>
      </c>
      <c r="AR15" s="289">
        <v>-22.4</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183</v>
      </c>
      <c r="AL16" s="1163"/>
      <c r="AM16" s="1163"/>
      <c r="AN16" s="1164"/>
      <c r="AO16" s="287">
        <v>3051031</v>
      </c>
      <c r="AP16" s="287">
        <v>91617</v>
      </c>
      <c r="AQ16" s="288">
        <v>95448</v>
      </c>
      <c r="AR16" s="289">
        <v>-4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527</v>
      </c>
      <c r="AL21" s="1166"/>
      <c r="AM21" s="1166"/>
      <c r="AN21" s="1167"/>
      <c r="AO21" s="300">
        <v>8.5</v>
      </c>
      <c r="AP21" s="301">
        <v>8.85</v>
      </c>
      <c r="AQ21" s="302">
        <v>-0.35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528</v>
      </c>
      <c r="AL22" s="1166"/>
      <c r="AM22" s="1166"/>
      <c r="AN22" s="1167"/>
      <c r="AO22" s="305">
        <v>96.1</v>
      </c>
      <c r="AP22" s="306">
        <v>97.5</v>
      </c>
      <c r="AQ22" s="307">
        <v>-1.4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529</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510</v>
      </c>
      <c r="AP30" s="275"/>
      <c r="AQ30" s="276" t="s">
        <v>511</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512</v>
      </c>
      <c r="AQ31" s="282" t="s">
        <v>513</v>
      </c>
      <c r="AR31" s="283" t="s">
        <v>514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532</v>
      </c>
      <c r="AL32" s="1150"/>
      <c r="AM32" s="1150"/>
      <c r="AN32" s="1151"/>
      <c r="AO32" s="315">
        <v>1629831</v>
      </c>
      <c r="AP32" s="315">
        <v>48941</v>
      </c>
      <c r="AQ32" s="316">
        <v>54035</v>
      </c>
      <c r="AR32" s="317">
        <v>-9.4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533</v>
      </c>
      <c r="AL33" s="1150"/>
      <c r="AM33" s="1150"/>
      <c r="AN33" s="1151"/>
      <c r="AO33" s="315" t="s">
        <v>519</v>
      </c>
      <c r="AP33" s="315" t="s">
        <v>519</v>
      </c>
      <c r="AQ33" s="316" t="s">
        <v>519</v>
      </c>
      <c r="AR33" s="317" t="s">
        <v>519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534</v>
      </c>
      <c r="AL34" s="1150"/>
      <c r="AM34" s="1150"/>
      <c r="AN34" s="1151"/>
      <c r="AO34" s="315" t="s">
        <v>519</v>
      </c>
      <c r="AP34" s="315" t="s">
        <v>519</v>
      </c>
      <c r="AQ34" s="316">
        <v>20</v>
      </c>
      <c r="AR34" s="317" t="s">
        <v>519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535</v>
      </c>
      <c r="AL35" s="1150"/>
      <c r="AM35" s="1150"/>
      <c r="AN35" s="1151"/>
      <c r="AO35" s="315">
        <v>685818</v>
      </c>
      <c r="AP35" s="315">
        <v>20594</v>
      </c>
      <c r="AQ35" s="316">
        <v>18791</v>
      </c>
      <c r="AR35" s="317">
        <v>9.6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536</v>
      </c>
      <c r="AL36" s="1150"/>
      <c r="AM36" s="1150"/>
      <c r="AN36" s="1151"/>
      <c r="AO36" s="315">
        <v>32753</v>
      </c>
      <c r="AP36" s="315">
        <v>984</v>
      </c>
      <c r="AQ36" s="316">
        <v>2664</v>
      </c>
      <c r="AR36" s="317">
        <v>-63.1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537</v>
      </c>
      <c r="AL37" s="1150"/>
      <c r="AM37" s="1150"/>
      <c r="AN37" s="1151"/>
      <c r="AO37" s="315">
        <v>46</v>
      </c>
      <c r="AP37" s="315">
        <v>1</v>
      </c>
      <c r="AQ37" s="316">
        <v>620</v>
      </c>
      <c r="AR37" s="317">
        <v>-99.8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538</v>
      </c>
      <c r="AL38" s="1153"/>
      <c r="AM38" s="1153"/>
      <c r="AN38" s="1154"/>
      <c r="AO38" s="318" t="s">
        <v>519</v>
      </c>
      <c r="AP38" s="318" t="s">
        <v>519</v>
      </c>
      <c r="AQ38" s="319">
        <v>2</v>
      </c>
      <c r="AR38" s="307" t="s">
        <v>519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539</v>
      </c>
      <c r="AL39" s="1153"/>
      <c r="AM39" s="1153"/>
      <c r="AN39" s="1154"/>
      <c r="AO39" s="315">
        <v>-5345</v>
      </c>
      <c r="AP39" s="315">
        <v>-161</v>
      </c>
      <c r="AQ39" s="316">
        <v>-4196</v>
      </c>
      <c r="AR39" s="317">
        <v>-96.2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540</v>
      </c>
      <c r="AL40" s="1150"/>
      <c r="AM40" s="1150"/>
      <c r="AN40" s="1151"/>
      <c r="AO40" s="315">
        <v>-1616157</v>
      </c>
      <c r="AP40" s="315">
        <v>-48530</v>
      </c>
      <c r="AQ40" s="316">
        <v>-50476</v>
      </c>
      <c r="AR40" s="317">
        <v>-3.9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294</v>
      </c>
      <c r="AL41" s="1156"/>
      <c r="AM41" s="1156"/>
      <c r="AN41" s="1157"/>
      <c r="AO41" s="315">
        <v>726946</v>
      </c>
      <c r="AP41" s="315">
        <v>21829</v>
      </c>
      <c r="AQ41" s="316">
        <v>21460</v>
      </c>
      <c r="AR41" s="317">
        <v>1.7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510</v>
      </c>
      <c r="AN49" s="1144" t="s">
        <v>544</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545</v>
      </c>
      <c r="AO50" s="332" t="s">
        <v>546</v>
      </c>
      <c r="AP50" s="333" t="s">
        <v>547</v>
      </c>
      <c r="AQ50" s="334" t="s">
        <v>548</v>
      </c>
      <c r="AR50" s="335" t="s">
        <v>549</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2994954</v>
      </c>
      <c r="AN51" s="337">
        <v>86594</v>
      </c>
      <c r="AO51" s="338">
        <v>13.7</v>
      </c>
      <c r="AP51" s="339">
        <v>88968</v>
      </c>
      <c r="AQ51" s="340">
        <v>6.8</v>
      </c>
      <c r="AR51" s="341">
        <v>6.9</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2311409</v>
      </c>
      <c r="AN52" s="345">
        <v>66831</v>
      </c>
      <c r="AO52" s="346">
        <v>-1</v>
      </c>
      <c r="AP52" s="347">
        <v>45482</v>
      </c>
      <c r="AQ52" s="348">
        <v>5.5</v>
      </c>
      <c r="AR52" s="349">
        <v>-6.5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2555782</v>
      </c>
      <c r="AN53" s="337">
        <v>74270</v>
      </c>
      <c r="AO53" s="338">
        <v>-14.2</v>
      </c>
      <c r="AP53" s="339">
        <v>85173</v>
      </c>
      <c r="AQ53" s="340">
        <v>-4.3</v>
      </c>
      <c r="AR53" s="341">
        <v>-9.9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1861431</v>
      </c>
      <c r="AN54" s="345">
        <v>54092</v>
      </c>
      <c r="AO54" s="346">
        <v>-19.100000000000001</v>
      </c>
      <c r="AP54" s="347">
        <v>43913</v>
      </c>
      <c r="AQ54" s="348">
        <v>-3.4</v>
      </c>
      <c r="AR54" s="349">
        <v>-15.7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2372667</v>
      </c>
      <c r="AN55" s="337">
        <v>69411</v>
      </c>
      <c r="AO55" s="338">
        <v>-6.5</v>
      </c>
      <c r="AP55" s="339">
        <v>94081</v>
      </c>
      <c r="AQ55" s="340">
        <v>10.5</v>
      </c>
      <c r="AR55" s="341">
        <v>-17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1665575</v>
      </c>
      <c r="AN56" s="345">
        <v>48725</v>
      </c>
      <c r="AO56" s="346">
        <v>-9.9</v>
      </c>
      <c r="AP56" s="347">
        <v>48949</v>
      </c>
      <c r="AQ56" s="348">
        <v>11.5</v>
      </c>
      <c r="AR56" s="349">
        <v>-21.4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2996502</v>
      </c>
      <c r="AN57" s="337">
        <v>88748</v>
      </c>
      <c r="AO57" s="338">
        <v>27.9</v>
      </c>
      <c r="AP57" s="339">
        <v>92632</v>
      </c>
      <c r="AQ57" s="340">
        <v>-1.5</v>
      </c>
      <c r="AR57" s="341">
        <v>29.4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1992378</v>
      </c>
      <c r="AN58" s="345">
        <v>59009</v>
      </c>
      <c r="AO58" s="346">
        <v>21.1</v>
      </c>
      <c r="AP58" s="347">
        <v>47978</v>
      </c>
      <c r="AQ58" s="348">
        <v>-2</v>
      </c>
      <c r="AR58" s="349">
        <v>23.1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3257485</v>
      </c>
      <c r="AN59" s="337">
        <v>97816</v>
      </c>
      <c r="AO59" s="338">
        <v>10.199999999999999</v>
      </c>
      <c r="AP59" s="339">
        <v>69604</v>
      </c>
      <c r="AQ59" s="340">
        <v>-24.9</v>
      </c>
      <c r="AR59" s="341">
        <v>35.1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2108417</v>
      </c>
      <c r="AN60" s="345">
        <v>63312</v>
      </c>
      <c r="AO60" s="346">
        <v>7.3</v>
      </c>
      <c r="AP60" s="347">
        <v>36247</v>
      </c>
      <c r="AQ60" s="348">
        <v>-24.5</v>
      </c>
      <c r="AR60" s="349">
        <v>31.8</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2835478</v>
      </c>
      <c r="AN61" s="352">
        <v>83368</v>
      </c>
      <c r="AO61" s="353">
        <v>6.2</v>
      </c>
      <c r="AP61" s="354">
        <v>86092</v>
      </c>
      <c r="AQ61" s="355">
        <v>-2.7</v>
      </c>
      <c r="AR61" s="341">
        <v>8.9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1987842</v>
      </c>
      <c r="AN62" s="345">
        <v>58394</v>
      </c>
      <c r="AO62" s="346">
        <v>-0.3</v>
      </c>
      <c r="AP62" s="347">
        <v>44514</v>
      </c>
      <c r="AQ62" s="348">
        <v>-2.6</v>
      </c>
      <c r="AR62" s="349">
        <v>2.2999999999999998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0rX3sHEvd1AueFtWX4A62g5TT6eSO7kRehJEo6M5QQolxKr/j58ccFz8LHq2Qk2PFgjTNO48UcRpQpLGdH1dpw==" saltValue="ROy5tjF2Wrm1hKfe2mOe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558</v>
      </c>
    </row>
    <row r="120" spans="125:125" ht="13.5" hidden="1" customHeight="1" x14ac:dyDescent="0.2"/>
    <row r="121" spans="125:125" ht="13.5" hidden="1" customHeight="1" x14ac:dyDescent="0.2">
      <c r="DU121" s="262"/>
    </row>
  </sheetData>
  <sheetProtection algorithmName="SHA-512" hashValue="MmvSv8qzGusDI7m/JJTrcUo2/GHE8m7vpnnizdGoPQHWEtk3rZpaolqY8JRTHfE3sutsKCDwMkeqxspKsOYQWw==" saltValue="rjJo0tWLvFG3LU9/f4Ov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559</v>
      </c>
    </row>
  </sheetData>
  <sheetProtection algorithmName="SHA-512" hashValue="zrFEbhn0BSr51znEQbmqVVK8vc/xrSUFmbjwk/QvzSX+Wx9AK/wnKJxhh2flvcB5uBxLLnx2Y+eBfaPGoaV3uQ==" saltValue="VRhfmrnY3VXQTvExf8R2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sqref="A1:A104857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68" t="s">
        <v>3</v>
      </c>
      <c r="D47" s="1168"/>
      <c r="E47" s="1169"/>
      <c r="F47" s="11">
        <v>35.35</v>
      </c>
      <c r="G47" s="12">
        <v>36.299999999999997</v>
      </c>
      <c r="H47" s="12">
        <v>34.479999999999997</v>
      </c>
      <c r="I47" s="12">
        <v>32.17</v>
      </c>
      <c r="J47" s="13">
        <v>35.909999999999997</v>
      </c>
    </row>
    <row r="48" spans="2:10" ht="57.75" customHeight="1" x14ac:dyDescent="0.2">
      <c r="B48" s="14"/>
      <c r="C48" s="1170" t="s">
        <v>4</v>
      </c>
      <c r="D48" s="1170"/>
      <c r="E48" s="1171"/>
      <c r="F48" s="15">
        <v>8.0299999999999994</v>
      </c>
      <c r="G48" s="16">
        <v>8.2799999999999994</v>
      </c>
      <c r="H48" s="16">
        <v>8.36</v>
      </c>
      <c r="I48" s="16">
        <v>6.91</v>
      </c>
      <c r="J48" s="17">
        <v>9.99</v>
      </c>
    </row>
    <row r="49" spans="2:10" ht="57.75" customHeight="1" thickBot="1" x14ac:dyDescent="0.25">
      <c r="B49" s="18"/>
      <c r="C49" s="1172" t="s">
        <v>5</v>
      </c>
      <c r="D49" s="1172"/>
      <c r="E49" s="1173"/>
      <c r="F49" s="19" t="s">
        <v>565</v>
      </c>
      <c r="G49" s="20">
        <v>0.85</v>
      </c>
      <c r="H49" s="20" t="s">
        <v>566</v>
      </c>
      <c r="I49" s="20" t="s">
        <v>567</v>
      </c>
      <c r="J49" s="21">
        <v>8.56</v>
      </c>
    </row>
    <row r="50" spans="2:10" ht="13.2" x14ac:dyDescent="0.2"/>
  </sheetData>
  <sheetProtection algorithmName="SHA-512" hashValue="uOBda6dbyM489wu89GnRwiy/u7JalHXLGw/h248gjnikcr2A/sDpVgpJ51micHYKHt+pEBHIYH9PCHgq0VvSeA==" saltValue="NWC3i/fRMzM+Uqz7qSFE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2023-03-13T01:57:53Z</cp:lastPrinted>
  <dcterms:created xsi:type="dcterms:W3CDTF">2023-02-20T05:29:53Z</dcterms:created>
  <dcterms:modified xsi:type="dcterms:W3CDTF">2023-10-06T08:11:46Z</dcterms:modified>
  <cp:category/>
</cp:coreProperties>
</file>