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50840\Box\11108_10_庁内用\財政係\財政係\06_財政係その他\08_財政状況資料集\R4\23_HP公表（２回目）\"/>
    </mc:Choice>
  </mc:AlternateContent>
  <bookViews>
    <workbookView xWindow="0" yWindow="0" windowWidth="19200" windowHeight="11376" tabRatio="9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W41" i="10"/>
  <c r="BW42" i="10" s="1"/>
  <c r="BW43" i="10" s="1"/>
  <c r="BE41" i="10"/>
  <c r="AM41" i="10"/>
  <c r="U41" i="10"/>
  <c r="C41" i="10"/>
  <c r="CO40" i="10"/>
  <c r="BW40" i="10"/>
  <c r="BE40" i="10"/>
  <c r="AM40" i="10"/>
  <c r="U40" i="10"/>
  <c r="C40" i="10"/>
  <c r="CO39"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CO34" i="10"/>
  <c r="CO35" i="10" s="1"/>
  <c r="CO36" i="10" s="1"/>
  <c r="CO37" i="10" s="1"/>
  <c r="CO38"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<sst xmlns="http://schemas.openxmlformats.org/spreadsheetml/2006/main" count="1180" uniqueCount="626">
  <si>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</si>
  <si>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</si>
  <si>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</si>
  <si>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</si>
  <si>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</si>
  <si>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</si>
  <si>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</si>
  <si>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</si>
  <si>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</si>
  <si>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</si>
  <si>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</si>
  <si>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</si>
  <si>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</si>
  <si>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</si>
  <si>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</si>
  <si>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</si>
  <si>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</si>
  <si>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</si>
  <si>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</si>
  <si>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</si>
  <si>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</si>
  <si>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</si>
  <si>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</si>
  <si>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</si>
  <si>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</si>
  <si>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</si>
  <si>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</si>
  <si>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</si>
  <si>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</si>
  <si>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</si>
  <si>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</si>
  <si>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</si>
  <si>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</si>
  <si>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</si>
  <si>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</si>
  <si>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</si>
  <si>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</si>
  <si>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</si>
  <si>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</si>
  <si>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</si>
  <si>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</si>
  <si>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</si>
  <si>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</si>
  <si>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</si>
  <si>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</si>
  <si>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</si>
  <si>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</si>
  <si>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</si>
  <si>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</si>
  <si>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</si>
  <si>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</si>
  <si>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</si>
  <si>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</si>
  <si>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</si>
  <si>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</si>
  <si>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</si>
  <si>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</si>
  <si>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</si>
  <si>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</si>
  <si>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</si>
  <si>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</si>
  <si>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</si>
  <si>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</si>
  <si>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</si>
  <si>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</si>
  <si>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</si>
  <si>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</si>
  <si>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</si>
  <si>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</si>
  <si>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</si>
  <si>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</si>
  <si>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</si>
  <si>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</si>
  <si>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</si>
  <si>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</si>
  <si>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</si>
  <si>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</si>
  <si>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</si>
  <si>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</si>
  <si>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</si>
  <si>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</si>
  <si>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</si>
  <si>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</si>
  <si>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</si>
  <si>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</si>
  <si>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</si>
  <si>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</si>
  <si>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</si>
  <si>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</si>
  <si>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</si>
  <si>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</si>
  <si>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</si>
  <si>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</si>
  <si>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</si>
  <si>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</si>
  <si>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</si>
  <si>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</si>
  <si>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</si>
  <si>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可児市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</si>
  <si>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</si>
  <si>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</si>
  <si>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</si>
  <si>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</si>
  <si>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</si>
  <si>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</si>
  <si>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</si>
  <si>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</si>
  <si>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</si>
  <si>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</si>
  <si>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</si>
  <si>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</si>
  <si>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</si>
  <si>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</si>
  <si>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</si>
  <si>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</si>
  <si>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</si>
  <si>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</si>
  <si>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</si>
  <si>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</si>
  <si>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</si>
  <si>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</si>
  <si>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</si>
  <si>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</si>
  <si>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</si>
  <si>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</si>
  <si>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</si>
  <si>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</si>
  <si>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</si>
  <si>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</si>
  <si>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</si>
  <si>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</si>
  <si>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</si>
  <si>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</si>
  <si>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</si>
  <si>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</si>
  <si>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</si>
  <si>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</si>
  <si>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</si>
  <si>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</si>
  <si>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</si>
  <si>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</si>
  <si>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</si>
  <si>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</si>
  <si>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</si>
  <si>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</si>
  <si>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</si>
  <si>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</si>
  <si>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</si>
  <si>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</si>
  <si>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</si>
  <si>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</si>
  <si>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</si>
  <si>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</si>
  <si>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</si>
  <si>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</si>
  <si>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</si>
  <si>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</si>
  <si>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</si>
  <si>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</si>
  <si>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</si>
  <si>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</si>
  <si>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</si>
  <si>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</si>
  <si>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</si>
  <si>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</si>
  <si>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</si>
  <si>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</si>
  <si>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</si>
  <si>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</si>
  <si>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</si>
  <si>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</si>
  <si>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</si>
  <si>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</si>
  <si>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</si>
  <si>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</si>
  <si>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</si>
  <si>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</si>
  <si>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</si>
  <si>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</si>
  <si>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</si>
  <si>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</si>
  <si>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</si>
  <si>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</si>
  <si>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</si>
  <si>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</si>
  <si>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</si>
  <si>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</si>
  <si>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</si>
  <si>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</si>
  <si>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</si>
  <si>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</si>
  <si>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</si>
  <si>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</si>
  <si>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</si>
  <si>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</si>
  <si>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</si>
  <si>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</si>
  <si>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</si>
  <si>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</si>
  <si>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</si>
  <si>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</si>
  <si>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</si>
  <si>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</si>
  <si>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</si>
  <si>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</si>
  <si>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</si>
  <si>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</si>
  <si>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</si>
  <si>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</si>
  <si>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</si>
  <si>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</si>
  <si>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</si>
  <si>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</si>
  <si>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</si>
  <si>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岐阜県可児市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</si>
  <si>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</si>
  <si>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</si>
  <si>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</si>
  <si>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</si>
  <si>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</si>
  <si>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</si>
  <si>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</si>
  <si>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</si>
  <si>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</si>
  <si>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</si>
  <si>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</si>
  <si>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</si>
  <si>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</si>
  <si>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</si>
  <si>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</si>
  <si>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</si>
  <si>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</si>
  <si>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</si>
  <si>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</si>
  <si>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</si>
  <si>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</si>
  <si>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</si>
  <si>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</si>
  <si>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</si>
  <si>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</si>
  <si>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</si>
  <si>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</si>
  <si>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</si>
  <si>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</si>
  <si>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</si>
  <si>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</si>
  <si>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</si>
  <si>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</si>
  <si>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</si>
  <si>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</si>
  <si>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</si>
  <si>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</si>
  <si>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</si>
  <si>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</si>
  <si>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</si>
  <si>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</si>
  <si>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</si>
  <si>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</si>
  <si>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</si>
  <si>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</si>
  <si>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</si>
  <si>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</si>
  <si>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</si>
  <si>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</si>
  <si>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</si>
  <si>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</si>
  <si>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</si>
  <si>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</si>
  <si>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</si>
  <si>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</si>
  <si>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</si>
  <si>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</si>
  <si>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</si>
  <si>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</si>
  <si>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</si>
  <si>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</si>
  <si>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</si>
  <si>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</si>
  <si>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</si>
  <si>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</si>
  <si>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</si>
  <si>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</si>
  <si>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</si>
  <si>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</si>
  <si>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</si>
  <si>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</si>
  <si>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</si>
  <si>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</si>
  <si>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</si>
  <si>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</si>
  <si>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</si>
  <si>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</si>
  <si>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</si>
  <si>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</si>
  <si>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</si>
  <si>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</si>
  <si>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</si>
  <si>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</si>
  <si>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</si>
  <si>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</si>
  <si>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</si>
  <si>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</si>
  <si>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</si>
  <si>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</si>
  <si>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</si>
  <si>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</si>
  <si>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</si>
  <si>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</si>
  <si>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</si>
  <si>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</si>
  <si>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</si>
  <si>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</si>
  <si>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</si>
  <si>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</si>
  <si>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</si>
  <si>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</si>
  <si>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</si>
  <si>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</si>
  <si>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</si>
  <si>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</si>
  <si>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</si>
  <si>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</si>
  <si>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</si>
  <si>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</si>
  <si>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</si>
  <si>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</si>
  <si>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</si>
  <si>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</si>
  <si>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</si>
  <si>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</si>
  <si>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</si>
  <si>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</si>
  <si>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</si>
  <si>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</si>
  <si>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</si>
  <si>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</si>
  <si>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</si>
  <si>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宅地造成</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</si>
  <si>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</si>
  <si>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</si>
  <si>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</si>
  <si>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</si>
  <si>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</si>
  <si>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</si>
  <si>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</si>
  <si>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</si>
  <si>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</si>
  <si>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</si>
  <si>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</si>
  <si>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</si>
  <si>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</si>
  <si>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</si>
  <si>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</si>
  <si>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</si>
  <si>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</si>
  <si>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</si>
  <si>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</si>
  <si>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</si>
  <si>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</si>
  <si>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</si>
  <si>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</si>
  <si>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</si>
  <si>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</si>
  <si>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</si>
  <si>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</si>
  <si>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</si>
  <si>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</si>
  <si>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</si>
  <si>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</si>
  <si>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</si>
  <si>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</si>
  <si>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岐阜県可児市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</si>
  <si>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</si>
  <si>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</si>
  <si>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</si>
  <si>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</si>
  <si>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</si>
  <si>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</si>
  <si>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</si>
  <si>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</si>
  <si>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</si>
  <si>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</si>
  <si>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</si>
  <si>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</si>
  <si>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</si>
  <si>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</si>
  <si>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</si>
  <si>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</si>
  <si>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</si>
  <si>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</si>
  <si>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</si>
  <si>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</si>
  <si>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自家用工業用水道事業特別会計</t>
    <phoneticPr fontId="5"/>
  </si>
  <si>
    <t>可児駅東土地区画整理事業特別会計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</si>
  <si>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</si>
  <si>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</si>
  <si>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</si>
  <si>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</si>
  <si>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</si>
  <si>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</si>
  <si>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</si>
  <si>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</si>
  <si>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</si>
  <si>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</si>
  <si>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</si>
  <si>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</si>
  <si>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</si>
  <si>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</si>
  <si>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</si>
  <si>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</si>
  <si>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介護保険特別会計（保険事業勘定）</t>
    <phoneticPr fontId="5"/>
  </si>
  <si>
    <t>介護保険特別会計（介護サービス事業勘定）</t>
    <phoneticPr fontId="5"/>
  </si>
  <si>
    <t>水道事業会計</t>
    <phoneticPr fontId="5"/>
  </si>
  <si>
    <t>法適用企業</t>
    <phoneticPr fontId="5"/>
  </si>
  <si>
    <t>下水道事業会計</t>
    <phoneticPr fontId="5"/>
  </si>
  <si>
    <t>法適用企業</t>
    <phoneticPr fontId="5"/>
  </si>
  <si>
    <t>農業集落排水事業特別会計</t>
    <phoneticPr fontId="5"/>
  </si>
  <si>
    <t>法非適用企業</t>
    <phoneticPr fontId="5"/>
  </si>
  <si>
    <t>可児御嵩インターチェンジ工業団地開発事業特別会計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</si>
  <si>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</si>
  <si>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</si>
  <si>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</si>
  <si>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</si>
  <si>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</si>
  <si>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</si>
  <si>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</si>
  <si>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</si>
  <si>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</si>
  <si>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</si>
  <si>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</si>
  <si>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</si>
  <si>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</si>
  <si>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</si>
  <si>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</si>
  <si>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</si>
  <si>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</si>
  <si>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</si>
  <si>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</si>
  <si>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</si>
  <si>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</si>
  <si>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</si>
  <si>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</si>
  <si>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</si>
  <si>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</si>
  <si>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</si>
  <si>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</si>
  <si>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</si>
  <si>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</si>
  <si>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</si>
  <si>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</si>
  <si>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</si>
  <si>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</si>
  <si>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</si>
  <si>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</si>
  <si>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</si>
  <si>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</si>
  <si>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</si>
  <si>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</si>
  <si>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</si>
  <si>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</si>
  <si>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</si>
  <si>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</si>
  <si>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</si>
  <si>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</si>
  <si>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</si>
  <si>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</si>
  <si>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</si>
  <si>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</si>
  <si>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</si>
  <si>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</si>
  <si>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</si>
  <si>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</si>
  <si>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</si>
  <si>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</si>
  <si>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</si>
  <si>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</si>
  <si>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</si>
  <si>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</si>
  <si>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</si>
  <si>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</si>
  <si>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</si>
  <si>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</si>
  <si>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</si>
  <si>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</si>
  <si>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</si>
  <si>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</si>
  <si>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</si>
  <si>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</si>
  <si>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</si>
  <si>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可児御嵩インターチェンジ工業団地開発事業特別会計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</si>
  <si>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</si>
  <si>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</si>
  <si>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</si>
  <si>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</si>
  <si>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</si>
  <si>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</si>
  <si>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</si>
  <si>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</si>
  <si>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</si>
  <si>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</si>
  <si>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</si>
  <si>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</si>
  <si>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</si>
  <si>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</si>
  <si>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</si>
  <si>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</si>
  <si>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</si>
  <si>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</si>
  <si>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</si>
  <si>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</si>
  <si>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</si>
  <si>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</si>
  <si>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</si>
  <si>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</si>
  <si>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</si>
  <si>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</si>
  <si>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</si>
  <si>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</si>
  <si>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</si>
  <si>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</si>
  <si>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</si>
  <si>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</si>
  <si>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</si>
  <si>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</si>
  <si>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</si>
  <si>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</si>
  <si>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</si>
  <si>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</si>
  <si>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</si>
  <si>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</si>
  <si>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</si>
  <si>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</si>
  <si>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</si>
  <si>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</si>
  <si>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</si>
  <si>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</si>
  <si>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</si>
  <si>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</si>
  <si>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</si>
  <si>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</si>
  <si>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</si>
  <si>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</si>
  <si>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</si>
  <si>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</si>
  <si>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</si>
  <si>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</si>
  <si>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</si>
  <si>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</si>
  <si>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</si>
  <si>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</si>
  <si>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</si>
  <si>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</si>
  <si>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</si>
  <si>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</si>
  <si>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</si>
  <si>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</si>
  <si>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</si>
  <si>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</si>
  <si>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</si>
  <si>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</si>
  <si>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</si>
  <si>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</si>
  <si>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</si>
  <si>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</si>
  <si>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</si>
  <si>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</si>
  <si>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</si>
  <si>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</si>
  <si>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</si>
  <si>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</si>
  <si>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</si>
  <si>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</si>
  <si>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</si>
  <si>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1.70</t>
  </si>
  <si>
    <t>▲ 3.06</t>
  </si>
  <si>
    <t>水道事業会計</t>
  </si>
  <si>
    <t>一般会計</t>
  </si>
  <si>
    <t>下水道事業会計</t>
  </si>
  <si>
    <t>介護保険特別会計（保険事業勘定）</t>
  </si>
  <si>
    <t>国民健康保険事業特別会計</t>
  </si>
  <si>
    <t>自家用工業用水道事業特別会計</t>
  </si>
  <si>
    <t>後期高齢者医療特別会計</t>
  </si>
  <si>
    <t>農業集落排水事業特別会計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</si>
  <si>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</si>
  <si>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</si>
  <si>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</si>
  <si>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</si>
  <si>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</si>
  <si>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</si>
  <si>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</si>
  <si>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</si>
  <si>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可茂衛生施設利用組合</t>
    <phoneticPr fontId="2"/>
  </si>
  <si>
    <t>可児川防災等ため池組合</t>
    <phoneticPr fontId="2"/>
  </si>
  <si>
    <t>可児市・御嵩町中学校組合</t>
    <phoneticPr fontId="2"/>
  </si>
  <si>
    <t>岐阜県市町村会館組合</t>
    <phoneticPr fontId="2"/>
  </si>
  <si>
    <t>岐阜県市町村職員退職手当組合</t>
    <phoneticPr fontId="2"/>
  </si>
  <si>
    <t>可茂消防事務組合</t>
    <phoneticPr fontId="2"/>
  </si>
  <si>
    <t>-</t>
    <phoneticPr fontId="2"/>
  </si>
  <si>
    <t>後期高齢者医療連合（一般会計分）</t>
  </si>
  <si>
    <t>後期高齢者医療連合（特別会計分）</t>
  </si>
  <si>
    <t>可茂公設地方卸売市場組合</t>
    <phoneticPr fontId="2"/>
  </si>
  <si>
    <t>可児市体育連盟</t>
    <rPh sb="0" eb="3">
      <t>カニシ</t>
    </rPh>
    <rPh sb="3" eb="5">
      <t>タイイク</t>
    </rPh>
    <rPh sb="5" eb="7">
      <t>レンメイ</t>
    </rPh>
    <phoneticPr fontId="2"/>
  </si>
  <si>
    <t>可児市文化芸術振興財団</t>
    <rPh sb="0" eb="3">
      <t>カニシ</t>
    </rPh>
    <rPh sb="3" eb="5">
      <t>ブンカ</t>
    </rPh>
    <rPh sb="5" eb="7">
      <t>ゲイジュツ</t>
    </rPh>
    <rPh sb="7" eb="9">
      <t>シンコウ</t>
    </rPh>
    <rPh sb="9" eb="11">
      <t>ザイダン</t>
    </rPh>
    <phoneticPr fontId="2"/>
  </si>
  <si>
    <t>可児市土地開発公社</t>
    <rPh sb="0" eb="3">
      <t>カニシ</t>
    </rPh>
    <rPh sb="3" eb="9">
      <t>トチカイハツコウシャ</t>
    </rPh>
    <phoneticPr fontId="2"/>
  </si>
  <si>
    <t>可児道の駅</t>
    <rPh sb="0" eb="2">
      <t>カニ</t>
    </rPh>
    <rPh sb="2" eb="3">
      <t>ミチ</t>
    </rPh>
    <rPh sb="4" eb="5">
      <t>エキ</t>
    </rPh>
    <phoneticPr fontId="2"/>
  </si>
  <si>
    <t>〇</t>
    <phoneticPr fontId="2"/>
  </si>
  <si>
    <t>-</t>
    <phoneticPr fontId="2"/>
  </si>
  <si>
    <t>公共施設整備基金</t>
    <rPh sb="0" eb="8">
      <t>コウキョウシセツセイビキキン</t>
    </rPh>
    <phoneticPr fontId="5"/>
  </si>
  <si>
    <t>まちづくり振興基金</t>
    <rPh sb="5" eb="9">
      <t>シンコウキキン</t>
    </rPh>
    <phoneticPr fontId="5"/>
  </si>
  <si>
    <t>地域福祉基金</t>
    <rPh sb="0" eb="6">
      <t>チイキフクシキキン</t>
    </rPh>
    <phoneticPr fontId="5"/>
  </si>
  <si>
    <t>久々利ため池管理基金</t>
    <rPh sb="0" eb="3">
      <t>ククリ</t>
    </rPh>
    <rPh sb="5" eb="6">
      <t>イケ</t>
    </rPh>
    <rPh sb="6" eb="8">
      <t>カンリ</t>
    </rPh>
    <rPh sb="8" eb="10">
      <t>キキン</t>
    </rPh>
    <phoneticPr fontId="5"/>
  </si>
  <si>
    <t>森林環境基金</t>
    <rPh sb="0" eb="6">
      <t>シンリンカンキョウキキン</t>
    </rPh>
    <phoneticPr fontId="5"/>
  </si>
  <si>
    <t>-</t>
    <phoneticPr fontId="2"/>
  </si>
  <si>
    <t>職員の状況 (※8)</t>
    <rPh sb="0" eb="2">
      <t>ショクイン</t>
    </rPh>
    <rPh sb="3" eb="5">
      <t>ジョウキョウ</t>
    </rPh>
    <phoneticPr fontId="5"/>
  </si>
  <si>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</si>
  <si>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</si>
  <si>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</si>
  <si>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</si>
  <si>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</si>
  <si>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</si>
  <si>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の負担額に対して、基金などの充当財源が上回っているため、将来負担比率は算定されていません。実質公債費比率については、一般会計の償還額や一部事務組合の公債費負担金が増加したものの、良好な数値を維持しています。類似団体と比較しても、依然として低い水準を維持しています。</t>
    <rPh sb="60" eb="62">
      <t>イッパン</t>
    </rPh>
    <rPh sb="62" eb="64">
      <t>カイケイ</t>
    </rPh>
    <rPh sb="65" eb="68">
      <t>ショウカンガク</t>
    </rPh>
    <rPh sb="91" eb="93">
      <t>リョウコウ</t>
    </rPh>
    <rPh sb="94" eb="96">
      <t>スウチ</t>
    </rPh>
    <rPh sb="97" eb="99">
      <t>イジ</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</si>
  <si>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</si>
  <si>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</si>
  <si>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</si>
  <si>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の負担額に対して、基金などの充当財源が上回っているため、将来負担比率は算定されておらず、有形固定資産減価償却率は類似団体平均値を下回っています。公共施設マネジメント基本計画に沿って計画的に施設の長寿命化・更新等を行い、その財源については、公共施設整備基金を計画的に積み立てるとともに、公債費を適切に管理していきます。</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</si>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</sst>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8" fillId="0" borderId="0" xfId="20" applyFont="1" applyFill="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38" fillId="0" borderId="81" xfId="20" applyFont="1" applyFill="1" applyBorder="1" applyAlignment="1">
      <alignment horizontal="center" vertical="center"/>
    </xf>
    <xf numFmtId="0" fontId="38" fillId="0" borderId="25" xfId="20" applyFont="1" applyFill="1" applyBorder="1" applyAlignment="1">
      <alignment horizontal="center" vertical="center"/>
    </xf>
    <xf numFmtId="0" fontId="38" fillId="0" borderId="26" xfId="20" applyFont="1" applyFill="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0" fillId="0" borderId="0" xfId="21"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54225</c:v>
                </c:pt>
              </c:numCache>
            </c:numRef>
          </c:val>
          <c:smooth val="0"/>
          <c:extLst>
            <c:ext xmlns:c16="http://schemas.microsoft.com/office/drawing/2014/chart" uri="{C3380CC4-5D6E-409C-BE32-E72D297353CC}">
              <c16:uniqueId val="{00000000-5A8C-483E-958F-E0DD844BC1A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60380</c:v>
                </c:pt>
                <c:pt idx="1">
                  <c:v>29372</c:v>
                </c:pt>
                <c:pt idx="2">
                  <c:v>53897</c:v>
                </c:pt>
                <c:pt idx="3">
                  <c:v>34098</c:v>
                </c:pt>
                <c:pt idx="4">
                  <c:v>24982</c:v>
                </c:pt>
              </c:numCache>
            </c:numRef>
          </c:val>
          <c:smooth val="0"/>
          <c:extLst>
            <c:ext xmlns:c16="http://schemas.microsoft.com/office/drawing/2014/chart" uri="{C3380CC4-5D6E-409C-BE32-E72D297353CC}">
              <c16:uniqueId val="{00000001-5A8C-483E-958F-E0DD844BC1A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c:v>
                </c:pt>
                <c:pt idx="1">
                  <c:v>6.51</c:v>
                </c:pt>
                <c:pt idx="2">
                  <c:v>8.4600000000000009</c:v>
                </c:pt>
                <c:pt idx="3">
                  <c:v>7.64</c:v>
                </c:pt>
                <c:pt idx="4">
                  <c:v>11.34</c:v>
                </c:pt>
              </c:numCache>
            </c:numRef>
          </c:val>
          <c:extLst>
            <c:ext xmlns:c16="http://schemas.microsoft.com/office/drawing/2014/chart" uri="{C3380CC4-5D6E-409C-BE32-E72D297353CC}">
              <c16:uniqueId val="{00000000-9853-4193-A459-EDB43C657FA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34.78</c:v>
                </c:pt>
                <c:pt idx="1">
                  <c:v>30.3</c:v>
                </c:pt>
                <c:pt idx="2">
                  <c:v>31.31</c:v>
                </c:pt>
                <c:pt idx="3">
                  <c:v>32.78</c:v>
                </c:pt>
                <c:pt idx="4">
                  <c:v>33.270000000000003</c:v>
                </c:pt>
              </c:numCache>
            </c:numRef>
          </c:val>
          <c:extLst>
            <c:ext xmlns:c16="http://schemas.microsoft.com/office/drawing/2014/chart" uri="{C3380CC4-5D6E-409C-BE32-E72D297353CC}">
              <c16:uniqueId val="{00000001-9853-4193-A459-EDB43C657FA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-1.7</c:v>
                </c:pt>
                <c:pt idx="1">
                  <c:v>-3.06</c:v>
                </c:pt>
                <c:pt idx="2">
                  <c:v>3.44</c:v>
                </c:pt>
                <c:pt idx="3">
                  <c:v>1.76</c:v>
                </c:pt>
                <c:pt idx="4">
                  <c:v>6.35</c:v>
                </c:pt>
              </c:numCache>
            </c:numRef>
          </c:val>
          <c:smooth val="0"/>
          <c:extLst>
            <c:ext xmlns:c16="http://schemas.microsoft.com/office/drawing/2014/chart" uri="{C3380CC4-5D6E-409C-BE32-E72D297353CC}">
              <c16:uniqueId val="{00000002-9853-4193-A459-EDB43C657FA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4.25</c:v>
                </c:pt>
                <c:pt idx="2">
                  <c:v>#N/A</c:v>
                </c:pt>
                <c:pt idx="3">
                  <c:v>2.0099999999999998</c:v>
                </c:pt>
                <c:pt idx="4">
                  <c:v>#N/A</c:v>
                </c:pt>
                <c:pt idx="5">
                  <c:v>1.27</c:v>
                </c:pt>
                <c:pt idx="6">
                  <c:v>#N/A</c:v>
                </c:pt>
                <c:pt idx="7">
                  <c:v>1.36</c:v>
                </c:pt>
                <c:pt idx="8">
                  <c:v>#N/A</c:v>
                </c:pt>
                <c:pt idx="9">
                  <c:v>0.02</c:v>
                </c:pt>
              </c:numCache>
            </c:numRef>
          </c:val>
          <c:extLst>
            <c:ext xmlns:c16="http://schemas.microsoft.com/office/drawing/2014/chart" uri="{C3380CC4-5D6E-409C-BE32-E72D297353CC}">
              <c16:uniqueId val="{00000000-A21E-434E-8A1E-2E9F69C5AA4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21E-434E-8A1E-2E9F69C5AA4F}"/>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0.12</c:v>
                </c:pt>
                <c:pt idx="2">
                  <c:v>#N/A</c:v>
                </c:pt>
                <c:pt idx="3">
                  <c:v>0.14000000000000001</c:v>
                </c:pt>
                <c:pt idx="4">
                  <c:v>#N/A</c:v>
                </c:pt>
                <c:pt idx="5">
                  <c:v>0.04</c:v>
                </c:pt>
                <c:pt idx="6">
                  <c:v>#N/A</c:v>
                </c:pt>
                <c:pt idx="7">
                  <c:v>7.0000000000000007E-2</c:v>
                </c:pt>
                <c:pt idx="8">
                  <c:v>#N/A</c:v>
                </c:pt>
                <c:pt idx="9">
                  <c:v>0.09</c:v>
                </c:pt>
              </c:numCache>
            </c:numRef>
          </c:val>
          <c:extLst>
            <c:ext xmlns:c16="http://schemas.microsoft.com/office/drawing/2014/chart" uri="{C3380CC4-5D6E-409C-BE32-E72D297353CC}">
              <c16:uniqueId val="{00000002-A21E-434E-8A1E-2E9F69C5AA4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0.17</c:v>
                </c:pt>
                <c:pt idx="2">
                  <c:v>#N/A</c:v>
                </c:pt>
                <c:pt idx="3">
                  <c:v>0.15</c:v>
                </c:pt>
                <c:pt idx="4">
                  <c:v>#N/A</c:v>
                </c:pt>
                <c:pt idx="5">
                  <c:v>0.15</c:v>
                </c:pt>
                <c:pt idx="6">
                  <c:v>#N/A</c:v>
                </c:pt>
                <c:pt idx="7">
                  <c:v>0.18</c:v>
                </c:pt>
                <c:pt idx="8">
                  <c:v>#N/A</c:v>
                </c:pt>
                <c:pt idx="9">
                  <c:v>0.12</c:v>
                </c:pt>
              </c:numCache>
            </c:numRef>
          </c:val>
          <c:extLst>
            <c:ext xmlns:c16="http://schemas.microsoft.com/office/drawing/2014/chart" uri="{C3380CC4-5D6E-409C-BE32-E72D297353CC}">
              <c16:uniqueId val="{00000003-A21E-434E-8A1E-2E9F69C5AA4F}"/>
            </c:ext>
          </c:extLst>
        </c:ser>
        <c:ser>
          <c:idx val="4"/>
          <c:order val="4"/>
          <c:tx>
            <c:strRef>
              <c:f>データシート!$A$31</c:f>
              <c:strCache>
                <c:ptCount val="1"/>
                <c:pt idx="0">
                  <c:v>自家用工業用水道事業特別会計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0.22</c:v>
                </c:pt>
                <c:pt idx="2">
                  <c:v>#N/A</c:v>
                </c:pt>
                <c:pt idx="3">
                  <c:v>0.22</c:v>
                </c:pt>
                <c:pt idx="4">
                  <c:v>#N/A</c:v>
                </c:pt>
                <c:pt idx="5">
                  <c:v>0.24</c:v>
                </c:pt>
                <c:pt idx="6">
                  <c:v>#N/A</c:v>
                </c:pt>
                <c:pt idx="7">
                  <c:v>0.24</c:v>
                </c:pt>
                <c:pt idx="8">
                  <c:v>#N/A</c:v>
                </c:pt>
                <c:pt idx="9">
                  <c:v>0.22</c:v>
                </c:pt>
              </c:numCache>
            </c:numRef>
          </c:val>
          <c:extLst>
            <c:ext xmlns:c16="http://schemas.microsoft.com/office/drawing/2014/chart" uri="{C3380CC4-5D6E-409C-BE32-E72D297353CC}">
              <c16:uniqueId val="{00000004-A21E-434E-8A1E-2E9F69C5AA4F}"/>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0.89</c:v>
                </c:pt>
              </c:numCache>
            </c:numRef>
          </c:val>
          <c:extLst>
            <c:ext xmlns:c16="http://schemas.microsoft.com/office/drawing/2014/chart" uri="{C3380CC4-5D6E-409C-BE32-E72D297353CC}">
              <c16:uniqueId val="{00000005-A21E-434E-8A1E-2E9F69C5AA4F}"/>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1.5</c:v>
                </c:pt>
                <c:pt idx="2">
                  <c:v>#N/A</c:v>
                </c:pt>
                <c:pt idx="3">
                  <c:v>0.69</c:v>
                </c:pt>
                <c:pt idx="4">
                  <c:v>#N/A</c:v>
                </c:pt>
                <c:pt idx="5">
                  <c:v>0.55000000000000004</c:v>
                </c:pt>
                <c:pt idx="6">
                  <c:v>#N/A</c:v>
                </c:pt>
                <c:pt idx="7">
                  <c:v>1.05</c:v>
                </c:pt>
                <c:pt idx="8">
                  <c:v>#N/A</c:v>
                </c:pt>
                <c:pt idx="9">
                  <c:v>1.07</c:v>
                </c:pt>
              </c:numCache>
            </c:numRef>
          </c:val>
          <c:extLst>
            <c:ext xmlns:c16="http://schemas.microsoft.com/office/drawing/2014/chart" uri="{C3380CC4-5D6E-409C-BE32-E72D297353CC}">
              <c16:uniqueId val="{00000006-A21E-434E-8A1E-2E9F69C5AA4F}"/>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0.9</c:v>
                </c:pt>
                <c:pt idx="2">
                  <c:v>#N/A</c:v>
                </c:pt>
                <c:pt idx="3">
                  <c:v>0.93</c:v>
                </c:pt>
                <c:pt idx="4">
                  <c:v>#N/A</c:v>
                </c:pt>
                <c:pt idx="5">
                  <c:v>1.53</c:v>
                </c:pt>
                <c:pt idx="6">
                  <c:v>#N/A</c:v>
                </c:pt>
                <c:pt idx="7">
                  <c:v>2.0299999999999998</c:v>
                </c:pt>
                <c:pt idx="8">
                  <c:v>#N/A</c:v>
                </c:pt>
                <c:pt idx="9">
                  <c:v>2.38</c:v>
                </c:pt>
              </c:numCache>
            </c:numRef>
          </c:val>
          <c:extLst>
            <c:ext xmlns:c16="http://schemas.microsoft.com/office/drawing/2014/chart" uri="{C3380CC4-5D6E-409C-BE32-E72D297353CC}">
              <c16:uniqueId val="{00000007-A21E-434E-8A1E-2E9F69C5AA4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4.7</c:v>
                </c:pt>
                <c:pt idx="2">
                  <c:v>#N/A</c:v>
                </c:pt>
                <c:pt idx="3">
                  <c:v>6.26</c:v>
                </c:pt>
                <c:pt idx="4">
                  <c:v>#N/A</c:v>
                </c:pt>
                <c:pt idx="5">
                  <c:v>8.17</c:v>
                </c:pt>
                <c:pt idx="6">
                  <c:v>#N/A</c:v>
                </c:pt>
                <c:pt idx="7">
                  <c:v>7.37</c:v>
                </c:pt>
                <c:pt idx="8">
                  <c:v>#N/A</c:v>
                </c:pt>
                <c:pt idx="9">
                  <c:v>11.08</c:v>
                </c:pt>
              </c:numCache>
            </c:numRef>
          </c:val>
          <c:extLst>
            <c:ext xmlns:c16="http://schemas.microsoft.com/office/drawing/2014/chart" uri="{C3380CC4-5D6E-409C-BE32-E72D297353CC}">
              <c16:uniqueId val="{00000008-A21E-434E-8A1E-2E9F69C5AA4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11.14</c:v>
                </c:pt>
                <c:pt idx="2">
                  <c:v>#N/A</c:v>
                </c:pt>
                <c:pt idx="3">
                  <c:v>11.57</c:v>
                </c:pt>
                <c:pt idx="4">
                  <c:v>#N/A</c:v>
                </c:pt>
                <c:pt idx="5">
                  <c:v>12.02</c:v>
                </c:pt>
                <c:pt idx="6">
                  <c:v>#N/A</c:v>
                </c:pt>
                <c:pt idx="7">
                  <c:v>12.4</c:v>
                </c:pt>
                <c:pt idx="8">
                  <c:v>#N/A</c:v>
                </c:pt>
                <c:pt idx="9">
                  <c:v>13.76</c:v>
                </c:pt>
              </c:numCache>
            </c:numRef>
          </c:val>
          <c:extLst>
            <c:ext xmlns:c16="http://schemas.microsoft.com/office/drawing/2014/chart" uri="{C3380CC4-5D6E-409C-BE32-E72D297353CC}">
              <c16:uniqueId val="{00000009-A21E-434E-8A1E-2E9F69C5AA4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3899</c:v>
                </c:pt>
                <c:pt idx="5">
                  <c:v>4043</c:v>
                </c:pt>
                <c:pt idx="8">
                  <c:v>4057</c:v>
                </c:pt>
                <c:pt idx="11">
                  <c:v>4035</c:v>
                </c:pt>
                <c:pt idx="14">
                  <c:v>4133</c:v>
                </c:pt>
              </c:numCache>
            </c:numRef>
          </c:val>
          <c:extLst>
            <c:ext xmlns:c16="http://schemas.microsoft.com/office/drawing/2014/chart" uri="{C3380CC4-5D6E-409C-BE32-E72D297353CC}">
              <c16:uniqueId val="{00000000-ADEA-42BE-9E2A-EB6FCC8A9AC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DEA-42BE-9E2A-EB6FCC8A9AC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94</c:v>
                </c:pt>
                <c:pt idx="3">
                  <c:v>95</c:v>
                </c:pt>
                <c:pt idx="6">
                  <c:v>95</c:v>
                </c:pt>
                <c:pt idx="9">
                  <c:v>0</c:v>
                </c:pt>
                <c:pt idx="12">
                  <c:v>0</c:v>
                </c:pt>
              </c:numCache>
            </c:numRef>
          </c:val>
          <c:extLst>
            <c:ext xmlns:c16="http://schemas.microsoft.com/office/drawing/2014/chart" uri="{C3380CC4-5D6E-409C-BE32-E72D297353CC}">
              <c16:uniqueId val="{00000002-ADEA-42BE-9E2A-EB6FCC8A9AC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91</c:v>
                </c:pt>
                <c:pt idx="3">
                  <c:v>59</c:v>
                </c:pt>
                <c:pt idx="6">
                  <c:v>132</c:v>
                </c:pt>
                <c:pt idx="9">
                  <c:v>175</c:v>
                </c:pt>
                <c:pt idx="12">
                  <c:v>222</c:v>
                </c:pt>
              </c:numCache>
            </c:numRef>
          </c:val>
          <c:extLst>
            <c:ext xmlns:c16="http://schemas.microsoft.com/office/drawing/2014/chart" uri="{C3380CC4-5D6E-409C-BE32-E72D297353CC}">
              <c16:uniqueId val="{00000003-ADEA-42BE-9E2A-EB6FCC8A9AC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1705</c:v>
                </c:pt>
                <c:pt idx="3">
                  <c:v>1654</c:v>
                </c:pt>
                <c:pt idx="6">
                  <c:v>1659</c:v>
                </c:pt>
                <c:pt idx="9">
                  <c:v>1596</c:v>
                </c:pt>
                <c:pt idx="12">
                  <c:v>1523</c:v>
                </c:pt>
              </c:numCache>
            </c:numRef>
          </c:val>
          <c:extLst>
            <c:ext xmlns:c16="http://schemas.microsoft.com/office/drawing/2014/chart" uri="{C3380CC4-5D6E-409C-BE32-E72D297353CC}">
              <c16:uniqueId val="{00000004-ADEA-42BE-9E2A-EB6FCC8A9AC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DEA-42BE-9E2A-EB6FCC8A9AC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DEA-42BE-9E2A-EB6FCC8A9AC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2144</c:v>
                </c:pt>
                <c:pt idx="3">
                  <c:v>2291</c:v>
                </c:pt>
                <c:pt idx="6">
                  <c:v>2355</c:v>
                </c:pt>
                <c:pt idx="9">
                  <c:v>2356</c:v>
                </c:pt>
                <c:pt idx="12">
                  <c:v>2451</c:v>
                </c:pt>
              </c:numCache>
            </c:numRef>
          </c:val>
          <c:extLst>
            <c:ext xmlns:c16="http://schemas.microsoft.com/office/drawing/2014/chart" uri="{C3380CC4-5D6E-409C-BE32-E72D297353CC}">
              <c16:uniqueId val="{00000007-ADEA-42BE-9E2A-EB6FCC8A9AC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135</c:v>
                </c:pt>
                <c:pt idx="2">
                  <c:v>#N/A</c:v>
                </c:pt>
                <c:pt idx="3">
                  <c:v>#N/A</c:v>
                </c:pt>
                <c:pt idx="4">
                  <c:v>56</c:v>
                </c:pt>
                <c:pt idx="5">
                  <c:v>#N/A</c:v>
                </c:pt>
                <c:pt idx="6">
                  <c:v>#N/A</c:v>
                </c:pt>
                <c:pt idx="7">
                  <c:v>184</c:v>
                </c:pt>
                <c:pt idx="8">
                  <c:v>#N/A</c:v>
                </c:pt>
                <c:pt idx="9">
                  <c:v>#N/A</c:v>
                </c:pt>
                <c:pt idx="10">
                  <c:v>92</c:v>
                </c:pt>
                <c:pt idx="11">
                  <c:v>#N/A</c:v>
                </c:pt>
                <c:pt idx="12">
                  <c:v>#N/A</c:v>
                </c:pt>
                <c:pt idx="13">
                  <c:v>63</c:v>
                </c:pt>
                <c:pt idx="14">
                  <c:v>#N/A</c:v>
                </c:pt>
              </c:numCache>
            </c:numRef>
          </c:val>
          <c:smooth val="0"/>
          <c:extLst>
            <c:ext xmlns:c16="http://schemas.microsoft.com/office/drawing/2014/chart" uri="{C3380CC4-5D6E-409C-BE32-E72D297353CC}">
              <c16:uniqueId val="{00000008-ADEA-42BE-9E2A-EB6FCC8A9AC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33805</c:v>
                </c:pt>
                <c:pt idx="5">
                  <c:v>33331</c:v>
                </c:pt>
                <c:pt idx="8">
                  <c:v>32084</c:v>
                </c:pt>
                <c:pt idx="11">
                  <c:v>32899</c:v>
                </c:pt>
                <c:pt idx="14">
                  <c:v>34187</c:v>
                </c:pt>
              </c:numCache>
            </c:numRef>
          </c:val>
          <c:extLst>
            <c:ext xmlns:c16="http://schemas.microsoft.com/office/drawing/2014/chart" uri="{C3380CC4-5D6E-409C-BE32-E72D297353CC}">
              <c16:uniqueId val="{00000000-E50B-4ECC-80E9-C2CA63971C6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9475</c:v>
                </c:pt>
                <c:pt idx="5">
                  <c:v>9428</c:v>
                </c:pt>
                <c:pt idx="8">
                  <c:v>9090</c:v>
                </c:pt>
                <c:pt idx="11">
                  <c:v>8856</c:v>
                </c:pt>
                <c:pt idx="14">
                  <c:v>7938</c:v>
                </c:pt>
              </c:numCache>
            </c:numRef>
          </c:val>
          <c:extLst>
            <c:ext xmlns:c16="http://schemas.microsoft.com/office/drawing/2014/chart" uri="{C3380CC4-5D6E-409C-BE32-E72D297353CC}">
              <c16:uniqueId val="{00000001-E50B-4ECC-80E9-C2CA63971C6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15637</c:v>
                </c:pt>
                <c:pt idx="5">
                  <c:v>15208</c:v>
                </c:pt>
                <c:pt idx="8">
                  <c:v>15298</c:v>
                </c:pt>
                <c:pt idx="11">
                  <c:v>16220</c:v>
                </c:pt>
                <c:pt idx="14">
                  <c:v>17688</c:v>
                </c:pt>
              </c:numCache>
            </c:numRef>
          </c:val>
          <c:extLst>
            <c:ext xmlns:c16="http://schemas.microsoft.com/office/drawing/2014/chart" uri="{C3380CC4-5D6E-409C-BE32-E72D297353CC}">
              <c16:uniqueId val="{00000002-E50B-4ECC-80E9-C2CA63971C6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50B-4ECC-80E9-C2CA63971C6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50B-4ECC-80E9-C2CA63971C6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50B-4ECC-80E9-C2CA63971C6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50B-4ECC-80E9-C2CA63971C6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406</c:v>
                </c:pt>
                <c:pt idx="3">
                  <c:v>1288</c:v>
                </c:pt>
                <c:pt idx="6">
                  <c:v>1419</c:v>
                </c:pt>
                <c:pt idx="9">
                  <c:v>1520</c:v>
                </c:pt>
                <c:pt idx="12">
                  <c:v>1519</c:v>
                </c:pt>
              </c:numCache>
            </c:numRef>
          </c:val>
          <c:extLst>
            <c:ext xmlns:c16="http://schemas.microsoft.com/office/drawing/2014/chart" uri="{C3380CC4-5D6E-409C-BE32-E72D297353CC}">
              <c16:uniqueId val="{00000007-E50B-4ECC-80E9-C2CA63971C6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13446</c:v>
                </c:pt>
                <c:pt idx="3">
                  <c:v>12418</c:v>
                </c:pt>
                <c:pt idx="6">
                  <c:v>11417</c:v>
                </c:pt>
                <c:pt idx="9">
                  <c:v>10519</c:v>
                </c:pt>
                <c:pt idx="12">
                  <c:v>9409</c:v>
                </c:pt>
              </c:numCache>
            </c:numRef>
          </c:val>
          <c:extLst>
            <c:ext xmlns:c16="http://schemas.microsoft.com/office/drawing/2014/chart" uri="{C3380CC4-5D6E-409C-BE32-E72D297353CC}">
              <c16:uniqueId val="{00000008-E50B-4ECC-80E9-C2CA63971C6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660</c:v>
                </c:pt>
                <c:pt idx="3">
                  <c:v>609</c:v>
                </c:pt>
                <c:pt idx="6">
                  <c:v>511</c:v>
                </c:pt>
                <c:pt idx="9">
                  <c:v>546</c:v>
                </c:pt>
                <c:pt idx="12">
                  <c:v>442</c:v>
                </c:pt>
              </c:numCache>
            </c:numRef>
          </c:val>
          <c:extLst>
            <c:ext xmlns:c16="http://schemas.microsoft.com/office/drawing/2014/chart" uri="{C3380CC4-5D6E-409C-BE32-E72D297353CC}">
              <c16:uniqueId val="{00000009-E50B-4ECC-80E9-C2CA63971C6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21319</c:v>
                </c:pt>
                <c:pt idx="3">
                  <c:v>21826</c:v>
                </c:pt>
                <c:pt idx="6">
                  <c:v>22149</c:v>
                </c:pt>
                <c:pt idx="9">
                  <c:v>23051</c:v>
                </c:pt>
                <c:pt idx="12">
                  <c:v>21989</c:v>
                </c:pt>
              </c:numCache>
            </c:numRef>
          </c:val>
          <c:extLst>
            <c:ext xmlns:c16="http://schemas.microsoft.com/office/drawing/2014/chart" uri="{C3380CC4-5D6E-409C-BE32-E72D297353CC}">
              <c16:uniqueId val="{0000000A-E50B-4ECC-80E9-C2CA63971C6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50B-4ECC-80E9-C2CA63971C6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6034</c:v>
                </c:pt>
                <c:pt idx="1">
                  <c:v>6498</c:v>
                </c:pt>
                <c:pt idx="2">
                  <c:v>6968</c:v>
                </c:pt>
              </c:numCache>
            </c:numRef>
          </c:val>
          <c:extLst>
            <c:ext xmlns:c16="http://schemas.microsoft.com/office/drawing/2014/chart" uri="{C3380CC4-5D6E-409C-BE32-E72D297353CC}">
              <c16:uniqueId val="{00000000-5F12-4F75-90D0-EAB61832EEE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217</c:v>
                </c:pt>
                <c:pt idx="1">
                  <c:v>218</c:v>
                </c:pt>
                <c:pt idx="2">
                  <c:v>218</c:v>
                </c:pt>
              </c:numCache>
            </c:numRef>
          </c:val>
          <c:extLst>
            <c:ext xmlns:c16="http://schemas.microsoft.com/office/drawing/2014/chart" uri="{C3380CC4-5D6E-409C-BE32-E72D297353CC}">
              <c16:uniqueId val="{00000001-5F12-4F75-90D0-EAB61832EEE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6527</c:v>
                </c:pt>
                <c:pt idx="1">
                  <c:v>6981</c:v>
                </c:pt>
                <c:pt idx="2">
                  <c:v>7930</c:v>
                </c:pt>
              </c:numCache>
            </c:numRef>
          </c:val>
          <c:extLst>
            <c:ext xmlns:c16="http://schemas.microsoft.com/office/drawing/2014/chart" uri="{C3380CC4-5D6E-409C-BE32-E72D297353CC}">
              <c16:uniqueId val="{00000002-5F12-4F75-90D0-EAB61832EEE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{FA4E7859-2A9E-4607-92FB-3924CB775E63}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CBCE-4D0D-B543-94E1B2F839E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{18A86E18-159F-4ACA-AA2E-00ED23A6D5BF}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BCE-4D0D-B543-94E1B2F839E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{5AD0511C-1750-4915-B389-870C3E03EB3A}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BCE-4D0D-B543-94E1B2F839E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{2BFABB99-DA4E-4BBD-82D8-865E588402BC}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BCE-4D0D-B543-94E1B2F839E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{C1FC649C-1E9C-448B-8C33-B08AC7FD9187}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BCE-4D0D-B543-94E1B2F839EE}"/>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{9369F584-9CDF-416D-A079-711D54E5B421}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CBCE-4D0D-B543-94E1B2F839EE}"/>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{B4EC3B55-54C1-4252-839D-03AF00955FD8}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CBCE-4D0D-B543-94E1B2F839EE}"/>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{E277468E-F3D6-461D-82D1-EE952D6AC886}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CBCE-4D0D-B543-94E1B2F839E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{F83538F2-B4E9-4AD3-8BB2-FFC22116E42C}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CBCE-4D0D-B543-94E1B2F839E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55.4</c:v>
                </c:pt>
                <c:pt idx="16">
                  <c:v>56.6</c:v>
                </c:pt>
                <c:pt idx="24">
                  <c:v>57.8</c:v>
                </c:pt>
                <c:pt idx="32">
                  <c:v>59.2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BCE-4D0D-B543-94E1B2F839E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{62003C21-07D7-4D09-9646-119B05263AAE}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CBCE-4D0D-B543-94E1B2F839E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{7F93E7D6-37DD-4F4E-9FA8-A6844991101E}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BCE-4D0D-B543-94E1B2F839E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{4F26669F-F6DC-4A03-B4FA-A9786755EF61}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BCE-4D0D-B543-94E1B2F839E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{705141E1-204E-4A23-8133-2777F358D726}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BCE-4D0D-B543-94E1B2F839E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{12B1A92F-FB17-4BEF-BBBF-7CBE678912F0}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BCE-4D0D-B543-94E1B2F839EE}"/>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{B27C658C-3056-4636-8BDA-C7985F1F4EEF}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CBCE-4D0D-B543-94E1B2F839EE}"/>
                </c:ext>
              </c:extLst>
            </c:dLbl>
            <c:dLbl>
              <c:idx val="16"/>
              <c:layout>
                <c:manualLayout>
                  <c:x val="-2.9214887573778388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{A4716003-9FF4-4D2B-B9C4-8841D2B7B5A2}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CBCE-4D0D-B543-94E1B2F839EE}"/>
                </c:ext>
              </c:extLst>
            </c:dLbl>
            <c:dLbl>
              <c:idx val="24"/>
              <c:layout>
                <c:manualLayout>
                  <c:x val="-3.4816613726689934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{6234ADFC-301C-4988-8D83-DDB3E90610CC}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CBCE-4D0D-B543-94E1B2F839E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{6CF77A2A-3279-4546-9135-C42ACE39BD12}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CBCE-4D0D-B543-94E1B2F839E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59.7</c:v>
                </c:pt>
                <c:pt idx="16">
                  <c:v>60.9</c:v>
                </c:pt>
                <c:pt idx="24">
                  <c:v>61</c:v>
                </c:pt>
                <c:pt idx="32">
                  <c:v>62.4</c:v>
                </c:pt>
              </c:numCache>
            </c:numRef>
          </c:xVal>
          <c:yVal>
            <c:numRef>
              <c:f>公会計指標分析・財政指標組合せ分析表!$BP$55:$DC$55</c:f>
              <c:numCache>
                <c:formatCode>#,##0.0;"▲ "#,##0.0</c:formatCode>
                <c:ptCount val="40"/>
                <c:pt idx="8">
                  <c:v>25.3</c:v>
                </c:pt>
                <c:pt idx="16">
                  <c:v>25.5</c:v>
                </c:pt>
                <c:pt idx="24">
                  <c:v>25.1</c:v>
                </c:pt>
                <c:pt idx="32">
                  <c:v>18</c:v>
                </c:pt>
              </c:numCache>
            </c:numRef>
          </c:yVal>
          <c:smooth val="0"/>
          <c:extLst>
            <c:ext xmlns:c16="http://schemas.microsoft.com/office/drawing/2014/chart" uri="{C3380CC4-5D6E-409C-BE32-E72D297353CC}">
              <c16:uniqueId val="{00000013-CBCE-4D0D-B543-94E1B2F839EE}"/>
            </c:ext>
          </c:extLst>
        </c:ser>
        <c:dLbls>
          <c:showLegendKey val="0"/>
          <c:showVal val="1"/>
          <c:showCatName val="0"/>
          <c:showSerName val="0"/>
          <c:showPercent val="0"/>
          <c:showBubbleSize val="0"/>
        </c:dLbls>
        <c:axId val="46179840"/>
        <c:axId val="46181760"/>
      </c:scatterChart>
      <c:valAx>
        <c:axId val="46179840"/>
        <c:scaling>
          <c:orientation val="maxMin"/>
          <c:max val="63"/>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7"/>
          <c:min val="16"/>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{76422876-6568-43F2-ABDF-9A01B3BADDD6}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4072-4761-AD9B-A9C59FED549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{FBFDD9AF-7C50-4AE9-9802-2DFB728FDE38}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072-4761-AD9B-A9C59FED549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{7A76D75F-6D6C-4816-933F-F18D266A15CB}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072-4761-AD9B-A9C59FED549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{A3BD2140-F4DF-4B51-82EF-3D7CACC540DE}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072-4761-AD9B-A9C59FED549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{0DDC496C-CE55-46D8-929A-A4ECD9677B66}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072-4761-AD9B-A9C59FED5495}"/>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{E7A7F3C7-E862-48E7-9403-CFE76C57CB32}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4072-4761-AD9B-A9C59FED5495}"/>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{4933CE55-8729-4FF5-A433-BB657E4CACD2}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4072-4761-AD9B-A9C59FED5495}"/>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{A3933877-F551-44B7-9DD0-318BE22D2005}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4072-4761-AD9B-A9C59FED5495}"/>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{31E81E41-4539-450D-866B-E88BF69267AB}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4072-4761-AD9B-A9C59FED549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0.1</c:v>
                </c:pt>
                <c:pt idx="8">
                  <c:v>0.4</c:v>
                </c:pt>
                <c:pt idx="16">
                  <c:v>0.7</c:v>
                </c:pt>
                <c:pt idx="24">
                  <c:v>0.6</c:v>
                </c:pt>
                <c:pt idx="32">
                  <c:v>0.6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072-4761-AD9B-A9C59FED549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{BA38EB5F-6CB1-4AC1-87F9-F3D84EFAF55E}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4072-4761-AD9B-A9C59FED549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{3B807E99-B288-4D62-A18B-B9596DA5E654}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072-4761-AD9B-A9C59FED549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{9822A4D3-D512-423C-92C3-9716B5736E81}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072-4761-AD9B-A9C59FED549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{E7D3B886-56E4-4741-9435-676DA75B0C6B}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072-4761-AD9B-A9C59FED549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{A44AAD64-9871-4939-BA7C-DB69EF8132D9}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072-4761-AD9B-A9C59FED5495}"/>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{F023E664-EA53-445B-9874-B2B0DD9BCC72}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4072-4761-AD9B-A9C59FED5495}"/>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{064A0BD5-020C-4DD9-B1CC-67B68F106630}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4072-4761-AD9B-A9C59FED5495}"/>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{EEEF4B59-E782-4FB7-BA39-3C36A3D175C0}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4072-4761-AD9B-A9C59FED5495}"/>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{E46DC14E-0466-4D24-A8DE-0C24749D2CA4}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4072-4761-AD9B-A9C59FED549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6.4</c:v>
                </c:pt>
                <c:pt idx="32">
                  <c:v>6.6</c:v>
                </c:pt>
              </c:numCache>
            </c:numRef>
          </c:xVal>
          <c:yVal>
            <c:numRef>
              <c:f>公会計指標分析・財政指標組合せ分析表!$BP$77:$DC$77</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4072-4761-AD9B-A9C59FED5495}"/>
            </c:ext>
          </c:extLst>
        </c:ser>
        <c:dLbls>
          <c:showLegendKey val="0"/>
          <c:showVal val="1"/>
          <c:showCatName val="0"/>
          <c:showSerName val="0"/>
          <c:showPercent val="0"/>
          <c:showBubbleSize val="0"/>
        </c:dLbls>
        <c:axId val="84219776"/>
        <c:axId val="84234240"/>
      </c:scatterChart>
      <c:valAx>
        <c:axId val="84219776"/>
        <c:scaling>
          <c:orientation val="maxMin"/>
          <c:max val="7.3"/>
          <c:min val="6.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岐阜県可児市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年度までは、新規の地方債発行額をその年度の償還元金以下にすることで、地方債現在高の減少に努めてきました。しかし平成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年度以降は、可児市子育て健康プラザ（マーノ）建設等の大型事業の財源として旧合併特例事業債</a:t>
          </a:r>
          <a:r>
            <a:rPr kumimoji="1" lang="en-US" altLang="ja-JP" sz="700">
              <a:latin typeface="ＭＳ ゴシック" pitchFamily="49" charset="-128"/>
              <a:ea typeface="ＭＳ ゴシック" pitchFamily="49" charset="-128"/>
            </a:rPr>
            <a:t>※</a:t>
          </a:r>
          <a:r>
            <a:rPr kumimoji="1" lang="ja-JP" altLang="en-US" sz="700">
              <a:latin typeface="ＭＳ ゴシック" pitchFamily="49" charset="-128"/>
              <a:ea typeface="ＭＳ ゴシック" pitchFamily="49" charset="-128"/>
            </a:rPr>
            <a:t>１</a:t>
          </a:r>
          <a:r>
            <a:rPr kumimoji="1" lang="ja-JP" altLang="en-US" sz="1200">
              <a:latin typeface="ＭＳ ゴシック" pitchFamily="49" charset="-128"/>
              <a:ea typeface="ＭＳ ゴシック" pitchFamily="49" charset="-128"/>
            </a:rPr>
            <a:t>等の地方債を発行したため、元利償還金等は増加傾向にあります。</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今後は交付税算定に有利な起債を有効活用しつつ、地方債発行額及び現在高の縮小に努め、景気動向や将来世代との負担の平準化を行うという地方債の役割も勘案し、地方債発行額を適切に管理していきます。</a:t>
          </a:r>
          <a:endParaRPr kumimoji="1" lang="en-US" altLang="ja-JP" sz="1200">
            <a:latin typeface="ＭＳ ゴシック" pitchFamily="49" charset="-128"/>
            <a:ea typeface="ＭＳ ゴシック" pitchFamily="49" charset="-128"/>
          </a:endParaRPr>
        </a:p>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１　旧合併特例事業債は令和２年度が借入最終年度で、文化創造センター大規模改修等の事業の財源として活用しました。</a:t>
          </a: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満期一括償還の地方債を発行していないため、そのための減債基金は積み立てを行っていません。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岐阜県可児市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将来負担額については、地方債発行額が償還元金より少なかったことによる地方債の現在高の減により、前年度と比べ減少しました。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充当可能財源等については、財政調整基金と公共施設整備基金の積み立てによる充当可能基金の増と、下水道費の増等による基準財政需要額算入見込額の増加により、前年度と比べ増加しました。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充当可能財源等が将来負担額を上回る状況が続いており、今後も将来世代への過度な負担が残らないよう努めます。</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岐阜県可児市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百万円等の積立てを行ったため、前年度と比較して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災害などの不測の事態や、可児市公共施設等マネジメント基本計画に基づく公共施設の更新など基金対応が必要になるため、今後も適切な運用等、安定的・効果的な財政運営に努めていきます。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・公共施設整備基金：公共施設の整備の資金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・まちづくり振興基金：まちづくり及び地域の活性化を図るための資金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・久々利地内ため池管理基金：久々利地内のため池及びその関連施設を維持管理する資金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・森林環境基金：森林整備及びその促進を図るための資金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・地域福祉基金：地域福祉の増進に資する各種民間活動の振興を図るための資金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百万円積み立て、また各基金の元金及び利子の積み立てたことにより、前年度と比較して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ついては、地区センターをはじめとした公共施設の老朽化等に対応するため、今後も財政調整基金等の他の基金とのバランスを鑑みながら適正管理を行います。また合併特例事業債を活用し積立てたまちづくり振興基金は、令和５年度から開始する可児市運動公園の整備にかかる費用の財源として取り崩す予定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基金を取り崩すことなく積立てを行っているため、前年度と比較して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財政調整基金について、災害対応分として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予算編成や感染症対応等に備えて一定程度の基金残高を必要としています。今後、さらなる不測の事態に備えて、基金の積み増しが必要か検討するとともに、大規模災害等の不足の事態に対応するため、財政調整基金の適正管理を行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利子のみの積立てを行ったため、前年度と比較して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積立てを行っていませんが、公共施設の更新等に備える公共施設整備基金と合わせ、施設の改修に伴い借入を行った償還のために減債基金の積立てを検討するとともに、市債の適正な管理に必要な資金に充てるため、適正管理を行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283970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418082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552194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686306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149858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283970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418082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552194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686306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岐阜県可児市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100,765
92,977
87.57
37,449,265
34,704,966
2,374,056
20,944,000
21,989,169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2" name="テキスト ボックス 41"/>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人口急増が始まった昭和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年代初頭から公共施設を集中的に建設しており、減価償却が進んでいますが、有形固定資産減価償却率は類似団体平均を下回っています。平成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月に策定した公共施設マネジメント基本計画を令和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月に一部改訂し、シミュレーション期間を</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年から</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に見直し個別施設計画の内容を反映させ、公共施設整備基金の積立による財源確保、施設の長寿命化や規模の縮小・廃止などの方策によるライフサイクルコストの縮減効果を算定しました。また、公共施設の利用制限の見直し等により稼働率を上げることや民間活力導入についても検討することとしています。</a:t>
          </a:r>
          <a:endParaRPr lang="ja-JP" altLang="ja-JP" sz="105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1" name="直線コネクタ 60"/>
        <xdr:cNvCxnSpPr/>
      </xdr:nvCxnSpPr>
      <xdr:spPr>
        <a:xfrm>
          <a:off x="1127125" y="585110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2" name="テキスト ボックス 61"/>
        <xdr:cNvSpPr txBox="1"/>
      </xdr:nvSpPr>
      <xdr:spPr>
        <a:xfrm>
          <a:off x="772811" y="575730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3" name="直線コネクタ 62"/>
        <xdr:cNvCxnSpPr/>
      </xdr:nvCxnSpPr>
      <xdr:spPr>
        <a:xfrm>
          <a:off x="1127125" y="5498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4" name="テキスト ボックス 63"/>
        <xdr:cNvSpPr txBox="1"/>
      </xdr:nvSpPr>
      <xdr:spPr>
        <a:xfrm>
          <a:off x="772811" y="54050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5" name="直線コネクタ 64"/>
        <xdr:cNvCxnSpPr/>
      </xdr:nvCxnSpPr>
      <xdr:spPr>
        <a:xfrm>
          <a:off x="1127125" y="514667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6" name="テキスト ボックス 65"/>
        <xdr:cNvSpPr txBox="1"/>
      </xdr:nvSpPr>
      <xdr:spPr>
        <a:xfrm>
          <a:off x="772811" y="5052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7" name="直線コネクタ 66"/>
        <xdr:cNvCxnSpPr/>
      </xdr:nvCxnSpPr>
      <xdr:spPr>
        <a:xfrm>
          <a:off x="1127125" y="4794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8" name="テキスト ボックス 67"/>
        <xdr:cNvSpPr txBox="1"/>
      </xdr:nvSpPr>
      <xdr:spPr>
        <a:xfrm>
          <a:off x="772811" y="4700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9" name="直線コネクタ 68"/>
        <xdr:cNvCxnSpPr/>
      </xdr:nvCxnSpPr>
      <xdr:spPr>
        <a:xfrm>
          <a:off x="1127125" y="444224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0" name="テキスト ボックス 69"/>
        <xdr:cNvSpPr txBox="1"/>
      </xdr:nvSpPr>
      <xdr:spPr>
        <a:xfrm>
          <a:off x="772811" y="43522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43392</xdr:rowOff>
    </xdr:to>
    <xdr:cxnSp macro="">
      <xdr:nvCxnSpPr>
        <xdr:cNvPr id="74" name="直線コネクタ 73"/>
        <xdr:cNvCxnSpPr/>
      </xdr:nvCxnSpPr>
      <xdr:spPr>
        <a:xfrm flipV="1">
          <a:off x="4206240" y="4654338"/>
          <a:ext cx="1270" cy="108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47219</xdr:rowOff>
    </xdr:from>
    <xdr:ext cx="405111" cy="259045"/>
    <xdr:sp macro="" textlink="">
      <xdr:nvSpPr>
        <xdr:cNvPr id="75" name="有形固定資産減価償却率最小値テキスト"/>
        <xdr:cNvSpPr txBox="1"/>
      </xdr:nvSpPr>
      <xdr:spPr>
        <a:xfrm>
          <a:off x="4258945" y="5746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43392</xdr:rowOff>
    </xdr:from>
    <xdr:to>
      <xdr:col>23</xdr:col>
      <xdr:colOff>174625</xdr:colOff>
      <xdr:row>34</xdr:row>
      <xdr:rowOff>43392</xdr:rowOff>
    </xdr:to>
    <xdr:cxnSp macro="">
      <xdr:nvCxnSpPr>
        <xdr:cNvPr id="76" name="直線コネクタ 75"/>
        <xdr:cNvCxnSpPr/>
      </xdr:nvCxnSpPr>
      <xdr:spPr>
        <a:xfrm>
          <a:off x="4119245" y="574315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77" name="有形固定資産減価償却率最大値テキスト"/>
        <xdr:cNvSpPr txBox="1"/>
      </xdr:nvSpPr>
      <xdr:spPr>
        <a:xfrm>
          <a:off x="4258945" y="4433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78" name="直線コネクタ 77"/>
        <xdr:cNvCxnSpPr/>
      </xdr:nvCxnSpPr>
      <xdr:spPr>
        <a:xfrm>
          <a:off x="4119245" y="4654338"/>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79" name="有形固定資産減価償却率平均値テキスト"/>
        <xdr:cNvSpPr txBox="1"/>
      </xdr:nvSpPr>
      <xdr:spPr>
        <a:xfrm>
          <a:off x="4258945" y="51606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80" name="フローチャート: 判断 79"/>
        <xdr:cNvSpPr/>
      </xdr:nvSpPr>
      <xdr:spPr>
        <a:xfrm>
          <a:off x="4157345" y="51822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81" name="フローチャート: 判断 80"/>
        <xdr:cNvSpPr/>
      </xdr:nvSpPr>
      <xdr:spPr>
        <a:xfrm>
          <a:off x="3537585" y="51318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99060</xdr:rowOff>
    </xdr:from>
    <xdr:to>
      <xdr:col>15</xdr:col>
      <xdr:colOff>187325</xdr:colOff>
      <xdr:row>31</xdr:row>
      <xdr:rowOff>29210</xdr:rowOff>
    </xdr:to>
    <xdr:sp macro="" textlink="">
      <xdr:nvSpPr>
        <xdr:cNvPr id="82" name="フローチャート: 判断 81"/>
        <xdr:cNvSpPr/>
      </xdr:nvSpPr>
      <xdr:spPr>
        <a:xfrm>
          <a:off x="2867025" y="51282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83" name="フローチャート: 判断 82"/>
        <xdr:cNvSpPr/>
      </xdr:nvSpPr>
      <xdr:spPr>
        <a:xfrm>
          <a:off x="2196465" y="50850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9102</xdr:rowOff>
    </xdr:from>
    <xdr:to>
      <xdr:col>7</xdr:col>
      <xdr:colOff>187325</xdr:colOff>
      <xdr:row>30</xdr:row>
      <xdr:rowOff>110702</xdr:rowOff>
    </xdr:to>
    <xdr:sp macro="" textlink="">
      <xdr:nvSpPr>
        <xdr:cNvPr id="84" name="フローチャート: 判断 83"/>
        <xdr:cNvSpPr/>
      </xdr:nvSpPr>
      <xdr:spPr>
        <a:xfrm>
          <a:off x="1525905" y="503830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37888</xdr:rowOff>
    </xdr:from>
    <xdr:to>
      <xdr:col>23</xdr:col>
      <xdr:colOff>136525</xdr:colOff>
      <xdr:row>30</xdr:row>
      <xdr:rowOff>139488</xdr:rowOff>
    </xdr:to>
    <xdr:sp macro="" textlink="">
      <xdr:nvSpPr>
        <xdr:cNvPr id="90" name="楕円 89"/>
        <xdr:cNvSpPr/>
      </xdr:nvSpPr>
      <xdr:spPr>
        <a:xfrm>
          <a:off x="4157345" y="50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60765</xdr:rowOff>
    </xdr:from>
    <xdr:ext cx="405111" cy="259045"/>
    <xdr:sp macro="" textlink="">
      <xdr:nvSpPr>
        <xdr:cNvPr id="91" name="有形固定資産減価償却率該当値テキスト"/>
        <xdr:cNvSpPr txBox="1"/>
      </xdr:nvSpPr>
      <xdr:spPr>
        <a:xfrm>
          <a:off x="4258945" y="4922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158962</xdr:rowOff>
    </xdr:from>
    <xdr:to>
      <xdr:col>19</xdr:col>
      <xdr:colOff>187325</xdr:colOff>
      <xdr:row>30</xdr:row>
      <xdr:rowOff>89112</xdr:rowOff>
    </xdr:to>
    <xdr:sp macro="" textlink="">
      <xdr:nvSpPr>
        <xdr:cNvPr id="92" name="楕円 91"/>
        <xdr:cNvSpPr/>
      </xdr:nvSpPr>
      <xdr:spPr>
        <a:xfrm>
          <a:off x="3537585" y="502052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38312</xdr:rowOff>
    </xdr:from>
    <xdr:to>
      <xdr:col>23</xdr:col>
      <xdr:colOff>85725</xdr:colOff>
      <xdr:row>30</xdr:row>
      <xdr:rowOff>88688</xdr:rowOff>
    </xdr:to>
    <xdr:cxnSp macro="">
      <xdr:nvCxnSpPr>
        <xdr:cNvPr id="93" name="直線コネクタ 92"/>
        <xdr:cNvCxnSpPr/>
      </xdr:nvCxnSpPr>
      <xdr:spPr>
        <a:xfrm>
          <a:off x="3588385" y="5067512"/>
          <a:ext cx="61976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115782</xdr:rowOff>
    </xdr:from>
    <xdr:to>
      <xdr:col>15</xdr:col>
      <xdr:colOff>187325</xdr:colOff>
      <xdr:row>30</xdr:row>
      <xdr:rowOff>45932</xdr:rowOff>
    </xdr:to>
    <xdr:sp macro="" textlink="">
      <xdr:nvSpPr>
        <xdr:cNvPr id="94" name="楕円 93"/>
        <xdr:cNvSpPr/>
      </xdr:nvSpPr>
      <xdr:spPr>
        <a:xfrm>
          <a:off x="2867025" y="49773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166582</xdr:rowOff>
    </xdr:from>
    <xdr:to>
      <xdr:col>19</xdr:col>
      <xdr:colOff>136525</xdr:colOff>
      <xdr:row>30</xdr:row>
      <xdr:rowOff>38312</xdr:rowOff>
    </xdr:to>
    <xdr:cxnSp macro="">
      <xdr:nvCxnSpPr>
        <xdr:cNvPr id="95" name="直線コネクタ 94"/>
        <xdr:cNvCxnSpPr/>
      </xdr:nvCxnSpPr>
      <xdr:spPr>
        <a:xfrm>
          <a:off x="2917825" y="5028142"/>
          <a:ext cx="67056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72602</xdr:rowOff>
    </xdr:from>
    <xdr:to>
      <xdr:col>11</xdr:col>
      <xdr:colOff>187325</xdr:colOff>
      <xdr:row>30</xdr:row>
      <xdr:rowOff>2752</xdr:rowOff>
    </xdr:to>
    <xdr:sp macro="" textlink="">
      <xdr:nvSpPr>
        <xdr:cNvPr id="96" name="楕円 95"/>
        <xdr:cNvSpPr/>
      </xdr:nvSpPr>
      <xdr:spPr>
        <a:xfrm>
          <a:off x="2196465" y="49341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123402</xdr:rowOff>
    </xdr:from>
    <xdr:to>
      <xdr:col>15</xdr:col>
      <xdr:colOff>136525</xdr:colOff>
      <xdr:row>29</xdr:row>
      <xdr:rowOff>166582</xdr:rowOff>
    </xdr:to>
    <xdr:cxnSp macro="">
      <xdr:nvCxnSpPr>
        <xdr:cNvPr id="97" name="直線コネクタ 96"/>
        <xdr:cNvCxnSpPr/>
      </xdr:nvCxnSpPr>
      <xdr:spPr>
        <a:xfrm>
          <a:off x="2247265" y="4984962"/>
          <a:ext cx="67056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23935</xdr:rowOff>
    </xdr:from>
    <xdr:ext cx="405111" cy="259045"/>
    <xdr:sp macro="" textlink="">
      <xdr:nvSpPr>
        <xdr:cNvPr id="98" name="n_1aveValue有形固定資産減価償却率"/>
        <xdr:cNvSpPr txBox="1"/>
      </xdr:nvSpPr>
      <xdr:spPr>
        <a:xfrm>
          <a:off x="3395989" y="5220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20337</xdr:rowOff>
    </xdr:from>
    <xdr:ext cx="405111" cy="259045"/>
    <xdr:sp macro="" textlink="">
      <xdr:nvSpPr>
        <xdr:cNvPr id="99" name="n_2aveValue有形固定資産減価償却率"/>
        <xdr:cNvSpPr txBox="1"/>
      </xdr:nvSpPr>
      <xdr:spPr>
        <a:xfrm>
          <a:off x="2738129" y="521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148607</xdr:rowOff>
    </xdr:from>
    <xdr:ext cx="405111" cy="259045"/>
    <xdr:sp macro="" textlink="">
      <xdr:nvSpPr>
        <xdr:cNvPr id="100" name="n_3aveValue有形固定資産減価償却率"/>
        <xdr:cNvSpPr txBox="1"/>
      </xdr:nvSpPr>
      <xdr:spPr>
        <a:xfrm>
          <a:off x="2067569" y="5177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127229</xdr:rowOff>
    </xdr:from>
    <xdr:ext cx="405111" cy="259045"/>
    <xdr:sp macro="" textlink="">
      <xdr:nvSpPr>
        <xdr:cNvPr id="101" name="n_4aveValue有形固定資産減価償却率"/>
        <xdr:cNvSpPr txBox="1"/>
      </xdr:nvSpPr>
      <xdr:spPr>
        <a:xfrm>
          <a:off x="1397009" y="4821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105639</xdr:rowOff>
    </xdr:from>
    <xdr:ext cx="405111" cy="259045"/>
    <xdr:sp macro="" textlink="">
      <xdr:nvSpPr>
        <xdr:cNvPr id="102" name="n_1mainValue有形固定資産減価償却率"/>
        <xdr:cNvSpPr txBox="1"/>
      </xdr:nvSpPr>
      <xdr:spPr>
        <a:xfrm>
          <a:off x="3395989" y="479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62459</xdr:rowOff>
    </xdr:from>
    <xdr:ext cx="405111" cy="259045"/>
    <xdr:sp macro="" textlink="">
      <xdr:nvSpPr>
        <xdr:cNvPr id="103" name="n_2mainValue有形固定資産減価償却率"/>
        <xdr:cNvSpPr txBox="1"/>
      </xdr:nvSpPr>
      <xdr:spPr>
        <a:xfrm>
          <a:off x="2738129" y="475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19279</xdr:rowOff>
    </xdr:from>
    <xdr:ext cx="405111" cy="259045"/>
    <xdr:sp macro="" textlink="">
      <xdr:nvSpPr>
        <xdr:cNvPr id="104" name="n_3mainValue有形固定資産減価償却率"/>
        <xdr:cNvSpPr txBox="1"/>
      </xdr:nvSpPr>
      <xdr:spPr>
        <a:xfrm>
          <a:off x="2067569" y="4713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債務償還可能比率は、類似団体を下回っており、主な要因としては、平成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年度まで地方債の新規発行額を元金償還額以内に制限し、地方債残高を抑制してきたことが考えられます。</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1" name="直線コネクタ 120"/>
        <xdr:cNvCxnSpPr/>
      </xdr:nvCxnSpPr>
      <xdr:spPr>
        <a:xfrm>
          <a:off x="9971405" y="589869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2" name="テキスト ボックス 121"/>
        <xdr:cNvSpPr txBox="1"/>
      </xdr:nvSpPr>
      <xdr:spPr>
        <a:xfrm>
          <a:off x="9486041" y="580870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3" name="直線コネクタ 122"/>
        <xdr:cNvCxnSpPr/>
      </xdr:nvCxnSpPr>
      <xdr:spPr>
        <a:xfrm>
          <a:off x="9971405" y="5597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4" name="テキスト ボックス 123"/>
        <xdr:cNvSpPr txBox="1"/>
      </xdr:nvSpPr>
      <xdr:spPr>
        <a:xfrm>
          <a:off x="9542936" y="550789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5" name="直線コネクタ 124"/>
        <xdr:cNvCxnSpPr/>
      </xdr:nvCxnSpPr>
      <xdr:spPr>
        <a:xfrm>
          <a:off x="9971405" y="529707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6" name="テキスト ボックス 125"/>
        <xdr:cNvSpPr txBox="1"/>
      </xdr:nvSpPr>
      <xdr:spPr>
        <a:xfrm>
          <a:off x="9542936" y="520327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7" name="直線コネクタ 126"/>
        <xdr:cNvCxnSpPr/>
      </xdr:nvCxnSpPr>
      <xdr:spPr>
        <a:xfrm>
          <a:off x="9971405" y="499627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8" name="テキスト ボックス 127"/>
        <xdr:cNvSpPr txBox="1"/>
      </xdr:nvSpPr>
      <xdr:spPr>
        <a:xfrm>
          <a:off x="9542936" y="490247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9" name="直線コネクタ 128"/>
        <xdr:cNvCxnSpPr/>
      </xdr:nvCxnSpPr>
      <xdr:spPr>
        <a:xfrm>
          <a:off x="9971405" y="4695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0" name="テキスト ボックス 129"/>
        <xdr:cNvSpPr txBox="1"/>
      </xdr:nvSpPr>
      <xdr:spPr>
        <a:xfrm>
          <a:off x="9542936" y="4601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1" name="直線コネクタ 130"/>
        <xdr:cNvCxnSpPr/>
      </xdr:nvCxnSpPr>
      <xdr:spPr>
        <a:xfrm>
          <a:off x="9971405" y="439084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2" name="テキスト ボックス 131"/>
        <xdr:cNvSpPr txBox="1"/>
      </xdr:nvSpPr>
      <xdr:spPr>
        <a:xfrm>
          <a:off x="9645528" y="430085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72435</xdr:rowOff>
    </xdr:to>
    <xdr:cxnSp macro="">
      <xdr:nvCxnSpPr>
        <xdr:cNvPr id="135" name="直線コネクタ 134"/>
        <xdr:cNvCxnSpPr/>
      </xdr:nvCxnSpPr>
      <xdr:spPr>
        <a:xfrm flipV="1">
          <a:off x="13027660" y="4390843"/>
          <a:ext cx="1269" cy="1381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76262</xdr:rowOff>
    </xdr:from>
    <xdr:ext cx="469744" cy="259045"/>
    <xdr:sp macro="" textlink="">
      <xdr:nvSpPr>
        <xdr:cNvPr id="136" name="債務償還比率最小値テキスト"/>
        <xdr:cNvSpPr txBox="1"/>
      </xdr:nvSpPr>
      <xdr:spPr>
        <a:xfrm>
          <a:off x="13080365" y="5776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72435</xdr:rowOff>
    </xdr:from>
    <xdr:to>
      <xdr:col>76</xdr:col>
      <xdr:colOff>111125</xdr:colOff>
      <xdr:row>34</xdr:row>
      <xdr:rowOff>72435</xdr:rowOff>
    </xdr:to>
    <xdr:cxnSp macro="">
      <xdr:nvCxnSpPr>
        <xdr:cNvPr id="137" name="直線コネクタ 136"/>
        <xdr:cNvCxnSpPr/>
      </xdr:nvCxnSpPr>
      <xdr:spPr>
        <a:xfrm>
          <a:off x="12963525" y="57721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8" name="債務償還比率最大値テキスト"/>
        <xdr:cNvSpPr txBox="1"/>
      </xdr:nvSpPr>
      <xdr:spPr>
        <a:xfrm>
          <a:off x="13080365" y="41736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9" name="直線コネクタ 138"/>
        <xdr:cNvCxnSpPr/>
      </xdr:nvCxnSpPr>
      <xdr:spPr>
        <a:xfrm>
          <a:off x="12963525" y="43908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34153</xdr:rowOff>
    </xdr:from>
    <xdr:ext cx="469744" cy="259045"/>
    <xdr:sp macro="" textlink="">
      <xdr:nvSpPr>
        <xdr:cNvPr id="140" name="債務償還比率平均値テキスト"/>
        <xdr:cNvSpPr txBox="1"/>
      </xdr:nvSpPr>
      <xdr:spPr>
        <a:xfrm>
          <a:off x="13080365" y="5063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55726</xdr:rowOff>
    </xdr:from>
    <xdr:to>
      <xdr:col>76</xdr:col>
      <xdr:colOff>73025</xdr:colOff>
      <xdr:row>30</xdr:row>
      <xdr:rowOff>157326</xdr:rowOff>
    </xdr:to>
    <xdr:sp macro="" textlink="">
      <xdr:nvSpPr>
        <xdr:cNvPr id="141" name="フローチャート: 判断 140"/>
        <xdr:cNvSpPr/>
      </xdr:nvSpPr>
      <xdr:spPr>
        <a:xfrm>
          <a:off x="13001625" y="50849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100330</xdr:rowOff>
    </xdr:from>
    <xdr:to>
      <xdr:col>72</xdr:col>
      <xdr:colOff>123825</xdr:colOff>
      <xdr:row>32</xdr:row>
      <xdr:rowOff>30480</xdr:rowOff>
    </xdr:to>
    <xdr:sp macro="" textlink="">
      <xdr:nvSpPr>
        <xdr:cNvPr id="142" name="フローチャート: 判断 141"/>
        <xdr:cNvSpPr/>
      </xdr:nvSpPr>
      <xdr:spPr>
        <a:xfrm>
          <a:off x="12359005" y="5297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106036</xdr:rowOff>
    </xdr:from>
    <xdr:to>
      <xdr:col>68</xdr:col>
      <xdr:colOff>123825</xdr:colOff>
      <xdr:row>32</xdr:row>
      <xdr:rowOff>36186</xdr:rowOff>
    </xdr:to>
    <xdr:sp macro="" textlink="">
      <xdr:nvSpPr>
        <xdr:cNvPr id="143" name="フローチャート: 判断 142"/>
        <xdr:cNvSpPr/>
      </xdr:nvSpPr>
      <xdr:spPr>
        <a:xfrm>
          <a:off x="11688445" y="53028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81670</xdr:rowOff>
    </xdr:from>
    <xdr:to>
      <xdr:col>64</xdr:col>
      <xdr:colOff>123825</xdr:colOff>
      <xdr:row>32</xdr:row>
      <xdr:rowOff>11820</xdr:rowOff>
    </xdr:to>
    <xdr:sp macro="" textlink="">
      <xdr:nvSpPr>
        <xdr:cNvPr id="144" name="フローチャート: 判断 143"/>
        <xdr:cNvSpPr/>
      </xdr:nvSpPr>
      <xdr:spPr>
        <a:xfrm>
          <a:off x="11017885" y="5278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112667</xdr:rowOff>
    </xdr:from>
    <xdr:to>
      <xdr:col>60</xdr:col>
      <xdr:colOff>123825</xdr:colOff>
      <xdr:row>32</xdr:row>
      <xdr:rowOff>42817</xdr:rowOff>
    </xdr:to>
    <xdr:sp macro="" textlink="">
      <xdr:nvSpPr>
        <xdr:cNvPr id="145" name="フローチャート: 判断 144"/>
        <xdr:cNvSpPr/>
      </xdr:nvSpPr>
      <xdr:spPr>
        <a:xfrm>
          <a:off x="10347325" y="53095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137777</xdr:rowOff>
    </xdr:from>
    <xdr:to>
      <xdr:col>76</xdr:col>
      <xdr:colOff>73025</xdr:colOff>
      <xdr:row>27</xdr:row>
      <xdr:rowOff>67927</xdr:rowOff>
    </xdr:to>
    <xdr:sp macro="" textlink="">
      <xdr:nvSpPr>
        <xdr:cNvPr id="151" name="楕円 150"/>
        <xdr:cNvSpPr/>
      </xdr:nvSpPr>
      <xdr:spPr>
        <a:xfrm>
          <a:off x="13001625" y="44964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160654</xdr:rowOff>
    </xdr:from>
    <xdr:ext cx="469744" cy="259045"/>
    <xdr:sp macro="" textlink="">
      <xdr:nvSpPr>
        <xdr:cNvPr id="152" name="債務償還比率該当値テキスト"/>
        <xdr:cNvSpPr txBox="1"/>
      </xdr:nvSpPr>
      <xdr:spPr>
        <a:xfrm>
          <a:off x="13080365" y="435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94016</xdr:rowOff>
    </xdr:from>
    <xdr:to>
      <xdr:col>72</xdr:col>
      <xdr:colOff>123825</xdr:colOff>
      <xdr:row>28</xdr:row>
      <xdr:rowOff>24166</xdr:rowOff>
    </xdr:to>
    <xdr:sp macro="" textlink="">
      <xdr:nvSpPr>
        <xdr:cNvPr id="153" name="楕円 152"/>
        <xdr:cNvSpPr/>
      </xdr:nvSpPr>
      <xdr:spPr>
        <a:xfrm>
          <a:off x="12359005" y="46202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17127</xdr:rowOff>
    </xdr:from>
    <xdr:to>
      <xdr:col>76</xdr:col>
      <xdr:colOff>22225</xdr:colOff>
      <xdr:row>27</xdr:row>
      <xdr:rowOff>144816</xdr:rowOff>
    </xdr:to>
    <xdr:cxnSp macro="">
      <xdr:nvCxnSpPr>
        <xdr:cNvPr id="154" name="直線コネクタ 153"/>
        <xdr:cNvCxnSpPr/>
      </xdr:nvCxnSpPr>
      <xdr:spPr>
        <a:xfrm flipV="1">
          <a:off x="12409805" y="4543407"/>
          <a:ext cx="619760" cy="12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132261</xdr:rowOff>
    </xdr:from>
    <xdr:to>
      <xdr:col>68</xdr:col>
      <xdr:colOff>123825</xdr:colOff>
      <xdr:row>28</xdr:row>
      <xdr:rowOff>62411</xdr:rowOff>
    </xdr:to>
    <xdr:sp macro="" textlink="">
      <xdr:nvSpPr>
        <xdr:cNvPr id="155" name="楕円 154"/>
        <xdr:cNvSpPr/>
      </xdr:nvSpPr>
      <xdr:spPr>
        <a:xfrm>
          <a:off x="11688445" y="46585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144816</xdr:rowOff>
    </xdr:from>
    <xdr:to>
      <xdr:col>72</xdr:col>
      <xdr:colOff>73025</xdr:colOff>
      <xdr:row>28</xdr:row>
      <xdr:rowOff>11611</xdr:rowOff>
    </xdr:to>
    <xdr:cxnSp macro="">
      <xdr:nvCxnSpPr>
        <xdr:cNvPr id="156" name="直線コネクタ 155"/>
        <xdr:cNvCxnSpPr/>
      </xdr:nvCxnSpPr>
      <xdr:spPr>
        <a:xfrm flipV="1">
          <a:off x="11739245" y="4671096"/>
          <a:ext cx="670560" cy="3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149534</xdr:rowOff>
    </xdr:from>
    <xdr:to>
      <xdr:col>64</xdr:col>
      <xdr:colOff>123825</xdr:colOff>
      <xdr:row>28</xdr:row>
      <xdr:rowOff>79684</xdr:rowOff>
    </xdr:to>
    <xdr:sp macro="" textlink="">
      <xdr:nvSpPr>
        <xdr:cNvPr id="157" name="楕円 156"/>
        <xdr:cNvSpPr/>
      </xdr:nvSpPr>
      <xdr:spPr>
        <a:xfrm>
          <a:off x="11017885" y="46758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11611</xdr:rowOff>
    </xdr:from>
    <xdr:to>
      <xdr:col>68</xdr:col>
      <xdr:colOff>73025</xdr:colOff>
      <xdr:row>28</xdr:row>
      <xdr:rowOff>28884</xdr:rowOff>
    </xdr:to>
    <xdr:cxnSp macro="">
      <xdr:nvCxnSpPr>
        <xdr:cNvPr id="158" name="直線コネクタ 157"/>
        <xdr:cNvCxnSpPr/>
      </xdr:nvCxnSpPr>
      <xdr:spPr>
        <a:xfrm flipV="1">
          <a:off x="11068685" y="4705531"/>
          <a:ext cx="670560" cy="17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141823</xdr:rowOff>
    </xdr:from>
    <xdr:to>
      <xdr:col>60</xdr:col>
      <xdr:colOff>123825</xdr:colOff>
      <xdr:row>28</xdr:row>
      <xdr:rowOff>71973</xdr:rowOff>
    </xdr:to>
    <xdr:sp macro="" textlink="">
      <xdr:nvSpPr>
        <xdr:cNvPr id="159" name="楕円 158"/>
        <xdr:cNvSpPr/>
      </xdr:nvSpPr>
      <xdr:spPr>
        <a:xfrm>
          <a:off x="10347325" y="46681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21173</xdr:rowOff>
    </xdr:from>
    <xdr:to>
      <xdr:col>64</xdr:col>
      <xdr:colOff>73025</xdr:colOff>
      <xdr:row>28</xdr:row>
      <xdr:rowOff>28884</xdr:rowOff>
    </xdr:to>
    <xdr:cxnSp macro="">
      <xdr:nvCxnSpPr>
        <xdr:cNvPr id="160" name="直線コネクタ 159"/>
        <xdr:cNvCxnSpPr/>
      </xdr:nvCxnSpPr>
      <xdr:spPr>
        <a:xfrm>
          <a:off x="10398125" y="4715093"/>
          <a:ext cx="670560" cy="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21607</xdr:rowOff>
    </xdr:from>
    <xdr:ext cx="469744" cy="259045"/>
    <xdr:sp macro="" textlink="">
      <xdr:nvSpPr>
        <xdr:cNvPr id="161" name="n_1aveValue債務償還比率"/>
        <xdr:cNvSpPr txBox="1"/>
      </xdr:nvSpPr>
      <xdr:spPr>
        <a:xfrm>
          <a:off x="12185092" y="538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27313</xdr:rowOff>
    </xdr:from>
    <xdr:ext cx="469744" cy="259045"/>
    <xdr:sp macro="" textlink="">
      <xdr:nvSpPr>
        <xdr:cNvPr id="162" name="n_2aveValue債務償還比率"/>
        <xdr:cNvSpPr txBox="1"/>
      </xdr:nvSpPr>
      <xdr:spPr>
        <a:xfrm>
          <a:off x="11527232" y="539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2947</xdr:rowOff>
    </xdr:from>
    <xdr:ext cx="469744" cy="259045"/>
    <xdr:sp macro="" textlink="">
      <xdr:nvSpPr>
        <xdr:cNvPr id="163" name="n_3aveValue債務償還比率"/>
        <xdr:cNvSpPr txBox="1"/>
      </xdr:nvSpPr>
      <xdr:spPr>
        <a:xfrm>
          <a:off x="10856672" y="536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33944</xdr:rowOff>
    </xdr:from>
    <xdr:ext cx="469744" cy="259045"/>
    <xdr:sp macro="" textlink="">
      <xdr:nvSpPr>
        <xdr:cNvPr id="164" name="n_4aveValue債務償還比率"/>
        <xdr:cNvSpPr txBox="1"/>
      </xdr:nvSpPr>
      <xdr:spPr>
        <a:xfrm>
          <a:off x="10186112" y="539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40693</xdr:rowOff>
    </xdr:from>
    <xdr:ext cx="469744" cy="259045"/>
    <xdr:sp macro="" textlink="">
      <xdr:nvSpPr>
        <xdr:cNvPr id="165" name="n_1mainValue債務償還比率"/>
        <xdr:cNvSpPr txBox="1"/>
      </xdr:nvSpPr>
      <xdr:spPr>
        <a:xfrm>
          <a:off x="12185092" y="4399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78938</xdr:rowOff>
    </xdr:from>
    <xdr:ext cx="469744" cy="259045"/>
    <xdr:sp macro="" textlink="">
      <xdr:nvSpPr>
        <xdr:cNvPr id="166" name="n_2mainValue債務償還比率"/>
        <xdr:cNvSpPr txBox="1"/>
      </xdr:nvSpPr>
      <xdr:spPr>
        <a:xfrm>
          <a:off x="11527232" y="443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96211</xdr:rowOff>
    </xdr:from>
    <xdr:ext cx="469744" cy="259045"/>
    <xdr:sp macro="" textlink="">
      <xdr:nvSpPr>
        <xdr:cNvPr id="167" name="n_3mainValue債務償還比率"/>
        <xdr:cNvSpPr txBox="1"/>
      </xdr:nvSpPr>
      <xdr:spPr>
        <a:xfrm>
          <a:off x="10856672" y="445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88500</xdr:rowOff>
    </xdr:from>
    <xdr:ext cx="469744" cy="259045"/>
    <xdr:sp macro="" textlink="">
      <xdr:nvSpPr>
        <xdr:cNvPr id="168" name="n_4mainValue債務償還比率"/>
        <xdr:cNvSpPr txBox="1"/>
      </xdr:nvSpPr>
      <xdr:spPr>
        <a:xfrm>
          <a:off x="10186112" y="4447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岐阜県可児市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100,765
92,977
87.57
37,449,265
34,704,966
2,374,056
20,944,000
21,989,169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3608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108204</xdr:rowOff>
    </xdr:from>
    <xdr:to>
      <xdr:col>24</xdr:col>
      <xdr:colOff>62865</xdr:colOff>
      <xdr:row>42</xdr:row>
      <xdr:rowOff>64770</xdr:rowOff>
    </xdr:to>
    <xdr:cxnSp macro="">
      <xdr:nvCxnSpPr>
        <xdr:cNvPr id="55" name="直線コネクタ 54"/>
        <xdr:cNvCxnSpPr/>
      </xdr:nvCxnSpPr>
      <xdr:spPr>
        <a:xfrm flipV="1">
          <a:off x="4086225" y="5975604"/>
          <a:ext cx="0" cy="1130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6" name="【道路】&#10;有形固定資産減価償却率最小値テキスト"/>
        <xdr:cNvSpPr txBox="1"/>
      </xdr:nvSpPr>
      <xdr:spPr>
        <a:xfrm>
          <a:off x="412496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57" name="直線コネクタ 56"/>
        <xdr:cNvCxnSpPr/>
      </xdr:nvCxnSpPr>
      <xdr:spPr>
        <a:xfrm>
          <a:off x="4020820" y="71056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54881</xdr:rowOff>
    </xdr:from>
    <xdr:ext cx="405111" cy="259045"/>
    <xdr:sp macro="" textlink="">
      <xdr:nvSpPr>
        <xdr:cNvPr id="58" name="【道路】&#10;有形固定資産減価償却率最大値テキスト"/>
        <xdr:cNvSpPr txBox="1"/>
      </xdr:nvSpPr>
      <xdr:spPr>
        <a:xfrm>
          <a:off x="4124960" y="575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108204</xdr:rowOff>
    </xdr:from>
    <xdr:to>
      <xdr:col>24</xdr:col>
      <xdr:colOff>152400</xdr:colOff>
      <xdr:row>35</xdr:row>
      <xdr:rowOff>108204</xdr:rowOff>
    </xdr:to>
    <xdr:cxnSp macro="">
      <xdr:nvCxnSpPr>
        <xdr:cNvPr id="59" name="直線コネクタ 58"/>
        <xdr:cNvCxnSpPr/>
      </xdr:nvCxnSpPr>
      <xdr:spPr>
        <a:xfrm>
          <a:off x="4020820" y="59756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17543</xdr:rowOff>
    </xdr:from>
    <xdr:ext cx="405111" cy="259045"/>
    <xdr:sp macro="" textlink="">
      <xdr:nvSpPr>
        <xdr:cNvPr id="60" name="【道路】&#10;有形固定資産減価償却率平均値テキスト"/>
        <xdr:cNvSpPr txBox="1"/>
      </xdr:nvSpPr>
      <xdr:spPr>
        <a:xfrm>
          <a:off x="4124960" y="6555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39116</xdr:rowOff>
    </xdr:from>
    <xdr:to>
      <xdr:col>24</xdr:col>
      <xdr:colOff>114300</xdr:colOff>
      <xdr:row>39</xdr:row>
      <xdr:rowOff>140716</xdr:rowOff>
    </xdr:to>
    <xdr:sp macro="" textlink="">
      <xdr:nvSpPr>
        <xdr:cNvPr id="61" name="フローチャート: 判断 60"/>
        <xdr:cNvSpPr/>
      </xdr:nvSpPr>
      <xdr:spPr>
        <a:xfrm>
          <a:off x="4036060" y="65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2" name="フローチャート: 判断 61"/>
        <xdr:cNvSpPr/>
      </xdr:nvSpPr>
      <xdr:spPr>
        <a:xfrm>
          <a:off x="3312160" y="65328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146558</xdr:rowOff>
    </xdr:from>
    <xdr:to>
      <xdr:col>15</xdr:col>
      <xdr:colOff>101600</xdr:colOff>
      <xdr:row>39</xdr:row>
      <xdr:rowOff>76708</xdr:rowOff>
    </xdr:to>
    <xdr:sp macro="" textlink="">
      <xdr:nvSpPr>
        <xdr:cNvPr id="63" name="フローチャート: 判断 62"/>
        <xdr:cNvSpPr/>
      </xdr:nvSpPr>
      <xdr:spPr>
        <a:xfrm>
          <a:off x="2514600" y="65168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96266</xdr:rowOff>
    </xdr:from>
    <xdr:to>
      <xdr:col>10</xdr:col>
      <xdr:colOff>165100</xdr:colOff>
      <xdr:row>39</xdr:row>
      <xdr:rowOff>26416</xdr:rowOff>
    </xdr:to>
    <xdr:sp macro="" textlink="">
      <xdr:nvSpPr>
        <xdr:cNvPr id="64" name="フローチャート: 判断 63"/>
        <xdr:cNvSpPr/>
      </xdr:nvSpPr>
      <xdr:spPr>
        <a:xfrm>
          <a:off x="1739900" y="64665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25400</xdr:rowOff>
    </xdr:from>
    <xdr:to>
      <xdr:col>6</xdr:col>
      <xdr:colOff>38100</xdr:colOff>
      <xdr:row>38</xdr:row>
      <xdr:rowOff>127000</xdr:rowOff>
    </xdr:to>
    <xdr:sp macro="" textlink="">
      <xdr:nvSpPr>
        <xdr:cNvPr id="65" name="フローチャート: 判断 64"/>
        <xdr:cNvSpPr/>
      </xdr:nvSpPr>
      <xdr:spPr>
        <a:xfrm>
          <a:off x="965200" y="63957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146558</xdr:rowOff>
    </xdr:from>
    <xdr:to>
      <xdr:col>24</xdr:col>
      <xdr:colOff>114300</xdr:colOff>
      <xdr:row>39</xdr:row>
      <xdr:rowOff>76708</xdr:rowOff>
    </xdr:to>
    <xdr:sp macro="" textlink="">
      <xdr:nvSpPr>
        <xdr:cNvPr id="71" name="楕円 70"/>
        <xdr:cNvSpPr/>
      </xdr:nvSpPr>
      <xdr:spPr>
        <a:xfrm>
          <a:off x="4036060" y="65168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169435</xdr:rowOff>
    </xdr:from>
    <xdr:ext cx="405111" cy="259045"/>
    <xdr:sp macro="" textlink="">
      <xdr:nvSpPr>
        <xdr:cNvPr id="72" name="【道路】&#10;有形固定資産減価償却率該当値テキスト"/>
        <xdr:cNvSpPr txBox="1"/>
      </xdr:nvSpPr>
      <xdr:spPr>
        <a:xfrm>
          <a:off x="4124960" y="637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105410</xdr:rowOff>
    </xdr:from>
    <xdr:to>
      <xdr:col>20</xdr:col>
      <xdr:colOff>38100</xdr:colOff>
      <xdr:row>39</xdr:row>
      <xdr:rowOff>35560</xdr:rowOff>
    </xdr:to>
    <xdr:sp macro="" textlink="">
      <xdr:nvSpPr>
        <xdr:cNvPr id="73" name="楕円 72"/>
        <xdr:cNvSpPr/>
      </xdr:nvSpPr>
      <xdr:spPr>
        <a:xfrm>
          <a:off x="3312160" y="64757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156210</xdr:rowOff>
    </xdr:from>
    <xdr:to>
      <xdr:col>24</xdr:col>
      <xdr:colOff>63500</xdr:colOff>
      <xdr:row>39</xdr:row>
      <xdr:rowOff>25908</xdr:rowOff>
    </xdr:to>
    <xdr:cxnSp macro="">
      <xdr:nvCxnSpPr>
        <xdr:cNvPr id="74" name="直線コネクタ 73"/>
        <xdr:cNvCxnSpPr/>
      </xdr:nvCxnSpPr>
      <xdr:spPr>
        <a:xfrm>
          <a:off x="3355340" y="6526530"/>
          <a:ext cx="73152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55118</xdr:rowOff>
    </xdr:from>
    <xdr:to>
      <xdr:col>15</xdr:col>
      <xdr:colOff>101600</xdr:colOff>
      <xdr:row>38</xdr:row>
      <xdr:rowOff>156718</xdr:rowOff>
    </xdr:to>
    <xdr:sp macro="" textlink="">
      <xdr:nvSpPr>
        <xdr:cNvPr id="75" name="楕円 74"/>
        <xdr:cNvSpPr/>
      </xdr:nvSpPr>
      <xdr:spPr>
        <a:xfrm>
          <a:off x="2514600" y="642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105918</xdr:rowOff>
    </xdr:from>
    <xdr:to>
      <xdr:col>19</xdr:col>
      <xdr:colOff>177800</xdr:colOff>
      <xdr:row>38</xdr:row>
      <xdr:rowOff>156210</xdr:rowOff>
    </xdr:to>
    <xdr:cxnSp macro="">
      <xdr:nvCxnSpPr>
        <xdr:cNvPr id="76" name="直線コネクタ 75"/>
        <xdr:cNvCxnSpPr/>
      </xdr:nvCxnSpPr>
      <xdr:spPr>
        <a:xfrm>
          <a:off x="2565400" y="6476238"/>
          <a:ext cx="78994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18542</xdr:rowOff>
    </xdr:from>
    <xdr:to>
      <xdr:col>10</xdr:col>
      <xdr:colOff>165100</xdr:colOff>
      <xdr:row>38</xdr:row>
      <xdr:rowOff>120142</xdr:rowOff>
    </xdr:to>
    <xdr:sp macro="" textlink="">
      <xdr:nvSpPr>
        <xdr:cNvPr id="77" name="楕円 76"/>
        <xdr:cNvSpPr/>
      </xdr:nvSpPr>
      <xdr:spPr>
        <a:xfrm>
          <a:off x="1739900" y="638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69342</xdr:rowOff>
    </xdr:from>
    <xdr:to>
      <xdr:col>15</xdr:col>
      <xdr:colOff>50800</xdr:colOff>
      <xdr:row>38</xdr:row>
      <xdr:rowOff>105918</xdr:rowOff>
    </xdr:to>
    <xdr:cxnSp macro="">
      <xdr:nvCxnSpPr>
        <xdr:cNvPr id="78" name="直線コネクタ 77"/>
        <xdr:cNvCxnSpPr/>
      </xdr:nvCxnSpPr>
      <xdr:spPr>
        <a:xfrm>
          <a:off x="1790700" y="6439662"/>
          <a:ext cx="7747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83837</xdr:rowOff>
    </xdr:from>
    <xdr:ext cx="405111" cy="259045"/>
    <xdr:sp macro="" textlink="">
      <xdr:nvSpPr>
        <xdr:cNvPr id="79" name="n_1aveValue【道路】&#10;有形固定資産減価償却率"/>
        <xdr:cNvSpPr txBox="1"/>
      </xdr:nvSpPr>
      <xdr:spPr>
        <a:xfrm>
          <a:off x="317056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67835</xdr:rowOff>
    </xdr:from>
    <xdr:ext cx="405111" cy="259045"/>
    <xdr:sp macro="" textlink="">
      <xdr:nvSpPr>
        <xdr:cNvPr id="80" name="n_2aveValue【道路】&#10;有形固定資産減価償却率"/>
        <xdr:cNvSpPr txBox="1"/>
      </xdr:nvSpPr>
      <xdr:spPr>
        <a:xfrm>
          <a:off x="2385704" y="660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17543</xdr:rowOff>
    </xdr:from>
    <xdr:ext cx="405111" cy="259045"/>
    <xdr:sp macro="" textlink="">
      <xdr:nvSpPr>
        <xdr:cNvPr id="81" name="n_3aveValue【道路】&#10;有形固定資産減価償却率"/>
        <xdr:cNvSpPr txBox="1"/>
      </xdr:nvSpPr>
      <xdr:spPr>
        <a:xfrm>
          <a:off x="1611004" y="655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143527</xdr:rowOff>
    </xdr:from>
    <xdr:ext cx="405111" cy="259045"/>
    <xdr:sp macro="" textlink="">
      <xdr:nvSpPr>
        <xdr:cNvPr id="82" name="n_4aveValue【道路】&#10;有形固定資産減価償却率"/>
        <xdr:cNvSpPr txBox="1"/>
      </xdr:nvSpPr>
      <xdr:spPr>
        <a:xfrm>
          <a:off x="83630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52087</xdr:rowOff>
    </xdr:from>
    <xdr:ext cx="405111" cy="259045"/>
    <xdr:sp macro="" textlink="">
      <xdr:nvSpPr>
        <xdr:cNvPr id="83" name="n_1mainValue【道路】&#10;有形固定資産減価償却率"/>
        <xdr:cNvSpPr txBox="1"/>
      </xdr:nvSpPr>
      <xdr:spPr>
        <a:xfrm>
          <a:off x="3170564"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1795</xdr:rowOff>
    </xdr:from>
    <xdr:ext cx="405111" cy="259045"/>
    <xdr:sp macro="" textlink="">
      <xdr:nvSpPr>
        <xdr:cNvPr id="84" name="n_2mainValue【道路】&#10;有形固定資産減価償却率"/>
        <xdr:cNvSpPr txBox="1"/>
      </xdr:nvSpPr>
      <xdr:spPr>
        <a:xfrm>
          <a:off x="2385704" y="620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136669</xdr:rowOff>
    </xdr:from>
    <xdr:ext cx="405111" cy="259045"/>
    <xdr:sp macro="" textlink="">
      <xdr:nvSpPr>
        <xdr:cNvPr id="85" name="n_3mainValue【道路】&#10;有形固定資産減価償却率"/>
        <xdr:cNvSpPr txBox="1"/>
      </xdr:nvSpPr>
      <xdr:spPr>
        <a:xfrm>
          <a:off x="1611004" y="6171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9" name="テキスト ボックス 98"/>
        <xdr:cNvSpPr txBox="1"/>
      </xdr:nvSpPr>
      <xdr:spPr>
        <a:xfrm>
          <a:off x="5364041"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1" name="テキスト ボックス 100"/>
        <xdr:cNvSpPr txBox="1"/>
      </xdr:nvSpPr>
      <xdr:spPr>
        <a:xfrm>
          <a:off x="5364041"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3" name="テキスト ボックス 102"/>
        <xdr:cNvSpPr txBox="1"/>
      </xdr:nvSpPr>
      <xdr:spPr>
        <a:xfrm>
          <a:off x="536404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5" name="テキスト ボックス 104"/>
        <xdr:cNvSpPr txBox="1"/>
      </xdr:nvSpPr>
      <xdr:spPr>
        <a:xfrm>
          <a:off x="5364041" y="57153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7" name="テキスト ボックス 106"/>
        <xdr:cNvSpPr txBox="1"/>
      </xdr:nvSpPr>
      <xdr:spPr>
        <a:xfrm>
          <a:off x="5299921"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9" name="テキスト ボックス 108"/>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53944</xdr:rowOff>
    </xdr:from>
    <xdr:to>
      <xdr:col>54</xdr:col>
      <xdr:colOff>189865</xdr:colOff>
      <xdr:row>42</xdr:row>
      <xdr:rowOff>35003</xdr:rowOff>
    </xdr:to>
    <xdr:cxnSp macro="">
      <xdr:nvCxnSpPr>
        <xdr:cNvPr id="111" name="直線コネクタ 110"/>
        <xdr:cNvCxnSpPr/>
      </xdr:nvCxnSpPr>
      <xdr:spPr>
        <a:xfrm flipV="1">
          <a:off x="9219565" y="5753704"/>
          <a:ext cx="0" cy="1322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38830</xdr:rowOff>
    </xdr:from>
    <xdr:ext cx="469744" cy="259045"/>
    <xdr:sp macro="" textlink="">
      <xdr:nvSpPr>
        <xdr:cNvPr id="112" name="【道路】&#10;一人当たり延長最小値テキスト"/>
        <xdr:cNvSpPr txBox="1"/>
      </xdr:nvSpPr>
      <xdr:spPr>
        <a:xfrm>
          <a:off x="9258300" y="70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35003</xdr:rowOff>
    </xdr:from>
    <xdr:to>
      <xdr:col>55</xdr:col>
      <xdr:colOff>88900</xdr:colOff>
      <xdr:row>42</xdr:row>
      <xdr:rowOff>35003</xdr:rowOff>
    </xdr:to>
    <xdr:cxnSp macro="">
      <xdr:nvCxnSpPr>
        <xdr:cNvPr id="113" name="直線コネクタ 112"/>
        <xdr:cNvCxnSpPr/>
      </xdr:nvCxnSpPr>
      <xdr:spPr>
        <a:xfrm>
          <a:off x="9154160" y="70758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621</xdr:rowOff>
    </xdr:from>
    <xdr:ext cx="534377" cy="259045"/>
    <xdr:sp macro="" textlink="">
      <xdr:nvSpPr>
        <xdr:cNvPr id="114" name="【道路】&#10;一人当たり延長最大値テキスト"/>
        <xdr:cNvSpPr txBox="1"/>
      </xdr:nvSpPr>
      <xdr:spPr>
        <a:xfrm>
          <a:off x="9258300" y="553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53944</xdr:rowOff>
    </xdr:from>
    <xdr:to>
      <xdr:col>55</xdr:col>
      <xdr:colOff>88900</xdr:colOff>
      <xdr:row>34</xdr:row>
      <xdr:rowOff>53944</xdr:rowOff>
    </xdr:to>
    <xdr:cxnSp macro="">
      <xdr:nvCxnSpPr>
        <xdr:cNvPr id="115" name="直線コネクタ 114"/>
        <xdr:cNvCxnSpPr/>
      </xdr:nvCxnSpPr>
      <xdr:spPr>
        <a:xfrm>
          <a:off x="9154160" y="57537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166202</xdr:rowOff>
    </xdr:from>
    <xdr:ext cx="534377" cy="259045"/>
    <xdr:sp macro="" textlink="">
      <xdr:nvSpPr>
        <xdr:cNvPr id="116" name="【道路】&#10;一人当たり延長平均値テキスト"/>
        <xdr:cNvSpPr txBox="1"/>
      </xdr:nvSpPr>
      <xdr:spPr>
        <a:xfrm>
          <a:off x="9258300" y="67041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143325</xdr:rowOff>
    </xdr:from>
    <xdr:to>
      <xdr:col>55</xdr:col>
      <xdr:colOff>50800</xdr:colOff>
      <xdr:row>41</xdr:row>
      <xdr:rowOff>73475</xdr:rowOff>
    </xdr:to>
    <xdr:sp macro="" textlink="">
      <xdr:nvSpPr>
        <xdr:cNvPr id="117" name="フローチャート: 判断 116"/>
        <xdr:cNvSpPr/>
      </xdr:nvSpPr>
      <xdr:spPr>
        <a:xfrm>
          <a:off x="9192260" y="68489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168684</xdr:rowOff>
    </xdr:from>
    <xdr:to>
      <xdr:col>50</xdr:col>
      <xdr:colOff>165100</xdr:colOff>
      <xdr:row>41</xdr:row>
      <xdr:rowOff>98834</xdr:rowOff>
    </xdr:to>
    <xdr:sp macro="" textlink="">
      <xdr:nvSpPr>
        <xdr:cNvPr id="118" name="フローチャート: 判断 117"/>
        <xdr:cNvSpPr/>
      </xdr:nvSpPr>
      <xdr:spPr>
        <a:xfrm>
          <a:off x="8445500" y="68742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162592</xdr:rowOff>
    </xdr:from>
    <xdr:to>
      <xdr:col>46</xdr:col>
      <xdr:colOff>38100</xdr:colOff>
      <xdr:row>41</xdr:row>
      <xdr:rowOff>92742</xdr:rowOff>
    </xdr:to>
    <xdr:sp macro="" textlink="">
      <xdr:nvSpPr>
        <xdr:cNvPr id="119" name="フローチャート: 判断 118"/>
        <xdr:cNvSpPr/>
      </xdr:nvSpPr>
      <xdr:spPr>
        <a:xfrm>
          <a:off x="7670800" y="68681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165222</xdr:rowOff>
    </xdr:from>
    <xdr:to>
      <xdr:col>41</xdr:col>
      <xdr:colOff>101600</xdr:colOff>
      <xdr:row>41</xdr:row>
      <xdr:rowOff>95372</xdr:rowOff>
    </xdr:to>
    <xdr:sp macro="" textlink="">
      <xdr:nvSpPr>
        <xdr:cNvPr id="120" name="フローチャート: 判断 119"/>
        <xdr:cNvSpPr/>
      </xdr:nvSpPr>
      <xdr:spPr>
        <a:xfrm>
          <a:off x="6873240" y="68708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128515</xdr:rowOff>
    </xdr:from>
    <xdr:to>
      <xdr:col>36</xdr:col>
      <xdr:colOff>165100</xdr:colOff>
      <xdr:row>41</xdr:row>
      <xdr:rowOff>58665</xdr:rowOff>
    </xdr:to>
    <xdr:sp macro="" textlink="">
      <xdr:nvSpPr>
        <xdr:cNvPr id="121" name="フローチャート: 判断 120"/>
        <xdr:cNvSpPr/>
      </xdr:nvSpPr>
      <xdr:spPr>
        <a:xfrm>
          <a:off x="6098540" y="68341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99058</xdr:rowOff>
    </xdr:from>
    <xdr:to>
      <xdr:col>55</xdr:col>
      <xdr:colOff>50800</xdr:colOff>
      <xdr:row>42</xdr:row>
      <xdr:rowOff>29208</xdr:rowOff>
    </xdr:to>
    <xdr:sp macro="" textlink="">
      <xdr:nvSpPr>
        <xdr:cNvPr id="127" name="楕円 126"/>
        <xdr:cNvSpPr/>
      </xdr:nvSpPr>
      <xdr:spPr>
        <a:xfrm>
          <a:off x="9192260" y="69722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13985</xdr:rowOff>
    </xdr:from>
    <xdr:ext cx="469744" cy="259045"/>
    <xdr:sp macro="" textlink="">
      <xdr:nvSpPr>
        <xdr:cNvPr id="128" name="【道路】&#10;一人当たり延長該当値テキスト"/>
        <xdr:cNvSpPr txBox="1"/>
      </xdr:nvSpPr>
      <xdr:spPr>
        <a:xfrm>
          <a:off x="9258300" y="688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100087</xdr:rowOff>
    </xdr:from>
    <xdr:to>
      <xdr:col>50</xdr:col>
      <xdr:colOff>165100</xdr:colOff>
      <xdr:row>42</xdr:row>
      <xdr:rowOff>30237</xdr:rowOff>
    </xdr:to>
    <xdr:sp macro="" textlink="">
      <xdr:nvSpPr>
        <xdr:cNvPr id="129" name="楕円 128"/>
        <xdr:cNvSpPr/>
      </xdr:nvSpPr>
      <xdr:spPr>
        <a:xfrm>
          <a:off x="8445500" y="69733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149858</xdr:rowOff>
    </xdr:from>
    <xdr:to>
      <xdr:col>55</xdr:col>
      <xdr:colOff>0</xdr:colOff>
      <xdr:row>41</xdr:row>
      <xdr:rowOff>150887</xdr:rowOff>
    </xdr:to>
    <xdr:cxnSp macro="">
      <xdr:nvCxnSpPr>
        <xdr:cNvPr id="130" name="直線コネクタ 129"/>
        <xdr:cNvCxnSpPr/>
      </xdr:nvCxnSpPr>
      <xdr:spPr>
        <a:xfrm flipV="1">
          <a:off x="8496300" y="7023098"/>
          <a:ext cx="7239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101344</xdr:rowOff>
    </xdr:from>
    <xdr:to>
      <xdr:col>46</xdr:col>
      <xdr:colOff>38100</xdr:colOff>
      <xdr:row>42</xdr:row>
      <xdr:rowOff>31494</xdr:rowOff>
    </xdr:to>
    <xdr:sp macro="" textlink="">
      <xdr:nvSpPr>
        <xdr:cNvPr id="131" name="楕円 130"/>
        <xdr:cNvSpPr/>
      </xdr:nvSpPr>
      <xdr:spPr>
        <a:xfrm>
          <a:off x="7670800" y="69745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150887</xdr:rowOff>
    </xdr:from>
    <xdr:to>
      <xdr:col>50</xdr:col>
      <xdr:colOff>114300</xdr:colOff>
      <xdr:row>41</xdr:row>
      <xdr:rowOff>152144</xdr:rowOff>
    </xdr:to>
    <xdr:cxnSp macro="">
      <xdr:nvCxnSpPr>
        <xdr:cNvPr id="132" name="直線コネクタ 131"/>
        <xdr:cNvCxnSpPr/>
      </xdr:nvCxnSpPr>
      <xdr:spPr>
        <a:xfrm flipV="1">
          <a:off x="7713980" y="7024127"/>
          <a:ext cx="78232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101312</xdr:rowOff>
    </xdr:from>
    <xdr:to>
      <xdr:col>41</xdr:col>
      <xdr:colOff>101600</xdr:colOff>
      <xdr:row>42</xdr:row>
      <xdr:rowOff>31462</xdr:rowOff>
    </xdr:to>
    <xdr:sp macro="" textlink="">
      <xdr:nvSpPr>
        <xdr:cNvPr id="133" name="楕円 132"/>
        <xdr:cNvSpPr/>
      </xdr:nvSpPr>
      <xdr:spPr>
        <a:xfrm>
          <a:off x="6873240" y="69745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152112</xdr:rowOff>
    </xdr:from>
    <xdr:to>
      <xdr:col>45</xdr:col>
      <xdr:colOff>177800</xdr:colOff>
      <xdr:row>41</xdr:row>
      <xdr:rowOff>152144</xdr:rowOff>
    </xdr:to>
    <xdr:cxnSp macro="">
      <xdr:nvCxnSpPr>
        <xdr:cNvPr id="134" name="直線コネクタ 133"/>
        <xdr:cNvCxnSpPr/>
      </xdr:nvCxnSpPr>
      <xdr:spPr>
        <a:xfrm>
          <a:off x="6924040" y="7025352"/>
          <a:ext cx="78994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115361</xdr:rowOff>
    </xdr:from>
    <xdr:ext cx="534377" cy="259045"/>
    <xdr:sp macro="" textlink="">
      <xdr:nvSpPr>
        <xdr:cNvPr id="135" name="n_1aveValue【道路】&#10;一人当たり延長"/>
        <xdr:cNvSpPr txBox="1"/>
      </xdr:nvSpPr>
      <xdr:spPr>
        <a:xfrm>
          <a:off x="8239271" y="665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109269</xdr:rowOff>
    </xdr:from>
    <xdr:ext cx="534377" cy="259045"/>
    <xdr:sp macro="" textlink="">
      <xdr:nvSpPr>
        <xdr:cNvPr id="136" name="n_2aveValue【道路】&#10;一人当たり延長"/>
        <xdr:cNvSpPr txBox="1"/>
      </xdr:nvSpPr>
      <xdr:spPr>
        <a:xfrm>
          <a:off x="7477271" y="664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111899</xdr:rowOff>
    </xdr:from>
    <xdr:ext cx="534377" cy="259045"/>
    <xdr:sp macro="" textlink="">
      <xdr:nvSpPr>
        <xdr:cNvPr id="137" name="n_3aveValue【道路】&#10;一人当たり延長"/>
        <xdr:cNvSpPr txBox="1"/>
      </xdr:nvSpPr>
      <xdr:spPr>
        <a:xfrm>
          <a:off x="6702571" y="664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75192</xdr:rowOff>
    </xdr:from>
    <xdr:ext cx="534377" cy="259045"/>
    <xdr:sp macro="" textlink="">
      <xdr:nvSpPr>
        <xdr:cNvPr id="138" name="n_4aveValue【道路】&#10;一人当たり延長"/>
        <xdr:cNvSpPr txBox="1"/>
      </xdr:nvSpPr>
      <xdr:spPr>
        <a:xfrm>
          <a:off x="5905011" y="661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21364</xdr:rowOff>
    </xdr:from>
    <xdr:ext cx="469744" cy="259045"/>
    <xdr:sp macro="" textlink="">
      <xdr:nvSpPr>
        <xdr:cNvPr id="139" name="n_1mainValue【道路】&#10;一人当たり延長"/>
        <xdr:cNvSpPr txBox="1"/>
      </xdr:nvSpPr>
      <xdr:spPr>
        <a:xfrm>
          <a:off x="8271587" y="706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22621</xdr:rowOff>
    </xdr:from>
    <xdr:ext cx="469744" cy="259045"/>
    <xdr:sp macro="" textlink="">
      <xdr:nvSpPr>
        <xdr:cNvPr id="140" name="n_2mainValue【道路】&#10;一人当たり延長"/>
        <xdr:cNvSpPr txBox="1"/>
      </xdr:nvSpPr>
      <xdr:spPr>
        <a:xfrm>
          <a:off x="7509587" y="706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22589</xdr:rowOff>
    </xdr:from>
    <xdr:ext cx="469744" cy="259045"/>
    <xdr:sp macro="" textlink="">
      <xdr:nvSpPr>
        <xdr:cNvPr id="141" name="n_3mainValue【道路】&#10;一人当たり延長"/>
        <xdr:cNvSpPr txBox="1"/>
      </xdr:nvSpPr>
      <xdr:spPr>
        <a:xfrm>
          <a:off x="6712027" y="706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78377</xdr:rowOff>
    </xdr:from>
    <xdr:to>
      <xdr:col>24</xdr:col>
      <xdr:colOff>62865</xdr:colOff>
      <xdr:row>63</xdr:row>
      <xdr:rowOff>111034</xdr:rowOff>
    </xdr:to>
    <xdr:cxnSp macro="">
      <xdr:nvCxnSpPr>
        <xdr:cNvPr id="167" name="直線コネクタ 166"/>
        <xdr:cNvCxnSpPr/>
      </xdr:nvCxnSpPr>
      <xdr:spPr>
        <a:xfrm flipV="1">
          <a:off x="4086225" y="9298577"/>
          <a:ext cx="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114861</xdr:rowOff>
    </xdr:from>
    <xdr:ext cx="405111" cy="259045"/>
    <xdr:sp macro="" textlink="">
      <xdr:nvSpPr>
        <xdr:cNvPr id="168" name="【橋りょう・トンネル】&#10;有形固定資産減価償却率最小値テキスト"/>
        <xdr:cNvSpPr txBox="1"/>
      </xdr:nvSpPr>
      <xdr:spPr>
        <a:xfrm>
          <a:off x="4124960" y="10676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111034</xdr:rowOff>
    </xdr:from>
    <xdr:to>
      <xdr:col>24</xdr:col>
      <xdr:colOff>152400</xdr:colOff>
      <xdr:row>63</xdr:row>
      <xdr:rowOff>111034</xdr:rowOff>
    </xdr:to>
    <xdr:cxnSp macro="">
      <xdr:nvCxnSpPr>
        <xdr:cNvPr id="169" name="直線コネクタ 168"/>
        <xdr:cNvCxnSpPr/>
      </xdr:nvCxnSpPr>
      <xdr:spPr>
        <a:xfrm>
          <a:off x="4020820" y="106723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25054</xdr:rowOff>
    </xdr:from>
    <xdr:ext cx="340478" cy="259045"/>
    <xdr:sp macro="" textlink="">
      <xdr:nvSpPr>
        <xdr:cNvPr id="170" name="【橋りょう・トンネル】&#10;有形固定資産減価償却率最大値テキスト"/>
        <xdr:cNvSpPr txBox="1"/>
      </xdr:nvSpPr>
      <xdr:spPr>
        <a:xfrm>
          <a:off x="4124960" y="90776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78377</xdr:rowOff>
    </xdr:from>
    <xdr:to>
      <xdr:col>24</xdr:col>
      <xdr:colOff>152400</xdr:colOff>
      <xdr:row>55</xdr:row>
      <xdr:rowOff>78377</xdr:rowOff>
    </xdr:to>
    <xdr:cxnSp macro="">
      <xdr:nvCxnSpPr>
        <xdr:cNvPr id="171" name="直線コネクタ 170"/>
        <xdr:cNvCxnSpPr/>
      </xdr:nvCxnSpPr>
      <xdr:spPr>
        <a:xfrm>
          <a:off x="4020820" y="92985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92546</xdr:rowOff>
    </xdr:from>
    <xdr:ext cx="405111" cy="259045"/>
    <xdr:sp macro="" textlink="">
      <xdr:nvSpPr>
        <xdr:cNvPr id="172" name="【橋りょう・トンネル】&#10;有形固定資産減価償却率平均値テキスト"/>
        <xdr:cNvSpPr txBox="1"/>
      </xdr:nvSpPr>
      <xdr:spPr>
        <a:xfrm>
          <a:off x="4124960" y="1015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3" name="フローチャート: 判断 172"/>
        <xdr:cNvSpPr/>
      </xdr:nvSpPr>
      <xdr:spPr>
        <a:xfrm>
          <a:off x="4036060" y="101725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74" name="フローチャート: 判断 173"/>
        <xdr:cNvSpPr/>
      </xdr:nvSpPr>
      <xdr:spPr>
        <a:xfrm>
          <a:off x="3312160" y="101676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75" name="フローチャート: 判断 174"/>
        <xdr:cNvSpPr/>
      </xdr:nvSpPr>
      <xdr:spPr>
        <a:xfrm>
          <a:off x="2514600" y="10179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94524</xdr:rowOff>
    </xdr:from>
    <xdr:to>
      <xdr:col>10</xdr:col>
      <xdr:colOff>165100</xdr:colOff>
      <xdr:row>61</xdr:row>
      <xdr:rowOff>24674</xdr:rowOff>
    </xdr:to>
    <xdr:sp macro="" textlink="">
      <xdr:nvSpPr>
        <xdr:cNvPr id="176" name="フローチャート: 判断 175"/>
        <xdr:cNvSpPr/>
      </xdr:nvSpPr>
      <xdr:spPr>
        <a:xfrm>
          <a:off x="1739900" y="101529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77" name="フローチャート: 判断 176"/>
        <xdr:cNvSpPr/>
      </xdr:nvSpPr>
      <xdr:spPr>
        <a:xfrm>
          <a:off x="965200" y="1012353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53703</xdr:rowOff>
    </xdr:from>
    <xdr:to>
      <xdr:col>24</xdr:col>
      <xdr:colOff>114300</xdr:colOff>
      <xdr:row>60</xdr:row>
      <xdr:rowOff>155303</xdr:rowOff>
    </xdr:to>
    <xdr:sp macro="" textlink="">
      <xdr:nvSpPr>
        <xdr:cNvPr id="183" name="楕円 182"/>
        <xdr:cNvSpPr/>
      </xdr:nvSpPr>
      <xdr:spPr>
        <a:xfrm>
          <a:off x="403606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76580</xdr:rowOff>
    </xdr:from>
    <xdr:ext cx="405111" cy="259045"/>
    <xdr:sp macro="" textlink="">
      <xdr:nvSpPr>
        <xdr:cNvPr id="184" name="【橋りょう・トンネル】&#10;有形固定資産減価償却率該当値テキスト"/>
        <xdr:cNvSpPr txBox="1"/>
      </xdr:nvSpPr>
      <xdr:spPr>
        <a:xfrm>
          <a:off x="4124960"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29210</xdr:rowOff>
    </xdr:from>
    <xdr:to>
      <xdr:col>20</xdr:col>
      <xdr:colOff>38100</xdr:colOff>
      <xdr:row>60</xdr:row>
      <xdr:rowOff>130810</xdr:rowOff>
    </xdr:to>
    <xdr:sp macro="" textlink="">
      <xdr:nvSpPr>
        <xdr:cNvPr id="185" name="楕円 184"/>
        <xdr:cNvSpPr/>
      </xdr:nvSpPr>
      <xdr:spPr>
        <a:xfrm>
          <a:off x="3312160" y="100876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80010</xdr:rowOff>
    </xdr:from>
    <xdr:to>
      <xdr:col>24</xdr:col>
      <xdr:colOff>63500</xdr:colOff>
      <xdr:row>60</xdr:row>
      <xdr:rowOff>104503</xdr:rowOff>
    </xdr:to>
    <xdr:cxnSp macro="">
      <xdr:nvCxnSpPr>
        <xdr:cNvPr id="186" name="直線コネクタ 185"/>
        <xdr:cNvCxnSpPr/>
      </xdr:nvCxnSpPr>
      <xdr:spPr>
        <a:xfrm>
          <a:off x="3355340" y="10138410"/>
          <a:ext cx="73152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6350</xdr:rowOff>
    </xdr:from>
    <xdr:to>
      <xdr:col>15</xdr:col>
      <xdr:colOff>101600</xdr:colOff>
      <xdr:row>60</xdr:row>
      <xdr:rowOff>107950</xdr:rowOff>
    </xdr:to>
    <xdr:sp macro="" textlink="">
      <xdr:nvSpPr>
        <xdr:cNvPr id="187" name="楕円 186"/>
        <xdr:cNvSpPr/>
      </xdr:nvSpPr>
      <xdr:spPr>
        <a:xfrm>
          <a:off x="25146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57150</xdr:rowOff>
    </xdr:from>
    <xdr:to>
      <xdr:col>19</xdr:col>
      <xdr:colOff>177800</xdr:colOff>
      <xdr:row>60</xdr:row>
      <xdr:rowOff>80010</xdr:rowOff>
    </xdr:to>
    <xdr:cxnSp macro="">
      <xdr:nvCxnSpPr>
        <xdr:cNvPr id="188" name="直線コネクタ 187"/>
        <xdr:cNvCxnSpPr/>
      </xdr:nvCxnSpPr>
      <xdr:spPr>
        <a:xfrm>
          <a:off x="2565400" y="10115550"/>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3084</xdr:rowOff>
    </xdr:from>
    <xdr:to>
      <xdr:col>10</xdr:col>
      <xdr:colOff>165100</xdr:colOff>
      <xdr:row>60</xdr:row>
      <xdr:rowOff>104684</xdr:rowOff>
    </xdr:to>
    <xdr:sp macro="" textlink="">
      <xdr:nvSpPr>
        <xdr:cNvPr id="189" name="楕円 188"/>
        <xdr:cNvSpPr/>
      </xdr:nvSpPr>
      <xdr:spPr>
        <a:xfrm>
          <a:off x="1739900" y="1006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53884</xdr:rowOff>
    </xdr:from>
    <xdr:to>
      <xdr:col>15</xdr:col>
      <xdr:colOff>50800</xdr:colOff>
      <xdr:row>60</xdr:row>
      <xdr:rowOff>57150</xdr:rowOff>
    </xdr:to>
    <xdr:cxnSp macro="">
      <xdr:nvCxnSpPr>
        <xdr:cNvPr id="190" name="直線コネクタ 189"/>
        <xdr:cNvCxnSpPr/>
      </xdr:nvCxnSpPr>
      <xdr:spPr>
        <a:xfrm>
          <a:off x="1790700" y="10112284"/>
          <a:ext cx="7747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191" name="n_1aveValue【橋りょう・トンネル】&#10;有形固定資産減価償却率"/>
        <xdr:cNvSpPr txBox="1"/>
      </xdr:nvSpPr>
      <xdr:spPr>
        <a:xfrm>
          <a:off x="3170564"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192" name="n_2aveValue【橋りょう・トンネル】&#10;有形固定資産減価償却率"/>
        <xdr:cNvSpPr txBox="1"/>
      </xdr:nvSpPr>
      <xdr:spPr>
        <a:xfrm>
          <a:off x="238570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15801</xdr:rowOff>
    </xdr:from>
    <xdr:ext cx="405111" cy="259045"/>
    <xdr:sp macro="" textlink="">
      <xdr:nvSpPr>
        <xdr:cNvPr id="193" name="n_3aveValue【橋りょう・トンネル】&#10;有形固定資産減価償却率"/>
        <xdr:cNvSpPr txBox="1"/>
      </xdr:nvSpPr>
      <xdr:spPr>
        <a:xfrm>
          <a:off x="1611004" y="1024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11810</xdr:rowOff>
    </xdr:from>
    <xdr:ext cx="405111" cy="259045"/>
    <xdr:sp macro="" textlink="">
      <xdr:nvSpPr>
        <xdr:cNvPr id="194" name="n_4aveValue【橋りょう・トンネル】&#10;有形固定資産減価償却率"/>
        <xdr:cNvSpPr txBox="1"/>
      </xdr:nvSpPr>
      <xdr:spPr>
        <a:xfrm>
          <a:off x="836304" y="9902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147337</xdr:rowOff>
    </xdr:from>
    <xdr:ext cx="405111" cy="259045"/>
    <xdr:sp macro="" textlink="">
      <xdr:nvSpPr>
        <xdr:cNvPr id="195" name="n_1mainValue【橋りょう・トンネル】&#10;有形固定資産減価償却率"/>
        <xdr:cNvSpPr txBox="1"/>
      </xdr:nvSpPr>
      <xdr:spPr>
        <a:xfrm>
          <a:off x="317056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124477</xdr:rowOff>
    </xdr:from>
    <xdr:ext cx="405111" cy="259045"/>
    <xdr:sp macro="" textlink="">
      <xdr:nvSpPr>
        <xdr:cNvPr id="196" name="n_2mainValue【橋りょう・トンネル】&#10;有形固定資産減価償却率"/>
        <xdr:cNvSpPr txBox="1"/>
      </xdr:nvSpPr>
      <xdr:spPr>
        <a:xfrm>
          <a:off x="238570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121211</xdr:rowOff>
    </xdr:from>
    <xdr:ext cx="405111" cy="259045"/>
    <xdr:sp macro="" textlink="">
      <xdr:nvSpPr>
        <xdr:cNvPr id="197" name="n_3mainValue【橋りょう・トンネル】&#10;有形固定資産減価償却率"/>
        <xdr:cNvSpPr txBox="1"/>
      </xdr:nvSpPr>
      <xdr:spPr>
        <a:xfrm>
          <a:off x="1611004" y="984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9" name="テキスト ボックス 208"/>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1" name="テキスト ボックス 210"/>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3" name="テキスト ボックス 212"/>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5" name="テキスト ボックス 214"/>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7" name="テキスト ボックス 216"/>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9" name="テキスト ボックス 218"/>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58096</xdr:rowOff>
    </xdr:from>
    <xdr:to>
      <xdr:col>54</xdr:col>
      <xdr:colOff>189865</xdr:colOff>
      <xdr:row>64</xdr:row>
      <xdr:rowOff>71821</xdr:rowOff>
    </xdr:to>
    <xdr:cxnSp macro="">
      <xdr:nvCxnSpPr>
        <xdr:cNvPr id="221" name="直線コネクタ 220"/>
        <xdr:cNvCxnSpPr/>
      </xdr:nvCxnSpPr>
      <xdr:spPr>
        <a:xfrm flipV="1">
          <a:off x="9219565" y="9445936"/>
          <a:ext cx="0" cy="1354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75648</xdr:rowOff>
    </xdr:from>
    <xdr:ext cx="469744" cy="259045"/>
    <xdr:sp macro="" textlink="">
      <xdr:nvSpPr>
        <xdr:cNvPr id="222" name="【橋りょう・トンネル】&#10;一人当たり有形固定資産（償却資産）額最小値テキスト"/>
        <xdr:cNvSpPr txBox="1"/>
      </xdr:nvSpPr>
      <xdr:spPr>
        <a:xfrm>
          <a:off x="9258300" y="10804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71821</xdr:rowOff>
    </xdr:from>
    <xdr:to>
      <xdr:col>55</xdr:col>
      <xdr:colOff>88900</xdr:colOff>
      <xdr:row>64</xdr:row>
      <xdr:rowOff>71821</xdr:rowOff>
    </xdr:to>
    <xdr:cxnSp macro="">
      <xdr:nvCxnSpPr>
        <xdr:cNvPr id="223" name="直線コネクタ 222"/>
        <xdr:cNvCxnSpPr/>
      </xdr:nvCxnSpPr>
      <xdr:spPr>
        <a:xfrm>
          <a:off x="9154160" y="108007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4773</xdr:rowOff>
    </xdr:from>
    <xdr:ext cx="690189" cy="259045"/>
    <xdr:sp macro="" textlink="">
      <xdr:nvSpPr>
        <xdr:cNvPr id="224" name="【橋りょう・トンネル】&#10;一人当たり有形固定資産（償却資産）額最大値テキスト"/>
        <xdr:cNvSpPr txBox="1"/>
      </xdr:nvSpPr>
      <xdr:spPr>
        <a:xfrm>
          <a:off x="9258300" y="92249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58096</xdr:rowOff>
    </xdr:from>
    <xdr:to>
      <xdr:col>55</xdr:col>
      <xdr:colOff>88900</xdr:colOff>
      <xdr:row>56</xdr:row>
      <xdr:rowOff>58096</xdr:rowOff>
    </xdr:to>
    <xdr:cxnSp macro="">
      <xdr:nvCxnSpPr>
        <xdr:cNvPr id="225" name="直線コネクタ 224"/>
        <xdr:cNvCxnSpPr/>
      </xdr:nvCxnSpPr>
      <xdr:spPr>
        <a:xfrm>
          <a:off x="9154160" y="94459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119663</xdr:rowOff>
    </xdr:from>
    <xdr:ext cx="599010" cy="259045"/>
    <xdr:sp macro="" textlink="">
      <xdr:nvSpPr>
        <xdr:cNvPr id="226" name="【橋りょう・トンネル】&#10;一人当たり有形固定資産（償却資産）額平均値テキスト"/>
        <xdr:cNvSpPr txBox="1"/>
      </xdr:nvSpPr>
      <xdr:spPr>
        <a:xfrm>
          <a:off x="9258300" y="103457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96786</xdr:rowOff>
    </xdr:from>
    <xdr:to>
      <xdr:col>55</xdr:col>
      <xdr:colOff>50800</xdr:colOff>
      <xdr:row>63</xdr:row>
      <xdr:rowOff>26936</xdr:rowOff>
    </xdr:to>
    <xdr:sp macro="" textlink="">
      <xdr:nvSpPr>
        <xdr:cNvPr id="227" name="フローチャート: 判断 226"/>
        <xdr:cNvSpPr/>
      </xdr:nvSpPr>
      <xdr:spPr>
        <a:xfrm>
          <a:off x="9192260" y="104904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111844</xdr:rowOff>
    </xdr:from>
    <xdr:to>
      <xdr:col>50</xdr:col>
      <xdr:colOff>165100</xdr:colOff>
      <xdr:row>63</xdr:row>
      <xdr:rowOff>41994</xdr:rowOff>
    </xdr:to>
    <xdr:sp macro="" textlink="">
      <xdr:nvSpPr>
        <xdr:cNvPr id="228" name="フローチャート: 判断 227"/>
        <xdr:cNvSpPr/>
      </xdr:nvSpPr>
      <xdr:spPr>
        <a:xfrm>
          <a:off x="8445500" y="105055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113012</xdr:rowOff>
    </xdr:from>
    <xdr:to>
      <xdr:col>46</xdr:col>
      <xdr:colOff>38100</xdr:colOff>
      <xdr:row>63</xdr:row>
      <xdr:rowOff>43162</xdr:rowOff>
    </xdr:to>
    <xdr:sp macro="" textlink="">
      <xdr:nvSpPr>
        <xdr:cNvPr id="229" name="フローチャート: 判断 228"/>
        <xdr:cNvSpPr/>
      </xdr:nvSpPr>
      <xdr:spPr>
        <a:xfrm>
          <a:off x="7670800" y="105066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114671</xdr:rowOff>
    </xdr:from>
    <xdr:to>
      <xdr:col>41</xdr:col>
      <xdr:colOff>101600</xdr:colOff>
      <xdr:row>63</xdr:row>
      <xdr:rowOff>44821</xdr:rowOff>
    </xdr:to>
    <xdr:sp macro="" textlink="">
      <xdr:nvSpPr>
        <xdr:cNvPr id="230" name="フローチャート: 判断 229"/>
        <xdr:cNvSpPr/>
      </xdr:nvSpPr>
      <xdr:spPr>
        <a:xfrm>
          <a:off x="6873240" y="105083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120331</xdr:rowOff>
    </xdr:from>
    <xdr:to>
      <xdr:col>36</xdr:col>
      <xdr:colOff>165100</xdr:colOff>
      <xdr:row>63</xdr:row>
      <xdr:rowOff>50481</xdr:rowOff>
    </xdr:to>
    <xdr:sp macro="" textlink="">
      <xdr:nvSpPr>
        <xdr:cNvPr id="231" name="フローチャート: 判断 230"/>
        <xdr:cNvSpPr/>
      </xdr:nvSpPr>
      <xdr:spPr>
        <a:xfrm>
          <a:off x="6098540" y="105140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89270</xdr:rowOff>
    </xdr:from>
    <xdr:to>
      <xdr:col>55</xdr:col>
      <xdr:colOff>50800</xdr:colOff>
      <xdr:row>64</xdr:row>
      <xdr:rowOff>19420</xdr:rowOff>
    </xdr:to>
    <xdr:sp macro="" textlink="">
      <xdr:nvSpPr>
        <xdr:cNvPr id="237" name="楕円 236"/>
        <xdr:cNvSpPr/>
      </xdr:nvSpPr>
      <xdr:spPr>
        <a:xfrm>
          <a:off x="9192260" y="106505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4197</xdr:rowOff>
    </xdr:from>
    <xdr:ext cx="534377" cy="259045"/>
    <xdr:sp macro="" textlink="">
      <xdr:nvSpPr>
        <xdr:cNvPr id="238" name="【橋りょう・トンネル】&#10;一人当たり有形固定資産（償却資産）額該当値テキスト"/>
        <xdr:cNvSpPr txBox="1"/>
      </xdr:nvSpPr>
      <xdr:spPr>
        <a:xfrm>
          <a:off x="9258300" y="1056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90364</xdr:rowOff>
    </xdr:from>
    <xdr:to>
      <xdr:col>50</xdr:col>
      <xdr:colOff>165100</xdr:colOff>
      <xdr:row>64</xdr:row>
      <xdr:rowOff>20514</xdr:rowOff>
    </xdr:to>
    <xdr:sp macro="" textlink="">
      <xdr:nvSpPr>
        <xdr:cNvPr id="239" name="楕円 238"/>
        <xdr:cNvSpPr/>
      </xdr:nvSpPr>
      <xdr:spPr>
        <a:xfrm>
          <a:off x="8445500" y="106516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140070</xdr:rowOff>
    </xdr:from>
    <xdr:to>
      <xdr:col>55</xdr:col>
      <xdr:colOff>0</xdr:colOff>
      <xdr:row>63</xdr:row>
      <xdr:rowOff>141164</xdr:rowOff>
    </xdr:to>
    <xdr:cxnSp macro="">
      <xdr:nvCxnSpPr>
        <xdr:cNvPr id="240" name="直線コネクタ 239"/>
        <xdr:cNvCxnSpPr/>
      </xdr:nvCxnSpPr>
      <xdr:spPr>
        <a:xfrm flipV="1">
          <a:off x="8496300" y="10701390"/>
          <a:ext cx="723900" cy="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91872</xdr:rowOff>
    </xdr:from>
    <xdr:to>
      <xdr:col>46</xdr:col>
      <xdr:colOff>38100</xdr:colOff>
      <xdr:row>64</xdr:row>
      <xdr:rowOff>22022</xdr:rowOff>
    </xdr:to>
    <xdr:sp macro="" textlink="">
      <xdr:nvSpPr>
        <xdr:cNvPr id="241" name="楕円 240"/>
        <xdr:cNvSpPr/>
      </xdr:nvSpPr>
      <xdr:spPr>
        <a:xfrm>
          <a:off x="7670800" y="106531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141164</xdr:rowOff>
    </xdr:from>
    <xdr:to>
      <xdr:col>50</xdr:col>
      <xdr:colOff>114300</xdr:colOff>
      <xdr:row>63</xdr:row>
      <xdr:rowOff>142672</xdr:rowOff>
    </xdr:to>
    <xdr:cxnSp macro="">
      <xdr:nvCxnSpPr>
        <xdr:cNvPr id="242" name="直線コネクタ 241"/>
        <xdr:cNvCxnSpPr/>
      </xdr:nvCxnSpPr>
      <xdr:spPr>
        <a:xfrm flipV="1">
          <a:off x="7713980" y="10702484"/>
          <a:ext cx="78232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94504</xdr:rowOff>
    </xdr:from>
    <xdr:to>
      <xdr:col>41</xdr:col>
      <xdr:colOff>101600</xdr:colOff>
      <xdr:row>64</xdr:row>
      <xdr:rowOff>24654</xdr:rowOff>
    </xdr:to>
    <xdr:sp macro="" textlink="">
      <xdr:nvSpPr>
        <xdr:cNvPr id="243" name="楕円 242"/>
        <xdr:cNvSpPr/>
      </xdr:nvSpPr>
      <xdr:spPr>
        <a:xfrm>
          <a:off x="6873240" y="106558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142672</xdr:rowOff>
    </xdr:from>
    <xdr:to>
      <xdr:col>45</xdr:col>
      <xdr:colOff>177800</xdr:colOff>
      <xdr:row>63</xdr:row>
      <xdr:rowOff>145304</xdr:rowOff>
    </xdr:to>
    <xdr:cxnSp macro="">
      <xdr:nvCxnSpPr>
        <xdr:cNvPr id="244" name="直線コネクタ 243"/>
        <xdr:cNvCxnSpPr/>
      </xdr:nvCxnSpPr>
      <xdr:spPr>
        <a:xfrm flipV="1">
          <a:off x="6924040" y="10703992"/>
          <a:ext cx="789940" cy="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58521</xdr:rowOff>
    </xdr:from>
    <xdr:ext cx="599010" cy="259045"/>
    <xdr:sp macro="" textlink="">
      <xdr:nvSpPr>
        <xdr:cNvPr id="245" name="n_1aveValue【橋りょう・トンネル】&#10;一人当たり有形固定資産（償却資産）額"/>
        <xdr:cNvSpPr txBox="1"/>
      </xdr:nvSpPr>
      <xdr:spPr>
        <a:xfrm>
          <a:off x="8214575" y="1028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59689</xdr:rowOff>
    </xdr:from>
    <xdr:ext cx="599010" cy="259045"/>
    <xdr:sp macro="" textlink="">
      <xdr:nvSpPr>
        <xdr:cNvPr id="246" name="n_2aveValue【橋りょう・トンネル】&#10;一人当たり有形固定資産（償却資産）額"/>
        <xdr:cNvSpPr txBox="1"/>
      </xdr:nvSpPr>
      <xdr:spPr>
        <a:xfrm>
          <a:off x="7444955" y="10285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61348</xdr:rowOff>
    </xdr:from>
    <xdr:ext cx="599010" cy="259045"/>
    <xdr:sp macro="" textlink="">
      <xdr:nvSpPr>
        <xdr:cNvPr id="247" name="n_3aveValue【橋りょう・トンネル】&#10;一人当たり有形固定資産（償却資産）額"/>
        <xdr:cNvSpPr txBox="1"/>
      </xdr:nvSpPr>
      <xdr:spPr>
        <a:xfrm>
          <a:off x="6670255" y="10287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67008</xdr:rowOff>
    </xdr:from>
    <xdr:ext cx="599010" cy="259045"/>
    <xdr:sp macro="" textlink="">
      <xdr:nvSpPr>
        <xdr:cNvPr id="248" name="n_4aveValue【橋りょう・トンネル】&#10;一人当たり有形固定資産（償却資産）額"/>
        <xdr:cNvSpPr txBox="1"/>
      </xdr:nvSpPr>
      <xdr:spPr>
        <a:xfrm>
          <a:off x="5872695" y="10293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11641</xdr:rowOff>
    </xdr:from>
    <xdr:ext cx="534377" cy="259045"/>
    <xdr:sp macro="" textlink="">
      <xdr:nvSpPr>
        <xdr:cNvPr id="249" name="n_1mainValue【橋りょう・トンネル】&#10;一人当たり有形固定資産（償却資産）額"/>
        <xdr:cNvSpPr txBox="1"/>
      </xdr:nvSpPr>
      <xdr:spPr>
        <a:xfrm>
          <a:off x="8239271" y="1074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13149</xdr:rowOff>
    </xdr:from>
    <xdr:ext cx="534377" cy="259045"/>
    <xdr:sp macro="" textlink="">
      <xdr:nvSpPr>
        <xdr:cNvPr id="250" name="n_2mainValue【橋りょう・トンネル】&#10;一人当たり有形固定資産（償却資産）額"/>
        <xdr:cNvSpPr txBox="1"/>
      </xdr:nvSpPr>
      <xdr:spPr>
        <a:xfrm>
          <a:off x="7477271" y="1074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15781</xdr:rowOff>
    </xdr:from>
    <xdr:ext cx="534377" cy="259045"/>
    <xdr:sp macro="" textlink="">
      <xdr:nvSpPr>
        <xdr:cNvPr id="251" name="n_3mainValue【橋りょう・トンネル】&#10;一人当たり有形固定資産（償却資産）額"/>
        <xdr:cNvSpPr txBox="1"/>
      </xdr:nvSpPr>
      <xdr:spPr>
        <a:xfrm>
          <a:off x="6702571" y="1074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3" name="直線コネクタ 262"/>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4" name="テキスト ボックス 263"/>
        <xdr:cNvSpPr txBox="1"/>
      </xdr:nvSpPr>
      <xdr:spPr>
        <a:xfrm>
          <a:off x="27196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5" name="直線コネクタ 264"/>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6" name="テキスト ボックス 265"/>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7" name="直線コネクタ 266"/>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8" name="テキスト ボックス 267"/>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9" name="直線コネクタ 268"/>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0" name="テキスト ボックス 269"/>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2" name="テキスト ボックス 271"/>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111252</xdr:rowOff>
    </xdr:from>
    <xdr:to>
      <xdr:col>24</xdr:col>
      <xdr:colOff>62865</xdr:colOff>
      <xdr:row>86</xdr:row>
      <xdr:rowOff>38100</xdr:rowOff>
    </xdr:to>
    <xdr:cxnSp macro="">
      <xdr:nvCxnSpPr>
        <xdr:cNvPr id="274" name="直線コネクタ 273"/>
        <xdr:cNvCxnSpPr/>
      </xdr:nvCxnSpPr>
      <xdr:spPr>
        <a:xfrm flipV="1">
          <a:off x="4086225" y="13187172"/>
          <a:ext cx="0" cy="1267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75" name="【公営住宅】&#10;有形固定資産減価償却率最小値テキスト"/>
        <xdr:cNvSpPr txBox="1"/>
      </xdr:nvSpPr>
      <xdr:spPr>
        <a:xfrm>
          <a:off x="4124960"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76" name="直線コネクタ 275"/>
        <xdr:cNvCxnSpPr/>
      </xdr:nvCxnSpPr>
      <xdr:spPr>
        <a:xfrm>
          <a:off x="4020820" y="1445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57929</xdr:rowOff>
    </xdr:from>
    <xdr:ext cx="405111" cy="259045"/>
    <xdr:sp macro="" textlink="">
      <xdr:nvSpPr>
        <xdr:cNvPr id="277" name="【公営住宅】&#10;有形固定資産減価償却率最大値テキスト"/>
        <xdr:cNvSpPr txBox="1"/>
      </xdr:nvSpPr>
      <xdr:spPr>
        <a:xfrm>
          <a:off x="4124960" y="12966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111252</xdr:rowOff>
    </xdr:from>
    <xdr:to>
      <xdr:col>24</xdr:col>
      <xdr:colOff>152400</xdr:colOff>
      <xdr:row>78</xdr:row>
      <xdr:rowOff>111252</xdr:rowOff>
    </xdr:to>
    <xdr:cxnSp macro="">
      <xdr:nvCxnSpPr>
        <xdr:cNvPr id="278" name="直線コネクタ 277"/>
        <xdr:cNvCxnSpPr/>
      </xdr:nvCxnSpPr>
      <xdr:spPr>
        <a:xfrm>
          <a:off x="4020820" y="131871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6875</xdr:rowOff>
    </xdr:from>
    <xdr:ext cx="405111" cy="259045"/>
    <xdr:sp macro="" textlink="">
      <xdr:nvSpPr>
        <xdr:cNvPr id="279" name="【公営住宅】&#10;有形固定資産減価償却率平均値テキスト"/>
        <xdr:cNvSpPr txBox="1"/>
      </xdr:nvSpPr>
      <xdr:spPr>
        <a:xfrm>
          <a:off x="4124960" y="13753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28448</xdr:rowOff>
    </xdr:from>
    <xdr:to>
      <xdr:col>24</xdr:col>
      <xdr:colOff>114300</xdr:colOff>
      <xdr:row>82</xdr:row>
      <xdr:rowOff>130048</xdr:rowOff>
    </xdr:to>
    <xdr:sp macro="" textlink="">
      <xdr:nvSpPr>
        <xdr:cNvPr id="280" name="フローチャート: 判断 279"/>
        <xdr:cNvSpPr/>
      </xdr:nvSpPr>
      <xdr:spPr>
        <a:xfrm>
          <a:off x="4036060" y="1377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81" name="フローチャート: 判断 280"/>
        <xdr:cNvSpPr/>
      </xdr:nvSpPr>
      <xdr:spPr>
        <a:xfrm>
          <a:off x="3312160" y="137330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126746</xdr:rowOff>
    </xdr:from>
    <xdr:to>
      <xdr:col>15</xdr:col>
      <xdr:colOff>101600</xdr:colOff>
      <xdr:row>82</xdr:row>
      <xdr:rowOff>56896</xdr:rowOff>
    </xdr:to>
    <xdr:sp macro="" textlink="">
      <xdr:nvSpPr>
        <xdr:cNvPr id="282" name="フローチャート: 判断 281"/>
        <xdr:cNvSpPr/>
      </xdr:nvSpPr>
      <xdr:spPr>
        <a:xfrm>
          <a:off x="2514600" y="137055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74168</xdr:rowOff>
    </xdr:from>
    <xdr:to>
      <xdr:col>10</xdr:col>
      <xdr:colOff>165100</xdr:colOff>
      <xdr:row>82</xdr:row>
      <xdr:rowOff>4318</xdr:rowOff>
    </xdr:to>
    <xdr:sp macro="" textlink="">
      <xdr:nvSpPr>
        <xdr:cNvPr id="283" name="フローチャート: 判断 282"/>
        <xdr:cNvSpPr/>
      </xdr:nvSpPr>
      <xdr:spPr>
        <a:xfrm>
          <a:off x="1739900" y="136530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28448</xdr:rowOff>
    </xdr:from>
    <xdr:to>
      <xdr:col>6</xdr:col>
      <xdr:colOff>38100</xdr:colOff>
      <xdr:row>81</xdr:row>
      <xdr:rowOff>130048</xdr:rowOff>
    </xdr:to>
    <xdr:sp macro="" textlink="">
      <xdr:nvSpPr>
        <xdr:cNvPr id="284" name="フローチャート: 判断 283"/>
        <xdr:cNvSpPr/>
      </xdr:nvSpPr>
      <xdr:spPr>
        <a:xfrm>
          <a:off x="965200" y="1360728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35306</xdr:rowOff>
    </xdr:from>
    <xdr:to>
      <xdr:col>24</xdr:col>
      <xdr:colOff>114300</xdr:colOff>
      <xdr:row>81</xdr:row>
      <xdr:rowOff>136906</xdr:rowOff>
    </xdr:to>
    <xdr:sp macro="" textlink="">
      <xdr:nvSpPr>
        <xdr:cNvPr id="290" name="楕円 289"/>
        <xdr:cNvSpPr/>
      </xdr:nvSpPr>
      <xdr:spPr>
        <a:xfrm>
          <a:off x="4036060" y="1361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58183</xdr:rowOff>
    </xdr:from>
    <xdr:ext cx="405111" cy="259045"/>
    <xdr:sp macro="" textlink="">
      <xdr:nvSpPr>
        <xdr:cNvPr id="291" name="【公営住宅】&#10;有形固定資産減価償却率該当値テキスト"/>
        <xdr:cNvSpPr txBox="1"/>
      </xdr:nvSpPr>
      <xdr:spPr>
        <a:xfrm>
          <a:off x="4124960" y="1346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156463</xdr:rowOff>
    </xdr:from>
    <xdr:to>
      <xdr:col>20</xdr:col>
      <xdr:colOff>38100</xdr:colOff>
      <xdr:row>81</xdr:row>
      <xdr:rowOff>86613</xdr:rowOff>
    </xdr:to>
    <xdr:sp macro="" textlink="">
      <xdr:nvSpPr>
        <xdr:cNvPr id="292" name="楕円 291"/>
        <xdr:cNvSpPr/>
      </xdr:nvSpPr>
      <xdr:spPr>
        <a:xfrm>
          <a:off x="3312160" y="135676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35813</xdr:rowOff>
    </xdr:from>
    <xdr:to>
      <xdr:col>24</xdr:col>
      <xdr:colOff>63500</xdr:colOff>
      <xdr:row>81</xdr:row>
      <xdr:rowOff>86106</xdr:rowOff>
    </xdr:to>
    <xdr:cxnSp macro="">
      <xdr:nvCxnSpPr>
        <xdr:cNvPr id="293" name="直線コネクタ 292"/>
        <xdr:cNvCxnSpPr/>
      </xdr:nvCxnSpPr>
      <xdr:spPr>
        <a:xfrm>
          <a:off x="3355340" y="13614653"/>
          <a:ext cx="73152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108458</xdr:rowOff>
    </xdr:from>
    <xdr:to>
      <xdr:col>15</xdr:col>
      <xdr:colOff>101600</xdr:colOff>
      <xdr:row>81</xdr:row>
      <xdr:rowOff>38608</xdr:rowOff>
    </xdr:to>
    <xdr:sp macro="" textlink="">
      <xdr:nvSpPr>
        <xdr:cNvPr id="294" name="楕円 293"/>
        <xdr:cNvSpPr/>
      </xdr:nvSpPr>
      <xdr:spPr>
        <a:xfrm>
          <a:off x="2514600" y="135196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159258</xdr:rowOff>
    </xdr:from>
    <xdr:to>
      <xdr:col>19</xdr:col>
      <xdr:colOff>177800</xdr:colOff>
      <xdr:row>81</xdr:row>
      <xdr:rowOff>35813</xdr:rowOff>
    </xdr:to>
    <xdr:cxnSp macro="">
      <xdr:nvCxnSpPr>
        <xdr:cNvPr id="295" name="直線コネクタ 294"/>
        <xdr:cNvCxnSpPr/>
      </xdr:nvCxnSpPr>
      <xdr:spPr>
        <a:xfrm>
          <a:off x="2565400" y="13570458"/>
          <a:ext cx="789940" cy="4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71882</xdr:rowOff>
    </xdr:from>
    <xdr:to>
      <xdr:col>10</xdr:col>
      <xdr:colOff>165100</xdr:colOff>
      <xdr:row>81</xdr:row>
      <xdr:rowOff>2032</xdr:rowOff>
    </xdr:to>
    <xdr:sp macro="" textlink="">
      <xdr:nvSpPr>
        <xdr:cNvPr id="296" name="楕円 295"/>
        <xdr:cNvSpPr/>
      </xdr:nvSpPr>
      <xdr:spPr>
        <a:xfrm>
          <a:off x="1739900" y="134830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122682</xdr:rowOff>
    </xdr:from>
    <xdr:to>
      <xdr:col>15</xdr:col>
      <xdr:colOff>50800</xdr:colOff>
      <xdr:row>80</xdr:row>
      <xdr:rowOff>159258</xdr:rowOff>
    </xdr:to>
    <xdr:cxnSp macro="">
      <xdr:nvCxnSpPr>
        <xdr:cNvPr id="297" name="直線コネクタ 296"/>
        <xdr:cNvCxnSpPr/>
      </xdr:nvCxnSpPr>
      <xdr:spPr>
        <a:xfrm>
          <a:off x="1790700" y="13533882"/>
          <a:ext cx="7747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75455</xdr:rowOff>
    </xdr:from>
    <xdr:ext cx="405111" cy="259045"/>
    <xdr:sp macro="" textlink="">
      <xdr:nvSpPr>
        <xdr:cNvPr id="298" name="n_1aveValue【公営住宅】&#10;有形固定資産減価償却率"/>
        <xdr:cNvSpPr txBox="1"/>
      </xdr:nvSpPr>
      <xdr:spPr>
        <a:xfrm>
          <a:off x="3170564" y="13821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48023</xdr:rowOff>
    </xdr:from>
    <xdr:ext cx="405111" cy="259045"/>
    <xdr:sp macro="" textlink="">
      <xdr:nvSpPr>
        <xdr:cNvPr id="299" name="n_2aveValue【公営住宅】&#10;有形固定資産減価償却率"/>
        <xdr:cNvSpPr txBox="1"/>
      </xdr:nvSpPr>
      <xdr:spPr>
        <a:xfrm>
          <a:off x="2385704" y="13794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166895</xdr:rowOff>
    </xdr:from>
    <xdr:ext cx="405111" cy="259045"/>
    <xdr:sp macro="" textlink="">
      <xdr:nvSpPr>
        <xdr:cNvPr id="300" name="n_3aveValue【公営住宅】&#10;有形固定資産減価償却率"/>
        <xdr:cNvSpPr txBox="1"/>
      </xdr:nvSpPr>
      <xdr:spPr>
        <a:xfrm>
          <a:off x="1611004" y="13745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146575</xdr:rowOff>
    </xdr:from>
    <xdr:ext cx="405111" cy="259045"/>
    <xdr:sp macro="" textlink="">
      <xdr:nvSpPr>
        <xdr:cNvPr id="301" name="n_4aveValue【公営住宅】&#10;有形固定資産減価償却率"/>
        <xdr:cNvSpPr txBox="1"/>
      </xdr:nvSpPr>
      <xdr:spPr>
        <a:xfrm>
          <a:off x="836304" y="1339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103140</xdr:rowOff>
    </xdr:from>
    <xdr:ext cx="405111" cy="259045"/>
    <xdr:sp macro="" textlink="">
      <xdr:nvSpPr>
        <xdr:cNvPr id="302" name="n_1mainValue【公営住宅】&#10;有形固定資産減価償却率"/>
        <xdr:cNvSpPr txBox="1"/>
      </xdr:nvSpPr>
      <xdr:spPr>
        <a:xfrm>
          <a:off x="3170564" y="13346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55135</xdr:rowOff>
    </xdr:from>
    <xdr:ext cx="405111" cy="259045"/>
    <xdr:sp macro="" textlink="">
      <xdr:nvSpPr>
        <xdr:cNvPr id="303" name="n_2mainValue【公営住宅】&#10;有形固定資産減価償却率"/>
        <xdr:cNvSpPr txBox="1"/>
      </xdr:nvSpPr>
      <xdr:spPr>
        <a:xfrm>
          <a:off x="2385704" y="1329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18559</xdr:rowOff>
    </xdr:from>
    <xdr:ext cx="405111" cy="259045"/>
    <xdr:sp macro="" textlink="">
      <xdr:nvSpPr>
        <xdr:cNvPr id="304" name="n_3mainValue【公営住宅】&#10;有形固定資産減価償却率"/>
        <xdr:cNvSpPr txBox="1"/>
      </xdr:nvSpPr>
      <xdr:spPr>
        <a:xfrm>
          <a:off x="1611004" y="1326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5" name="直線コネクタ 314"/>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6" name="テキスト ボックス 315"/>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7" name="直線コネクタ 316"/>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8" name="テキスト ボックス 317"/>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1" name="直線コネクタ 320"/>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2" name="テキスト ボックス 321"/>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3" name="直線コネクタ 322"/>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4" name="テキスト ボックス 323"/>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66294</xdr:rowOff>
    </xdr:from>
    <xdr:to>
      <xdr:col>54</xdr:col>
      <xdr:colOff>189865</xdr:colOff>
      <xdr:row>86</xdr:row>
      <xdr:rowOff>108965</xdr:rowOff>
    </xdr:to>
    <xdr:cxnSp macro="">
      <xdr:nvCxnSpPr>
        <xdr:cNvPr id="328" name="直線コネクタ 327"/>
        <xdr:cNvCxnSpPr/>
      </xdr:nvCxnSpPr>
      <xdr:spPr>
        <a:xfrm flipV="1">
          <a:off x="9219565" y="13142214"/>
          <a:ext cx="0" cy="1383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29" name="【公営住宅】&#10;一人当たり面積最小値テキスト"/>
        <xdr:cNvSpPr txBox="1"/>
      </xdr:nvSpPr>
      <xdr:spPr>
        <a:xfrm>
          <a:off x="9258300" y="1452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30" name="直線コネクタ 329"/>
        <xdr:cNvCxnSpPr/>
      </xdr:nvCxnSpPr>
      <xdr:spPr>
        <a:xfrm>
          <a:off x="9154160" y="145260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12971</xdr:rowOff>
    </xdr:from>
    <xdr:ext cx="469744" cy="259045"/>
    <xdr:sp macro="" textlink="">
      <xdr:nvSpPr>
        <xdr:cNvPr id="331" name="【公営住宅】&#10;一人当たり面積最大値テキスト"/>
        <xdr:cNvSpPr txBox="1"/>
      </xdr:nvSpPr>
      <xdr:spPr>
        <a:xfrm>
          <a:off x="9258300" y="1292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66294</xdr:rowOff>
    </xdr:from>
    <xdr:to>
      <xdr:col>55</xdr:col>
      <xdr:colOff>88900</xdr:colOff>
      <xdr:row>78</xdr:row>
      <xdr:rowOff>66294</xdr:rowOff>
    </xdr:to>
    <xdr:cxnSp macro="">
      <xdr:nvCxnSpPr>
        <xdr:cNvPr id="332" name="直線コネクタ 331"/>
        <xdr:cNvCxnSpPr/>
      </xdr:nvCxnSpPr>
      <xdr:spPr>
        <a:xfrm>
          <a:off x="9154160" y="131422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33" name="【公営住宅】&#10;一人当たり面積平均値テキスト"/>
        <xdr:cNvSpPr txBox="1"/>
      </xdr:nvSpPr>
      <xdr:spPr>
        <a:xfrm>
          <a:off x="9258300" y="13940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34" name="フローチャート: 判断 333"/>
        <xdr:cNvSpPr/>
      </xdr:nvSpPr>
      <xdr:spPr>
        <a:xfrm>
          <a:off x="9192260" y="140850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13208</xdr:rowOff>
    </xdr:from>
    <xdr:to>
      <xdr:col>50</xdr:col>
      <xdr:colOff>165100</xdr:colOff>
      <xdr:row>84</xdr:row>
      <xdr:rowOff>114808</xdr:rowOff>
    </xdr:to>
    <xdr:sp macro="" textlink="">
      <xdr:nvSpPr>
        <xdr:cNvPr id="335" name="フローチャート: 判断 334"/>
        <xdr:cNvSpPr/>
      </xdr:nvSpPr>
      <xdr:spPr>
        <a:xfrm>
          <a:off x="8445500" y="1409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36" name="フローチャート: 判断 335"/>
        <xdr:cNvSpPr/>
      </xdr:nvSpPr>
      <xdr:spPr>
        <a:xfrm>
          <a:off x="7670800" y="140827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4826</xdr:rowOff>
    </xdr:from>
    <xdr:to>
      <xdr:col>41</xdr:col>
      <xdr:colOff>101600</xdr:colOff>
      <xdr:row>84</xdr:row>
      <xdr:rowOff>106426</xdr:rowOff>
    </xdr:to>
    <xdr:sp macro="" textlink="">
      <xdr:nvSpPr>
        <xdr:cNvPr id="337" name="フローチャート: 判断 336"/>
        <xdr:cNvSpPr/>
      </xdr:nvSpPr>
      <xdr:spPr>
        <a:xfrm>
          <a:off x="6873240" y="1408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170942</xdr:rowOff>
    </xdr:from>
    <xdr:to>
      <xdr:col>36</xdr:col>
      <xdr:colOff>165100</xdr:colOff>
      <xdr:row>84</xdr:row>
      <xdr:rowOff>101092</xdr:rowOff>
    </xdr:to>
    <xdr:sp macro="" textlink="">
      <xdr:nvSpPr>
        <xdr:cNvPr id="338" name="フローチャート: 判断 337"/>
        <xdr:cNvSpPr/>
      </xdr:nvSpPr>
      <xdr:spPr>
        <a:xfrm>
          <a:off x="6098540" y="140850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95504</xdr:rowOff>
    </xdr:from>
    <xdr:to>
      <xdr:col>55</xdr:col>
      <xdr:colOff>50800</xdr:colOff>
      <xdr:row>86</xdr:row>
      <xdr:rowOff>25654</xdr:rowOff>
    </xdr:to>
    <xdr:sp macro="" textlink="">
      <xdr:nvSpPr>
        <xdr:cNvPr id="344" name="楕円 343"/>
        <xdr:cNvSpPr/>
      </xdr:nvSpPr>
      <xdr:spPr>
        <a:xfrm>
          <a:off x="9192260" y="143449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73931</xdr:rowOff>
    </xdr:from>
    <xdr:ext cx="469744" cy="259045"/>
    <xdr:sp macro="" textlink="">
      <xdr:nvSpPr>
        <xdr:cNvPr id="345" name="【公営住宅】&#10;一人当たり面積該当値テキスト"/>
        <xdr:cNvSpPr txBox="1"/>
      </xdr:nvSpPr>
      <xdr:spPr>
        <a:xfrm>
          <a:off x="9258300" y="1432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96265</xdr:rowOff>
    </xdr:from>
    <xdr:to>
      <xdr:col>50</xdr:col>
      <xdr:colOff>165100</xdr:colOff>
      <xdr:row>86</xdr:row>
      <xdr:rowOff>26415</xdr:rowOff>
    </xdr:to>
    <xdr:sp macro="" textlink="">
      <xdr:nvSpPr>
        <xdr:cNvPr id="346" name="楕円 345"/>
        <xdr:cNvSpPr/>
      </xdr:nvSpPr>
      <xdr:spPr>
        <a:xfrm>
          <a:off x="8445500" y="143456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146304</xdr:rowOff>
    </xdr:from>
    <xdr:to>
      <xdr:col>55</xdr:col>
      <xdr:colOff>0</xdr:colOff>
      <xdr:row>85</xdr:row>
      <xdr:rowOff>147065</xdr:rowOff>
    </xdr:to>
    <xdr:cxnSp macro="">
      <xdr:nvCxnSpPr>
        <xdr:cNvPr id="347" name="直線コネクタ 346"/>
        <xdr:cNvCxnSpPr/>
      </xdr:nvCxnSpPr>
      <xdr:spPr>
        <a:xfrm flipV="1">
          <a:off x="8496300" y="14395704"/>
          <a:ext cx="7239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97028</xdr:rowOff>
    </xdr:from>
    <xdr:to>
      <xdr:col>46</xdr:col>
      <xdr:colOff>38100</xdr:colOff>
      <xdr:row>86</xdr:row>
      <xdr:rowOff>27178</xdr:rowOff>
    </xdr:to>
    <xdr:sp macro="" textlink="">
      <xdr:nvSpPr>
        <xdr:cNvPr id="348" name="楕円 347"/>
        <xdr:cNvSpPr/>
      </xdr:nvSpPr>
      <xdr:spPr>
        <a:xfrm>
          <a:off x="7670800" y="143464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147065</xdr:rowOff>
    </xdr:from>
    <xdr:to>
      <xdr:col>50</xdr:col>
      <xdr:colOff>114300</xdr:colOff>
      <xdr:row>85</xdr:row>
      <xdr:rowOff>147828</xdr:rowOff>
    </xdr:to>
    <xdr:cxnSp macro="">
      <xdr:nvCxnSpPr>
        <xdr:cNvPr id="349" name="直線コネクタ 348"/>
        <xdr:cNvCxnSpPr/>
      </xdr:nvCxnSpPr>
      <xdr:spPr>
        <a:xfrm flipV="1">
          <a:off x="7713980" y="14396465"/>
          <a:ext cx="78232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97028</xdr:rowOff>
    </xdr:from>
    <xdr:to>
      <xdr:col>41</xdr:col>
      <xdr:colOff>101600</xdr:colOff>
      <xdr:row>86</xdr:row>
      <xdr:rowOff>27178</xdr:rowOff>
    </xdr:to>
    <xdr:sp macro="" textlink="">
      <xdr:nvSpPr>
        <xdr:cNvPr id="350" name="楕円 349"/>
        <xdr:cNvSpPr/>
      </xdr:nvSpPr>
      <xdr:spPr>
        <a:xfrm>
          <a:off x="6873240" y="143464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147828</xdr:rowOff>
    </xdr:from>
    <xdr:to>
      <xdr:col>45</xdr:col>
      <xdr:colOff>177800</xdr:colOff>
      <xdr:row>85</xdr:row>
      <xdr:rowOff>147828</xdr:rowOff>
    </xdr:to>
    <xdr:cxnSp macro="">
      <xdr:nvCxnSpPr>
        <xdr:cNvPr id="351" name="直線コネクタ 350"/>
        <xdr:cNvCxnSpPr/>
      </xdr:nvCxnSpPr>
      <xdr:spPr>
        <a:xfrm>
          <a:off x="6924040" y="1439722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131335</xdr:rowOff>
    </xdr:from>
    <xdr:ext cx="469744" cy="259045"/>
    <xdr:sp macro="" textlink="">
      <xdr:nvSpPr>
        <xdr:cNvPr id="352" name="n_1aveValue【公営住宅】&#10;一人当たり面積"/>
        <xdr:cNvSpPr txBox="1"/>
      </xdr:nvSpPr>
      <xdr:spPr>
        <a:xfrm>
          <a:off x="8271587" y="1387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119142</xdr:rowOff>
    </xdr:from>
    <xdr:ext cx="469744" cy="259045"/>
    <xdr:sp macro="" textlink="">
      <xdr:nvSpPr>
        <xdr:cNvPr id="353" name="n_2aveValue【公営住宅】&#10;一人当たり面積"/>
        <xdr:cNvSpPr txBox="1"/>
      </xdr:nvSpPr>
      <xdr:spPr>
        <a:xfrm>
          <a:off x="7509587" y="1386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122953</xdr:rowOff>
    </xdr:from>
    <xdr:ext cx="469744" cy="259045"/>
    <xdr:sp macro="" textlink="">
      <xdr:nvSpPr>
        <xdr:cNvPr id="354" name="n_3aveValue【公営住宅】&#10;一人当たり面積"/>
        <xdr:cNvSpPr txBox="1"/>
      </xdr:nvSpPr>
      <xdr:spPr>
        <a:xfrm>
          <a:off x="6712027" y="1386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117619</xdr:rowOff>
    </xdr:from>
    <xdr:ext cx="469744" cy="259045"/>
    <xdr:sp macro="" textlink="">
      <xdr:nvSpPr>
        <xdr:cNvPr id="355" name="n_4aveValue【公営住宅】&#10;一人当たり面積"/>
        <xdr:cNvSpPr txBox="1"/>
      </xdr:nvSpPr>
      <xdr:spPr>
        <a:xfrm>
          <a:off x="5937327" y="1386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17542</xdr:rowOff>
    </xdr:from>
    <xdr:ext cx="469744" cy="259045"/>
    <xdr:sp macro="" textlink="">
      <xdr:nvSpPr>
        <xdr:cNvPr id="356" name="n_1mainValue【公営住宅】&#10;一人当たり面積"/>
        <xdr:cNvSpPr txBox="1"/>
      </xdr:nvSpPr>
      <xdr:spPr>
        <a:xfrm>
          <a:off x="8271587" y="1443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18305</xdr:rowOff>
    </xdr:from>
    <xdr:ext cx="469744" cy="259045"/>
    <xdr:sp macro="" textlink="">
      <xdr:nvSpPr>
        <xdr:cNvPr id="357" name="n_2mainValue【公営住宅】&#10;一人当たり面積"/>
        <xdr:cNvSpPr txBox="1"/>
      </xdr:nvSpPr>
      <xdr:spPr>
        <a:xfrm>
          <a:off x="7509587" y="14435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18305</xdr:rowOff>
    </xdr:from>
    <xdr:ext cx="469744" cy="259045"/>
    <xdr:sp macro="" textlink="">
      <xdr:nvSpPr>
        <xdr:cNvPr id="358" name="n_3mainValue【公営住宅】&#10;一人当たり面積"/>
        <xdr:cNvSpPr txBox="1"/>
      </xdr:nvSpPr>
      <xdr:spPr>
        <a:xfrm>
          <a:off x="6712027" y="14435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7" name="正方形/長方形 366"/>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8" name="正方形/長方形 367"/>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9" name="正方形/長方形 368"/>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0" name="正方形/長方形 369"/>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1" name="正方形/長方形 370"/>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2" name="正方形/長方形 371"/>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3" name="正方形/長方形 372"/>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4" name="正方形/長方形 373"/>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5" name="正方形/長方形 374"/>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6" name="正方形/長方形 375"/>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7" name="正方形/長方形 376"/>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8" name="正方形/長方形 377"/>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9" name="正方形/長方形 378"/>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0" name="正方形/長方形 379"/>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1" name="正方形/長方形 380"/>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2" name="正方形/長方形 381"/>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3" name="テキスト ボックス 382"/>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4" name="直線コネクタ 383"/>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5" name="テキスト ボックス 384"/>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6" name="直線コネクタ 385"/>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7" name="テキスト ボックス 386"/>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8" name="直線コネクタ 387"/>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9" name="テキスト ボックス 388"/>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0" name="直線コネクタ 389"/>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1" name="テキスト ボックス 390"/>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2" name="直線コネクタ 391"/>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3" name="テキスト ボックス 392"/>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4" name="直線コネクタ 393"/>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5" name="テキスト ボックス 394"/>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6" name="直線コネクタ 395"/>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7" name="テキスト ボックス 396"/>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8"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42</xdr:row>
      <xdr:rowOff>32385</xdr:rowOff>
    </xdr:to>
    <xdr:cxnSp macro="">
      <xdr:nvCxnSpPr>
        <xdr:cNvPr id="399" name="直線コネクタ 398"/>
        <xdr:cNvCxnSpPr/>
      </xdr:nvCxnSpPr>
      <xdr:spPr>
        <a:xfrm flipV="1">
          <a:off x="14375764" y="5735955"/>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36212</xdr:rowOff>
    </xdr:from>
    <xdr:ext cx="405111" cy="259045"/>
    <xdr:sp macro="" textlink="">
      <xdr:nvSpPr>
        <xdr:cNvPr id="400" name="【認定こども園・幼稚園・保育所】&#10;有形固定資産減価償却率最小値テキスト"/>
        <xdr:cNvSpPr txBox="1"/>
      </xdr:nvSpPr>
      <xdr:spPr>
        <a:xfrm>
          <a:off x="14414500" y="707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32385</xdr:rowOff>
    </xdr:from>
    <xdr:to>
      <xdr:col>86</xdr:col>
      <xdr:colOff>25400</xdr:colOff>
      <xdr:row>42</xdr:row>
      <xdr:rowOff>32385</xdr:rowOff>
    </xdr:to>
    <xdr:cxnSp macro="">
      <xdr:nvCxnSpPr>
        <xdr:cNvPr id="401" name="直線コネクタ 400"/>
        <xdr:cNvCxnSpPr/>
      </xdr:nvCxnSpPr>
      <xdr:spPr>
        <a:xfrm>
          <a:off x="14287500" y="70732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402" name="【認定こども園・幼稚園・保育所】&#10;有形固定資産減価償却率最大値テキスト"/>
        <xdr:cNvSpPr txBox="1"/>
      </xdr:nvSpPr>
      <xdr:spPr>
        <a:xfrm>
          <a:off x="14414500"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03" name="直線コネクタ 402"/>
        <xdr:cNvCxnSpPr/>
      </xdr:nvCxnSpPr>
      <xdr:spPr>
        <a:xfrm>
          <a:off x="14287500" y="57359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170197</xdr:rowOff>
    </xdr:from>
    <xdr:ext cx="405111" cy="259045"/>
    <xdr:sp macro="" textlink="">
      <xdr:nvSpPr>
        <xdr:cNvPr id="404" name="【認定こども園・幼稚園・保育所】&#10;有形固定資産減価償却率平均値テキスト"/>
        <xdr:cNvSpPr txBox="1"/>
      </xdr:nvSpPr>
      <xdr:spPr>
        <a:xfrm>
          <a:off x="14414500" y="6205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405" name="フローチャート: 判断 404"/>
        <xdr:cNvSpPr/>
      </xdr:nvSpPr>
      <xdr:spPr>
        <a:xfrm>
          <a:off x="14325600" y="63500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406" name="フローチャート: 判断 405"/>
        <xdr:cNvSpPr/>
      </xdr:nvSpPr>
      <xdr:spPr>
        <a:xfrm>
          <a:off x="13578840" y="635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92075</xdr:rowOff>
    </xdr:from>
    <xdr:to>
      <xdr:col>76</xdr:col>
      <xdr:colOff>165100</xdr:colOff>
      <xdr:row>38</xdr:row>
      <xdr:rowOff>22225</xdr:rowOff>
    </xdr:to>
    <xdr:sp macro="" textlink="">
      <xdr:nvSpPr>
        <xdr:cNvPr id="407" name="フローチャート: 判断 406"/>
        <xdr:cNvSpPr/>
      </xdr:nvSpPr>
      <xdr:spPr>
        <a:xfrm>
          <a:off x="12804140" y="62947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08" name="フローチャート: 判断 407"/>
        <xdr:cNvSpPr/>
      </xdr:nvSpPr>
      <xdr:spPr>
        <a:xfrm>
          <a:off x="12029440" y="63176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09" name="フローチャート: 判断 408"/>
        <xdr:cNvSpPr/>
      </xdr:nvSpPr>
      <xdr:spPr>
        <a:xfrm>
          <a:off x="11231880" y="62909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0" name="テキスト ボックス 409"/>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1" name="テキスト ボックス 410"/>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2" name="テキスト ボックス 411"/>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3" name="テキスト ボックス 412"/>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4" name="テキスト ボックス 413"/>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19685</xdr:rowOff>
    </xdr:from>
    <xdr:to>
      <xdr:col>85</xdr:col>
      <xdr:colOff>177800</xdr:colOff>
      <xdr:row>38</xdr:row>
      <xdr:rowOff>121285</xdr:rowOff>
    </xdr:to>
    <xdr:sp macro="" textlink="">
      <xdr:nvSpPr>
        <xdr:cNvPr id="415" name="楕円 414"/>
        <xdr:cNvSpPr/>
      </xdr:nvSpPr>
      <xdr:spPr>
        <a:xfrm>
          <a:off x="14325600" y="639000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169562</xdr:rowOff>
    </xdr:from>
    <xdr:ext cx="405111" cy="259045"/>
    <xdr:sp macro="" textlink="">
      <xdr:nvSpPr>
        <xdr:cNvPr id="416" name="【認定こども園・幼稚園・保育所】&#10;有形固定資産減価償却率該当値テキスト"/>
        <xdr:cNvSpPr txBox="1"/>
      </xdr:nvSpPr>
      <xdr:spPr>
        <a:xfrm>
          <a:off x="14414500" y="637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149225</xdr:rowOff>
    </xdr:from>
    <xdr:to>
      <xdr:col>81</xdr:col>
      <xdr:colOff>101600</xdr:colOff>
      <xdr:row>38</xdr:row>
      <xdr:rowOff>79375</xdr:rowOff>
    </xdr:to>
    <xdr:sp macro="" textlink="">
      <xdr:nvSpPr>
        <xdr:cNvPr id="417" name="楕円 416"/>
        <xdr:cNvSpPr/>
      </xdr:nvSpPr>
      <xdr:spPr>
        <a:xfrm>
          <a:off x="13578840" y="63519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28575</xdr:rowOff>
    </xdr:from>
    <xdr:to>
      <xdr:col>85</xdr:col>
      <xdr:colOff>127000</xdr:colOff>
      <xdr:row>38</xdr:row>
      <xdr:rowOff>70485</xdr:rowOff>
    </xdr:to>
    <xdr:cxnSp macro="">
      <xdr:nvCxnSpPr>
        <xdr:cNvPr id="418" name="直線コネクタ 417"/>
        <xdr:cNvCxnSpPr/>
      </xdr:nvCxnSpPr>
      <xdr:spPr>
        <a:xfrm>
          <a:off x="13629640" y="6398895"/>
          <a:ext cx="74676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107315</xdr:rowOff>
    </xdr:from>
    <xdr:to>
      <xdr:col>76</xdr:col>
      <xdr:colOff>165100</xdr:colOff>
      <xdr:row>38</xdr:row>
      <xdr:rowOff>37465</xdr:rowOff>
    </xdr:to>
    <xdr:sp macro="" textlink="">
      <xdr:nvSpPr>
        <xdr:cNvPr id="419" name="楕円 418"/>
        <xdr:cNvSpPr/>
      </xdr:nvSpPr>
      <xdr:spPr>
        <a:xfrm>
          <a:off x="12804140" y="63099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158115</xdr:rowOff>
    </xdr:from>
    <xdr:to>
      <xdr:col>81</xdr:col>
      <xdr:colOff>50800</xdr:colOff>
      <xdr:row>38</xdr:row>
      <xdr:rowOff>28575</xdr:rowOff>
    </xdr:to>
    <xdr:cxnSp macro="">
      <xdr:nvCxnSpPr>
        <xdr:cNvPr id="420" name="直線コネクタ 419"/>
        <xdr:cNvCxnSpPr/>
      </xdr:nvCxnSpPr>
      <xdr:spPr>
        <a:xfrm>
          <a:off x="12854940" y="6360795"/>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92075</xdr:rowOff>
    </xdr:from>
    <xdr:to>
      <xdr:col>72</xdr:col>
      <xdr:colOff>38100</xdr:colOff>
      <xdr:row>40</xdr:row>
      <xdr:rowOff>22225</xdr:rowOff>
    </xdr:to>
    <xdr:sp macro="" textlink="">
      <xdr:nvSpPr>
        <xdr:cNvPr id="421" name="楕円 420"/>
        <xdr:cNvSpPr/>
      </xdr:nvSpPr>
      <xdr:spPr>
        <a:xfrm>
          <a:off x="12029440" y="66300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158115</xdr:rowOff>
    </xdr:from>
    <xdr:to>
      <xdr:col>76</xdr:col>
      <xdr:colOff>114300</xdr:colOff>
      <xdr:row>39</xdr:row>
      <xdr:rowOff>142875</xdr:rowOff>
    </xdr:to>
    <xdr:cxnSp macro="">
      <xdr:nvCxnSpPr>
        <xdr:cNvPr id="422" name="直線コネクタ 421"/>
        <xdr:cNvCxnSpPr/>
      </xdr:nvCxnSpPr>
      <xdr:spPr>
        <a:xfrm flipV="1">
          <a:off x="12072620" y="6360795"/>
          <a:ext cx="78232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76217</xdr:rowOff>
    </xdr:from>
    <xdr:ext cx="405111" cy="259045"/>
    <xdr:sp macro="" textlink="">
      <xdr:nvSpPr>
        <xdr:cNvPr id="423" name="n_1aveValue【認定こども園・幼稚園・保育所】&#10;有形固定資産減価償却率"/>
        <xdr:cNvSpPr txBox="1"/>
      </xdr:nvSpPr>
      <xdr:spPr>
        <a:xfrm>
          <a:off x="134372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38752</xdr:rowOff>
    </xdr:from>
    <xdr:ext cx="405111" cy="259045"/>
    <xdr:sp macro="" textlink="">
      <xdr:nvSpPr>
        <xdr:cNvPr id="424" name="n_2aveValue【認定こども園・幼稚園・保育所】&#10;有形固定資産減価償却率"/>
        <xdr:cNvSpPr txBox="1"/>
      </xdr:nvSpPr>
      <xdr:spPr>
        <a:xfrm>
          <a:off x="12675244"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425" name="n_3aveValue【認定こども園・幼稚園・保育所】&#10;有形固定資産減価償却率"/>
        <xdr:cNvSpPr txBox="1"/>
      </xdr:nvSpPr>
      <xdr:spPr>
        <a:xfrm>
          <a:off x="119005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426" name="n_4aveValue【認定こども園・幼稚園・保育所】&#10;有形固定資産減価償却率"/>
        <xdr:cNvSpPr txBox="1"/>
      </xdr:nvSpPr>
      <xdr:spPr>
        <a:xfrm>
          <a:off x="1110298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95902</xdr:rowOff>
    </xdr:from>
    <xdr:ext cx="405111" cy="259045"/>
    <xdr:sp macro="" textlink="">
      <xdr:nvSpPr>
        <xdr:cNvPr id="427" name="n_1mainValue【認定こども園・幼稚園・保育所】&#10;有形固定資産減価償却率"/>
        <xdr:cNvSpPr txBox="1"/>
      </xdr:nvSpPr>
      <xdr:spPr>
        <a:xfrm>
          <a:off x="134372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28592</xdr:rowOff>
    </xdr:from>
    <xdr:ext cx="405111" cy="259045"/>
    <xdr:sp macro="" textlink="">
      <xdr:nvSpPr>
        <xdr:cNvPr id="428" name="n_2mainValue【認定こども園・幼稚園・保育所】&#10;有形固定資産減価償却率"/>
        <xdr:cNvSpPr txBox="1"/>
      </xdr:nvSpPr>
      <xdr:spPr>
        <a:xfrm>
          <a:off x="12675244"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13352</xdr:rowOff>
    </xdr:from>
    <xdr:ext cx="405111" cy="259045"/>
    <xdr:sp macro="" textlink="">
      <xdr:nvSpPr>
        <xdr:cNvPr id="429" name="n_3mainValue【認定こども園・幼稚園・保育所】&#10;有形固定資産減価償却率"/>
        <xdr:cNvSpPr txBox="1"/>
      </xdr:nvSpPr>
      <xdr:spPr>
        <a:xfrm>
          <a:off x="11900544" y="671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0" name="正方形/長方形 429"/>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1" name="正方形/長方形 430"/>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2" name="正方形/長方形 431"/>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3" name="正方形/長方形 432"/>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4" name="正方形/長方形 433"/>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5" name="正方形/長方形 434"/>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6" name="正方形/長方形 435"/>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7" name="正方形/長方形 436"/>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8" name="テキスト ボックス 437"/>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9" name="直線コネクタ 438"/>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0" name="直線コネクタ 439"/>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1" name="テキスト ボックス 440"/>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2" name="直線コネクタ 441"/>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3" name="テキスト ボックス 442"/>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4" name="直線コネクタ 443"/>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5" name="テキスト ボックス 444"/>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6" name="直線コネクタ 445"/>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7" name="テキスト ボックス 446"/>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8" name="直線コネクタ 447"/>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9" name="テキスト ボックス 448"/>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1" name="テキスト ボックス 450"/>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3810</xdr:rowOff>
    </xdr:to>
    <xdr:cxnSp macro="">
      <xdr:nvCxnSpPr>
        <xdr:cNvPr id="453" name="直線コネクタ 452"/>
        <xdr:cNvCxnSpPr/>
      </xdr:nvCxnSpPr>
      <xdr:spPr>
        <a:xfrm flipV="1">
          <a:off x="19509104" y="559689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54" name="【認定こども園・幼稚園・保育所】&#10;一人当たり面積最小値テキスト"/>
        <xdr:cNvSpPr txBox="1"/>
      </xdr:nvSpPr>
      <xdr:spPr>
        <a:xfrm>
          <a:off x="19547840"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55" name="直線コネクタ 454"/>
        <xdr:cNvCxnSpPr/>
      </xdr:nvCxnSpPr>
      <xdr:spPr>
        <a:xfrm>
          <a:off x="19443700" y="7044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456" name="【認定こども園・幼稚園・保育所】&#10;一人当たり面積最大値テキスト"/>
        <xdr:cNvSpPr txBox="1"/>
      </xdr:nvSpPr>
      <xdr:spPr>
        <a:xfrm>
          <a:off x="1954784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457" name="直線コネクタ 456"/>
        <xdr:cNvCxnSpPr/>
      </xdr:nvCxnSpPr>
      <xdr:spPr>
        <a:xfrm>
          <a:off x="19443700" y="55968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132097</xdr:rowOff>
    </xdr:from>
    <xdr:ext cx="469744" cy="259045"/>
    <xdr:sp macro="" textlink="">
      <xdr:nvSpPr>
        <xdr:cNvPr id="458" name="【認定こども園・幼稚園・保育所】&#10;一人当たり面積平均値テキスト"/>
        <xdr:cNvSpPr txBox="1"/>
      </xdr:nvSpPr>
      <xdr:spPr>
        <a:xfrm>
          <a:off x="19547840" y="6334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59" name="フローチャート: 判断 458"/>
        <xdr:cNvSpPr/>
      </xdr:nvSpPr>
      <xdr:spPr>
        <a:xfrm>
          <a:off x="19458940" y="6479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120650</xdr:rowOff>
    </xdr:from>
    <xdr:to>
      <xdr:col>112</xdr:col>
      <xdr:colOff>38100</xdr:colOff>
      <xdr:row>39</xdr:row>
      <xdr:rowOff>50800</xdr:rowOff>
    </xdr:to>
    <xdr:sp macro="" textlink="">
      <xdr:nvSpPr>
        <xdr:cNvPr id="460" name="フローチャート: 判断 459"/>
        <xdr:cNvSpPr/>
      </xdr:nvSpPr>
      <xdr:spPr>
        <a:xfrm>
          <a:off x="18735040" y="64909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90170</xdr:rowOff>
    </xdr:from>
    <xdr:to>
      <xdr:col>107</xdr:col>
      <xdr:colOff>101600</xdr:colOff>
      <xdr:row>39</xdr:row>
      <xdr:rowOff>20320</xdr:rowOff>
    </xdr:to>
    <xdr:sp macro="" textlink="">
      <xdr:nvSpPr>
        <xdr:cNvPr id="461" name="フローチャート: 判断 460"/>
        <xdr:cNvSpPr/>
      </xdr:nvSpPr>
      <xdr:spPr>
        <a:xfrm>
          <a:off x="17937480" y="6460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97790</xdr:rowOff>
    </xdr:from>
    <xdr:to>
      <xdr:col>102</xdr:col>
      <xdr:colOff>165100</xdr:colOff>
      <xdr:row>39</xdr:row>
      <xdr:rowOff>27940</xdr:rowOff>
    </xdr:to>
    <xdr:sp macro="" textlink="">
      <xdr:nvSpPr>
        <xdr:cNvPr id="462" name="フローチャート: 判断 461"/>
        <xdr:cNvSpPr/>
      </xdr:nvSpPr>
      <xdr:spPr>
        <a:xfrm>
          <a:off x="17162780" y="6468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463" name="フローチャート: 判断 462"/>
        <xdr:cNvSpPr/>
      </xdr:nvSpPr>
      <xdr:spPr>
        <a:xfrm>
          <a:off x="16388080" y="64643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162560</xdr:rowOff>
    </xdr:from>
    <xdr:to>
      <xdr:col>116</xdr:col>
      <xdr:colOff>114300</xdr:colOff>
      <xdr:row>41</xdr:row>
      <xdr:rowOff>92710</xdr:rowOff>
    </xdr:to>
    <xdr:sp macro="" textlink="">
      <xdr:nvSpPr>
        <xdr:cNvPr id="469" name="楕円 468"/>
        <xdr:cNvSpPr/>
      </xdr:nvSpPr>
      <xdr:spPr>
        <a:xfrm>
          <a:off x="19458940" y="6868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140987</xdr:rowOff>
    </xdr:from>
    <xdr:ext cx="469744" cy="259045"/>
    <xdr:sp macro="" textlink="">
      <xdr:nvSpPr>
        <xdr:cNvPr id="470" name="【認定こども園・幼稚園・保育所】&#10;一人当たり面積該当値テキスト"/>
        <xdr:cNvSpPr txBox="1"/>
      </xdr:nvSpPr>
      <xdr:spPr>
        <a:xfrm>
          <a:off x="19547840" y="684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162560</xdr:rowOff>
    </xdr:from>
    <xdr:to>
      <xdr:col>112</xdr:col>
      <xdr:colOff>38100</xdr:colOff>
      <xdr:row>41</xdr:row>
      <xdr:rowOff>92710</xdr:rowOff>
    </xdr:to>
    <xdr:sp macro="" textlink="">
      <xdr:nvSpPr>
        <xdr:cNvPr id="471" name="楕円 470"/>
        <xdr:cNvSpPr/>
      </xdr:nvSpPr>
      <xdr:spPr>
        <a:xfrm>
          <a:off x="18735040" y="68681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41910</xdr:rowOff>
    </xdr:from>
    <xdr:to>
      <xdr:col>116</xdr:col>
      <xdr:colOff>63500</xdr:colOff>
      <xdr:row>41</xdr:row>
      <xdr:rowOff>41910</xdr:rowOff>
    </xdr:to>
    <xdr:cxnSp macro="">
      <xdr:nvCxnSpPr>
        <xdr:cNvPr id="472" name="直線コネクタ 471"/>
        <xdr:cNvCxnSpPr/>
      </xdr:nvCxnSpPr>
      <xdr:spPr>
        <a:xfrm>
          <a:off x="18778220" y="691515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162560</xdr:rowOff>
    </xdr:from>
    <xdr:to>
      <xdr:col>107</xdr:col>
      <xdr:colOff>101600</xdr:colOff>
      <xdr:row>41</xdr:row>
      <xdr:rowOff>92710</xdr:rowOff>
    </xdr:to>
    <xdr:sp macro="" textlink="">
      <xdr:nvSpPr>
        <xdr:cNvPr id="473" name="楕円 472"/>
        <xdr:cNvSpPr/>
      </xdr:nvSpPr>
      <xdr:spPr>
        <a:xfrm>
          <a:off x="17937480" y="6868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41910</xdr:rowOff>
    </xdr:from>
    <xdr:to>
      <xdr:col>111</xdr:col>
      <xdr:colOff>177800</xdr:colOff>
      <xdr:row>41</xdr:row>
      <xdr:rowOff>41910</xdr:rowOff>
    </xdr:to>
    <xdr:cxnSp macro="">
      <xdr:nvCxnSpPr>
        <xdr:cNvPr id="474" name="直線コネクタ 473"/>
        <xdr:cNvCxnSpPr/>
      </xdr:nvCxnSpPr>
      <xdr:spPr>
        <a:xfrm>
          <a:off x="17988280" y="691515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162560</xdr:rowOff>
    </xdr:from>
    <xdr:to>
      <xdr:col>102</xdr:col>
      <xdr:colOff>165100</xdr:colOff>
      <xdr:row>41</xdr:row>
      <xdr:rowOff>92710</xdr:rowOff>
    </xdr:to>
    <xdr:sp macro="" textlink="">
      <xdr:nvSpPr>
        <xdr:cNvPr id="475" name="楕円 474"/>
        <xdr:cNvSpPr/>
      </xdr:nvSpPr>
      <xdr:spPr>
        <a:xfrm>
          <a:off x="17162780" y="6868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41910</xdr:rowOff>
    </xdr:from>
    <xdr:to>
      <xdr:col>107</xdr:col>
      <xdr:colOff>50800</xdr:colOff>
      <xdr:row>41</xdr:row>
      <xdr:rowOff>41910</xdr:rowOff>
    </xdr:to>
    <xdr:cxnSp macro="">
      <xdr:nvCxnSpPr>
        <xdr:cNvPr id="476" name="直線コネクタ 475"/>
        <xdr:cNvCxnSpPr/>
      </xdr:nvCxnSpPr>
      <xdr:spPr>
        <a:xfrm>
          <a:off x="17213580" y="691515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67327</xdr:rowOff>
    </xdr:from>
    <xdr:ext cx="469744" cy="259045"/>
    <xdr:sp macro="" textlink="">
      <xdr:nvSpPr>
        <xdr:cNvPr id="477" name="n_1aveValue【認定こども園・幼稚園・保育所】&#10;一人当たり面積"/>
        <xdr:cNvSpPr txBox="1"/>
      </xdr:nvSpPr>
      <xdr:spPr>
        <a:xfrm>
          <a:off x="185611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36847</xdr:rowOff>
    </xdr:from>
    <xdr:ext cx="469744" cy="259045"/>
    <xdr:sp macro="" textlink="">
      <xdr:nvSpPr>
        <xdr:cNvPr id="478" name="n_2aveValue【認定こども園・幼稚園・保育所】&#10;一人当たり面積"/>
        <xdr:cNvSpPr txBox="1"/>
      </xdr:nvSpPr>
      <xdr:spPr>
        <a:xfrm>
          <a:off x="1777626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44467</xdr:rowOff>
    </xdr:from>
    <xdr:ext cx="469744" cy="259045"/>
    <xdr:sp macro="" textlink="">
      <xdr:nvSpPr>
        <xdr:cNvPr id="479" name="n_3aveValue【認定こども園・幼稚園・保育所】&#10;一人当たり面積"/>
        <xdr:cNvSpPr txBox="1"/>
      </xdr:nvSpPr>
      <xdr:spPr>
        <a:xfrm>
          <a:off x="1700156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40657</xdr:rowOff>
    </xdr:from>
    <xdr:ext cx="469744" cy="259045"/>
    <xdr:sp macro="" textlink="">
      <xdr:nvSpPr>
        <xdr:cNvPr id="480" name="n_4aveValue【認定こども園・幼稚園・保育所】&#10;一人当たり面積"/>
        <xdr:cNvSpPr txBox="1"/>
      </xdr:nvSpPr>
      <xdr:spPr>
        <a:xfrm>
          <a:off x="16226867" y="624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83837</xdr:rowOff>
    </xdr:from>
    <xdr:ext cx="469744" cy="259045"/>
    <xdr:sp macro="" textlink="">
      <xdr:nvSpPr>
        <xdr:cNvPr id="481" name="n_1mainValue【認定こども園・幼稚園・保育所】&#10;一人当たり面積"/>
        <xdr:cNvSpPr txBox="1"/>
      </xdr:nvSpPr>
      <xdr:spPr>
        <a:xfrm>
          <a:off x="18561127" y="695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83837</xdr:rowOff>
    </xdr:from>
    <xdr:ext cx="469744" cy="259045"/>
    <xdr:sp macro="" textlink="">
      <xdr:nvSpPr>
        <xdr:cNvPr id="482" name="n_2mainValue【認定こども園・幼稚園・保育所】&#10;一人当たり面積"/>
        <xdr:cNvSpPr txBox="1"/>
      </xdr:nvSpPr>
      <xdr:spPr>
        <a:xfrm>
          <a:off x="17776267" y="695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83837</xdr:rowOff>
    </xdr:from>
    <xdr:ext cx="469744" cy="259045"/>
    <xdr:sp macro="" textlink="">
      <xdr:nvSpPr>
        <xdr:cNvPr id="483" name="n_3mainValue【認定こども園・幼稚園・保育所】&#10;一人当たり面積"/>
        <xdr:cNvSpPr txBox="1"/>
      </xdr:nvSpPr>
      <xdr:spPr>
        <a:xfrm>
          <a:off x="17001567" y="695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2" name="テキスト ボックス 491"/>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3" name="直線コネクタ 492"/>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4" name="テキスト ボックス 493"/>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5" name="直線コネクタ 494"/>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96" name="テキスト ボックス 495"/>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7" name="直線コネクタ 496"/>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98" name="テキスト ボックス 497"/>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99" name="直線コネクタ 498"/>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0" name="テキスト ボックス 499"/>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1" name="直線コネクタ 500"/>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2" name="テキスト ボックス 501"/>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3" name="直線コネクタ 502"/>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4" name="テキスト ボックス 503"/>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5"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64</xdr:row>
      <xdr:rowOff>18288</xdr:rowOff>
    </xdr:to>
    <xdr:cxnSp macro="">
      <xdr:nvCxnSpPr>
        <xdr:cNvPr id="506" name="直線コネクタ 505"/>
        <xdr:cNvCxnSpPr/>
      </xdr:nvCxnSpPr>
      <xdr:spPr>
        <a:xfrm flipV="1">
          <a:off x="14375764" y="9309354"/>
          <a:ext cx="0" cy="1437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22115</xdr:rowOff>
    </xdr:from>
    <xdr:ext cx="405111" cy="259045"/>
    <xdr:sp macro="" textlink="">
      <xdr:nvSpPr>
        <xdr:cNvPr id="507" name="【学校施設】&#10;有形固定資産減価償却率最小値テキスト"/>
        <xdr:cNvSpPr txBox="1"/>
      </xdr:nvSpPr>
      <xdr:spPr>
        <a:xfrm>
          <a:off x="14414500" y="1075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18288</xdr:rowOff>
    </xdr:from>
    <xdr:to>
      <xdr:col>86</xdr:col>
      <xdr:colOff>25400</xdr:colOff>
      <xdr:row>64</xdr:row>
      <xdr:rowOff>18288</xdr:rowOff>
    </xdr:to>
    <xdr:cxnSp macro="">
      <xdr:nvCxnSpPr>
        <xdr:cNvPr id="508" name="直線コネクタ 507"/>
        <xdr:cNvCxnSpPr/>
      </xdr:nvCxnSpPr>
      <xdr:spPr>
        <a:xfrm>
          <a:off x="14287500" y="107472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509" name="【学校施設】&#10;有形固定資産減価償却率最大値テキスト"/>
        <xdr:cNvSpPr txBox="1"/>
      </xdr:nvSpPr>
      <xdr:spPr>
        <a:xfrm>
          <a:off x="14414500" y="9088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510" name="直線コネクタ 509"/>
        <xdr:cNvCxnSpPr/>
      </xdr:nvCxnSpPr>
      <xdr:spPr>
        <a:xfrm>
          <a:off x="14287500" y="93093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148099</xdr:rowOff>
    </xdr:from>
    <xdr:ext cx="405111" cy="259045"/>
    <xdr:sp macro="" textlink="">
      <xdr:nvSpPr>
        <xdr:cNvPr id="511" name="【学校施設】&#10;有形固定資産減価償却率平均値テキスト"/>
        <xdr:cNvSpPr txBox="1"/>
      </xdr:nvSpPr>
      <xdr:spPr>
        <a:xfrm>
          <a:off x="14414500" y="9871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125222</xdr:rowOff>
    </xdr:from>
    <xdr:to>
      <xdr:col>85</xdr:col>
      <xdr:colOff>177800</xdr:colOff>
      <xdr:row>60</xdr:row>
      <xdr:rowOff>55372</xdr:rowOff>
    </xdr:to>
    <xdr:sp macro="" textlink="">
      <xdr:nvSpPr>
        <xdr:cNvPr id="512" name="フローチャート: 判断 511"/>
        <xdr:cNvSpPr/>
      </xdr:nvSpPr>
      <xdr:spPr>
        <a:xfrm>
          <a:off x="14325600" y="1001598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152654</xdr:rowOff>
    </xdr:from>
    <xdr:to>
      <xdr:col>81</xdr:col>
      <xdr:colOff>101600</xdr:colOff>
      <xdr:row>60</xdr:row>
      <xdr:rowOff>82804</xdr:rowOff>
    </xdr:to>
    <xdr:sp macro="" textlink="">
      <xdr:nvSpPr>
        <xdr:cNvPr id="513" name="フローチャート: 判断 512"/>
        <xdr:cNvSpPr/>
      </xdr:nvSpPr>
      <xdr:spPr>
        <a:xfrm>
          <a:off x="13578840" y="100434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102362</xdr:rowOff>
    </xdr:from>
    <xdr:to>
      <xdr:col>76</xdr:col>
      <xdr:colOff>165100</xdr:colOff>
      <xdr:row>60</xdr:row>
      <xdr:rowOff>32512</xdr:rowOff>
    </xdr:to>
    <xdr:sp macro="" textlink="">
      <xdr:nvSpPr>
        <xdr:cNvPr id="514" name="フローチャート: 判断 513"/>
        <xdr:cNvSpPr/>
      </xdr:nvSpPr>
      <xdr:spPr>
        <a:xfrm>
          <a:off x="12804140" y="99931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79502</xdr:rowOff>
    </xdr:from>
    <xdr:to>
      <xdr:col>72</xdr:col>
      <xdr:colOff>38100</xdr:colOff>
      <xdr:row>60</xdr:row>
      <xdr:rowOff>9652</xdr:rowOff>
    </xdr:to>
    <xdr:sp macro="" textlink="">
      <xdr:nvSpPr>
        <xdr:cNvPr id="515" name="フローチャート: 判断 514"/>
        <xdr:cNvSpPr/>
      </xdr:nvSpPr>
      <xdr:spPr>
        <a:xfrm>
          <a:off x="12029440" y="99702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42926</xdr:rowOff>
    </xdr:from>
    <xdr:to>
      <xdr:col>67</xdr:col>
      <xdr:colOff>101600</xdr:colOff>
      <xdr:row>59</xdr:row>
      <xdr:rowOff>144526</xdr:rowOff>
    </xdr:to>
    <xdr:sp macro="" textlink="">
      <xdr:nvSpPr>
        <xdr:cNvPr id="516" name="フローチャート: 判断 515"/>
        <xdr:cNvSpPr/>
      </xdr:nvSpPr>
      <xdr:spPr>
        <a:xfrm>
          <a:off x="11231880" y="993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7" name="テキスト ボックス 516"/>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8" name="テキスト ボックス 517"/>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9" name="テキスト ボックス 518"/>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0" name="テキスト ボックス 519"/>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1" name="テキスト ボックス 520"/>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157226</xdr:rowOff>
    </xdr:from>
    <xdr:to>
      <xdr:col>85</xdr:col>
      <xdr:colOff>177800</xdr:colOff>
      <xdr:row>60</xdr:row>
      <xdr:rowOff>87376</xdr:rowOff>
    </xdr:to>
    <xdr:sp macro="" textlink="">
      <xdr:nvSpPr>
        <xdr:cNvPr id="522" name="楕円 521"/>
        <xdr:cNvSpPr/>
      </xdr:nvSpPr>
      <xdr:spPr>
        <a:xfrm>
          <a:off x="14325600" y="1004798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135653</xdr:rowOff>
    </xdr:from>
    <xdr:ext cx="405111" cy="259045"/>
    <xdr:sp macro="" textlink="">
      <xdr:nvSpPr>
        <xdr:cNvPr id="523" name="【学校施設】&#10;有形固定資産減価償却率該当値テキスト"/>
        <xdr:cNvSpPr txBox="1"/>
      </xdr:nvSpPr>
      <xdr:spPr>
        <a:xfrm>
          <a:off x="14414500" y="10026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36068</xdr:rowOff>
    </xdr:from>
    <xdr:to>
      <xdr:col>81</xdr:col>
      <xdr:colOff>101600</xdr:colOff>
      <xdr:row>60</xdr:row>
      <xdr:rowOff>137668</xdr:rowOff>
    </xdr:to>
    <xdr:sp macro="" textlink="">
      <xdr:nvSpPr>
        <xdr:cNvPr id="524" name="楕円 523"/>
        <xdr:cNvSpPr/>
      </xdr:nvSpPr>
      <xdr:spPr>
        <a:xfrm>
          <a:off x="13578840" y="1009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36576</xdr:rowOff>
    </xdr:from>
    <xdr:to>
      <xdr:col>85</xdr:col>
      <xdr:colOff>127000</xdr:colOff>
      <xdr:row>60</xdr:row>
      <xdr:rowOff>86868</xdr:rowOff>
    </xdr:to>
    <xdr:cxnSp macro="">
      <xdr:nvCxnSpPr>
        <xdr:cNvPr id="525" name="直線コネクタ 524"/>
        <xdr:cNvCxnSpPr/>
      </xdr:nvCxnSpPr>
      <xdr:spPr>
        <a:xfrm flipV="1">
          <a:off x="13629640" y="10094976"/>
          <a:ext cx="74676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129794</xdr:rowOff>
    </xdr:from>
    <xdr:to>
      <xdr:col>76</xdr:col>
      <xdr:colOff>165100</xdr:colOff>
      <xdr:row>60</xdr:row>
      <xdr:rowOff>59944</xdr:rowOff>
    </xdr:to>
    <xdr:sp macro="" textlink="">
      <xdr:nvSpPr>
        <xdr:cNvPr id="526" name="楕円 525"/>
        <xdr:cNvSpPr/>
      </xdr:nvSpPr>
      <xdr:spPr>
        <a:xfrm>
          <a:off x="12804140" y="100205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9144</xdr:rowOff>
    </xdr:from>
    <xdr:to>
      <xdr:col>81</xdr:col>
      <xdr:colOff>50800</xdr:colOff>
      <xdr:row>60</xdr:row>
      <xdr:rowOff>86868</xdr:rowOff>
    </xdr:to>
    <xdr:cxnSp macro="">
      <xdr:nvCxnSpPr>
        <xdr:cNvPr id="527" name="直線コネクタ 526"/>
        <xdr:cNvCxnSpPr/>
      </xdr:nvCxnSpPr>
      <xdr:spPr>
        <a:xfrm>
          <a:off x="12854940" y="10067544"/>
          <a:ext cx="7747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33782</xdr:rowOff>
    </xdr:from>
    <xdr:to>
      <xdr:col>72</xdr:col>
      <xdr:colOff>38100</xdr:colOff>
      <xdr:row>59</xdr:row>
      <xdr:rowOff>135382</xdr:rowOff>
    </xdr:to>
    <xdr:sp macro="" textlink="">
      <xdr:nvSpPr>
        <xdr:cNvPr id="528" name="楕円 527"/>
        <xdr:cNvSpPr/>
      </xdr:nvSpPr>
      <xdr:spPr>
        <a:xfrm>
          <a:off x="12029440" y="992454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84582</xdr:rowOff>
    </xdr:from>
    <xdr:to>
      <xdr:col>76</xdr:col>
      <xdr:colOff>114300</xdr:colOff>
      <xdr:row>60</xdr:row>
      <xdr:rowOff>9144</xdr:rowOff>
    </xdr:to>
    <xdr:cxnSp macro="">
      <xdr:nvCxnSpPr>
        <xdr:cNvPr id="529" name="直線コネクタ 528"/>
        <xdr:cNvCxnSpPr/>
      </xdr:nvCxnSpPr>
      <xdr:spPr>
        <a:xfrm>
          <a:off x="12072620" y="9975342"/>
          <a:ext cx="782320" cy="9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99331</xdr:rowOff>
    </xdr:from>
    <xdr:ext cx="405111" cy="259045"/>
    <xdr:sp macro="" textlink="">
      <xdr:nvSpPr>
        <xdr:cNvPr id="530" name="n_1aveValue【学校施設】&#10;有形固定資産減価償却率"/>
        <xdr:cNvSpPr txBox="1"/>
      </xdr:nvSpPr>
      <xdr:spPr>
        <a:xfrm>
          <a:off x="13437244" y="982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49039</xdr:rowOff>
    </xdr:from>
    <xdr:ext cx="405111" cy="259045"/>
    <xdr:sp macro="" textlink="">
      <xdr:nvSpPr>
        <xdr:cNvPr id="531" name="n_2aveValue【学校施設】&#10;有形固定資産減価償却率"/>
        <xdr:cNvSpPr txBox="1"/>
      </xdr:nvSpPr>
      <xdr:spPr>
        <a:xfrm>
          <a:off x="12675244" y="9772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779</xdr:rowOff>
    </xdr:from>
    <xdr:ext cx="405111" cy="259045"/>
    <xdr:sp macro="" textlink="">
      <xdr:nvSpPr>
        <xdr:cNvPr id="532" name="n_3aveValue【学校施設】&#10;有形固定資産減価償却率"/>
        <xdr:cNvSpPr txBox="1"/>
      </xdr:nvSpPr>
      <xdr:spPr>
        <a:xfrm>
          <a:off x="11900544" y="1005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161053</xdr:rowOff>
    </xdr:from>
    <xdr:ext cx="405111" cy="259045"/>
    <xdr:sp macro="" textlink="">
      <xdr:nvSpPr>
        <xdr:cNvPr id="533" name="n_4aveValue【学校施設】&#10;有形固定資産減価償却率"/>
        <xdr:cNvSpPr txBox="1"/>
      </xdr:nvSpPr>
      <xdr:spPr>
        <a:xfrm>
          <a:off x="11102984" y="971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128795</xdr:rowOff>
    </xdr:from>
    <xdr:ext cx="405111" cy="259045"/>
    <xdr:sp macro="" textlink="">
      <xdr:nvSpPr>
        <xdr:cNvPr id="534" name="n_1mainValue【学校施設】&#10;有形固定資産減価償却率"/>
        <xdr:cNvSpPr txBox="1"/>
      </xdr:nvSpPr>
      <xdr:spPr>
        <a:xfrm>
          <a:off x="13437244" y="1018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51071</xdr:rowOff>
    </xdr:from>
    <xdr:ext cx="405111" cy="259045"/>
    <xdr:sp macro="" textlink="">
      <xdr:nvSpPr>
        <xdr:cNvPr id="535" name="n_2mainValue【学校施設】&#10;有形固定資産減価償却率"/>
        <xdr:cNvSpPr txBox="1"/>
      </xdr:nvSpPr>
      <xdr:spPr>
        <a:xfrm>
          <a:off x="12675244" y="1010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151909</xdr:rowOff>
    </xdr:from>
    <xdr:ext cx="405111" cy="259045"/>
    <xdr:sp macro="" textlink="">
      <xdr:nvSpPr>
        <xdr:cNvPr id="536" name="n_3mainValue【学校施設】&#10;有形固定資産減価償却率"/>
        <xdr:cNvSpPr txBox="1"/>
      </xdr:nvSpPr>
      <xdr:spPr>
        <a:xfrm>
          <a:off x="11900544" y="970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7" name="正方形/長方形 536"/>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8" name="正方形/長方形 537"/>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9" name="正方形/長方形 538"/>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0" name="正方形/長方形 539"/>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1" name="正方形/長方形 540"/>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2" name="正方形/長方形 541"/>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3" name="正方形/長方形 542"/>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4" name="正方形/長方形 543"/>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5" name="テキスト ボックス 544"/>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6" name="直線コネクタ 545"/>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7" name="テキスト ボックス 546"/>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48" name="直線コネクタ 547"/>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9" name="テキスト ボックス 548"/>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0" name="直線コネクタ 549"/>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1" name="テキスト ボックス 550"/>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2" name="直線コネクタ 551"/>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3" name="テキスト ボックス 552"/>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4" name="直線コネクタ 553"/>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5" name="テキスト ボックス 554"/>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6" name="直線コネクタ 555"/>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7" name="テキスト ボックス 556"/>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8" name="直線コネクタ 557"/>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9" name="テキスト ボックス 558"/>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0"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21336</xdr:rowOff>
    </xdr:from>
    <xdr:to>
      <xdr:col>116</xdr:col>
      <xdr:colOff>62864</xdr:colOff>
      <xdr:row>63</xdr:row>
      <xdr:rowOff>169926</xdr:rowOff>
    </xdr:to>
    <xdr:cxnSp macro="">
      <xdr:nvCxnSpPr>
        <xdr:cNvPr id="561" name="直線コネクタ 560"/>
        <xdr:cNvCxnSpPr/>
      </xdr:nvCxnSpPr>
      <xdr:spPr>
        <a:xfrm flipV="1">
          <a:off x="19509104" y="9241536"/>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2303</xdr:rowOff>
    </xdr:from>
    <xdr:ext cx="469744" cy="259045"/>
    <xdr:sp macro="" textlink="">
      <xdr:nvSpPr>
        <xdr:cNvPr id="562" name="【学校施設】&#10;一人当たり面積最小値テキスト"/>
        <xdr:cNvSpPr txBox="1"/>
      </xdr:nvSpPr>
      <xdr:spPr>
        <a:xfrm>
          <a:off x="19547840" y="1073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169926</xdr:rowOff>
    </xdr:from>
    <xdr:to>
      <xdr:col>116</xdr:col>
      <xdr:colOff>152400</xdr:colOff>
      <xdr:row>63</xdr:row>
      <xdr:rowOff>169926</xdr:rowOff>
    </xdr:to>
    <xdr:cxnSp macro="">
      <xdr:nvCxnSpPr>
        <xdr:cNvPr id="563" name="直線コネクタ 562"/>
        <xdr:cNvCxnSpPr/>
      </xdr:nvCxnSpPr>
      <xdr:spPr>
        <a:xfrm>
          <a:off x="19443700" y="107312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139463</xdr:rowOff>
    </xdr:from>
    <xdr:ext cx="469744" cy="259045"/>
    <xdr:sp macro="" textlink="">
      <xdr:nvSpPr>
        <xdr:cNvPr id="564" name="【学校施設】&#10;一人当たり面積最大値テキスト"/>
        <xdr:cNvSpPr txBox="1"/>
      </xdr:nvSpPr>
      <xdr:spPr>
        <a:xfrm>
          <a:off x="19547840" y="9024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21336</xdr:rowOff>
    </xdr:from>
    <xdr:to>
      <xdr:col>116</xdr:col>
      <xdr:colOff>152400</xdr:colOff>
      <xdr:row>55</xdr:row>
      <xdr:rowOff>21336</xdr:rowOff>
    </xdr:to>
    <xdr:cxnSp macro="">
      <xdr:nvCxnSpPr>
        <xdr:cNvPr id="565" name="直線コネクタ 564"/>
        <xdr:cNvCxnSpPr/>
      </xdr:nvCxnSpPr>
      <xdr:spPr>
        <a:xfrm>
          <a:off x="19443700" y="92415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28465</xdr:rowOff>
    </xdr:from>
    <xdr:ext cx="469744" cy="259045"/>
    <xdr:sp macro="" textlink="">
      <xdr:nvSpPr>
        <xdr:cNvPr id="566" name="【学校施設】&#10;一人当たり面積平均値テキスト"/>
        <xdr:cNvSpPr txBox="1"/>
      </xdr:nvSpPr>
      <xdr:spPr>
        <a:xfrm>
          <a:off x="19547840" y="100868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5588</xdr:rowOff>
    </xdr:from>
    <xdr:to>
      <xdr:col>116</xdr:col>
      <xdr:colOff>114300</xdr:colOff>
      <xdr:row>61</xdr:row>
      <xdr:rowOff>107188</xdr:rowOff>
    </xdr:to>
    <xdr:sp macro="" textlink="">
      <xdr:nvSpPr>
        <xdr:cNvPr id="567" name="フローチャート: 判断 566"/>
        <xdr:cNvSpPr/>
      </xdr:nvSpPr>
      <xdr:spPr>
        <a:xfrm>
          <a:off x="19458940" y="102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34544</xdr:rowOff>
    </xdr:from>
    <xdr:to>
      <xdr:col>112</xdr:col>
      <xdr:colOff>38100</xdr:colOff>
      <xdr:row>61</xdr:row>
      <xdr:rowOff>136144</xdr:rowOff>
    </xdr:to>
    <xdr:sp macro="" textlink="">
      <xdr:nvSpPr>
        <xdr:cNvPr id="568" name="フローチャート: 判断 567"/>
        <xdr:cNvSpPr/>
      </xdr:nvSpPr>
      <xdr:spPr>
        <a:xfrm>
          <a:off x="18735040" y="102605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38354</xdr:rowOff>
    </xdr:from>
    <xdr:to>
      <xdr:col>107</xdr:col>
      <xdr:colOff>101600</xdr:colOff>
      <xdr:row>61</xdr:row>
      <xdr:rowOff>139954</xdr:rowOff>
    </xdr:to>
    <xdr:sp macro="" textlink="">
      <xdr:nvSpPr>
        <xdr:cNvPr id="569" name="フローチャート: 判断 568"/>
        <xdr:cNvSpPr/>
      </xdr:nvSpPr>
      <xdr:spPr>
        <a:xfrm>
          <a:off x="17937480" y="1026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74930</xdr:rowOff>
    </xdr:from>
    <xdr:to>
      <xdr:col>102</xdr:col>
      <xdr:colOff>165100</xdr:colOff>
      <xdr:row>62</xdr:row>
      <xdr:rowOff>5080</xdr:rowOff>
    </xdr:to>
    <xdr:sp macro="" textlink="">
      <xdr:nvSpPr>
        <xdr:cNvPr id="570" name="フローチャート: 判断 569"/>
        <xdr:cNvSpPr/>
      </xdr:nvSpPr>
      <xdr:spPr>
        <a:xfrm>
          <a:off x="17162780" y="10300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87884</xdr:rowOff>
    </xdr:from>
    <xdr:to>
      <xdr:col>98</xdr:col>
      <xdr:colOff>38100</xdr:colOff>
      <xdr:row>62</xdr:row>
      <xdr:rowOff>18034</xdr:rowOff>
    </xdr:to>
    <xdr:sp macro="" textlink="">
      <xdr:nvSpPr>
        <xdr:cNvPr id="571" name="フローチャート: 判断 570"/>
        <xdr:cNvSpPr/>
      </xdr:nvSpPr>
      <xdr:spPr>
        <a:xfrm>
          <a:off x="16388080" y="103139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2" name="テキスト ボックス 571"/>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3" name="テキスト ボックス 572"/>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4" name="テキスト ボックス 573"/>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5" name="テキスト ボックス 574"/>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6" name="テキスト ボックス 575"/>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33020</xdr:rowOff>
    </xdr:from>
    <xdr:to>
      <xdr:col>116</xdr:col>
      <xdr:colOff>114300</xdr:colOff>
      <xdr:row>63</xdr:row>
      <xdr:rowOff>134620</xdr:rowOff>
    </xdr:to>
    <xdr:sp macro="" textlink="">
      <xdr:nvSpPr>
        <xdr:cNvPr id="577" name="楕円 576"/>
        <xdr:cNvSpPr/>
      </xdr:nvSpPr>
      <xdr:spPr>
        <a:xfrm>
          <a:off x="1945894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119397</xdr:rowOff>
    </xdr:from>
    <xdr:ext cx="469744" cy="259045"/>
    <xdr:sp macro="" textlink="">
      <xdr:nvSpPr>
        <xdr:cNvPr id="578" name="【学校施設】&#10;一人当たり面積該当値テキスト"/>
        <xdr:cNvSpPr txBox="1"/>
      </xdr:nvSpPr>
      <xdr:spPr>
        <a:xfrm>
          <a:off x="19547840" y="1051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40640</xdr:rowOff>
    </xdr:from>
    <xdr:to>
      <xdr:col>112</xdr:col>
      <xdr:colOff>38100</xdr:colOff>
      <xdr:row>63</xdr:row>
      <xdr:rowOff>142240</xdr:rowOff>
    </xdr:to>
    <xdr:sp macro="" textlink="">
      <xdr:nvSpPr>
        <xdr:cNvPr id="579" name="楕円 578"/>
        <xdr:cNvSpPr/>
      </xdr:nvSpPr>
      <xdr:spPr>
        <a:xfrm>
          <a:off x="18735040" y="106019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83820</xdr:rowOff>
    </xdr:from>
    <xdr:to>
      <xdr:col>116</xdr:col>
      <xdr:colOff>63500</xdr:colOff>
      <xdr:row>63</xdr:row>
      <xdr:rowOff>91440</xdr:rowOff>
    </xdr:to>
    <xdr:cxnSp macro="">
      <xdr:nvCxnSpPr>
        <xdr:cNvPr id="580" name="直線コネクタ 579"/>
        <xdr:cNvCxnSpPr/>
      </xdr:nvCxnSpPr>
      <xdr:spPr>
        <a:xfrm flipV="1">
          <a:off x="18778220" y="10645140"/>
          <a:ext cx="7315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47498</xdr:rowOff>
    </xdr:from>
    <xdr:to>
      <xdr:col>107</xdr:col>
      <xdr:colOff>101600</xdr:colOff>
      <xdr:row>63</xdr:row>
      <xdr:rowOff>149098</xdr:rowOff>
    </xdr:to>
    <xdr:sp macro="" textlink="">
      <xdr:nvSpPr>
        <xdr:cNvPr id="581" name="楕円 580"/>
        <xdr:cNvSpPr/>
      </xdr:nvSpPr>
      <xdr:spPr>
        <a:xfrm>
          <a:off x="17937480" y="1060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91440</xdr:rowOff>
    </xdr:from>
    <xdr:to>
      <xdr:col>111</xdr:col>
      <xdr:colOff>177800</xdr:colOff>
      <xdr:row>63</xdr:row>
      <xdr:rowOff>98298</xdr:rowOff>
    </xdr:to>
    <xdr:cxnSp macro="">
      <xdr:nvCxnSpPr>
        <xdr:cNvPr id="582" name="直線コネクタ 581"/>
        <xdr:cNvCxnSpPr/>
      </xdr:nvCxnSpPr>
      <xdr:spPr>
        <a:xfrm flipV="1">
          <a:off x="17988280" y="10652760"/>
          <a:ext cx="78994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39116</xdr:rowOff>
    </xdr:from>
    <xdr:to>
      <xdr:col>102</xdr:col>
      <xdr:colOff>165100</xdr:colOff>
      <xdr:row>63</xdr:row>
      <xdr:rowOff>140716</xdr:rowOff>
    </xdr:to>
    <xdr:sp macro="" textlink="">
      <xdr:nvSpPr>
        <xdr:cNvPr id="583" name="楕円 582"/>
        <xdr:cNvSpPr/>
      </xdr:nvSpPr>
      <xdr:spPr>
        <a:xfrm>
          <a:off x="17162780" y="1060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89916</xdr:rowOff>
    </xdr:from>
    <xdr:to>
      <xdr:col>107</xdr:col>
      <xdr:colOff>50800</xdr:colOff>
      <xdr:row>63</xdr:row>
      <xdr:rowOff>98298</xdr:rowOff>
    </xdr:to>
    <xdr:cxnSp macro="">
      <xdr:nvCxnSpPr>
        <xdr:cNvPr id="584" name="直線コネクタ 583"/>
        <xdr:cNvCxnSpPr/>
      </xdr:nvCxnSpPr>
      <xdr:spPr>
        <a:xfrm>
          <a:off x="17213580" y="10651236"/>
          <a:ext cx="7747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152671</xdr:rowOff>
    </xdr:from>
    <xdr:ext cx="469744" cy="259045"/>
    <xdr:sp macro="" textlink="">
      <xdr:nvSpPr>
        <xdr:cNvPr id="585" name="n_1aveValue【学校施設】&#10;一人当たり面積"/>
        <xdr:cNvSpPr txBox="1"/>
      </xdr:nvSpPr>
      <xdr:spPr>
        <a:xfrm>
          <a:off x="18561127" y="1004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156481</xdr:rowOff>
    </xdr:from>
    <xdr:ext cx="469744" cy="259045"/>
    <xdr:sp macro="" textlink="">
      <xdr:nvSpPr>
        <xdr:cNvPr id="586" name="n_2aveValue【学校施設】&#10;一人当たり面積"/>
        <xdr:cNvSpPr txBox="1"/>
      </xdr:nvSpPr>
      <xdr:spPr>
        <a:xfrm>
          <a:off x="17776267" y="1004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21607</xdr:rowOff>
    </xdr:from>
    <xdr:ext cx="469744" cy="259045"/>
    <xdr:sp macro="" textlink="">
      <xdr:nvSpPr>
        <xdr:cNvPr id="587" name="n_3aveValue【学校施設】&#10;一人当たり面積"/>
        <xdr:cNvSpPr txBox="1"/>
      </xdr:nvSpPr>
      <xdr:spPr>
        <a:xfrm>
          <a:off x="1700156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34561</xdr:rowOff>
    </xdr:from>
    <xdr:ext cx="469744" cy="259045"/>
    <xdr:sp macro="" textlink="">
      <xdr:nvSpPr>
        <xdr:cNvPr id="588" name="n_4aveValue【学校施設】&#10;一人当たり面積"/>
        <xdr:cNvSpPr txBox="1"/>
      </xdr:nvSpPr>
      <xdr:spPr>
        <a:xfrm>
          <a:off x="16226867" y="1009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133367</xdr:rowOff>
    </xdr:from>
    <xdr:ext cx="469744" cy="259045"/>
    <xdr:sp macro="" textlink="">
      <xdr:nvSpPr>
        <xdr:cNvPr id="589" name="n_1mainValue【学校施設】&#10;一人当たり面積"/>
        <xdr:cNvSpPr txBox="1"/>
      </xdr:nvSpPr>
      <xdr:spPr>
        <a:xfrm>
          <a:off x="185611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140225</xdr:rowOff>
    </xdr:from>
    <xdr:ext cx="469744" cy="259045"/>
    <xdr:sp macro="" textlink="">
      <xdr:nvSpPr>
        <xdr:cNvPr id="590" name="n_2mainValue【学校施設】&#10;一人当たり面積"/>
        <xdr:cNvSpPr txBox="1"/>
      </xdr:nvSpPr>
      <xdr:spPr>
        <a:xfrm>
          <a:off x="17776267" y="1070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131843</xdr:rowOff>
    </xdr:from>
    <xdr:ext cx="469744" cy="259045"/>
    <xdr:sp macro="" textlink="">
      <xdr:nvSpPr>
        <xdr:cNvPr id="591" name="n_3mainValue【学校施設】&#10;一人当たり面積"/>
        <xdr:cNvSpPr txBox="1"/>
      </xdr:nvSpPr>
      <xdr:spPr>
        <a:xfrm>
          <a:off x="17001567" y="1069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2" name="正方形/長方形 591"/>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3" name="正方形/長方形 592"/>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4" name="正方形/長方形 593"/>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5" name="正方形/長方形 594"/>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6" name="正方形/長方形 595"/>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7" name="正方形/長方形 596"/>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8" name="正方形/長方形 597"/>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9" name="正方形/長方形 598"/>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0" name="テキスト ボックス 599"/>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1" name="直線コネクタ 600"/>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2" name="テキスト ボックス 601"/>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3" name="直線コネクタ 602"/>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4" name="テキスト ボックス 603"/>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5" name="直線コネクタ 604"/>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6" name="テキスト ボックス 605"/>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7" name="直線コネクタ 606"/>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8" name="テキスト ボックス 607"/>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9" name="直線コネクタ 608"/>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0" name="テキスト ボックス 609"/>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1" name="直線コネクタ 610"/>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2" name="テキスト ボックス 611"/>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3" name="直線コネクタ 612"/>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4" name="テキスト ボックス 613"/>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5"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86</xdr:row>
      <xdr:rowOff>114300</xdr:rowOff>
    </xdr:to>
    <xdr:cxnSp macro="">
      <xdr:nvCxnSpPr>
        <xdr:cNvPr id="616" name="直線コネクタ 615"/>
        <xdr:cNvCxnSpPr/>
      </xdr:nvCxnSpPr>
      <xdr:spPr>
        <a:xfrm flipV="1">
          <a:off x="14375764" y="1307211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17" name="【児童館】&#10;有形固定資産減価償却率最小値テキスト"/>
        <xdr:cNvSpPr txBox="1"/>
      </xdr:nvSpPr>
      <xdr:spPr>
        <a:xfrm>
          <a:off x="1441450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18" name="直線コネクタ 617"/>
        <xdr:cNvCxnSpPr/>
      </xdr:nvCxnSpPr>
      <xdr:spPr>
        <a:xfrm>
          <a:off x="1428750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619" name="【児童館】&#10;有形固定資産減価償却率最大値テキスト"/>
        <xdr:cNvSpPr txBox="1"/>
      </xdr:nvSpPr>
      <xdr:spPr>
        <a:xfrm>
          <a:off x="14414500" y="12851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620" name="直線コネクタ 619"/>
        <xdr:cNvCxnSpPr/>
      </xdr:nvCxnSpPr>
      <xdr:spPr>
        <a:xfrm>
          <a:off x="14287500" y="13072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135272</xdr:rowOff>
    </xdr:from>
    <xdr:ext cx="405111" cy="259045"/>
    <xdr:sp macro="" textlink="">
      <xdr:nvSpPr>
        <xdr:cNvPr id="621" name="【児童館】&#10;有形固定資産減価償却率平均値テキスト"/>
        <xdr:cNvSpPr txBox="1"/>
      </xdr:nvSpPr>
      <xdr:spPr>
        <a:xfrm>
          <a:off x="14414500" y="138817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156845</xdr:rowOff>
    </xdr:from>
    <xdr:to>
      <xdr:col>85</xdr:col>
      <xdr:colOff>177800</xdr:colOff>
      <xdr:row>83</xdr:row>
      <xdr:rowOff>86995</xdr:rowOff>
    </xdr:to>
    <xdr:sp macro="" textlink="">
      <xdr:nvSpPr>
        <xdr:cNvPr id="622" name="フローチャート: 判断 621"/>
        <xdr:cNvSpPr/>
      </xdr:nvSpPr>
      <xdr:spPr>
        <a:xfrm>
          <a:off x="14325600" y="1390332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114936</xdr:rowOff>
    </xdr:from>
    <xdr:to>
      <xdr:col>81</xdr:col>
      <xdr:colOff>101600</xdr:colOff>
      <xdr:row>83</xdr:row>
      <xdr:rowOff>45086</xdr:rowOff>
    </xdr:to>
    <xdr:sp macro="" textlink="">
      <xdr:nvSpPr>
        <xdr:cNvPr id="623" name="フローチャート: 判断 622"/>
        <xdr:cNvSpPr/>
      </xdr:nvSpPr>
      <xdr:spPr>
        <a:xfrm>
          <a:off x="13578840" y="138614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624" name="フローチャート: 判断 623"/>
        <xdr:cNvSpPr/>
      </xdr:nvSpPr>
      <xdr:spPr>
        <a:xfrm>
          <a:off x="12804140" y="1381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44450</xdr:rowOff>
    </xdr:from>
    <xdr:to>
      <xdr:col>72</xdr:col>
      <xdr:colOff>38100</xdr:colOff>
      <xdr:row>82</xdr:row>
      <xdr:rowOff>146050</xdr:rowOff>
    </xdr:to>
    <xdr:sp macro="" textlink="">
      <xdr:nvSpPr>
        <xdr:cNvPr id="625" name="フローチャート: 判断 624"/>
        <xdr:cNvSpPr/>
      </xdr:nvSpPr>
      <xdr:spPr>
        <a:xfrm>
          <a:off x="12029440" y="13790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31114</xdr:rowOff>
    </xdr:from>
    <xdr:to>
      <xdr:col>67</xdr:col>
      <xdr:colOff>101600</xdr:colOff>
      <xdr:row>82</xdr:row>
      <xdr:rowOff>132714</xdr:rowOff>
    </xdr:to>
    <xdr:sp macro="" textlink="">
      <xdr:nvSpPr>
        <xdr:cNvPr id="626" name="フローチャート: 判断 625"/>
        <xdr:cNvSpPr/>
      </xdr:nvSpPr>
      <xdr:spPr>
        <a:xfrm>
          <a:off x="11231880" y="1377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7" name="テキスト ボックス 626"/>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8" name="テキスト ボックス 627"/>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9" name="テキスト ボックス 628"/>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0" name="テキスト ボックス 629"/>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1" name="テキスト ボックス 630"/>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154939</xdr:rowOff>
    </xdr:from>
    <xdr:to>
      <xdr:col>85</xdr:col>
      <xdr:colOff>177800</xdr:colOff>
      <xdr:row>83</xdr:row>
      <xdr:rowOff>85089</xdr:rowOff>
    </xdr:to>
    <xdr:sp macro="" textlink="">
      <xdr:nvSpPr>
        <xdr:cNvPr id="632" name="楕円 631"/>
        <xdr:cNvSpPr/>
      </xdr:nvSpPr>
      <xdr:spPr>
        <a:xfrm>
          <a:off x="14325600" y="1390141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6366</xdr:rowOff>
    </xdr:from>
    <xdr:ext cx="405111" cy="259045"/>
    <xdr:sp macro="" textlink="">
      <xdr:nvSpPr>
        <xdr:cNvPr id="633" name="【児童館】&#10;有形固定資産減価償却率該当値テキスト"/>
        <xdr:cNvSpPr txBox="1"/>
      </xdr:nvSpPr>
      <xdr:spPr>
        <a:xfrm>
          <a:off x="14414500" y="13752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109220</xdr:rowOff>
    </xdr:from>
    <xdr:to>
      <xdr:col>81</xdr:col>
      <xdr:colOff>101600</xdr:colOff>
      <xdr:row>83</xdr:row>
      <xdr:rowOff>39370</xdr:rowOff>
    </xdr:to>
    <xdr:sp macro="" textlink="">
      <xdr:nvSpPr>
        <xdr:cNvPr id="634" name="楕円 633"/>
        <xdr:cNvSpPr/>
      </xdr:nvSpPr>
      <xdr:spPr>
        <a:xfrm>
          <a:off x="13578840" y="138557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160020</xdr:rowOff>
    </xdr:from>
    <xdr:to>
      <xdr:col>85</xdr:col>
      <xdr:colOff>127000</xdr:colOff>
      <xdr:row>83</xdr:row>
      <xdr:rowOff>34289</xdr:rowOff>
    </xdr:to>
    <xdr:cxnSp macro="">
      <xdr:nvCxnSpPr>
        <xdr:cNvPr id="635" name="直線コネクタ 634"/>
        <xdr:cNvCxnSpPr/>
      </xdr:nvCxnSpPr>
      <xdr:spPr>
        <a:xfrm>
          <a:off x="13629640" y="13906500"/>
          <a:ext cx="74676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101600</xdr:rowOff>
    </xdr:from>
    <xdr:to>
      <xdr:col>76</xdr:col>
      <xdr:colOff>165100</xdr:colOff>
      <xdr:row>83</xdr:row>
      <xdr:rowOff>31750</xdr:rowOff>
    </xdr:to>
    <xdr:sp macro="" textlink="">
      <xdr:nvSpPr>
        <xdr:cNvPr id="636" name="楕円 635"/>
        <xdr:cNvSpPr/>
      </xdr:nvSpPr>
      <xdr:spPr>
        <a:xfrm>
          <a:off x="12804140" y="138480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152400</xdr:rowOff>
    </xdr:from>
    <xdr:to>
      <xdr:col>81</xdr:col>
      <xdr:colOff>50800</xdr:colOff>
      <xdr:row>82</xdr:row>
      <xdr:rowOff>160020</xdr:rowOff>
    </xdr:to>
    <xdr:cxnSp macro="">
      <xdr:nvCxnSpPr>
        <xdr:cNvPr id="637" name="直線コネクタ 636"/>
        <xdr:cNvCxnSpPr/>
      </xdr:nvCxnSpPr>
      <xdr:spPr>
        <a:xfrm>
          <a:off x="12854940" y="13898880"/>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57786</xdr:rowOff>
    </xdr:from>
    <xdr:to>
      <xdr:col>72</xdr:col>
      <xdr:colOff>38100</xdr:colOff>
      <xdr:row>82</xdr:row>
      <xdr:rowOff>159386</xdr:rowOff>
    </xdr:to>
    <xdr:sp macro="" textlink="">
      <xdr:nvSpPr>
        <xdr:cNvPr id="638" name="楕円 637"/>
        <xdr:cNvSpPr/>
      </xdr:nvSpPr>
      <xdr:spPr>
        <a:xfrm>
          <a:off x="12029440" y="1380426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108586</xdr:rowOff>
    </xdr:from>
    <xdr:to>
      <xdr:col>76</xdr:col>
      <xdr:colOff>114300</xdr:colOff>
      <xdr:row>82</xdr:row>
      <xdr:rowOff>152400</xdr:rowOff>
    </xdr:to>
    <xdr:cxnSp macro="">
      <xdr:nvCxnSpPr>
        <xdr:cNvPr id="639" name="直線コネクタ 638"/>
        <xdr:cNvCxnSpPr/>
      </xdr:nvCxnSpPr>
      <xdr:spPr>
        <a:xfrm>
          <a:off x="12072620" y="13855066"/>
          <a:ext cx="78232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36213</xdr:rowOff>
    </xdr:from>
    <xdr:ext cx="405111" cy="259045"/>
    <xdr:sp macro="" textlink="">
      <xdr:nvSpPr>
        <xdr:cNvPr id="640" name="n_1aveValue【児童館】&#10;有形固定資産減価償却率"/>
        <xdr:cNvSpPr txBox="1"/>
      </xdr:nvSpPr>
      <xdr:spPr>
        <a:xfrm>
          <a:off x="13437244" y="1395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12082</xdr:rowOff>
    </xdr:from>
    <xdr:ext cx="405111" cy="259045"/>
    <xdr:sp macro="" textlink="">
      <xdr:nvSpPr>
        <xdr:cNvPr id="641" name="n_2aveValue【児童館】&#10;有形固定資産減価償却率"/>
        <xdr:cNvSpPr txBox="1"/>
      </xdr:nvSpPr>
      <xdr:spPr>
        <a:xfrm>
          <a:off x="1267524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162577</xdr:rowOff>
    </xdr:from>
    <xdr:ext cx="405111" cy="259045"/>
    <xdr:sp macro="" textlink="">
      <xdr:nvSpPr>
        <xdr:cNvPr id="642" name="n_3aveValue【児童館】&#10;有形固定資産減価償却率"/>
        <xdr:cNvSpPr txBox="1"/>
      </xdr:nvSpPr>
      <xdr:spPr>
        <a:xfrm>
          <a:off x="11900544"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149241</xdr:rowOff>
    </xdr:from>
    <xdr:ext cx="405111" cy="259045"/>
    <xdr:sp macro="" textlink="">
      <xdr:nvSpPr>
        <xdr:cNvPr id="643" name="n_4aveValue【児童館】&#10;有形固定資産減価償却率"/>
        <xdr:cNvSpPr txBox="1"/>
      </xdr:nvSpPr>
      <xdr:spPr>
        <a:xfrm>
          <a:off x="11102984" y="135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55897</xdr:rowOff>
    </xdr:from>
    <xdr:ext cx="405111" cy="259045"/>
    <xdr:sp macro="" textlink="">
      <xdr:nvSpPr>
        <xdr:cNvPr id="644" name="n_1mainValue【児童館】&#10;有形固定資産減価償却率"/>
        <xdr:cNvSpPr txBox="1"/>
      </xdr:nvSpPr>
      <xdr:spPr>
        <a:xfrm>
          <a:off x="13437244" y="1363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22877</xdr:rowOff>
    </xdr:from>
    <xdr:ext cx="405111" cy="259045"/>
    <xdr:sp macro="" textlink="">
      <xdr:nvSpPr>
        <xdr:cNvPr id="645" name="n_2mainValue【児童館】&#10;有形固定資産減価償却率"/>
        <xdr:cNvSpPr txBox="1"/>
      </xdr:nvSpPr>
      <xdr:spPr>
        <a:xfrm>
          <a:off x="1267524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150513</xdr:rowOff>
    </xdr:from>
    <xdr:ext cx="405111" cy="259045"/>
    <xdr:sp macro="" textlink="">
      <xdr:nvSpPr>
        <xdr:cNvPr id="646" name="n_3mainValue【児童館】&#10;有形固定資産減価償却率"/>
        <xdr:cNvSpPr txBox="1"/>
      </xdr:nvSpPr>
      <xdr:spPr>
        <a:xfrm>
          <a:off x="11900544" y="13896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7" name="正方形/長方形 646"/>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8" name="正方形/長方形 647"/>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9" name="正方形/長方形 648"/>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0" name="正方形/長方形 649"/>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1" name="正方形/長方形 650"/>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2" name="正方形/長方形 651"/>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3" name="正方形/長方形 652"/>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4" name="正方形/長方形 653"/>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5" name="テキスト ボックス 654"/>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6" name="直線コネクタ 655"/>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7" name="直線コネクタ 656"/>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8" name="テキスト ボックス 657"/>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9" name="直線コネクタ 658"/>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0" name="テキスト ボックス 659"/>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1" name="直線コネクタ 660"/>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2" name="テキスト ボックス 661"/>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3" name="直線コネクタ 662"/>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4" name="テキスト ボックス 663"/>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5" name="直線コネクタ 664"/>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6" name="テキスト ボックス 665"/>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670" name="直線コネクタ 669"/>
        <xdr:cNvCxnSpPr/>
      </xdr:nvCxnSpPr>
      <xdr:spPr>
        <a:xfrm flipV="1">
          <a:off x="19509104" y="1294638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71" name="【児童館】&#10;一人当たり面積最小値テキスト"/>
        <xdr:cNvSpPr txBox="1"/>
      </xdr:nvSpPr>
      <xdr:spPr>
        <a:xfrm>
          <a:off x="19547840" y="1451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72" name="直線コネクタ 671"/>
        <xdr:cNvCxnSpPr/>
      </xdr:nvCxnSpPr>
      <xdr:spPr>
        <a:xfrm>
          <a:off x="19443700" y="145122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673" name="【児童館】&#10;一人当たり面積最大値テキスト"/>
        <xdr:cNvSpPr txBox="1"/>
      </xdr:nvSpPr>
      <xdr:spPr>
        <a:xfrm>
          <a:off x="19547840" y="1272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674" name="直線コネクタ 673"/>
        <xdr:cNvCxnSpPr/>
      </xdr:nvCxnSpPr>
      <xdr:spPr>
        <a:xfrm>
          <a:off x="19443700" y="129463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675" name="【児童館】&#10;一人当たり面積平均値テキスト"/>
        <xdr:cNvSpPr txBox="1"/>
      </xdr:nvSpPr>
      <xdr:spPr>
        <a:xfrm>
          <a:off x="19547840" y="13890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76" name="フローチャート: 判断 675"/>
        <xdr:cNvSpPr/>
      </xdr:nvSpPr>
      <xdr:spPr>
        <a:xfrm>
          <a:off x="19458940" y="1403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77" name="フローチャート: 判断 676"/>
        <xdr:cNvSpPr/>
      </xdr:nvSpPr>
      <xdr:spPr>
        <a:xfrm>
          <a:off x="18735040" y="140347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78" name="フローチャート: 判断 677"/>
        <xdr:cNvSpPr/>
      </xdr:nvSpPr>
      <xdr:spPr>
        <a:xfrm>
          <a:off x="17937480" y="1403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79" name="フローチャート: 判断 678"/>
        <xdr:cNvSpPr/>
      </xdr:nvSpPr>
      <xdr:spPr>
        <a:xfrm>
          <a:off x="17162780" y="1403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680" name="フローチャート: 判断 679"/>
        <xdr:cNvSpPr/>
      </xdr:nvSpPr>
      <xdr:spPr>
        <a:xfrm>
          <a:off x="16388080" y="140157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63500</xdr:rowOff>
    </xdr:from>
    <xdr:to>
      <xdr:col>116</xdr:col>
      <xdr:colOff>114300</xdr:colOff>
      <xdr:row>85</xdr:row>
      <xdr:rowOff>165100</xdr:rowOff>
    </xdr:to>
    <xdr:sp macro="" textlink="">
      <xdr:nvSpPr>
        <xdr:cNvPr id="686" name="楕円 685"/>
        <xdr:cNvSpPr/>
      </xdr:nvSpPr>
      <xdr:spPr>
        <a:xfrm>
          <a:off x="1945894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41927</xdr:rowOff>
    </xdr:from>
    <xdr:ext cx="469744" cy="259045"/>
    <xdr:sp macro="" textlink="">
      <xdr:nvSpPr>
        <xdr:cNvPr id="687" name="【児童館】&#10;一人当たり面積該当値テキスト"/>
        <xdr:cNvSpPr txBox="1"/>
      </xdr:nvSpPr>
      <xdr:spPr>
        <a:xfrm>
          <a:off x="19547840"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63500</xdr:rowOff>
    </xdr:from>
    <xdr:to>
      <xdr:col>112</xdr:col>
      <xdr:colOff>38100</xdr:colOff>
      <xdr:row>85</xdr:row>
      <xdr:rowOff>165100</xdr:rowOff>
    </xdr:to>
    <xdr:sp macro="" textlink="">
      <xdr:nvSpPr>
        <xdr:cNvPr id="688" name="楕円 687"/>
        <xdr:cNvSpPr/>
      </xdr:nvSpPr>
      <xdr:spPr>
        <a:xfrm>
          <a:off x="18735040" y="143129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114300</xdr:rowOff>
    </xdr:from>
    <xdr:to>
      <xdr:col>116</xdr:col>
      <xdr:colOff>63500</xdr:colOff>
      <xdr:row>85</xdr:row>
      <xdr:rowOff>114300</xdr:rowOff>
    </xdr:to>
    <xdr:cxnSp macro="">
      <xdr:nvCxnSpPr>
        <xdr:cNvPr id="689" name="直線コネクタ 688"/>
        <xdr:cNvCxnSpPr/>
      </xdr:nvCxnSpPr>
      <xdr:spPr>
        <a:xfrm>
          <a:off x="18778220" y="1436370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xdr:rowOff>
    </xdr:from>
    <xdr:to>
      <xdr:col>107</xdr:col>
      <xdr:colOff>101600</xdr:colOff>
      <xdr:row>85</xdr:row>
      <xdr:rowOff>107950</xdr:rowOff>
    </xdr:to>
    <xdr:sp macro="" textlink="">
      <xdr:nvSpPr>
        <xdr:cNvPr id="690" name="楕円 689"/>
        <xdr:cNvSpPr/>
      </xdr:nvSpPr>
      <xdr:spPr>
        <a:xfrm>
          <a:off x="1793748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57150</xdr:rowOff>
    </xdr:from>
    <xdr:to>
      <xdr:col>111</xdr:col>
      <xdr:colOff>177800</xdr:colOff>
      <xdr:row>85</xdr:row>
      <xdr:rowOff>114300</xdr:rowOff>
    </xdr:to>
    <xdr:cxnSp macro="">
      <xdr:nvCxnSpPr>
        <xdr:cNvPr id="691" name="直線コネクタ 690"/>
        <xdr:cNvCxnSpPr/>
      </xdr:nvCxnSpPr>
      <xdr:spPr>
        <a:xfrm>
          <a:off x="17988280" y="14306550"/>
          <a:ext cx="78994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692" name="楕円 691"/>
        <xdr:cNvSpPr/>
      </xdr:nvSpPr>
      <xdr:spPr>
        <a:xfrm>
          <a:off x="1716278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57150</xdr:rowOff>
    </xdr:from>
    <xdr:to>
      <xdr:col>107</xdr:col>
      <xdr:colOff>50800</xdr:colOff>
      <xdr:row>85</xdr:row>
      <xdr:rowOff>57150</xdr:rowOff>
    </xdr:to>
    <xdr:cxnSp macro="">
      <xdr:nvCxnSpPr>
        <xdr:cNvPr id="693" name="直線コネクタ 692"/>
        <xdr:cNvCxnSpPr/>
      </xdr:nvCxnSpPr>
      <xdr:spPr>
        <a:xfrm>
          <a:off x="17213580" y="1430655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694" name="n_1aveValue【児童館】&#10;一人当たり面積"/>
        <xdr:cNvSpPr txBox="1"/>
      </xdr:nvSpPr>
      <xdr:spPr>
        <a:xfrm>
          <a:off x="1856112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95" name="n_2aveValue【児童館】&#10;一人当たり面積"/>
        <xdr:cNvSpPr txBox="1"/>
      </xdr:nvSpPr>
      <xdr:spPr>
        <a:xfrm>
          <a:off x="1777626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696" name="n_3aveValue【児童館】&#10;一人当たり面積"/>
        <xdr:cNvSpPr txBox="1"/>
      </xdr:nvSpPr>
      <xdr:spPr>
        <a:xfrm>
          <a:off x="1700156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697" name="n_4aveValue【児童館】&#10;一人当たり面積"/>
        <xdr:cNvSpPr txBox="1"/>
      </xdr:nvSpPr>
      <xdr:spPr>
        <a:xfrm>
          <a:off x="16226867" y="1379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156227</xdr:rowOff>
    </xdr:from>
    <xdr:ext cx="469744" cy="259045"/>
    <xdr:sp macro="" textlink="">
      <xdr:nvSpPr>
        <xdr:cNvPr id="698" name="n_1mainValue【児童館】&#10;一人当たり面積"/>
        <xdr:cNvSpPr txBox="1"/>
      </xdr:nvSpPr>
      <xdr:spPr>
        <a:xfrm>
          <a:off x="185611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99077</xdr:rowOff>
    </xdr:from>
    <xdr:ext cx="469744" cy="259045"/>
    <xdr:sp macro="" textlink="">
      <xdr:nvSpPr>
        <xdr:cNvPr id="699" name="n_2mainValue【児童館】&#10;一人当たり面積"/>
        <xdr:cNvSpPr txBox="1"/>
      </xdr:nvSpPr>
      <xdr:spPr>
        <a:xfrm>
          <a:off x="1777626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99077</xdr:rowOff>
    </xdr:from>
    <xdr:ext cx="469744" cy="259045"/>
    <xdr:sp macro="" textlink="">
      <xdr:nvSpPr>
        <xdr:cNvPr id="700" name="n_3mainValue【児童館】&#10;一人当たり面積"/>
        <xdr:cNvSpPr txBox="1"/>
      </xdr:nvSpPr>
      <xdr:spPr>
        <a:xfrm>
          <a:off x="1700156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1" name="テキスト ボックス 710"/>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2" name="直線コネクタ 711"/>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3" name="テキスト ボックス 712"/>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4" name="直線コネクタ 713"/>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5" name="テキスト ボックス 714"/>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6" name="直線コネクタ 715"/>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7" name="テキスト ボックス 716"/>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8" name="直線コネクタ 717"/>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9" name="テキスト ボックス 718"/>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0" name="直線コネクタ 719"/>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1" name="テキスト ボックス 720"/>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2" name="直線コネクタ 721"/>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3" name="テキスト ボックス 722"/>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4" name="直線コネクタ 723"/>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108</xdr:row>
      <xdr:rowOff>108857</xdr:rowOff>
    </xdr:to>
    <xdr:cxnSp macro="">
      <xdr:nvCxnSpPr>
        <xdr:cNvPr id="726" name="直線コネクタ 725"/>
        <xdr:cNvCxnSpPr/>
      </xdr:nvCxnSpPr>
      <xdr:spPr>
        <a:xfrm flipV="1">
          <a:off x="14375764" y="16897350"/>
          <a:ext cx="0" cy="1316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405111" cy="259045"/>
    <xdr:sp macro="" textlink="">
      <xdr:nvSpPr>
        <xdr:cNvPr id="727" name="【公民館】&#10;有形固定資産減価償却率最小値テキスト"/>
        <xdr:cNvSpPr txBox="1"/>
      </xdr:nvSpPr>
      <xdr:spPr>
        <a:xfrm>
          <a:off x="14414500" y="18217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28" name="直線コネクタ 727"/>
        <xdr:cNvCxnSpPr/>
      </xdr:nvCxnSpPr>
      <xdr:spPr>
        <a:xfrm>
          <a:off x="14287500" y="182139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29" name="【公民館】&#10;有形固定資産減価償却率最大値テキスト"/>
        <xdr:cNvSpPr txBox="1"/>
      </xdr:nvSpPr>
      <xdr:spPr>
        <a:xfrm>
          <a:off x="14414500" y="1667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30" name="直線コネクタ 729"/>
        <xdr:cNvCxnSpPr/>
      </xdr:nvCxnSpPr>
      <xdr:spPr>
        <a:xfrm>
          <a:off x="14287500" y="168973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7093</xdr:rowOff>
    </xdr:from>
    <xdr:ext cx="405111" cy="259045"/>
    <xdr:sp macro="" textlink="">
      <xdr:nvSpPr>
        <xdr:cNvPr id="731" name="【公民館】&#10;有形固定資産減価償却率平均値テキスト"/>
        <xdr:cNvSpPr txBox="1"/>
      </xdr:nvSpPr>
      <xdr:spPr>
        <a:xfrm>
          <a:off x="14414500" y="176092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28666</xdr:rowOff>
    </xdr:from>
    <xdr:to>
      <xdr:col>85</xdr:col>
      <xdr:colOff>177800</xdr:colOff>
      <xdr:row>105</xdr:row>
      <xdr:rowOff>130266</xdr:rowOff>
    </xdr:to>
    <xdr:sp macro="" textlink="">
      <xdr:nvSpPr>
        <xdr:cNvPr id="732" name="フローチャート: 判断 731"/>
        <xdr:cNvSpPr/>
      </xdr:nvSpPr>
      <xdr:spPr>
        <a:xfrm>
          <a:off x="14325600" y="1763086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733" name="フローチャート: 判断 732"/>
        <xdr:cNvSpPr/>
      </xdr:nvSpPr>
      <xdr:spPr>
        <a:xfrm>
          <a:off x="13578840" y="1762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734" name="フローチャート: 判断 733"/>
        <xdr:cNvSpPr/>
      </xdr:nvSpPr>
      <xdr:spPr>
        <a:xfrm>
          <a:off x="1280414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152763</xdr:rowOff>
    </xdr:from>
    <xdr:to>
      <xdr:col>72</xdr:col>
      <xdr:colOff>38100</xdr:colOff>
      <xdr:row>105</xdr:row>
      <xdr:rowOff>82913</xdr:rowOff>
    </xdr:to>
    <xdr:sp macro="" textlink="">
      <xdr:nvSpPr>
        <xdr:cNvPr id="735" name="フローチャート: 判断 734"/>
        <xdr:cNvSpPr/>
      </xdr:nvSpPr>
      <xdr:spPr>
        <a:xfrm>
          <a:off x="12029440" y="175873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136434</xdr:rowOff>
    </xdr:from>
    <xdr:to>
      <xdr:col>67</xdr:col>
      <xdr:colOff>101600</xdr:colOff>
      <xdr:row>105</xdr:row>
      <xdr:rowOff>66584</xdr:rowOff>
    </xdr:to>
    <xdr:sp macro="" textlink="">
      <xdr:nvSpPr>
        <xdr:cNvPr id="736" name="フローチャート: 判断 735"/>
        <xdr:cNvSpPr/>
      </xdr:nvSpPr>
      <xdr:spPr>
        <a:xfrm>
          <a:off x="11231880" y="175709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7" name="テキスト ボックス 736"/>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8" name="テキスト ボックス 737"/>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9" name="テキスト ボックス 738"/>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0" name="テキスト ボックス 739"/>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1" name="テキスト ボックス 740"/>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23768</xdr:rowOff>
    </xdr:from>
    <xdr:to>
      <xdr:col>85</xdr:col>
      <xdr:colOff>177800</xdr:colOff>
      <xdr:row>105</xdr:row>
      <xdr:rowOff>125368</xdr:rowOff>
    </xdr:to>
    <xdr:sp macro="" textlink="">
      <xdr:nvSpPr>
        <xdr:cNvPr id="742" name="楕円 741"/>
        <xdr:cNvSpPr/>
      </xdr:nvSpPr>
      <xdr:spPr>
        <a:xfrm>
          <a:off x="14325600" y="17625968"/>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46645</xdr:rowOff>
    </xdr:from>
    <xdr:ext cx="405111" cy="259045"/>
    <xdr:sp macro="" textlink="">
      <xdr:nvSpPr>
        <xdr:cNvPr id="743" name="【公民館】&#10;有形固定資産減価償却率該当値テキスト"/>
        <xdr:cNvSpPr txBox="1"/>
      </xdr:nvSpPr>
      <xdr:spPr>
        <a:xfrm>
          <a:off x="14414500" y="17481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160927</xdr:rowOff>
    </xdr:from>
    <xdr:to>
      <xdr:col>81</xdr:col>
      <xdr:colOff>101600</xdr:colOff>
      <xdr:row>105</xdr:row>
      <xdr:rowOff>91077</xdr:rowOff>
    </xdr:to>
    <xdr:sp macro="" textlink="">
      <xdr:nvSpPr>
        <xdr:cNvPr id="744" name="楕円 743"/>
        <xdr:cNvSpPr/>
      </xdr:nvSpPr>
      <xdr:spPr>
        <a:xfrm>
          <a:off x="13578840" y="175954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40277</xdr:rowOff>
    </xdr:from>
    <xdr:to>
      <xdr:col>85</xdr:col>
      <xdr:colOff>127000</xdr:colOff>
      <xdr:row>105</xdr:row>
      <xdr:rowOff>74568</xdr:rowOff>
    </xdr:to>
    <xdr:cxnSp macro="">
      <xdr:nvCxnSpPr>
        <xdr:cNvPr id="745" name="直線コネクタ 744"/>
        <xdr:cNvCxnSpPr/>
      </xdr:nvCxnSpPr>
      <xdr:spPr>
        <a:xfrm>
          <a:off x="13629640" y="17642477"/>
          <a:ext cx="74676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125005</xdr:rowOff>
    </xdr:from>
    <xdr:to>
      <xdr:col>76</xdr:col>
      <xdr:colOff>165100</xdr:colOff>
      <xdr:row>105</xdr:row>
      <xdr:rowOff>55155</xdr:rowOff>
    </xdr:to>
    <xdr:sp macro="" textlink="">
      <xdr:nvSpPr>
        <xdr:cNvPr id="746" name="楕円 745"/>
        <xdr:cNvSpPr/>
      </xdr:nvSpPr>
      <xdr:spPr>
        <a:xfrm>
          <a:off x="12804140" y="175595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4355</xdr:rowOff>
    </xdr:from>
    <xdr:to>
      <xdr:col>81</xdr:col>
      <xdr:colOff>50800</xdr:colOff>
      <xdr:row>105</xdr:row>
      <xdr:rowOff>40277</xdr:rowOff>
    </xdr:to>
    <xdr:cxnSp macro="">
      <xdr:nvCxnSpPr>
        <xdr:cNvPr id="747" name="直線コネクタ 746"/>
        <xdr:cNvCxnSpPr/>
      </xdr:nvCxnSpPr>
      <xdr:spPr>
        <a:xfrm>
          <a:off x="12854940" y="17606555"/>
          <a:ext cx="7747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748" name="楕円 747"/>
        <xdr:cNvSpPr/>
      </xdr:nvSpPr>
      <xdr:spPr>
        <a:xfrm>
          <a:off x="12029440" y="175252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141514</xdr:rowOff>
    </xdr:from>
    <xdr:to>
      <xdr:col>76</xdr:col>
      <xdr:colOff>114300</xdr:colOff>
      <xdr:row>105</xdr:row>
      <xdr:rowOff>4355</xdr:rowOff>
    </xdr:to>
    <xdr:cxnSp macro="">
      <xdr:nvCxnSpPr>
        <xdr:cNvPr id="749" name="直線コネクタ 748"/>
        <xdr:cNvCxnSpPr/>
      </xdr:nvCxnSpPr>
      <xdr:spPr>
        <a:xfrm>
          <a:off x="12072620" y="17576074"/>
          <a:ext cx="78232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113228</xdr:rowOff>
    </xdr:from>
    <xdr:ext cx="405111" cy="259045"/>
    <xdr:sp macro="" textlink="">
      <xdr:nvSpPr>
        <xdr:cNvPr id="750" name="n_1aveValue【公民館】&#10;有形固定資産減価償却率"/>
        <xdr:cNvSpPr txBox="1"/>
      </xdr:nvSpPr>
      <xdr:spPr>
        <a:xfrm>
          <a:off x="13437244" y="17715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95266</xdr:rowOff>
    </xdr:from>
    <xdr:ext cx="405111" cy="259045"/>
    <xdr:sp macro="" textlink="">
      <xdr:nvSpPr>
        <xdr:cNvPr id="751" name="n_2aveValue【公民館】&#10;有形固定資産減価償却率"/>
        <xdr:cNvSpPr txBox="1"/>
      </xdr:nvSpPr>
      <xdr:spPr>
        <a:xfrm>
          <a:off x="12675244" y="1769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74040</xdr:rowOff>
    </xdr:from>
    <xdr:ext cx="405111" cy="259045"/>
    <xdr:sp macro="" textlink="">
      <xdr:nvSpPr>
        <xdr:cNvPr id="752" name="n_3aveValue【公民館】&#10;有形固定資産減価償却率"/>
        <xdr:cNvSpPr txBox="1"/>
      </xdr:nvSpPr>
      <xdr:spPr>
        <a:xfrm>
          <a:off x="11900544" y="17676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83111</xdr:rowOff>
    </xdr:from>
    <xdr:ext cx="405111" cy="259045"/>
    <xdr:sp macro="" textlink="">
      <xdr:nvSpPr>
        <xdr:cNvPr id="753" name="n_4aveValue【公民館】&#10;有形固定資産減価償却率"/>
        <xdr:cNvSpPr txBox="1"/>
      </xdr:nvSpPr>
      <xdr:spPr>
        <a:xfrm>
          <a:off x="11102984" y="1735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107604</xdr:rowOff>
    </xdr:from>
    <xdr:ext cx="405111" cy="259045"/>
    <xdr:sp macro="" textlink="">
      <xdr:nvSpPr>
        <xdr:cNvPr id="754" name="n_1mainValue【公民館】&#10;有形固定資産減価償却率"/>
        <xdr:cNvSpPr txBox="1"/>
      </xdr:nvSpPr>
      <xdr:spPr>
        <a:xfrm>
          <a:off x="13437244" y="17374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71682</xdr:rowOff>
    </xdr:from>
    <xdr:ext cx="405111" cy="259045"/>
    <xdr:sp macro="" textlink="">
      <xdr:nvSpPr>
        <xdr:cNvPr id="755" name="n_2mainValue【公民館】&#10;有形固定資産減価償却率"/>
        <xdr:cNvSpPr txBox="1"/>
      </xdr:nvSpPr>
      <xdr:spPr>
        <a:xfrm>
          <a:off x="12675244" y="17338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756" name="n_3mainValue【公民館】&#10;有形固定資産減価償却率"/>
        <xdr:cNvSpPr txBox="1"/>
      </xdr:nvSpPr>
      <xdr:spPr>
        <a:xfrm>
          <a:off x="11900544" y="1730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7" name="正方形/長方形 756"/>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8" name="正方形/長方形 757"/>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9" name="正方形/長方形 758"/>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0" name="正方形/長方形 759"/>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1" name="正方形/長方形 760"/>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2" name="正方形/長方形 761"/>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3" name="正方形/長方形 762"/>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4" name="正方形/長方形 763"/>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5" name="テキスト ボックス 764"/>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6" name="直線コネクタ 765"/>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67" name="直線コネクタ 766"/>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68" name="テキスト ボックス 767"/>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69" name="直線コネクタ 768"/>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70" name="テキスト ボックス 769"/>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71" name="直線コネクタ 770"/>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72" name="テキスト ボックス 771"/>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73" name="直線コネクタ 772"/>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74" name="テキスト ボックス 773"/>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5" name="直線コネクタ 774"/>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6" name="テキスト ボックス 775"/>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7"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108</xdr:row>
      <xdr:rowOff>62485</xdr:rowOff>
    </xdr:to>
    <xdr:cxnSp macro="">
      <xdr:nvCxnSpPr>
        <xdr:cNvPr id="778" name="直線コネクタ 777"/>
        <xdr:cNvCxnSpPr/>
      </xdr:nvCxnSpPr>
      <xdr:spPr>
        <a:xfrm flipV="1">
          <a:off x="19509104" y="16812768"/>
          <a:ext cx="0" cy="1354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779" name="【公民館】&#10;一人当たり面積最小値テキスト"/>
        <xdr:cNvSpPr txBox="1"/>
      </xdr:nvSpPr>
      <xdr:spPr>
        <a:xfrm>
          <a:off x="19547840" y="1817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780" name="直線コネクタ 779"/>
        <xdr:cNvCxnSpPr/>
      </xdr:nvCxnSpPr>
      <xdr:spPr>
        <a:xfrm>
          <a:off x="19443700" y="181676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781" name="【公民館】&#10;一人当たり面積最大値テキスト"/>
        <xdr:cNvSpPr txBox="1"/>
      </xdr:nvSpPr>
      <xdr:spPr>
        <a:xfrm>
          <a:off x="19547840" y="1659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782" name="直線コネクタ 781"/>
        <xdr:cNvCxnSpPr/>
      </xdr:nvCxnSpPr>
      <xdr:spPr>
        <a:xfrm>
          <a:off x="19443700" y="168127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163847</xdr:rowOff>
    </xdr:from>
    <xdr:ext cx="469744" cy="259045"/>
    <xdr:sp macro="" textlink="">
      <xdr:nvSpPr>
        <xdr:cNvPr id="783" name="【公民館】&#10;一人当たり面積平均値テキスト"/>
        <xdr:cNvSpPr txBox="1"/>
      </xdr:nvSpPr>
      <xdr:spPr>
        <a:xfrm>
          <a:off x="19547840" y="17766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784" name="フローチャート: 判断 783"/>
        <xdr:cNvSpPr/>
      </xdr:nvSpPr>
      <xdr:spPr>
        <a:xfrm>
          <a:off x="19458940" y="1778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48261</xdr:rowOff>
    </xdr:from>
    <xdr:to>
      <xdr:col>112</xdr:col>
      <xdr:colOff>38100</xdr:colOff>
      <xdr:row>106</xdr:row>
      <xdr:rowOff>149861</xdr:rowOff>
    </xdr:to>
    <xdr:sp macro="" textlink="">
      <xdr:nvSpPr>
        <xdr:cNvPr id="785" name="フローチャート: 判断 784"/>
        <xdr:cNvSpPr/>
      </xdr:nvSpPr>
      <xdr:spPr>
        <a:xfrm>
          <a:off x="18735040" y="1781810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786" name="フローチャート: 判断 785"/>
        <xdr:cNvSpPr/>
      </xdr:nvSpPr>
      <xdr:spPr>
        <a:xfrm>
          <a:off x="17937480" y="1782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61976</xdr:rowOff>
    </xdr:from>
    <xdr:to>
      <xdr:col>102</xdr:col>
      <xdr:colOff>165100</xdr:colOff>
      <xdr:row>106</xdr:row>
      <xdr:rowOff>163576</xdr:rowOff>
    </xdr:to>
    <xdr:sp macro="" textlink="">
      <xdr:nvSpPr>
        <xdr:cNvPr id="787" name="フローチャート: 判断 786"/>
        <xdr:cNvSpPr/>
      </xdr:nvSpPr>
      <xdr:spPr>
        <a:xfrm>
          <a:off x="17162780" y="1783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80263</xdr:rowOff>
    </xdr:from>
    <xdr:to>
      <xdr:col>98</xdr:col>
      <xdr:colOff>38100</xdr:colOff>
      <xdr:row>107</xdr:row>
      <xdr:rowOff>10413</xdr:rowOff>
    </xdr:to>
    <xdr:sp macro="" textlink="">
      <xdr:nvSpPr>
        <xdr:cNvPr id="788" name="フローチャート: 判断 787"/>
        <xdr:cNvSpPr/>
      </xdr:nvSpPr>
      <xdr:spPr>
        <a:xfrm>
          <a:off x="16388080" y="178501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9" name="テキスト ボックス 788"/>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0" name="テキスト ボックス 789"/>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1" name="テキスト ボックス 790"/>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2" name="テキスト ボックス 791"/>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3" name="テキスト ボックス 792"/>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73406</xdr:rowOff>
    </xdr:from>
    <xdr:to>
      <xdr:col>116</xdr:col>
      <xdr:colOff>114300</xdr:colOff>
      <xdr:row>105</xdr:row>
      <xdr:rowOff>3556</xdr:rowOff>
    </xdr:to>
    <xdr:sp macro="" textlink="">
      <xdr:nvSpPr>
        <xdr:cNvPr id="794" name="楕円 793"/>
        <xdr:cNvSpPr/>
      </xdr:nvSpPr>
      <xdr:spPr>
        <a:xfrm>
          <a:off x="19458940" y="175079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96283</xdr:rowOff>
    </xdr:from>
    <xdr:ext cx="469744" cy="259045"/>
    <xdr:sp macro="" textlink="">
      <xdr:nvSpPr>
        <xdr:cNvPr id="795" name="【公民館】&#10;一人当たり面積該当値テキスト"/>
        <xdr:cNvSpPr txBox="1"/>
      </xdr:nvSpPr>
      <xdr:spPr>
        <a:xfrm>
          <a:off x="19547840" y="1736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77978</xdr:rowOff>
    </xdr:from>
    <xdr:to>
      <xdr:col>112</xdr:col>
      <xdr:colOff>38100</xdr:colOff>
      <xdr:row>105</xdr:row>
      <xdr:rowOff>8128</xdr:rowOff>
    </xdr:to>
    <xdr:sp macro="" textlink="">
      <xdr:nvSpPr>
        <xdr:cNvPr id="796" name="楕円 795"/>
        <xdr:cNvSpPr/>
      </xdr:nvSpPr>
      <xdr:spPr>
        <a:xfrm>
          <a:off x="18735040" y="175125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124206</xdr:rowOff>
    </xdr:from>
    <xdr:to>
      <xdr:col>116</xdr:col>
      <xdr:colOff>63500</xdr:colOff>
      <xdr:row>104</xdr:row>
      <xdr:rowOff>128778</xdr:rowOff>
    </xdr:to>
    <xdr:cxnSp macro="">
      <xdr:nvCxnSpPr>
        <xdr:cNvPr id="797" name="直線コネクタ 796"/>
        <xdr:cNvCxnSpPr/>
      </xdr:nvCxnSpPr>
      <xdr:spPr>
        <a:xfrm flipV="1">
          <a:off x="18778220" y="17558766"/>
          <a:ext cx="7315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82550</xdr:rowOff>
    </xdr:from>
    <xdr:to>
      <xdr:col>107</xdr:col>
      <xdr:colOff>101600</xdr:colOff>
      <xdr:row>105</xdr:row>
      <xdr:rowOff>12700</xdr:rowOff>
    </xdr:to>
    <xdr:sp macro="" textlink="">
      <xdr:nvSpPr>
        <xdr:cNvPr id="798" name="楕円 797"/>
        <xdr:cNvSpPr/>
      </xdr:nvSpPr>
      <xdr:spPr>
        <a:xfrm>
          <a:off x="17937480" y="17517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128778</xdr:rowOff>
    </xdr:from>
    <xdr:to>
      <xdr:col>111</xdr:col>
      <xdr:colOff>177800</xdr:colOff>
      <xdr:row>104</xdr:row>
      <xdr:rowOff>133350</xdr:rowOff>
    </xdr:to>
    <xdr:cxnSp macro="">
      <xdr:nvCxnSpPr>
        <xdr:cNvPr id="799" name="直線コネクタ 798"/>
        <xdr:cNvCxnSpPr/>
      </xdr:nvCxnSpPr>
      <xdr:spPr>
        <a:xfrm flipV="1">
          <a:off x="17988280" y="17563338"/>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82550</xdr:rowOff>
    </xdr:from>
    <xdr:to>
      <xdr:col>102</xdr:col>
      <xdr:colOff>165100</xdr:colOff>
      <xdr:row>105</xdr:row>
      <xdr:rowOff>12700</xdr:rowOff>
    </xdr:to>
    <xdr:sp macro="" textlink="">
      <xdr:nvSpPr>
        <xdr:cNvPr id="800" name="楕円 799"/>
        <xdr:cNvSpPr/>
      </xdr:nvSpPr>
      <xdr:spPr>
        <a:xfrm>
          <a:off x="17162780" y="17517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133350</xdr:rowOff>
    </xdr:from>
    <xdr:to>
      <xdr:col>107</xdr:col>
      <xdr:colOff>50800</xdr:colOff>
      <xdr:row>104</xdr:row>
      <xdr:rowOff>133350</xdr:rowOff>
    </xdr:to>
    <xdr:cxnSp macro="">
      <xdr:nvCxnSpPr>
        <xdr:cNvPr id="801" name="直線コネクタ 800"/>
        <xdr:cNvCxnSpPr/>
      </xdr:nvCxnSpPr>
      <xdr:spPr>
        <a:xfrm>
          <a:off x="17213580" y="1756791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140988</xdr:rowOff>
    </xdr:from>
    <xdr:ext cx="469744" cy="259045"/>
    <xdr:sp macro="" textlink="">
      <xdr:nvSpPr>
        <xdr:cNvPr id="802" name="n_1aveValue【公民館】&#10;一人当たり面積"/>
        <xdr:cNvSpPr txBox="1"/>
      </xdr:nvSpPr>
      <xdr:spPr>
        <a:xfrm>
          <a:off x="18561127" y="1791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152416</xdr:rowOff>
    </xdr:from>
    <xdr:ext cx="469744" cy="259045"/>
    <xdr:sp macro="" textlink="">
      <xdr:nvSpPr>
        <xdr:cNvPr id="803" name="n_2aveValue【公民館】&#10;一人当たり面積"/>
        <xdr:cNvSpPr txBox="1"/>
      </xdr:nvSpPr>
      <xdr:spPr>
        <a:xfrm>
          <a:off x="17776267" y="1792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154703</xdr:rowOff>
    </xdr:from>
    <xdr:ext cx="469744" cy="259045"/>
    <xdr:sp macro="" textlink="">
      <xdr:nvSpPr>
        <xdr:cNvPr id="804" name="n_3aveValue【公民館】&#10;一人当たり面積"/>
        <xdr:cNvSpPr txBox="1"/>
      </xdr:nvSpPr>
      <xdr:spPr>
        <a:xfrm>
          <a:off x="17001567" y="1792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26940</xdr:rowOff>
    </xdr:from>
    <xdr:ext cx="469744" cy="259045"/>
    <xdr:sp macro="" textlink="">
      <xdr:nvSpPr>
        <xdr:cNvPr id="805" name="n_4aveValue【公民館】&#10;一人当たり面積"/>
        <xdr:cNvSpPr txBox="1"/>
      </xdr:nvSpPr>
      <xdr:spPr>
        <a:xfrm>
          <a:off x="16226867" y="17629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24655</xdr:rowOff>
    </xdr:from>
    <xdr:ext cx="469744" cy="259045"/>
    <xdr:sp macro="" textlink="">
      <xdr:nvSpPr>
        <xdr:cNvPr id="806" name="n_1mainValue【公民館】&#10;一人当たり面積"/>
        <xdr:cNvSpPr txBox="1"/>
      </xdr:nvSpPr>
      <xdr:spPr>
        <a:xfrm>
          <a:off x="18561127" y="1729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29227</xdr:rowOff>
    </xdr:from>
    <xdr:ext cx="469744" cy="259045"/>
    <xdr:sp macro="" textlink="">
      <xdr:nvSpPr>
        <xdr:cNvPr id="807" name="n_2mainValue【公民館】&#10;一人当たり面積"/>
        <xdr:cNvSpPr txBox="1"/>
      </xdr:nvSpPr>
      <xdr:spPr>
        <a:xfrm>
          <a:off x="17776267" y="1729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29227</xdr:rowOff>
    </xdr:from>
    <xdr:ext cx="469744" cy="259045"/>
    <xdr:sp macro="" textlink="">
      <xdr:nvSpPr>
        <xdr:cNvPr id="808" name="n_3mainValue【公民館】&#10;一人当たり面積"/>
        <xdr:cNvSpPr txBox="1"/>
      </xdr:nvSpPr>
      <xdr:spPr>
        <a:xfrm>
          <a:off x="17001567" y="1729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9" name="正方形/長方形 808"/>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0" name="正方形/長方形 809"/>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1" name="テキスト ボックス 810"/>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ついて、有形固定資産減価償却率は類似団体平均を上回っています。今後の園児数・児童生徒数を考慮し、施設の長寿命化や集約を検討していきます。一人当たり面積は、多くの類型で類似団体平均を下回っていますが、人口減少社会を見据え、既存の施設を適切に活用していきます。</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（地区センター）については、１地区に１つという充実した施設配置により類似団体平均を上回っています。</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岐阜県可児市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100,765
92,977
87.57
37,449,265
34,704,966
2,374,056
20,944,000
21,989,169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92528</xdr:rowOff>
    </xdr:to>
    <xdr:cxnSp macro="">
      <xdr:nvCxnSpPr>
        <xdr:cNvPr id="58" name="直線コネクタ 57"/>
        <xdr:cNvCxnSpPr/>
      </xdr:nvCxnSpPr>
      <xdr:spPr>
        <a:xfrm flipV="1">
          <a:off x="4086225" y="5728607"/>
          <a:ext cx="0" cy="1404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12496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図書館】&#10;有形固定資産減価償却率最大値テキスト"/>
        <xdr:cNvSpPr txBox="1"/>
      </xdr:nvSpPr>
      <xdr:spPr>
        <a:xfrm>
          <a:off x="4124960" y="5511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xdr:cNvCxnSpPr/>
      </xdr:nvCxnSpPr>
      <xdr:spPr>
        <a:xfrm>
          <a:off x="4020820" y="57286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74403</xdr:rowOff>
    </xdr:from>
    <xdr:ext cx="405111" cy="259045"/>
    <xdr:sp macro="" textlink="">
      <xdr:nvSpPr>
        <xdr:cNvPr id="63" name="【図書館】&#10;有形固定資産減価償却率平均値テキスト"/>
        <xdr:cNvSpPr txBox="1"/>
      </xdr:nvSpPr>
      <xdr:spPr>
        <a:xfrm>
          <a:off x="4124960" y="6109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4" name="フローチャート: 判断 63"/>
        <xdr:cNvSpPr/>
      </xdr:nvSpPr>
      <xdr:spPr>
        <a:xfrm>
          <a:off x="4036060" y="625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23767</xdr:rowOff>
    </xdr:from>
    <xdr:to>
      <xdr:col>20</xdr:col>
      <xdr:colOff>38100</xdr:colOff>
      <xdr:row>37</xdr:row>
      <xdr:rowOff>125367</xdr:rowOff>
    </xdr:to>
    <xdr:sp macro="" textlink="">
      <xdr:nvSpPr>
        <xdr:cNvPr id="65" name="フローチャート: 判断 64"/>
        <xdr:cNvSpPr/>
      </xdr:nvSpPr>
      <xdr:spPr>
        <a:xfrm>
          <a:off x="3312160" y="62264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xdr:cNvSpPr/>
      </xdr:nvSpPr>
      <xdr:spPr>
        <a:xfrm>
          <a:off x="2514600" y="621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164193</xdr:rowOff>
    </xdr:from>
    <xdr:to>
      <xdr:col>10</xdr:col>
      <xdr:colOff>165100</xdr:colOff>
      <xdr:row>37</xdr:row>
      <xdr:rowOff>94343</xdr:rowOff>
    </xdr:to>
    <xdr:sp macro="" textlink="">
      <xdr:nvSpPr>
        <xdr:cNvPr id="67" name="フローチャート: 判断 66"/>
        <xdr:cNvSpPr/>
      </xdr:nvSpPr>
      <xdr:spPr>
        <a:xfrm>
          <a:off x="1739900" y="61992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129903</xdr:rowOff>
    </xdr:from>
    <xdr:to>
      <xdr:col>6</xdr:col>
      <xdr:colOff>38100</xdr:colOff>
      <xdr:row>37</xdr:row>
      <xdr:rowOff>60053</xdr:rowOff>
    </xdr:to>
    <xdr:sp macro="" textlink="">
      <xdr:nvSpPr>
        <xdr:cNvPr id="68" name="フローチャート: 判断 67"/>
        <xdr:cNvSpPr/>
      </xdr:nvSpPr>
      <xdr:spPr>
        <a:xfrm>
          <a:off x="965200" y="61649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160927</xdr:rowOff>
    </xdr:from>
    <xdr:to>
      <xdr:col>24</xdr:col>
      <xdr:colOff>114300</xdr:colOff>
      <xdr:row>39</xdr:row>
      <xdr:rowOff>91077</xdr:rowOff>
    </xdr:to>
    <xdr:sp macro="" textlink="">
      <xdr:nvSpPr>
        <xdr:cNvPr id="74" name="楕円 73"/>
        <xdr:cNvSpPr/>
      </xdr:nvSpPr>
      <xdr:spPr>
        <a:xfrm>
          <a:off x="4036060" y="65312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139354</xdr:rowOff>
    </xdr:from>
    <xdr:ext cx="405111" cy="259045"/>
    <xdr:sp macro="" textlink="">
      <xdr:nvSpPr>
        <xdr:cNvPr id="75" name="【図書館】&#10;有形固定資産減価償却率該当値テキスト"/>
        <xdr:cNvSpPr txBox="1"/>
      </xdr:nvSpPr>
      <xdr:spPr>
        <a:xfrm>
          <a:off x="4124960" y="6509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121738</xdr:rowOff>
    </xdr:from>
    <xdr:to>
      <xdr:col>20</xdr:col>
      <xdr:colOff>38100</xdr:colOff>
      <xdr:row>39</xdr:row>
      <xdr:rowOff>51888</xdr:rowOff>
    </xdr:to>
    <xdr:sp macro="" textlink="">
      <xdr:nvSpPr>
        <xdr:cNvPr id="76" name="楕円 75"/>
        <xdr:cNvSpPr/>
      </xdr:nvSpPr>
      <xdr:spPr>
        <a:xfrm>
          <a:off x="3312160" y="64920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1088</xdr:rowOff>
    </xdr:from>
    <xdr:to>
      <xdr:col>24</xdr:col>
      <xdr:colOff>63500</xdr:colOff>
      <xdr:row>39</xdr:row>
      <xdr:rowOff>40277</xdr:rowOff>
    </xdr:to>
    <xdr:cxnSp macro="">
      <xdr:nvCxnSpPr>
        <xdr:cNvPr id="77" name="直線コネクタ 76"/>
        <xdr:cNvCxnSpPr/>
      </xdr:nvCxnSpPr>
      <xdr:spPr>
        <a:xfrm>
          <a:off x="3355340" y="6539048"/>
          <a:ext cx="73152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98878</xdr:rowOff>
    </xdr:from>
    <xdr:to>
      <xdr:col>15</xdr:col>
      <xdr:colOff>101600</xdr:colOff>
      <xdr:row>39</xdr:row>
      <xdr:rowOff>29028</xdr:rowOff>
    </xdr:to>
    <xdr:sp macro="" textlink="">
      <xdr:nvSpPr>
        <xdr:cNvPr id="78" name="楕円 77"/>
        <xdr:cNvSpPr/>
      </xdr:nvSpPr>
      <xdr:spPr>
        <a:xfrm>
          <a:off x="2514600" y="64691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149678</xdr:rowOff>
    </xdr:from>
    <xdr:to>
      <xdr:col>19</xdr:col>
      <xdr:colOff>177800</xdr:colOff>
      <xdr:row>39</xdr:row>
      <xdr:rowOff>1088</xdr:rowOff>
    </xdr:to>
    <xdr:cxnSp macro="">
      <xdr:nvCxnSpPr>
        <xdr:cNvPr id="79" name="直線コネクタ 78"/>
        <xdr:cNvCxnSpPr/>
      </xdr:nvCxnSpPr>
      <xdr:spPr>
        <a:xfrm>
          <a:off x="2565400" y="6519998"/>
          <a:ext cx="78994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79284</xdr:rowOff>
    </xdr:from>
    <xdr:to>
      <xdr:col>10</xdr:col>
      <xdr:colOff>165100</xdr:colOff>
      <xdr:row>39</xdr:row>
      <xdr:rowOff>9434</xdr:rowOff>
    </xdr:to>
    <xdr:sp macro="" textlink="">
      <xdr:nvSpPr>
        <xdr:cNvPr id="80" name="楕円 79"/>
        <xdr:cNvSpPr/>
      </xdr:nvSpPr>
      <xdr:spPr>
        <a:xfrm>
          <a:off x="1739900" y="64496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130084</xdr:rowOff>
    </xdr:from>
    <xdr:to>
      <xdr:col>15</xdr:col>
      <xdr:colOff>50800</xdr:colOff>
      <xdr:row>38</xdr:row>
      <xdr:rowOff>149678</xdr:rowOff>
    </xdr:to>
    <xdr:cxnSp macro="">
      <xdr:nvCxnSpPr>
        <xdr:cNvPr id="81" name="直線コネクタ 80"/>
        <xdr:cNvCxnSpPr/>
      </xdr:nvCxnSpPr>
      <xdr:spPr>
        <a:xfrm>
          <a:off x="1790700" y="6500404"/>
          <a:ext cx="7747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141894</xdr:rowOff>
    </xdr:from>
    <xdr:ext cx="405111" cy="259045"/>
    <xdr:sp macro="" textlink="">
      <xdr:nvSpPr>
        <xdr:cNvPr id="82" name="n_1aveValue【図書館】&#10;有形固定資産減価償却率"/>
        <xdr:cNvSpPr txBox="1"/>
      </xdr:nvSpPr>
      <xdr:spPr>
        <a:xfrm>
          <a:off x="3170564" y="6009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3" name="n_2aveValue【図書館】&#10;有形固定資産減価償却率"/>
        <xdr:cNvSpPr txBox="1"/>
      </xdr:nvSpPr>
      <xdr:spPr>
        <a:xfrm>
          <a:off x="2385704" y="600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110870</xdr:rowOff>
    </xdr:from>
    <xdr:ext cx="405111" cy="259045"/>
    <xdr:sp macro="" textlink="">
      <xdr:nvSpPr>
        <xdr:cNvPr id="84" name="n_3aveValue【図書館】&#10;有形固定資産減価償却率"/>
        <xdr:cNvSpPr txBox="1"/>
      </xdr:nvSpPr>
      <xdr:spPr>
        <a:xfrm>
          <a:off x="1611004" y="597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76580</xdr:rowOff>
    </xdr:from>
    <xdr:ext cx="405111" cy="259045"/>
    <xdr:sp macro="" textlink="">
      <xdr:nvSpPr>
        <xdr:cNvPr id="85" name="n_4aveValue【図書館】&#10;有形固定資産減価償却率"/>
        <xdr:cNvSpPr txBox="1"/>
      </xdr:nvSpPr>
      <xdr:spPr>
        <a:xfrm>
          <a:off x="836304" y="594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43015</xdr:rowOff>
    </xdr:from>
    <xdr:ext cx="405111" cy="259045"/>
    <xdr:sp macro="" textlink="">
      <xdr:nvSpPr>
        <xdr:cNvPr id="86" name="n_1mainValue【図書館】&#10;有形固定資産減価償却率"/>
        <xdr:cNvSpPr txBox="1"/>
      </xdr:nvSpPr>
      <xdr:spPr>
        <a:xfrm>
          <a:off x="3170564" y="6580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20155</xdr:rowOff>
    </xdr:from>
    <xdr:ext cx="405111" cy="259045"/>
    <xdr:sp macro="" textlink="">
      <xdr:nvSpPr>
        <xdr:cNvPr id="87" name="n_2mainValue【図書館】&#10;有形固定資産減価償却率"/>
        <xdr:cNvSpPr txBox="1"/>
      </xdr:nvSpPr>
      <xdr:spPr>
        <a:xfrm>
          <a:off x="2385704"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561</xdr:rowOff>
    </xdr:from>
    <xdr:ext cx="405111" cy="259045"/>
    <xdr:sp macro="" textlink="">
      <xdr:nvSpPr>
        <xdr:cNvPr id="88" name="n_3mainValue【図書館】&#10;有形固定資産減価償却率"/>
        <xdr:cNvSpPr txBox="1"/>
      </xdr:nvSpPr>
      <xdr:spPr>
        <a:xfrm>
          <a:off x="161100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41</xdr:row>
      <xdr:rowOff>107950</xdr:rowOff>
    </xdr:to>
    <xdr:cxnSp macro="">
      <xdr:nvCxnSpPr>
        <xdr:cNvPr id="112" name="直線コネクタ 111"/>
        <xdr:cNvCxnSpPr/>
      </xdr:nvCxnSpPr>
      <xdr:spPr>
        <a:xfrm flipV="1">
          <a:off x="9219565" y="5699760"/>
          <a:ext cx="0" cy="1281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3" name="【図書館】&#10;一人当たり面積最小値テキスト"/>
        <xdr:cNvSpPr txBox="1"/>
      </xdr:nvSpPr>
      <xdr:spPr>
        <a:xfrm>
          <a:off x="9258300" y="698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4" name="直線コネクタ 113"/>
        <xdr:cNvCxnSpPr/>
      </xdr:nvCxnSpPr>
      <xdr:spPr>
        <a:xfrm>
          <a:off x="9154160" y="698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5" name="【図書館】&#10;一人当たり面積最大値テキスト"/>
        <xdr:cNvSpPr txBox="1"/>
      </xdr:nvSpPr>
      <xdr:spPr>
        <a:xfrm>
          <a:off x="9258300" y="548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6" name="直線コネクタ 115"/>
        <xdr:cNvCxnSpPr/>
      </xdr:nvCxnSpPr>
      <xdr:spPr>
        <a:xfrm>
          <a:off x="9154160" y="5699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17" name="【図書館】&#10;一人当たり面積平均値テキスト"/>
        <xdr:cNvSpPr txBox="1"/>
      </xdr:nvSpPr>
      <xdr:spPr>
        <a:xfrm>
          <a:off x="9258300" y="6301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18" name="フローチャート: 判断 117"/>
        <xdr:cNvSpPr/>
      </xdr:nvSpPr>
      <xdr:spPr>
        <a:xfrm>
          <a:off x="9192260" y="64465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9" name="フローチャート: 判断 118"/>
        <xdr:cNvSpPr/>
      </xdr:nvSpPr>
      <xdr:spPr>
        <a:xfrm>
          <a:off x="8445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0" name="フローチャート: 判断 119"/>
        <xdr:cNvSpPr/>
      </xdr:nvSpPr>
      <xdr:spPr>
        <a:xfrm>
          <a:off x="7670800" y="64338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1" name="フローチャート: 判断 120"/>
        <xdr:cNvSpPr/>
      </xdr:nvSpPr>
      <xdr:spPr>
        <a:xfrm>
          <a:off x="687324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50800</xdr:rowOff>
    </xdr:from>
    <xdr:to>
      <xdr:col>36</xdr:col>
      <xdr:colOff>165100</xdr:colOff>
      <xdr:row>38</xdr:row>
      <xdr:rowOff>152400</xdr:rowOff>
    </xdr:to>
    <xdr:sp macro="" textlink="">
      <xdr:nvSpPr>
        <xdr:cNvPr id="122" name="フローチャート: 判断 121"/>
        <xdr:cNvSpPr/>
      </xdr:nvSpPr>
      <xdr:spPr>
        <a:xfrm>
          <a:off x="6098540" y="642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76200</xdr:rowOff>
    </xdr:from>
    <xdr:to>
      <xdr:col>55</xdr:col>
      <xdr:colOff>50800</xdr:colOff>
      <xdr:row>41</xdr:row>
      <xdr:rowOff>6350</xdr:rowOff>
    </xdr:to>
    <xdr:sp macro="" textlink="">
      <xdr:nvSpPr>
        <xdr:cNvPr id="128" name="楕円 127"/>
        <xdr:cNvSpPr/>
      </xdr:nvSpPr>
      <xdr:spPr>
        <a:xfrm>
          <a:off x="9192260" y="67818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54627</xdr:rowOff>
    </xdr:from>
    <xdr:ext cx="469744" cy="259045"/>
    <xdr:sp macro="" textlink="">
      <xdr:nvSpPr>
        <xdr:cNvPr id="129" name="【図書館】&#10;一人当たり面積該当値テキスト"/>
        <xdr:cNvSpPr txBox="1"/>
      </xdr:nvSpPr>
      <xdr:spPr>
        <a:xfrm>
          <a:off x="9258300" y="676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88900</xdr:rowOff>
    </xdr:from>
    <xdr:to>
      <xdr:col>50</xdr:col>
      <xdr:colOff>165100</xdr:colOff>
      <xdr:row>41</xdr:row>
      <xdr:rowOff>19050</xdr:rowOff>
    </xdr:to>
    <xdr:sp macro="" textlink="">
      <xdr:nvSpPr>
        <xdr:cNvPr id="130" name="楕円 129"/>
        <xdr:cNvSpPr/>
      </xdr:nvSpPr>
      <xdr:spPr>
        <a:xfrm>
          <a:off x="8445500" y="67945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127000</xdr:rowOff>
    </xdr:from>
    <xdr:to>
      <xdr:col>55</xdr:col>
      <xdr:colOff>0</xdr:colOff>
      <xdr:row>40</xdr:row>
      <xdr:rowOff>139700</xdr:rowOff>
    </xdr:to>
    <xdr:cxnSp macro="">
      <xdr:nvCxnSpPr>
        <xdr:cNvPr id="131" name="直線コネクタ 130"/>
        <xdr:cNvCxnSpPr/>
      </xdr:nvCxnSpPr>
      <xdr:spPr>
        <a:xfrm flipV="1">
          <a:off x="8496300" y="6832600"/>
          <a:ext cx="7239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88900</xdr:rowOff>
    </xdr:from>
    <xdr:to>
      <xdr:col>46</xdr:col>
      <xdr:colOff>38100</xdr:colOff>
      <xdr:row>41</xdr:row>
      <xdr:rowOff>19050</xdr:rowOff>
    </xdr:to>
    <xdr:sp macro="" textlink="">
      <xdr:nvSpPr>
        <xdr:cNvPr id="132" name="楕円 131"/>
        <xdr:cNvSpPr/>
      </xdr:nvSpPr>
      <xdr:spPr>
        <a:xfrm>
          <a:off x="7670800" y="67945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139700</xdr:rowOff>
    </xdr:from>
    <xdr:to>
      <xdr:col>50</xdr:col>
      <xdr:colOff>114300</xdr:colOff>
      <xdr:row>40</xdr:row>
      <xdr:rowOff>139700</xdr:rowOff>
    </xdr:to>
    <xdr:cxnSp macro="">
      <xdr:nvCxnSpPr>
        <xdr:cNvPr id="133" name="直線コネクタ 132"/>
        <xdr:cNvCxnSpPr/>
      </xdr:nvCxnSpPr>
      <xdr:spPr>
        <a:xfrm>
          <a:off x="7713980" y="684530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88900</xdr:rowOff>
    </xdr:from>
    <xdr:to>
      <xdr:col>41</xdr:col>
      <xdr:colOff>101600</xdr:colOff>
      <xdr:row>41</xdr:row>
      <xdr:rowOff>19050</xdr:rowOff>
    </xdr:to>
    <xdr:sp macro="" textlink="">
      <xdr:nvSpPr>
        <xdr:cNvPr id="134" name="楕円 133"/>
        <xdr:cNvSpPr/>
      </xdr:nvSpPr>
      <xdr:spPr>
        <a:xfrm>
          <a:off x="6873240" y="67945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139700</xdr:rowOff>
    </xdr:from>
    <xdr:to>
      <xdr:col>45</xdr:col>
      <xdr:colOff>177800</xdr:colOff>
      <xdr:row>40</xdr:row>
      <xdr:rowOff>139700</xdr:rowOff>
    </xdr:to>
    <xdr:cxnSp macro="">
      <xdr:nvCxnSpPr>
        <xdr:cNvPr id="135" name="直線コネクタ 134"/>
        <xdr:cNvCxnSpPr/>
      </xdr:nvCxnSpPr>
      <xdr:spPr>
        <a:xfrm>
          <a:off x="6924040" y="684530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36" name="n_1aveValue【図書館】&#10;一人当たり面積"/>
        <xdr:cNvSpPr txBox="1"/>
      </xdr:nvSpPr>
      <xdr:spPr>
        <a:xfrm>
          <a:off x="8271587"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37" name="n_2aveValue【図書館】&#10;一人当たり面積"/>
        <xdr:cNvSpPr txBox="1"/>
      </xdr:nvSpPr>
      <xdr:spPr>
        <a:xfrm>
          <a:off x="7509587"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38" name="n_3aveValue【図書館】&#10;一人当たり面積"/>
        <xdr:cNvSpPr txBox="1"/>
      </xdr:nvSpPr>
      <xdr:spPr>
        <a:xfrm>
          <a:off x="6712027"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168927</xdr:rowOff>
    </xdr:from>
    <xdr:ext cx="469744" cy="259045"/>
    <xdr:sp macro="" textlink="">
      <xdr:nvSpPr>
        <xdr:cNvPr id="139" name="n_4aveValue【図書館】&#10;一人当たり面積"/>
        <xdr:cNvSpPr txBox="1"/>
      </xdr:nvSpPr>
      <xdr:spPr>
        <a:xfrm>
          <a:off x="5937327" y="6203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10177</xdr:rowOff>
    </xdr:from>
    <xdr:ext cx="469744" cy="259045"/>
    <xdr:sp macro="" textlink="">
      <xdr:nvSpPr>
        <xdr:cNvPr id="140" name="n_1mainValue【図書館】&#10;一人当たり面積"/>
        <xdr:cNvSpPr txBox="1"/>
      </xdr:nvSpPr>
      <xdr:spPr>
        <a:xfrm>
          <a:off x="8271587" y="6883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10177</xdr:rowOff>
    </xdr:from>
    <xdr:ext cx="469744" cy="259045"/>
    <xdr:sp macro="" textlink="">
      <xdr:nvSpPr>
        <xdr:cNvPr id="141" name="n_2mainValue【図書館】&#10;一人当たり面積"/>
        <xdr:cNvSpPr txBox="1"/>
      </xdr:nvSpPr>
      <xdr:spPr>
        <a:xfrm>
          <a:off x="7509587" y="6883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10177</xdr:rowOff>
    </xdr:from>
    <xdr:ext cx="469744" cy="259045"/>
    <xdr:sp macro="" textlink="">
      <xdr:nvSpPr>
        <xdr:cNvPr id="142" name="n_3mainValue【図書館】&#10;一人当たり面積"/>
        <xdr:cNvSpPr txBox="1"/>
      </xdr:nvSpPr>
      <xdr:spPr>
        <a:xfrm>
          <a:off x="6712027" y="6883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64</xdr:row>
      <xdr:rowOff>101237</xdr:rowOff>
    </xdr:to>
    <xdr:cxnSp macro="">
      <xdr:nvCxnSpPr>
        <xdr:cNvPr id="168" name="直線コネクタ 167"/>
        <xdr:cNvCxnSpPr/>
      </xdr:nvCxnSpPr>
      <xdr:spPr>
        <a:xfrm flipV="1">
          <a:off x="4086225" y="9462952"/>
          <a:ext cx="0" cy="1367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105064</xdr:rowOff>
    </xdr:from>
    <xdr:ext cx="405111" cy="259045"/>
    <xdr:sp macro="" textlink="">
      <xdr:nvSpPr>
        <xdr:cNvPr id="169" name="【体育館・プール】&#10;有形固定資産減価償却率最小値テキスト"/>
        <xdr:cNvSpPr txBox="1"/>
      </xdr:nvSpPr>
      <xdr:spPr>
        <a:xfrm>
          <a:off x="4124960" y="10834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101237</xdr:rowOff>
    </xdr:from>
    <xdr:to>
      <xdr:col>24</xdr:col>
      <xdr:colOff>152400</xdr:colOff>
      <xdr:row>64</xdr:row>
      <xdr:rowOff>101237</xdr:rowOff>
    </xdr:to>
    <xdr:cxnSp macro="">
      <xdr:nvCxnSpPr>
        <xdr:cNvPr id="170" name="直線コネクタ 169"/>
        <xdr:cNvCxnSpPr/>
      </xdr:nvCxnSpPr>
      <xdr:spPr>
        <a:xfrm>
          <a:off x="4020820" y="108301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1" name="【体育館・プール】&#10;有形固定資産減価償却率最大値テキスト"/>
        <xdr:cNvSpPr txBox="1"/>
      </xdr:nvSpPr>
      <xdr:spPr>
        <a:xfrm>
          <a:off x="4124960" y="9241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2" name="直線コネクタ 171"/>
        <xdr:cNvCxnSpPr/>
      </xdr:nvCxnSpPr>
      <xdr:spPr>
        <a:xfrm>
          <a:off x="4020820" y="94629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17797</xdr:rowOff>
    </xdr:from>
    <xdr:ext cx="405111" cy="259045"/>
    <xdr:sp macro="" textlink="">
      <xdr:nvSpPr>
        <xdr:cNvPr id="173" name="【体育館・プール】&#10;有形固定資産減価償却率平均値テキスト"/>
        <xdr:cNvSpPr txBox="1"/>
      </xdr:nvSpPr>
      <xdr:spPr>
        <a:xfrm>
          <a:off x="4124960" y="1007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74" name="フローチャート: 判断 173"/>
        <xdr:cNvSpPr/>
      </xdr:nvSpPr>
      <xdr:spPr>
        <a:xfrm>
          <a:off x="4036060" y="1022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75" name="フローチャート: 判断 174"/>
        <xdr:cNvSpPr/>
      </xdr:nvSpPr>
      <xdr:spPr>
        <a:xfrm>
          <a:off x="3312160" y="102084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141877</xdr:rowOff>
    </xdr:from>
    <xdr:to>
      <xdr:col>15</xdr:col>
      <xdr:colOff>101600</xdr:colOff>
      <xdr:row>61</xdr:row>
      <xdr:rowOff>72027</xdr:rowOff>
    </xdr:to>
    <xdr:sp macro="" textlink="">
      <xdr:nvSpPr>
        <xdr:cNvPr id="176" name="フローチャート: 判断 175"/>
        <xdr:cNvSpPr/>
      </xdr:nvSpPr>
      <xdr:spPr>
        <a:xfrm>
          <a:off x="2514600" y="102002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77" name="フローチャート: 判断 176"/>
        <xdr:cNvSpPr/>
      </xdr:nvSpPr>
      <xdr:spPr>
        <a:xfrm>
          <a:off x="1739900" y="102084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120650</xdr:rowOff>
    </xdr:from>
    <xdr:to>
      <xdr:col>6</xdr:col>
      <xdr:colOff>38100</xdr:colOff>
      <xdr:row>61</xdr:row>
      <xdr:rowOff>50800</xdr:rowOff>
    </xdr:to>
    <xdr:sp macro="" textlink="">
      <xdr:nvSpPr>
        <xdr:cNvPr id="178" name="フローチャート: 判断 177"/>
        <xdr:cNvSpPr/>
      </xdr:nvSpPr>
      <xdr:spPr>
        <a:xfrm>
          <a:off x="965200" y="101790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55335</xdr:rowOff>
    </xdr:from>
    <xdr:to>
      <xdr:col>24</xdr:col>
      <xdr:colOff>114300</xdr:colOff>
      <xdr:row>61</xdr:row>
      <xdr:rowOff>156935</xdr:rowOff>
    </xdr:to>
    <xdr:sp macro="" textlink="">
      <xdr:nvSpPr>
        <xdr:cNvPr id="184" name="楕円 183"/>
        <xdr:cNvSpPr/>
      </xdr:nvSpPr>
      <xdr:spPr>
        <a:xfrm>
          <a:off x="4036060" y="1028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33762</xdr:rowOff>
    </xdr:from>
    <xdr:ext cx="405111" cy="259045"/>
    <xdr:sp macro="" textlink="">
      <xdr:nvSpPr>
        <xdr:cNvPr id="185" name="【体育館・プール】&#10;有形固定資産減価償却率該当値テキスト"/>
        <xdr:cNvSpPr txBox="1"/>
      </xdr:nvSpPr>
      <xdr:spPr>
        <a:xfrm>
          <a:off x="4124960" y="10259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17780</xdr:rowOff>
    </xdr:from>
    <xdr:to>
      <xdr:col>20</xdr:col>
      <xdr:colOff>38100</xdr:colOff>
      <xdr:row>61</xdr:row>
      <xdr:rowOff>119380</xdr:rowOff>
    </xdr:to>
    <xdr:sp macro="" textlink="">
      <xdr:nvSpPr>
        <xdr:cNvPr id="186" name="楕円 185"/>
        <xdr:cNvSpPr/>
      </xdr:nvSpPr>
      <xdr:spPr>
        <a:xfrm>
          <a:off x="3312160" y="102438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68580</xdr:rowOff>
    </xdr:from>
    <xdr:to>
      <xdr:col>24</xdr:col>
      <xdr:colOff>63500</xdr:colOff>
      <xdr:row>61</xdr:row>
      <xdr:rowOff>106135</xdr:rowOff>
    </xdr:to>
    <xdr:cxnSp macro="">
      <xdr:nvCxnSpPr>
        <xdr:cNvPr id="187" name="直線コネクタ 186"/>
        <xdr:cNvCxnSpPr/>
      </xdr:nvCxnSpPr>
      <xdr:spPr>
        <a:xfrm>
          <a:off x="3355340" y="10294620"/>
          <a:ext cx="73152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151674</xdr:rowOff>
    </xdr:from>
    <xdr:to>
      <xdr:col>15</xdr:col>
      <xdr:colOff>101600</xdr:colOff>
      <xdr:row>61</xdr:row>
      <xdr:rowOff>81824</xdr:rowOff>
    </xdr:to>
    <xdr:sp macro="" textlink="">
      <xdr:nvSpPr>
        <xdr:cNvPr id="188" name="楕円 187"/>
        <xdr:cNvSpPr/>
      </xdr:nvSpPr>
      <xdr:spPr>
        <a:xfrm>
          <a:off x="2514600" y="102100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31024</xdr:rowOff>
    </xdr:from>
    <xdr:to>
      <xdr:col>19</xdr:col>
      <xdr:colOff>177800</xdr:colOff>
      <xdr:row>61</xdr:row>
      <xdr:rowOff>68580</xdr:rowOff>
    </xdr:to>
    <xdr:cxnSp macro="">
      <xdr:nvCxnSpPr>
        <xdr:cNvPr id="189" name="直線コネクタ 188"/>
        <xdr:cNvCxnSpPr/>
      </xdr:nvCxnSpPr>
      <xdr:spPr>
        <a:xfrm>
          <a:off x="2565400" y="10257064"/>
          <a:ext cx="78994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119017</xdr:rowOff>
    </xdr:from>
    <xdr:to>
      <xdr:col>10</xdr:col>
      <xdr:colOff>165100</xdr:colOff>
      <xdr:row>61</xdr:row>
      <xdr:rowOff>49167</xdr:rowOff>
    </xdr:to>
    <xdr:sp macro="" textlink="">
      <xdr:nvSpPr>
        <xdr:cNvPr id="190" name="楕円 189"/>
        <xdr:cNvSpPr/>
      </xdr:nvSpPr>
      <xdr:spPr>
        <a:xfrm>
          <a:off x="1739900" y="101774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169817</xdr:rowOff>
    </xdr:from>
    <xdr:to>
      <xdr:col>15</xdr:col>
      <xdr:colOff>50800</xdr:colOff>
      <xdr:row>61</xdr:row>
      <xdr:rowOff>31024</xdr:rowOff>
    </xdr:to>
    <xdr:cxnSp macro="">
      <xdr:nvCxnSpPr>
        <xdr:cNvPr id="191" name="直線コネクタ 190"/>
        <xdr:cNvCxnSpPr/>
      </xdr:nvCxnSpPr>
      <xdr:spPr>
        <a:xfrm>
          <a:off x="1790700" y="10228217"/>
          <a:ext cx="77470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96718</xdr:rowOff>
    </xdr:from>
    <xdr:ext cx="405111" cy="259045"/>
    <xdr:sp macro="" textlink="">
      <xdr:nvSpPr>
        <xdr:cNvPr id="192" name="n_1aveValue【体育館・プール】&#10;有形固定資産減価償却率"/>
        <xdr:cNvSpPr txBox="1"/>
      </xdr:nvSpPr>
      <xdr:spPr>
        <a:xfrm>
          <a:off x="3170564" y="9987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88554</xdr:rowOff>
    </xdr:from>
    <xdr:ext cx="405111" cy="259045"/>
    <xdr:sp macro="" textlink="">
      <xdr:nvSpPr>
        <xdr:cNvPr id="193" name="n_2aveValue【体育館・プール】&#10;有形固定資産減価償却率"/>
        <xdr:cNvSpPr txBox="1"/>
      </xdr:nvSpPr>
      <xdr:spPr>
        <a:xfrm>
          <a:off x="2385704" y="9979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71318</xdr:rowOff>
    </xdr:from>
    <xdr:ext cx="405111" cy="259045"/>
    <xdr:sp macro="" textlink="">
      <xdr:nvSpPr>
        <xdr:cNvPr id="194" name="n_3aveValue【体育館・プール】&#10;有形固定資産減価償却率"/>
        <xdr:cNvSpPr txBox="1"/>
      </xdr:nvSpPr>
      <xdr:spPr>
        <a:xfrm>
          <a:off x="1611004" y="10297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67327</xdr:rowOff>
    </xdr:from>
    <xdr:ext cx="405111" cy="259045"/>
    <xdr:sp macro="" textlink="">
      <xdr:nvSpPr>
        <xdr:cNvPr id="195" name="n_4aveValue【体育館・プール】&#10;有形固定資産減価償却率"/>
        <xdr:cNvSpPr txBox="1"/>
      </xdr:nvSpPr>
      <xdr:spPr>
        <a:xfrm>
          <a:off x="83630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110507</xdr:rowOff>
    </xdr:from>
    <xdr:ext cx="405111" cy="259045"/>
    <xdr:sp macro="" textlink="">
      <xdr:nvSpPr>
        <xdr:cNvPr id="196" name="n_1mainValue【体育館・プール】&#10;有形固定資産減価償却率"/>
        <xdr:cNvSpPr txBox="1"/>
      </xdr:nvSpPr>
      <xdr:spPr>
        <a:xfrm>
          <a:off x="317056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72951</xdr:rowOff>
    </xdr:from>
    <xdr:ext cx="405111" cy="259045"/>
    <xdr:sp macro="" textlink="">
      <xdr:nvSpPr>
        <xdr:cNvPr id="197" name="n_2mainValue【体育館・プール】&#10;有形固定資産減価償却率"/>
        <xdr:cNvSpPr txBox="1"/>
      </xdr:nvSpPr>
      <xdr:spPr>
        <a:xfrm>
          <a:off x="2385704" y="1029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65694</xdr:rowOff>
    </xdr:from>
    <xdr:ext cx="405111" cy="259045"/>
    <xdr:sp macro="" textlink="">
      <xdr:nvSpPr>
        <xdr:cNvPr id="198" name="n_3mainValue【体育館・プール】&#10;有形固定資産減価償却率"/>
        <xdr:cNvSpPr txBox="1"/>
      </xdr:nvSpPr>
      <xdr:spPr>
        <a:xfrm>
          <a:off x="1611004" y="9956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0" name="テキスト ボックス 209"/>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2" name="テキスト ボックス 211"/>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4" name="テキスト ボックス 213"/>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6" name="テキスト ボックス 215"/>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8" name="テキスト ボックス 217"/>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0" name="テキスト ボックス 219"/>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60960</xdr:rowOff>
    </xdr:to>
    <xdr:cxnSp macro="">
      <xdr:nvCxnSpPr>
        <xdr:cNvPr id="222" name="直線コネクタ 221"/>
        <xdr:cNvCxnSpPr/>
      </xdr:nvCxnSpPr>
      <xdr:spPr>
        <a:xfrm flipV="1">
          <a:off x="9219565" y="93954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23" name="【体育館・プール】&#10;一人当たり面積最小値テキスト"/>
        <xdr:cNvSpPr txBox="1"/>
      </xdr:nvSpPr>
      <xdr:spPr>
        <a:xfrm>
          <a:off x="92583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24" name="直線コネクタ 223"/>
        <xdr:cNvCxnSpPr/>
      </xdr:nvCxnSpPr>
      <xdr:spPr>
        <a:xfrm>
          <a:off x="9154160" y="10789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25" name="【体育館・プール】&#10;一人当たり面積最大値テキスト"/>
        <xdr:cNvSpPr txBox="1"/>
      </xdr:nvSpPr>
      <xdr:spPr>
        <a:xfrm>
          <a:off x="9258300" y="917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26" name="直線コネクタ 225"/>
        <xdr:cNvCxnSpPr/>
      </xdr:nvCxnSpPr>
      <xdr:spPr>
        <a:xfrm>
          <a:off x="9154160" y="93954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652</xdr:rowOff>
    </xdr:from>
    <xdr:ext cx="469744" cy="259045"/>
    <xdr:sp macro="" textlink="">
      <xdr:nvSpPr>
        <xdr:cNvPr id="227" name="【体育館・プール】&#10;一人当たり面積平均値テキスト"/>
        <xdr:cNvSpPr txBox="1"/>
      </xdr:nvSpPr>
      <xdr:spPr>
        <a:xfrm>
          <a:off x="9258300" y="10226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149225</xdr:rowOff>
    </xdr:from>
    <xdr:to>
      <xdr:col>55</xdr:col>
      <xdr:colOff>50800</xdr:colOff>
      <xdr:row>62</xdr:row>
      <xdr:rowOff>79375</xdr:rowOff>
    </xdr:to>
    <xdr:sp macro="" textlink="">
      <xdr:nvSpPr>
        <xdr:cNvPr id="228" name="フローチャート: 判断 227"/>
        <xdr:cNvSpPr/>
      </xdr:nvSpPr>
      <xdr:spPr>
        <a:xfrm>
          <a:off x="9192260" y="103752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23495</xdr:rowOff>
    </xdr:from>
    <xdr:to>
      <xdr:col>50</xdr:col>
      <xdr:colOff>165100</xdr:colOff>
      <xdr:row>62</xdr:row>
      <xdr:rowOff>125095</xdr:rowOff>
    </xdr:to>
    <xdr:sp macro="" textlink="">
      <xdr:nvSpPr>
        <xdr:cNvPr id="229" name="フローチャート: 判断 228"/>
        <xdr:cNvSpPr/>
      </xdr:nvSpPr>
      <xdr:spPr>
        <a:xfrm>
          <a:off x="8445500" y="1041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12065</xdr:rowOff>
    </xdr:from>
    <xdr:to>
      <xdr:col>46</xdr:col>
      <xdr:colOff>38100</xdr:colOff>
      <xdr:row>62</xdr:row>
      <xdr:rowOff>113665</xdr:rowOff>
    </xdr:to>
    <xdr:sp macro="" textlink="">
      <xdr:nvSpPr>
        <xdr:cNvPr id="230" name="フローチャート: 判断 229"/>
        <xdr:cNvSpPr/>
      </xdr:nvSpPr>
      <xdr:spPr>
        <a:xfrm>
          <a:off x="7670800" y="104057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107315</xdr:rowOff>
    </xdr:from>
    <xdr:to>
      <xdr:col>41</xdr:col>
      <xdr:colOff>101600</xdr:colOff>
      <xdr:row>62</xdr:row>
      <xdr:rowOff>37465</xdr:rowOff>
    </xdr:to>
    <xdr:sp macro="" textlink="">
      <xdr:nvSpPr>
        <xdr:cNvPr id="231" name="フローチャート: 判断 230"/>
        <xdr:cNvSpPr/>
      </xdr:nvSpPr>
      <xdr:spPr>
        <a:xfrm>
          <a:off x="6873240" y="103333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103505</xdr:rowOff>
    </xdr:from>
    <xdr:to>
      <xdr:col>36</xdr:col>
      <xdr:colOff>165100</xdr:colOff>
      <xdr:row>62</xdr:row>
      <xdr:rowOff>33655</xdr:rowOff>
    </xdr:to>
    <xdr:sp macro="" textlink="">
      <xdr:nvSpPr>
        <xdr:cNvPr id="232" name="フローチャート: 判断 231"/>
        <xdr:cNvSpPr/>
      </xdr:nvSpPr>
      <xdr:spPr>
        <a:xfrm>
          <a:off x="6098540" y="103295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71120</xdr:rowOff>
    </xdr:from>
    <xdr:to>
      <xdr:col>55</xdr:col>
      <xdr:colOff>50800</xdr:colOff>
      <xdr:row>64</xdr:row>
      <xdr:rowOff>1270</xdr:rowOff>
    </xdr:to>
    <xdr:sp macro="" textlink="">
      <xdr:nvSpPr>
        <xdr:cNvPr id="238" name="楕円 237"/>
        <xdr:cNvSpPr/>
      </xdr:nvSpPr>
      <xdr:spPr>
        <a:xfrm>
          <a:off x="9192260" y="106324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157497</xdr:rowOff>
    </xdr:from>
    <xdr:ext cx="469744" cy="259045"/>
    <xdr:sp macro="" textlink="">
      <xdr:nvSpPr>
        <xdr:cNvPr id="239" name="【体育館・プール】&#10;一人当たり面積該当値テキスト"/>
        <xdr:cNvSpPr txBox="1"/>
      </xdr:nvSpPr>
      <xdr:spPr>
        <a:xfrm>
          <a:off x="9258300" y="1055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73025</xdr:rowOff>
    </xdr:from>
    <xdr:to>
      <xdr:col>50</xdr:col>
      <xdr:colOff>165100</xdr:colOff>
      <xdr:row>64</xdr:row>
      <xdr:rowOff>3175</xdr:rowOff>
    </xdr:to>
    <xdr:sp macro="" textlink="">
      <xdr:nvSpPr>
        <xdr:cNvPr id="240" name="楕円 239"/>
        <xdr:cNvSpPr/>
      </xdr:nvSpPr>
      <xdr:spPr>
        <a:xfrm>
          <a:off x="8445500" y="106343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121920</xdr:rowOff>
    </xdr:from>
    <xdr:to>
      <xdr:col>55</xdr:col>
      <xdr:colOff>0</xdr:colOff>
      <xdr:row>63</xdr:row>
      <xdr:rowOff>123825</xdr:rowOff>
    </xdr:to>
    <xdr:cxnSp macro="">
      <xdr:nvCxnSpPr>
        <xdr:cNvPr id="241" name="直線コネクタ 240"/>
        <xdr:cNvCxnSpPr/>
      </xdr:nvCxnSpPr>
      <xdr:spPr>
        <a:xfrm flipV="1">
          <a:off x="8496300" y="10683240"/>
          <a:ext cx="7239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73025</xdr:rowOff>
    </xdr:from>
    <xdr:to>
      <xdr:col>46</xdr:col>
      <xdr:colOff>38100</xdr:colOff>
      <xdr:row>64</xdr:row>
      <xdr:rowOff>3175</xdr:rowOff>
    </xdr:to>
    <xdr:sp macro="" textlink="">
      <xdr:nvSpPr>
        <xdr:cNvPr id="242" name="楕円 241"/>
        <xdr:cNvSpPr/>
      </xdr:nvSpPr>
      <xdr:spPr>
        <a:xfrm>
          <a:off x="7670800" y="106343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123825</xdr:rowOff>
    </xdr:from>
    <xdr:to>
      <xdr:col>50</xdr:col>
      <xdr:colOff>114300</xdr:colOff>
      <xdr:row>63</xdr:row>
      <xdr:rowOff>123825</xdr:rowOff>
    </xdr:to>
    <xdr:cxnSp macro="">
      <xdr:nvCxnSpPr>
        <xdr:cNvPr id="243" name="直線コネクタ 242"/>
        <xdr:cNvCxnSpPr/>
      </xdr:nvCxnSpPr>
      <xdr:spPr>
        <a:xfrm>
          <a:off x="7713980" y="10685145"/>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73025</xdr:rowOff>
    </xdr:from>
    <xdr:to>
      <xdr:col>41</xdr:col>
      <xdr:colOff>101600</xdr:colOff>
      <xdr:row>64</xdr:row>
      <xdr:rowOff>3175</xdr:rowOff>
    </xdr:to>
    <xdr:sp macro="" textlink="">
      <xdr:nvSpPr>
        <xdr:cNvPr id="244" name="楕円 243"/>
        <xdr:cNvSpPr/>
      </xdr:nvSpPr>
      <xdr:spPr>
        <a:xfrm>
          <a:off x="6873240" y="106343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123825</xdr:rowOff>
    </xdr:from>
    <xdr:to>
      <xdr:col>45</xdr:col>
      <xdr:colOff>177800</xdr:colOff>
      <xdr:row>63</xdr:row>
      <xdr:rowOff>123825</xdr:rowOff>
    </xdr:to>
    <xdr:cxnSp macro="">
      <xdr:nvCxnSpPr>
        <xdr:cNvPr id="245" name="直線コネクタ 244"/>
        <xdr:cNvCxnSpPr/>
      </xdr:nvCxnSpPr>
      <xdr:spPr>
        <a:xfrm>
          <a:off x="6924040" y="1068514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141622</xdr:rowOff>
    </xdr:from>
    <xdr:ext cx="469744" cy="259045"/>
    <xdr:sp macro="" textlink="">
      <xdr:nvSpPr>
        <xdr:cNvPr id="246" name="n_1aveValue【体育館・プール】&#10;一人当たり面積"/>
        <xdr:cNvSpPr txBox="1"/>
      </xdr:nvSpPr>
      <xdr:spPr>
        <a:xfrm>
          <a:off x="8271587" y="1020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130192</xdr:rowOff>
    </xdr:from>
    <xdr:ext cx="469744" cy="259045"/>
    <xdr:sp macro="" textlink="">
      <xdr:nvSpPr>
        <xdr:cNvPr id="247" name="n_2aveValue【体育館・プール】&#10;一人当たり面積"/>
        <xdr:cNvSpPr txBox="1"/>
      </xdr:nvSpPr>
      <xdr:spPr>
        <a:xfrm>
          <a:off x="7509587" y="1018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53992</xdr:rowOff>
    </xdr:from>
    <xdr:ext cx="469744" cy="259045"/>
    <xdr:sp macro="" textlink="">
      <xdr:nvSpPr>
        <xdr:cNvPr id="248" name="n_3aveValue【体育館・プール】&#10;一人当たり面積"/>
        <xdr:cNvSpPr txBox="1"/>
      </xdr:nvSpPr>
      <xdr:spPr>
        <a:xfrm>
          <a:off x="6712027" y="10112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50182</xdr:rowOff>
    </xdr:from>
    <xdr:ext cx="469744" cy="259045"/>
    <xdr:sp macro="" textlink="">
      <xdr:nvSpPr>
        <xdr:cNvPr id="249" name="n_4aveValue【体育館・プール】&#10;一人当たり面積"/>
        <xdr:cNvSpPr txBox="1"/>
      </xdr:nvSpPr>
      <xdr:spPr>
        <a:xfrm>
          <a:off x="5937327" y="1010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165752</xdr:rowOff>
    </xdr:from>
    <xdr:ext cx="469744" cy="259045"/>
    <xdr:sp macro="" textlink="">
      <xdr:nvSpPr>
        <xdr:cNvPr id="250" name="n_1mainValue【体育館・プール】&#10;一人当たり面積"/>
        <xdr:cNvSpPr txBox="1"/>
      </xdr:nvSpPr>
      <xdr:spPr>
        <a:xfrm>
          <a:off x="8271587" y="1072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165752</xdr:rowOff>
    </xdr:from>
    <xdr:ext cx="469744" cy="259045"/>
    <xdr:sp macro="" textlink="">
      <xdr:nvSpPr>
        <xdr:cNvPr id="251" name="n_2mainValue【体育館・プール】&#10;一人当たり面積"/>
        <xdr:cNvSpPr txBox="1"/>
      </xdr:nvSpPr>
      <xdr:spPr>
        <a:xfrm>
          <a:off x="7509587" y="1072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165752</xdr:rowOff>
    </xdr:from>
    <xdr:ext cx="469744" cy="259045"/>
    <xdr:sp macro="" textlink="">
      <xdr:nvSpPr>
        <xdr:cNvPr id="252" name="n_3mainValue【体育館・プール】&#10;一人当たり面積"/>
        <xdr:cNvSpPr txBox="1"/>
      </xdr:nvSpPr>
      <xdr:spPr>
        <a:xfrm>
          <a:off x="6712027" y="1072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11430</xdr:rowOff>
    </xdr:from>
    <xdr:to>
      <xdr:col>24</xdr:col>
      <xdr:colOff>62865</xdr:colOff>
      <xdr:row>86</xdr:row>
      <xdr:rowOff>108586</xdr:rowOff>
    </xdr:to>
    <xdr:cxnSp macro="">
      <xdr:nvCxnSpPr>
        <xdr:cNvPr id="277" name="直線コネクタ 276"/>
        <xdr:cNvCxnSpPr/>
      </xdr:nvCxnSpPr>
      <xdr:spPr>
        <a:xfrm flipV="1">
          <a:off x="4086225" y="13254990"/>
          <a:ext cx="0" cy="1270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78" name="【福祉施設】&#10;有形固定資産減価償却率最小値テキスト"/>
        <xdr:cNvSpPr txBox="1"/>
      </xdr:nvSpPr>
      <xdr:spPr>
        <a:xfrm>
          <a:off x="4124960" y="1452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79" name="直線コネクタ 278"/>
        <xdr:cNvCxnSpPr/>
      </xdr:nvCxnSpPr>
      <xdr:spPr>
        <a:xfrm>
          <a:off x="4020820" y="145256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129557</xdr:rowOff>
    </xdr:from>
    <xdr:ext cx="405111" cy="259045"/>
    <xdr:sp macro="" textlink="">
      <xdr:nvSpPr>
        <xdr:cNvPr id="280" name="【福祉施設】&#10;有形固定資産減価償却率最大値テキスト"/>
        <xdr:cNvSpPr txBox="1"/>
      </xdr:nvSpPr>
      <xdr:spPr>
        <a:xfrm>
          <a:off x="4124960" y="1303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11430</xdr:rowOff>
    </xdr:from>
    <xdr:to>
      <xdr:col>24</xdr:col>
      <xdr:colOff>152400</xdr:colOff>
      <xdr:row>79</xdr:row>
      <xdr:rowOff>11430</xdr:rowOff>
    </xdr:to>
    <xdr:cxnSp macro="">
      <xdr:nvCxnSpPr>
        <xdr:cNvPr id="281" name="直線コネクタ 280"/>
        <xdr:cNvCxnSpPr/>
      </xdr:nvCxnSpPr>
      <xdr:spPr>
        <a:xfrm>
          <a:off x="4020820" y="13254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57802</xdr:rowOff>
    </xdr:from>
    <xdr:ext cx="405111" cy="259045"/>
    <xdr:sp macro="" textlink="">
      <xdr:nvSpPr>
        <xdr:cNvPr id="282" name="【福祉施設】&#10;有形固定資産減価償却率平均値テキスト"/>
        <xdr:cNvSpPr txBox="1"/>
      </xdr:nvSpPr>
      <xdr:spPr>
        <a:xfrm>
          <a:off x="4124960" y="13636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34925</xdr:rowOff>
    </xdr:from>
    <xdr:to>
      <xdr:col>24</xdr:col>
      <xdr:colOff>114300</xdr:colOff>
      <xdr:row>82</xdr:row>
      <xdr:rowOff>136525</xdr:rowOff>
    </xdr:to>
    <xdr:sp macro="" textlink="">
      <xdr:nvSpPr>
        <xdr:cNvPr id="283" name="フローチャート: 判断 282"/>
        <xdr:cNvSpPr/>
      </xdr:nvSpPr>
      <xdr:spPr>
        <a:xfrm>
          <a:off x="4036060" y="13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84" name="フローチャート: 判断 283"/>
        <xdr:cNvSpPr/>
      </xdr:nvSpPr>
      <xdr:spPr>
        <a:xfrm>
          <a:off x="3312160" y="137585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85" name="フローチャート: 判断 284"/>
        <xdr:cNvSpPr/>
      </xdr:nvSpPr>
      <xdr:spPr>
        <a:xfrm>
          <a:off x="2514600" y="13699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84455</xdr:rowOff>
    </xdr:from>
    <xdr:to>
      <xdr:col>10</xdr:col>
      <xdr:colOff>165100</xdr:colOff>
      <xdr:row>82</xdr:row>
      <xdr:rowOff>14605</xdr:rowOff>
    </xdr:to>
    <xdr:sp macro="" textlink="">
      <xdr:nvSpPr>
        <xdr:cNvPr id="286" name="フローチャート: 判断 285"/>
        <xdr:cNvSpPr/>
      </xdr:nvSpPr>
      <xdr:spPr>
        <a:xfrm>
          <a:off x="1739900" y="136632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44450</xdr:rowOff>
    </xdr:from>
    <xdr:to>
      <xdr:col>6</xdr:col>
      <xdr:colOff>38100</xdr:colOff>
      <xdr:row>81</xdr:row>
      <xdr:rowOff>146050</xdr:rowOff>
    </xdr:to>
    <xdr:sp macro="" textlink="">
      <xdr:nvSpPr>
        <xdr:cNvPr id="287" name="フローチャート: 判断 286"/>
        <xdr:cNvSpPr/>
      </xdr:nvSpPr>
      <xdr:spPr>
        <a:xfrm>
          <a:off x="965200" y="136232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82550</xdr:rowOff>
    </xdr:from>
    <xdr:to>
      <xdr:col>24</xdr:col>
      <xdr:colOff>114300</xdr:colOff>
      <xdr:row>84</xdr:row>
      <xdr:rowOff>12700</xdr:rowOff>
    </xdr:to>
    <xdr:sp macro="" textlink="">
      <xdr:nvSpPr>
        <xdr:cNvPr id="293" name="楕円 292"/>
        <xdr:cNvSpPr/>
      </xdr:nvSpPr>
      <xdr:spPr>
        <a:xfrm>
          <a:off x="4036060" y="139966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60977</xdr:rowOff>
    </xdr:from>
    <xdr:ext cx="405111" cy="259045"/>
    <xdr:sp macro="" textlink="">
      <xdr:nvSpPr>
        <xdr:cNvPr id="294" name="【福祉施設】&#10;有形固定資産減価償却率該当値テキスト"/>
        <xdr:cNvSpPr txBox="1"/>
      </xdr:nvSpPr>
      <xdr:spPr>
        <a:xfrm>
          <a:off x="4124960" y="1397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636</xdr:rowOff>
    </xdr:from>
    <xdr:to>
      <xdr:col>20</xdr:col>
      <xdr:colOff>38100</xdr:colOff>
      <xdr:row>83</xdr:row>
      <xdr:rowOff>102236</xdr:rowOff>
    </xdr:to>
    <xdr:sp macro="" textlink="">
      <xdr:nvSpPr>
        <xdr:cNvPr id="295" name="楕円 294"/>
        <xdr:cNvSpPr/>
      </xdr:nvSpPr>
      <xdr:spPr>
        <a:xfrm>
          <a:off x="3312160" y="139147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51436</xdr:rowOff>
    </xdr:from>
    <xdr:to>
      <xdr:col>24</xdr:col>
      <xdr:colOff>63500</xdr:colOff>
      <xdr:row>83</xdr:row>
      <xdr:rowOff>133350</xdr:rowOff>
    </xdr:to>
    <xdr:cxnSp macro="">
      <xdr:nvCxnSpPr>
        <xdr:cNvPr id="296" name="直線コネクタ 295"/>
        <xdr:cNvCxnSpPr/>
      </xdr:nvCxnSpPr>
      <xdr:spPr>
        <a:xfrm>
          <a:off x="3355340" y="13965556"/>
          <a:ext cx="731520" cy="8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133986</xdr:rowOff>
    </xdr:from>
    <xdr:to>
      <xdr:col>15</xdr:col>
      <xdr:colOff>101600</xdr:colOff>
      <xdr:row>83</xdr:row>
      <xdr:rowOff>64136</xdr:rowOff>
    </xdr:to>
    <xdr:sp macro="" textlink="">
      <xdr:nvSpPr>
        <xdr:cNvPr id="297" name="楕円 296"/>
        <xdr:cNvSpPr/>
      </xdr:nvSpPr>
      <xdr:spPr>
        <a:xfrm>
          <a:off x="2514600" y="138804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13336</xdr:rowOff>
    </xdr:from>
    <xdr:to>
      <xdr:col>19</xdr:col>
      <xdr:colOff>177800</xdr:colOff>
      <xdr:row>83</xdr:row>
      <xdr:rowOff>51436</xdr:rowOff>
    </xdr:to>
    <xdr:cxnSp macro="">
      <xdr:nvCxnSpPr>
        <xdr:cNvPr id="298" name="直線コネクタ 297"/>
        <xdr:cNvCxnSpPr/>
      </xdr:nvCxnSpPr>
      <xdr:spPr>
        <a:xfrm>
          <a:off x="2565400" y="13927456"/>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90170</xdr:rowOff>
    </xdr:from>
    <xdr:to>
      <xdr:col>10</xdr:col>
      <xdr:colOff>165100</xdr:colOff>
      <xdr:row>83</xdr:row>
      <xdr:rowOff>20320</xdr:rowOff>
    </xdr:to>
    <xdr:sp macro="" textlink="">
      <xdr:nvSpPr>
        <xdr:cNvPr id="299" name="楕円 298"/>
        <xdr:cNvSpPr/>
      </xdr:nvSpPr>
      <xdr:spPr>
        <a:xfrm>
          <a:off x="1739900" y="13836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140970</xdr:rowOff>
    </xdr:from>
    <xdr:to>
      <xdr:col>15</xdr:col>
      <xdr:colOff>50800</xdr:colOff>
      <xdr:row>83</xdr:row>
      <xdr:rowOff>13336</xdr:rowOff>
    </xdr:to>
    <xdr:cxnSp macro="">
      <xdr:nvCxnSpPr>
        <xdr:cNvPr id="300" name="直線コネクタ 299"/>
        <xdr:cNvCxnSpPr/>
      </xdr:nvCxnSpPr>
      <xdr:spPr>
        <a:xfrm>
          <a:off x="1790700" y="13887450"/>
          <a:ext cx="7747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130191</xdr:rowOff>
    </xdr:from>
    <xdr:ext cx="405111" cy="259045"/>
    <xdr:sp macro="" textlink="">
      <xdr:nvSpPr>
        <xdr:cNvPr id="301" name="n_1aveValue【福祉施設】&#10;有形固定資産減価償却率"/>
        <xdr:cNvSpPr txBox="1"/>
      </xdr:nvSpPr>
      <xdr:spPr>
        <a:xfrm>
          <a:off x="317056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67327</xdr:rowOff>
    </xdr:from>
    <xdr:ext cx="405111" cy="259045"/>
    <xdr:sp macro="" textlink="">
      <xdr:nvSpPr>
        <xdr:cNvPr id="302" name="n_2aveValue【福祉施設】&#10;有形固定資産減価償却率"/>
        <xdr:cNvSpPr txBox="1"/>
      </xdr:nvSpPr>
      <xdr:spPr>
        <a:xfrm>
          <a:off x="238570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31132</xdr:rowOff>
    </xdr:from>
    <xdr:ext cx="405111" cy="259045"/>
    <xdr:sp macro="" textlink="">
      <xdr:nvSpPr>
        <xdr:cNvPr id="303" name="n_3aveValue【福祉施設】&#10;有形固定資産減価償却率"/>
        <xdr:cNvSpPr txBox="1"/>
      </xdr:nvSpPr>
      <xdr:spPr>
        <a:xfrm>
          <a:off x="1611004" y="1344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162577</xdr:rowOff>
    </xdr:from>
    <xdr:ext cx="405111" cy="259045"/>
    <xdr:sp macro="" textlink="">
      <xdr:nvSpPr>
        <xdr:cNvPr id="304" name="n_4aveValue【福祉施設】&#10;有形固定資産減価償却率"/>
        <xdr:cNvSpPr txBox="1"/>
      </xdr:nvSpPr>
      <xdr:spPr>
        <a:xfrm>
          <a:off x="836304" y="1340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93363</xdr:rowOff>
    </xdr:from>
    <xdr:ext cx="405111" cy="259045"/>
    <xdr:sp macro="" textlink="">
      <xdr:nvSpPr>
        <xdr:cNvPr id="305" name="n_1mainValue【福祉施設】&#10;有形固定資産減価償却率"/>
        <xdr:cNvSpPr txBox="1"/>
      </xdr:nvSpPr>
      <xdr:spPr>
        <a:xfrm>
          <a:off x="3170564" y="1400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55263</xdr:rowOff>
    </xdr:from>
    <xdr:ext cx="405111" cy="259045"/>
    <xdr:sp macro="" textlink="">
      <xdr:nvSpPr>
        <xdr:cNvPr id="306" name="n_2mainValue【福祉施設】&#10;有形固定資産減価償却率"/>
        <xdr:cNvSpPr txBox="1"/>
      </xdr:nvSpPr>
      <xdr:spPr>
        <a:xfrm>
          <a:off x="2385704" y="1396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11447</xdr:rowOff>
    </xdr:from>
    <xdr:ext cx="405111" cy="259045"/>
    <xdr:sp macro="" textlink="">
      <xdr:nvSpPr>
        <xdr:cNvPr id="307" name="n_3mainValue【福祉施設】&#10;有形固定資産減価償却率"/>
        <xdr:cNvSpPr txBox="1"/>
      </xdr:nvSpPr>
      <xdr:spPr>
        <a:xfrm>
          <a:off x="1611004" y="1392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8" name="直線コネクタ 317"/>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9" name="テキスト ボックス 318"/>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0" name="直線コネクタ 319"/>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1" name="テキスト ボックス 320"/>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2" name="直線コネクタ 321"/>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3" name="テキスト ボックス 322"/>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4" name="直線コネクタ 323"/>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5" name="テキスト ボックス 324"/>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6" name="直線コネクタ 325"/>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7" name="テキスト ボックス 326"/>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8"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76963</xdr:rowOff>
    </xdr:from>
    <xdr:to>
      <xdr:col>54</xdr:col>
      <xdr:colOff>189865</xdr:colOff>
      <xdr:row>86</xdr:row>
      <xdr:rowOff>24385</xdr:rowOff>
    </xdr:to>
    <xdr:cxnSp macro="">
      <xdr:nvCxnSpPr>
        <xdr:cNvPr id="329" name="直線コネクタ 328"/>
        <xdr:cNvCxnSpPr/>
      </xdr:nvCxnSpPr>
      <xdr:spPr>
        <a:xfrm flipV="1">
          <a:off x="9219565" y="12985243"/>
          <a:ext cx="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30" name="【福祉施設】&#10;一人当たり面積最小値テキスト"/>
        <xdr:cNvSpPr txBox="1"/>
      </xdr:nvSpPr>
      <xdr:spPr>
        <a:xfrm>
          <a:off x="9258300" y="1444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31" name="直線コネクタ 330"/>
        <xdr:cNvCxnSpPr/>
      </xdr:nvCxnSpPr>
      <xdr:spPr>
        <a:xfrm>
          <a:off x="9154160" y="14441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23640</xdr:rowOff>
    </xdr:from>
    <xdr:ext cx="469744" cy="259045"/>
    <xdr:sp macro="" textlink="">
      <xdr:nvSpPr>
        <xdr:cNvPr id="332" name="【福祉施設】&#10;一人当たり面積最大値テキスト"/>
        <xdr:cNvSpPr txBox="1"/>
      </xdr:nvSpPr>
      <xdr:spPr>
        <a:xfrm>
          <a:off x="9258300" y="12764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76963</xdr:rowOff>
    </xdr:from>
    <xdr:to>
      <xdr:col>55</xdr:col>
      <xdr:colOff>88900</xdr:colOff>
      <xdr:row>77</xdr:row>
      <xdr:rowOff>76963</xdr:rowOff>
    </xdr:to>
    <xdr:cxnSp macro="">
      <xdr:nvCxnSpPr>
        <xdr:cNvPr id="333" name="直線コネクタ 332"/>
        <xdr:cNvCxnSpPr/>
      </xdr:nvCxnSpPr>
      <xdr:spPr>
        <a:xfrm>
          <a:off x="9154160" y="129852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109745</xdr:rowOff>
    </xdr:from>
    <xdr:ext cx="469744" cy="259045"/>
    <xdr:sp macro="" textlink="">
      <xdr:nvSpPr>
        <xdr:cNvPr id="334" name="【福祉施設】&#10;一人当たり面積平均値テキスト"/>
        <xdr:cNvSpPr txBox="1"/>
      </xdr:nvSpPr>
      <xdr:spPr>
        <a:xfrm>
          <a:off x="9258300" y="140238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131318</xdr:rowOff>
    </xdr:from>
    <xdr:to>
      <xdr:col>55</xdr:col>
      <xdr:colOff>50800</xdr:colOff>
      <xdr:row>84</xdr:row>
      <xdr:rowOff>61468</xdr:rowOff>
    </xdr:to>
    <xdr:sp macro="" textlink="">
      <xdr:nvSpPr>
        <xdr:cNvPr id="335" name="フローチャート: 判断 334"/>
        <xdr:cNvSpPr/>
      </xdr:nvSpPr>
      <xdr:spPr>
        <a:xfrm>
          <a:off x="9192260" y="140454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336" name="フローチャート: 判断 335"/>
        <xdr:cNvSpPr/>
      </xdr:nvSpPr>
      <xdr:spPr>
        <a:xfrm>
          <a:off x="8445500" y="140591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99313</xdr:rowOff>
    </xdr:from>
    <xdr:to>
      <xdr:col>46</xdr:col>
      <xdr:colOff>38100</xdr:colOff>
      <xdr:row>84</xdr:row>
      <xdr:rowOff>29463</xdr:rowOff>
    </xdr:to>
    <xdr:sp macro="" textlink="">
      <xdr:nvSpPr>
        <xdr:cNvPr id="337" name="フローチャート: 判断 336"/>
        <xdr:cNvSpPr/>
      </xdr:nvSpPr>
      <xdr:spPr>
        <a:xfrm>
          <a:off x="7670800" y="140134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113030</xdr:rowOff>
    </xdr:from>
    <xdr:to>
      <xdr:col>41</xdr:col>
      <xdr:colOff>101600</xdr:colOff>
      <xdr:row>84</xdr:row>
      <xdr:rowOff>43180</xdr:rowOff>
    </xdr:to>
    <xdr:sp macro="" textlink="">
      <xdr:nvSpPr>
        <xdr:cNvPr id="338" name="フローチャート: 判断 337"/>
        <xdr:cNvSpPr/>
      </xdr:nvSpPr>
      <xdr:spPr>
        <a:xfrm>
          <a:off x="6873240" y="140271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117602</xdr:rowOff>
    </xdr:from>
    <xdr:to>
      <xdr:col>36</xdr:col>
      <xdr:colOff>165100</xdr:colOff>
      <xdr:row>84</xdr:row>
      <xdr:rowOff>47752</xdr:rowOff>
    </xdr:to>
    <xdr:sp macro="" textlink="">
      <xdr:nvSpPr>
        <xdr:cNvPr id="339" name="フローチャート: 判断 338"/>
        <xdr:cNvSpPr/>
      </xdr:nvSpPr>
      <xdr:spPr>
        <a:xfrm>
          <a:off x="6098540" y="140317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0" name="テキスト ボックス 339"/>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1" name="テキスト ボックス 340"/>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2" name="テキスト ボックス 341"/>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3" name="テキスト ボックス 342"/>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4" name="テキスト ボックス 343"/>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94742</xdr:rowOff>
    </xdr:from>
    <xdr:to>
      <xdr:col>55</xdr:col>
      <xdr:colOff>50800</xdr:colOff>
      <xdr:row>84</xdr:row>
      <xdr:rowOff>24892</xdr:rowOff>
    </xdr:to>
    <xdr:sp macro="" textlink="">
      <xdr:nvSpPr>
        <xdr:cNvPr id="345" name="楕円 344"/>
        <xdr:cNvSpPr/>
      </xdr:nvSpPr>
      <xdr:spPr>
        <a:xfrm>
          <a:off x="9192260" y="140088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117619</xdr:rowOff>
    </xdr:from>
    <xdr:ext cx="469744" cy="259045"/>
    <xdr:sp macro="" textlink="">
      <xdr:nvSpPr>
        <xdr:cNvPr id="346" name="【福祉施設】&#10;一人当たり面積該当値テキスト"/>
        <xdr:cNvSpPr txBox="1"/>
      </xdr:nvSpPr>
      <xdr:spPr>
        <a:xfrm>
          <a:off x="9258300" y="1386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62737</xdr:rowOff>
    </xdr:from>
    <xdr:to>
      <xdr:col>50</xdr:col>
      <xdr:colOff>165100</xdr:colOff>
      <xdr:row>83</xdr:row>
      <xdr:rowOff>164337</xdr:rowOff>
    </xdr:to>
    <xdr:sp macro="" textlink="">
      <xdr:nvSpPr>
        <xdr:cNvPr id="347" name="楕円 346"/>
        <xdr:cNvSpPr/>
      </xdr:nvSpPr>
      <xdr:spPr>
        <a:xfrm>
          <a:off x="8445500" y="1397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113537</xdr:rowOff>
    </xdr:from>
    <xdr:to>
      <xdr:col>55</xdr:col>
      <xdr:colOff>0</xdr:colOff>
      <xdr:row>83</xdr:row>
      <xdr:rowOff>145542</xdr:rowOff>
    </xdr:to>
    <xdr:cxnSp macro="">
      <xdr:nvCxnSpPr>
        <xdr:cNvPr id="348" name="直線コネクタ 347"/>
        <xdr:cNvCxnSpPr/>
      </xdr:nvCxnSpPr>
      <xdr:spPr>
        <a:xfrm>
          <a:off x="8496300" y="14027657"/>
          <a:ext cx="7239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62737</xdr:rowOff>
    </xdr:from>
    <xdr:to>
      <xdr:col>46</xdr:col>
      <xdr:colOff>38100</xdr:colOff>
      <xdr:row>83</xdr:row>
      <xdr:rowOff>164337</xdr:rowOff>
    </xdr:to>
    <xdr:sp macro="" textlink="">
      <xdr:nvSpPr>
        <xdr:cNvPr id="349" name="楕円 348"/>
        <xdr:cNvSpPr/>
      </xdr:nvSpPr>
      <xdr:spPr>
        <a:xfrm>
          <a:off x="7670800" y="1397685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113537</xdr:rowOff>
    </xdr:from>
    <xdr:to>
      <xdr:col>50</xdr:col>
      <xdr:colOff>114300</xdr:colOff>
      <xdr:row>83</xdr:row>
      <xdr:rowOff>113537</xdr:rowOff>
    </xdr:to>
    <xdr:cxnSp macro="">
      <xdr:nvCxnSpPr>
        <xdr:cNvPr id="350" name="直線コネクタ 349"/>
        <xdr:cNvCxnSpPr/>
      </xdr:nvCxnSpPr>
      <xdr:spPr>
        <a:xfrm>
          <a:off x="7713980" y="14027657"/>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62737</xdr:rowOff>
    </xdr:from>
    <xdr:to>
      <xdr:col>41</xdr:col>
      <xdr:colOff>101600</xdr:colOff>
      <xdr:row>83</xdr:row>
      <xdr:rowOff>164337</xdr:rowOff>
    </xdr:to>
    <xdr:sp macro="" textlink="">
      <xdr:nvSpPr>
        <xdr:cNvPr id="351" name="楕円 350"/>
        <xdr:cNvSpPr/>
      </xdr:nvSpPr>
      <xdr:spPr>
        <a:xfrm>
          <a:off x="6873240" y="1397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113537</xdr:rowOff>
    </xdr:from>
    <xdr:to>
      <xdr:col>45</xdr:col>
      <xdr:colOff>177800</xdr:colOff>
      <xdr:row>83</xdr:row>
      <xdr:rowOff>113537</xdr:rowOff>
    </xdr:to>
    <xdr:cxnSp macro="">
      <xdr:nvCxnSpPr>
        <xdr:cNvPr id="352" name="直線コネクタ 351"/>
        <xdr:cNvCxnSpPr/>
      </xdr:nvCxnSpPr>
      <xdr:spPr>
        <a:xfrm>
          <a:off x="6924040" y="14027657"/>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66312</xdr:rowOff>
    </xdr:from>
    <xdr:ext cx="469744" cy="259045"/>
    <xdr:sp macro="" textlink="">
      <xdr:nvSpPr>
        <xdr:cNvPr id="353" name="n_1aveValue【福祉施設】&#10;一人当たり面積"/>
        <xdr:cNvSpPr txBox="1"/>
      </xdr:nvSpPr>
      <xdr:spPr>
        <a:xfrm>
          <a:off x="8271587" y="1414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20590</xdr:rowOff>
    </xdr:from>
    <xdr:ext cx="469744" cy="259045"/>
    <xdr:sp macro="" textlink="">
      <xdr:nvSpPr>
        <xdr:cNvPr id="354" name="n_2aveValue【福祉施設】&#10;一人当たり面積"/>
        <xdr:cNvSpPr txBox="1"/>
      </xdr:nvSpPr>
      <xdr:spPr>
        <a:xfrm>
          <a:off x="7509587" y="1410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34307</xdr:rowOff>
    </xdr:from>
    <xdr:ext cx="469744" cy="259045"/>
    <xdr:sp macro="" textlink="">
      <xdr:nvSpPr>
        <xdr:cNvPr id="355" name="n_3aveValue【福祉施設】&#10;一人当たり面積"/>
        <xdr:cNvSpPr txBox="1"/>
      </xdr:nvSpPr>
      <xdr:spPr>
        <a:xfrm>
          <a:off x="6712027" y="1411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64279</xdr:rowOff>
    </xdr:from>
    <xdr:ext cx="469744" cy="259045"/>
    <xdr:sp macro="" textlink="">
      <xdr:nvSpPr>
        <xdr:cNvPr id="356" name="n_4aveValue【福祉施設】&#10;一人当たり面積"/>
        <xdr:cNvSpPr txBox="1"/>
      </xdr:nvSpPr>
      <xdr:spPr>
        <a:xfrm>
          <a:off x="5937327" y="1381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9414</xdr:rowOff>
    </xdr:from>
    <xdr:ext cx="469744" cy="259045"/>
    <xdr:sp macro="" textlink="">
      <xdr:nvSpPr>
        <xdr:cNvPr id="357" name="n_1mainValue【福祉施設】&#10;一人当たり面積"/>
        <xdr:cNvSpPr txBox="1"/>
      </xdr:nvSpPr>
      <xdr:spPr>
        <a:xfrm>
          <a:off x="8271587" y="1375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9414</xdr:rowOff>
    </xdr:from>
    <xdr:ext cx="469744" cy="259045"/>
    <xdr:sp macro="" textlink="">
      <xdr:nvSpPr>
        <xdr:cNvPr id="358" name="n_2mainValue【福祉施設】&#10;一人当たり面積"/>
        <xdr:cNvSpPr txBox="1"/>
      </xdr:nvSpPr>
      <xdr:spPr>
        <a:xfrm>
          <a:off x="7509587" y="1375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9414</xdr:rowOff>
    </xdr:from>
    <xdr:ext cx="469744" cy="259045"/>
    <xdr:sp macro="" textlink="">
      <xdr:nvSpPr>
        <xdr:cNvPr id="359" name="n_3mainValue【福祉施設】&#10;一人当たり面積"/>
        <xdr:cNvSpPr txBox="1"/>
      </xdr:nvSpPr>
      <xdr:spPr>
        <a:xfrm>
          <a:off x="6712027" y="1375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0" name="正方形/長方形 359"/>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1" name="正方形/長方形 360"/>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2" name="正方形/長方形 361"/>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3" name="正方形/長方形 362"/>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4" name="正方形/長方形 363"/>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5" name="正方形/長方形 364"/>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6" name="正方形/長方形 365"/>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正方形/長方形 366"/>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8" name="テキスト ボックス 367"/>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9" name="直線コネクタ 368"/>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0" name="テキスト ボックス 369"/>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1" name="直線コネクタ 370"/>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2" name="テキスト ボックス 371"/>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3" name="直線コネクタ 372"/>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4" name="テキスト ボックス 373"/>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5" name="直線コネクタ 374"/>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6" name="テキスト ボックス 375"/>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7" name="直線コネクタ 376"/>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8" name="テキスト ボックス 377"/>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9" name="直線コネクタ 378"/>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80" name="テキスト ボックス 379"/>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1" name="直線コネクタ 380"/>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2" name="テキスト ボックス 381"/>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3"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59055</xdr:rowOff>
    </xdr:from>
    <xdr:to>
      <xdr:col>24</xdr:col>
      <xdr:colOff>62865</xdr:colOff>
      <xdr:row>108</xdr:row>
      <xdr:rowOff>140970</xdr:rowOff>
    </xdr:to>
    <xdr:cxnSp macro="">
      <xdr:nvCxnSpPr>
        <xdr:cNvPr id="384" name="直線コネクタ 383"/>
        <xdr:cNvCxnSpPr/>
      </xdr:nvCxnSpPr>
      <xdr:spPr>
        <a:xfrm flipV="1">
          <a:off x="4086225" y="16655415"/>
          <a:ext cx="0" cy="1590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385" name="【市民会館】&#10;有形固定資産減価償却率最小値テキスト"/>
        <xdr:cNvSpPr txBox="1"/>
      </xdr:nvSpPr>
      <xdr:spPr>
        <a:xfrm>
          <a:off x="4124960" y="1824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386" name="直線コネクタ 385"/>
        <xdr:cNvCxnSpPr/>
      </xdr:nvCxnSpPr>
      <xdr:spPr>
        <a:xfrm>
          <a:off x="4020820" y="18246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5732</xdr:rowOff>
    </xdr:from>
    <xdr:ext cx="405111" cy="259045"/>
    <xdr:sp macro="" textlink="">
      <xdr:nvSpPr>
        <xdr:cNvPr id="387" name="【市民会館】&#10;有形固定資産減価償却率最大値テキスト"/>
        <xdr:cNvSpPr txBox="1"/>
      </xdr:nvSpPr>
      <xdr:spPr>
        <a:xfrm>
          <a:off x="4124960" y="16434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59055</xdr:rowOff>
    </xdr:from>
    <xdr:to>
      <xdr:col>24</xdr:col>
      <xdr:colOff>152400</xdr:colOff>
      <xdr:row>99</xdr:row>
      <xdr:rowOff>59055</xdr:rowOff>
    </xdr:to>
    <xdr:cxnSp macro="">
      <xdr:nvCxnSpPr>
        <xdr:cNvPr id="388" name="直線コネクタ 387"/>
        <xdr:cNvCxnSpPr/>
      </xdr:nvCxnSpPr>
      <xdr:spPr>
        <a:xfrm>
          <a:off x="4020820" y="166554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72407</xdr:rowOff>
    </xdr:from>
    <xdr:ext cx="405111" cy="259045"/>
    <xdr:sp macro="" textlink="">
      <xdr:nvSpPr>
        <xdr:cNvPr id="389" name="【市民会館】&#10;有形固定資産減価償却率平均値テキスト"/>
        <xdr:cNvSpPr txBox="1"/>
      </xdr:nvSpPr>
      <xdr:spPr>
        <a:xfrm>
          <a:off x="4124960" y="17339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390" name="フローチャート: 判断 389"/>
        <xdr:cNvSpPr/>
      </xdr:nvSpPr>
      <xdr:spPr>
        <a:xfrm>
          <a:off x="4036060" y="173609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52070</xdr:rowOff>
    </xdr:from>
    <xdr:to>
      <xdr:col>20</xdr:col>
      <xdr:colOff>38100</xdr:colOff>
      <xdr:row>103</xdr:row>
      <xdr:rowOff>153670</xdr:rowOff>
    </xdr:to>
    <xdr:sp macro="" textlink="">
      <xdr:nvSpPr>
        <xdr:cNvPr id="391" name="フローチャート: 判断 390"/>
        <xdr:cNvSpPr/>
      </xdr:nvSpPr>
      <xdr:spPr>
        <a:xfrm>
          <a:off x="3312160" y="173189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33020</xdr:rowOff>
    </xdr:from>
    <xdr:to>
      <xdr:col>15</xdr:col>
      <xdr:colOff>101600</xdr:colOff>
      <xdr:row>103</xdr:row>
      <xdr:rowOff>134620</xdr:rowOff>
    </xdr:to>
    <xdr:sp macro="" textlink="">
      <xdr:nvSpPr>
        <xdr:cNvPr id="392" name="フローチャート: 判断 391"/>
        <xdr:cNvSpPr/>
      </xdr:nvSpPr>
      <xdr:spPr>
        <a:xfrm>
          <a:off x="2514600" y="1729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29211</xdr:rowOff>
    </xdr:from>
    <xdr:to>
      <xdr:col>10</xdr:col>
      <xdr:colOff>165100</xdr:colOff>
      <xdr:row>103</xdr:row>
      <xdr:rowOff>130811</xdr:rowOff>
    </xdr:to>
    <xdr:sp macro="" textlink="">
      <xdr:nvSpPr>
        <xdr:cNvPr id="393" name="フローチャート: 判断 392"/>
        <xdr:cNvSpPr/>
      </xdr:nvSpPr>
      <xdr:spPr>
        <a:xfrm>
          <a:off x="1739900" y="1729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166370</xdr:rowOff>
    </xdr:from>
    <xdr:to>
      <xdr:col>6</xdr:col>
      <xdr:colOff>38100</xdr:colOff>
      <xdr:row>103</xdr:row>
      <xdr:rowOff>96520</xdr:rowOff>
    </xdr:to>
    <xdr:sp macro="" textlink="">
      <xdr:nvSpPr>
        <xdr:cNvPr id="394" name="フローチャート: 判断 393"/>
        <xdr:cNvSpPr/>
      </xdr:nvSpPr>
      <xdr:spPr>
        <a:xfrm>
          <a:off x="965200" y="172656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5" name="テキスト ボックス 394"/>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6" name="テキスト ボックス 395"/>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7" name="テキスト ボックス 396"/>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8" name="テキスト ボックス 397"/>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9" name="テキスト ボックス 398"/>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151130</xdr:rowOff>
    </xdr:from>
    <xdr:to>
      <xdr:col>24</xdr:col>
      <xdr:colOff>114300</xdr:colOff>
      <xdr:row>102</xdr:row>
      <xdr:rowOff>81280</xdr:rowOff>
    </xdr:to>
    <xdr:sp macro="" textlink="">
      <xdr:nvSpPr>
        <xdr:cNvPr id="400" name="楕円 399"/>
        <xdr:cNvSpPr/>
      </xdr:nvSpPr>
      <xdr:spPr>
        <a:xfrm>
          <a:off x="4036060" y="17082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2557</xdr:rowOff>
    </xdr:from>
    <xdr:ext cx="405111" cy="259045"/>
    <xdr:sp macro="" textlink="">
      <xdr:nvSpPr>
        <xdr:cNvPr id="401" name="【市民会館】&#10;有形固定資産減価償却率該当値テキスト"/>
        <xdr:cNvSpPr txBox="1"/>
      </xdr:nvSpPr>
      <xdr:spPr>
        <a:xfrm>
          <a:off x="4124960" y="1693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93980</xdr:rowOff>
    </xdr:from>
    <xdr:to>
      <xdr:col>20</xdr:col>
      <xdr:colOff>38100</xdr:colOff>
      <xdr:row>102</xdr:row>
      <xdr:rowOff>24130</xdr:rowOff>
    </xdr:to>
    <xdr:sp macro="" textlink="">
      <xdr:nvSpPr>
        <xdr:cNvPr id="402" name="楕円 401"/>
        <xdr:cNvSpPr/>
      </xdr:nvSpPr>
      <xdr:spPr>
        <a:xfrm>
          <a:off x="3312160" y="170256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144780</xdr:rowOff>
    </xdr:from>
    <xdr:to>
      <xdr:col>24</xdr:col>
      <xdr:colOff>63500</xdr:colOff>
      <xdr:row>102</xdr:row>
      <xdr:rowOff>30480</xdr:rowOff>
    </xdr:to>
    <xdr:cxnSp macro="">
      <xdr:nvCxnSpPr>
        <xdr:cNvPr id="403" name="直線コネクタ 402"/>
        <xdr:cNvCxnSpPr/>
      </xdr:nvCxnSpPr>
      <xdr:spPr>
        <a:xfrm>
          <a:off x="3355340" y="17076420"/>
          <a:ext cx="73152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8255</xdr:rowOff>
    </xdr:from>
    <xdr:to>
      <xdr:col>15</xdr:col>
      <xdr:colOff>101600</xdr:colOff>
      <xdr:row>102</xdr:row>
      <xdr:rowOff>109855</xdr:rowOff>
    </xdr:to>
    <xdr:sp macro="" textlink="">
      <xdr:nvSpPr>
        <xdr:cNvPr id="404" name="楕円 403"/>
        <xdr:cNvSpPr/>
      </xdr:nvSpPr>
      <xdr:spPr>
        <a:xfrm>
          <a:off x="2514600" y="1710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144780</xdr:rowOff>
    </xdr:from>
    <xdr:to>
      <xdr:col>19</xdr:col>
      <xdr:colOff>177800</xdr:colOff>
      <xdr:row>102</xdr:row>
      <xdr:rowOff>59055</xdr:rowOff>
    </xdr:to>
    <xdr:cxnSp macro="">
      <xdr:nvCxnSpPr>
        <xdr:cNvPr id="405" name="直線コネクタ 404"/>
        <xdr:cNvCxnSpPr/>
      </xdr:nvCxnSpPr>
      <xdr:spPr>
        <a:xfrm flipV="1">
          <a:off x="2565400" y="17076420"/>
          <a:ext cx="78994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132080</xdr:rowOff>
    </xdr:from>
    <xdr:to>
      <xdr:col>10</xdr:col>
      <xdr:colOff>165100</xdr:colOff>
      <xdr:row>102</xdr:row>
      <xdr:rowOff>62230</xdr:rowOff>
    </xdr:to>
    <xdr:sp macro="" textlink="">
      <xdr:nvSpPr>
        <xdr:cNvPr id="406" name="楕円 405"/>
        <xdr:cNvSpPr/>
      </xdr:nvSpPr>
      <xdr:spPr>
        <a:xfrm>
          <a:off x="1739900" y="17063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11430</xdr:rowOff>
    </xdr:from>
    <xdr:to>
      <xdr:col>15</xdr:col>
      <xdr:colOff>50800</xdr:colOff>
      <xdr:row>102</xdr:row>
      <xdr:rowOff>59055</xdr:rowOff>
    </xdr:to>
    <xdr:cxnSp macro="">
      <xdr:nvCxnSpPr>
        <xdr:cNvPr id="407" name="直線コネクタ 406"/>
        <xdr:cNvCxnSpPr/>
      </xdr:nvCxnSpPr>
      <xdr:spPr>
        <a:xfrm>
          <a:off x="1790700" y="17110710"/>
          <a:ext cx="7747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144797</xdr:rowOff>
    </xdr:from>
    <xdr:ext cx="405111" cy="259045"/>
    <xdr:sp macro="" textlink="">
      <xdr:nvSpPr>
        <xdr:cNvPr id="408" name="n_1aveValue【市民会館】&#10;有形固定資産減価償却率"/>
        <xdr:cNvSpPr txBox="1"/>
      </xdr:nvSpPr>
      <xdr:spPr>
        <a:xfrm>
          <a:off x="3170564" y="17411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125747</xdr:rowOff>
    </xdr:from>
    <xdr:ext cx="405111" cy="259045"/>
    <xdr:sp macro="" textlink="">
      <xdr:nvSpPr>
        <xdr:cNvPr id="409" name="n_2aveValue【市民会館】&#10;有形固定資産減価償却率"/>
        <xdr:cNvSpPr txBox="1"/>
      </xdr:nvSpPr>
      <xdr:spPr>
        <a:xfrm>
          <a:off x="2385704" y="17392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121938</xdr:rowOff>
    </xdr:from>
    <xdr:ext cx="405111" cy="259045"/>
    <xdr:sp macro="" textlink="">
      <xdr:nvSpPr>
        <xdr:cNvPr id="410" name="n_3aveValue【市民会館】&#10;有形固定資産減価償却率"/>
        <xdr:cNvSpPr txBox="1"/>
      </xdr:nvSpPr>
      <xdr:spPr>
        <a:xfrm>
          <a:off x="1611004" y="1738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113047</xdr:rowOff>
    </xdr:from>
    <xdr:ext cx="405111" cy="259045"/>
    <xdr:sp macro="" textlink="">
      <xdr:nvSpPr>
        <xdr:cNvPr id="411" name="n_4aveValue【市民会館】&#10;有形固定資産減価償却率"/>
        <xdr:cNvSpPr txBox="1"/>
      </xdr:nvSpPr>
      <xdr:spPr>
        <a:xfrm>
          <a:off x="836304" y="1704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40657</xdr:rowOff>
    </xdr:from>
    <xdr:ext cx="405111" cy="259045"/>
    <xdr:sp macro="" textlink="">
      <xdr:nvSpPr>
        <xdr:cNvPr id="412" name="n_1mainValue【市民会館】&#10;有形固定資産減価償却率"/>
        <xdr:cNvSpPr txBox="1"/>
      </xdr:nvSpPr>
      <xdr:spPr>
        <a:xfrm>
          <a:off x="3170564" y="1680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126382</xdr:rowOff>
    </xdr:from>
    <xdr:ext cx="405111" cy="259045"/>
    <xdr:sp macro="" textlink="">
      <xdr:nvSpPr>
        <xdr:cNvPr id="413" name="n_2mainValue【市民会館】&#10;有形固定資産減価償却率"/>
        <xdr:cNvSpPr txBox="1"/>
      </xdr:nvSpPr>
      <xdr:spPr>
        <a:xfrm>
          <a:off x="2385704" y="1689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78757</xdr:rowOff>
    </xdr:from>
    <xdr:ext cx="405111" cy="259045"/>
    <xdr:sp macro="" textlink="">
      <xdr:nvSpPr>
        <xdr:cNvPr id="414" name="n_3mainValue【市民会館】&#10;有形固定資産減価償却率"/>
        <xdr:cNvSpPr txBox="1"/>
      </xdr:nvSpPr>
      <xdr:spPr>
        <a:xfrm>
          <a:off x="1611004" y="1684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5" name="正方形/長方形 414"/>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6" name="正方形/長方形 415"/>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7" name="正方形/長方形 416"/>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8" name="正方形/長方形 417"/>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9" name="正方形/長方形 418"/>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0" name="正方形/長方形 419"/>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1" name="正方形/長方形 420"/>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2" name="正方形/長方形 421"/>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3" name="テキスト ボックス 422"/>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4" name="直線コネクタ 423"/>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5" name="直線コネクタ 424"/>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6" name="テキスト ボックス 425"/>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7" name="直線コネクタ 426"/>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8" name="テキスト ボックス 427"/>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9" name="直線コネクタ 428"/>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0" name="テキスト ボックス 429"/>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1" name="直線コネクタ 430"/>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2" name="テキスト ボックス 431"/>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3" name="直線コネクタ 432"/>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4" name="テキスト ボックス 433"/>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5" name="直線コネクタ 434"/>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6" name="テキスト ボックス 435"/>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7"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38100</xdr:rowOff>
    </xdr:to>
    <xdr:cxnSp macro="">
      <xdr:nvCxnSpPr>
        <xdr:cNvPr id="438" name="直線コネクタ 437"/>
        <xdr:cNvCxnSpPr/>
      </xdr:nvCxnSpPr>
      <xdr:spPr>
        <a:xfrm flipV="1">
          <a:off x="9219565" y="1677543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439" name="【市民会館】&#10;一人当たり面積最小値テキスト"/>
        <xdr:cNvSpPr txBox="1"/>
      </xdr:nvSpPr>
      <xdr:spPr>
        <a:xfrm>
          <a:off x="9258300"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40" name="直線コネクタ 439"/>
        <xdr:cNvCxnSpPr/>
      </xdr:nvCxnSpPr>
      <xdr:spPr>
        <a:xfrm>
          <a:off x="9154160" y="18143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441" name="【市民会館】&#10;一人当たり面積最大値テキスト"/>
        <xdr:cNvSpPr txBox="1"/>
      </xdr:nvSpPr>
      <xdr:spPr>
        <a:xfrm>
          <a:off x="9258300" y="1655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42" name="直線コネクタ 441"/>
        <xdr:cNvCxnSpPr/>
      </xdr:nvCxnSpPr>
      <xdr:spPr>
        <a:xfrm>
          <a:off x="9154160" y="167754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41927</xdr:rowOff>
    </xdr:from>
    <xdr:ext cx="469744" cy="259045"/>
    <xdr:sp macro="" textlink="">
      <xdr:nvSpPr>
        <xdr:cNvPr id="443" name="【市民会館】&#10;一人当たり面積平均値テキスト"/>
        <xdr:cNvSpPr txBox="1"/>
      </xdr:nvSpPr>
      <xdr:spPr>
        <a:xfrm>
          <a:off x="9258300" y="17644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63500</xdr:rowOff>
    </xdr:from>
    <xdr:to>
      <xdr:col>55</xdr:col>
      <xdr:colOff>50800</xdr:colOff>
      <xdr:row>105</xdr:row>
      <xdr:rowOff>165100</xdr:rowOff>
    </xdr:to>
    <xdr:sp macro="" textlink="">
      <xdr:nvSpPr>
        <xdr:cNvPr id="444" name="フローチャート: 判断 443"/>
        <xdr:cNvSpPr/>
      </xdr:nvSpPr>
      <xdr:spPr>
        <a:xfrm>
          <a:off x="9192260" y="176657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86361</xdr:rowOff>
    </xdr:from>
    <xdr:to>
      <xdr:col>50</xdr:col>
      <xdr:colOff>165100</xdr:colOff>
      <xdr:row>106</xdr:row>
      <xdr:rowOff>16511</xdr:rowOff>
    </xdr:to>
    <xdr:sp macro="" textlink="">
      <xdr:nvSpPr>
        <xdr:cNvPr id="445" name="フローチャート: 判断 444"/>
        <xdr:cNvSpPr/>
      </xdr:nvSpPr>
      <xdr:spPr>
        <a:xfrm>
          <a:off x="8445500" y="176885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446" name="フローチャート: 判断 445"/>
        <xdr:cNvSpPr/>
      </xdr:nvSpPr>
      <xdr:spPr>
        <a:xfrm>
          <a:off x="7670800" y="176847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47" name="フローチャート: 判断 446"/>
        <xdr:cNvSpPr/>
      </xdr:nvSpPr>
      <xdr:spPr>
        <a:xfrm>
          <a:off x="6873240" y="17696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48" name="フローチャート: 判断 447"/>
        <xdr:cNvSpPr/>
      </xdr:nvSpPr>
      <xdr:spPr>
        <a:xfrm>
          <a:off x="6098540" y="17696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9" name="テキスト ボックス 448"/>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0" name="テキスト ボックス 449"/>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1" name="テキスト ボックス 450"/>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2" name="テキスト ボックス 451"/>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3" name="テキスト ボックス 452"/>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90170</xdr:rowOff>
    </xdr:from>
    <xdr:to>
      <xdr:col>55</xdr:col>
      <xdr:colOff>50800</xdr:colOff>
      <xdr:row>105</xdr:row>
      <xdr:rowOff>20320</xdr:rowOff>
    </xdr:to>
    <xdr:sp macro="" textlink="">
      <xdr:nvSpPr>
        <xdr:cNvPr id="454" name="楕円 453"/>
        <xdr:cNvSpPr/>
      </xdr:nvSpPr>
      <xdr:spPr>
        <a:xfrm>
          <a:off x="9192260" y="175247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113047</xdr:rowOff>
    </xdr:from>
    <xdr:ext cx="469744" cy="259045"/>
    <xdr:sp macro="" textlink="">
      <xdr:nvSpPr>
        <xdr:cNvPr id="455" name="【市民会館】&#10;一人当たり面積該当値テキスト"/>
        <xdr:cNvSpPr txBox="1"/>
      </xdr:nvSpPr>
      <xdr:spPr>
        <a:xfrm>
          <a:off x="9258300" y="1737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97789</xdr:rowOff>
    </xdr:from>
    <xdr:to>
      <xdr:col>50</xdr:col>
      <xdr:colOff>165100</xdr:colOff>
      <xdr:row>105</xdr:row>
      <xdr:rowOff>27939</xdr:rowOff>
    </xdr:to>
    <xdr:sp macro="" textlink="">
      <xdr:nvSpPr>
        <xdr:cNvPr id="456" name="楕円 455"/>
        <xdr:cNvSpPr/>
      </xdr:nvSpPr>
      <xdr:spPr>
        <a:xfrm>
          <a:off x="8445500" y="175323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140970</xdr:rowOff>
    </xdr:from>
    <xdr:to>
      <xdr:col>55</xdr:col>
      <xdr:colOff>0</xdr:colOff>
      <xdr:row>104</xdr:row>
      <xdr:rowOff>148589</xdr:rowOff>
    </xdr:to>
    <xdr:cxnSp macro="">
      <xdr:nvCxnSpPr>
        <xdr:cNvPr id="457" name="直線コネクタ 456"/>
        <xdr:cNvCxnSpPr/>
      </xdr:nvCxnSpPr>
      <xdr:spPr>
        <a:xfrm flipV="1">
          <a:off x="8496300" y="17575530"/>
          <a:ext cx="7239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101600</xdr:rowOff>
    </xdr:from>
    <xdr:to>
      <xdr:col>46</xdr:col>
      <xdr:colOff>38100</xdr:colOff>
      <xdr:row>105</xdr:row>
      <xdr:rowOff>31750</xdr:rowOff>
    </xdr:to>
    <xdr:sp macro="" textlink="">
      <xdr:nvSpPr>
        <xdr:cNvPr id="458" name="楕円 457"/>
        <xdr:cNvSpPr/>
      </xdr:nvSpPr>
      <xdr:spPr>
        <a:xfrm>
          <a:off x="7670800" y="175361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148589</xdr:rowOff>
    </xdr:from>
    <xdr:to>
      <xdr:col>50</xdr:col>
      <xdr:colOff>114300</xdr:colOff>
      <xdr:row>104</xdr:row>
      <xdr:rowOff>152400</xdr:rowOff>
    </xdr:to>
    <xdr:cxnSp macro="">
      <xdr:nvCxnSpPr>
        <xdr:cNvPr id="459" name="直線コネクタ 458"/>
        <xdr:cNvCxnSpPr/>
      </xdr:nvCxnSpPr>
      <xdr:spPr>
        <a:xfrm flipV="1">
          <a:off x="7713980" y="17583149"/>
          <a:ext cx="78232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101600</xdr:rowOff>
    </xdr:from>
    <xdr:to>
      <xdr:col>41</xdr:col>
      <xdr:colOff>101600</xdr:colOff>
      <xdr:row>105</xdr:row>
      <xdr:rowOff>31750</xdr:rowOff>
    </xdr:to>
    <xdr:sp macro="" textlink="">
      <xdr:nvSpPr>
        <xdr:cNvPr id="460" name="楕円 459"/>
        <xdr:cNvSpPr/>
      </xdr:nvSpPr>
      <xdr:spPr>
        <a:xfrm>
          <a:off x="6873240" y="17536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152400</xdr:rowOff>
    </xdr:from>
    <xdr:to>
      <xdr:col>45</xdr:col>
      <xdr:colOff>177800</xdr:colOff>
      <xdr:row>104</xdr:row>
      <xdr:rowOff>152400</xdr:rowOff>
    </xdr:to>
    <xdr:cxnSp macro="">
      <xdr:nvCxnSpPr>
        <xdr:cNvPr id="461" name="直線コネクタ 460"/>
        <xdr:cNvCxnSpPr/>
      </xdr:nvCxnSpPr>
      <xdr:spPr>
        <a:xfrm>
          <a:off x="6924040" y="175869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7638</xdr:rowOff>
    </xdr:from>
    <xdr:ext cx="469744" cy="259045"/>
    <xdr:sp macro="" textlink="">
      <xdr:nvSpPr>
        <xdr:cNvPr id="462" name="n_1aveValue【市民会館】&#10;一人当たり面積"/>
        <xdr:cNvSpPr txBox="1"/>
      </xdr:nvSpPr>
      <xdr:spPr>
        <a:xfrm>
          <a:off x="8271587" y="1777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3827</xdr:rowOff>
    </xdr:from>
    <xdr:ext cx="469744" cy="259045"/>
    <xdr:sp macro="" textlink="">
      <xdr:nvSpPr>
        <xdr:cNvPr id="463" name="n_2aveValue【市民会館】&#10;一人当たり面積"/>
        <xdr:cNvSpPr txBox="1"/>
      </xdr:nvSpPr>
      <xdr:spPr>
        <a:xfrm>
          <a:off x="7509587" y="177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15257</xdr:rowOff>
    </xdr:from>
    <xdr:ext cx="469744" cy="259045"/>
    <xdr:sp macro="" textlink="">
      <xdr:nvSpPr>
        <xdr:cNvPr id="464" name="n_3aveValue【市民会館】&#10;一人当たり面積"/>
        <xdr:cNvSpPr txBox="1"/>
      </xdr:nvSpPr>
      <xdr:spPr>
        <a:xfrm>
          <a:off x="6712027" y="1778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40657</xdr:rowOff>
    </xdr:from>
    <xdr:ext cx="469744" cy="259045"/>
    <xdr:sp macro="" textlink="">
      <xdr:nvSpPr>
        <xdr:cNvPr id="465" name="n_4aveValue【市民会館】&#10;一人当たり面積"/>
        <xdr:cNvSpPr txBox="1"/>
      </xdr:nvSpPr>
      <xdr:spPr>
        <a:xfrm>
          <a:off x="5937327" y="1747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44466</xdr:rowOff>
    </xdr:from>
    <xdr:ext cx="469744" cy="259045"/>
    <xdr:sp macro="" textlink="">
      <xdr:nvSpPr>
        <xdr:cNvPr id="466" name="n_1mainValue【市民会館】&#10;一人当たり面積"/>
        <xdr:cNvSpPr txBox="1"/>
      </xdr:nvSpPr>
      <xdr:spPr>
        <a:xfrm>
          <a:off x="8271587" y="17311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48277</xdr:rowOff>
    </xdr:from>
    <xdr:ext cx="469744" cy="259045"/>
    <xdr:sp macro="" textlink="">
      <xdr:nvSpPr>
        <xdr:cNvPr id="467" name="n_2mainValue【市民会館】&#10;一人当たり面積"/>
        <xdr:cNvSpPr txBox="1"/>
      </xdr:nvSpPr>
      <xdr:spPr>
        <a:xfrm>
          <a:off x="7509587" y="1731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48277</xdr:rowOff>
    </xdr:from>
    <xdr:ext cx="469744" cy="259045"/>
    <xdr:sp macro="" textlink="">
      <xdr:nvSpPr>
        <xdr:cNvPr id="468" name="n_3mainValue【市民会館】&#10;一人当たり面積"/>
        <xdr:cNvSpPr txBox="1"/>
      </xdr:nvSpPr>
      <xdr:spPr>
        <a:xfrm>
          <a:off x="6712027" y="1731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9" name="正方形/長方形 468"/>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0" name="正方形/長方形 469"/>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1" name="正方形/長方形 470"/>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2" name="正方形/長方形 471"/>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3" name="正方形/長方形 472"/>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4" name="正方形/長方形 473"/>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5" name="正方形/長方形 474"/>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6" name="正方形/長方形 475"/>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7" name="テキスト ボックス 476"/>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8" name="直線コネクタ 477"/>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9" name="テキスト ボックス 478"/>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0" name="直線コネクタ 479"/>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1" name="テキスト ボックス 480"/>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2" name="直線コネクタ 481"/>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3" name="テキスト ボックス 482"/>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4" name="直線コネクタ 483"/>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5" name="テキスト ボックス 484"/>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6" name="直線コネクタ 485"/>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7" name="テキスト ボックス 486"/>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8" name="直線コネクタ 487"/>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9" name="テキスト ボックス 488"/>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0" name="直線コネクタ 489"/>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1" name="テキスト ボックス 490"/>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2" name="直線コネクタ 491"/>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41</xdr:row>
      <xdr:rowOff>167640</xdr:rowOff>
    </xdr:to>
    <xdr:cxnSp macro="">
      <xdr:nvCxnSpPr>
        <xdr:cNvPr id="494" name="直線コネクタ 493"/>
        <xdr:cNvCxnSpPr/>
      </xdr:nvCxnSpPr>
      <xdr:spPr>
        <a:xfrm flipV="1">
          <a:off x="14375764" y="5740037"/>
          <a:ext cx="0" cy="1300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95" name="【一般廃棄物処理施設】&#10;有形固定資産減価償却率最小値テキスト"/>
        <xdr:cNvSpPr txBox="1"/>
      </xdr:nvSpPr>
      <xdr:spPr>
        <a:xfrm>
          <a:off x="14414500" y="704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96" name="直線コネクタ 495"/>
        <xdr:cNvCxnSpPr/>
      </xdr:nvCxnSpPr>
      <xdr:spPr>
        <a:xfrm>
          <a:off x="14287500" y="7040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497" name="【一般廃棄物処理施設】&#10;有形固定資産減価償却率最大値テキスト"/>
        <xdr:cNvSpPr txBox="1"/>
      </xdr:nvSpPr>
      <xdr:spPr>
        <a:xfrm>
          <a:off x="14414500" y="5522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498" name="直線コネクタ 497"/>
        <xdr:cNvCxnSpPr/>
      </xdr:nvCxnSpPr>
      <xdr:spPr>
        <a:xfrm>
          <a:off x="14287500" y="57400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93634</xdr:rowOff>
    </xdr:from>
    <xdr:ext cx="405111" cy="259045"/>
    <xdr:sp macro="" textlink="">
      <xdr:nvSpPr>
        <xdr:cNvPr id="499" name="【一般廃棄物処理施設】&#10;有形固定資産減価償却率平均値テキスト"/>
        <xdr:cNvSpPr txBox="1"/>
      </xdr:nvSpPr>
      <xdr:spPr>
        <a:xfrm>
          <a:off x="14414500" y="64639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500" name="フローチャート: 判断 499"/>
        <xdr:cNvSpPr/>
      </xdr:nvSpPr>
      <xdr:spPr>
        <a:xfrm>
          <a:off x="14325600" y="648552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116840</xdr:rowOff>
    </xdr:from>
    <xdr:to>
      <xdr:col>81</xdr:col>
      <xdr:colOff>101600</xdr:colOff>
      <xdr:row>39</xdr:row>
      <xdr:rowOff>46990</xdr:rowOff>
    </xdr:to>
    <xdr:sp macro="" textlink="">
      <xdr:nvSpPr>
        <xdr:cNvPr id="501" name="フローチャート: 判断 500"/>
        <xdr:cNvSpPr/>
      </xdr:nvSpPr>
      <xdr:spPr>
        <a:xfrm>
          <a:off x="13578840" y="6487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25400</xdr:rowOff>
    </xdr:from>
    <xdr:to>
      <xdr:col>76</xdr:col>
      <xdr:colOff>165100</xdr:colOff>
      <xdr:row>39</xdr:row>
      <xdr:rowOff>127000</xdr:rowOff>
    </xdr:to>
    <xdr:sp macro="" textlink="">
      <xdr:nvSpPr>
        <xdr:cNvPr id="502" name="フローチャート: 判断 501"/>
        <xdr:cNvSpPr/>
      </xdr:nvSpPr>
      <xdr:spPr>
        <a:xfrm>
          <a:off x="1280414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157662</xdr:rowOff>
    </xdr:from>
    <xdr:to>
      <xdr:col>72</xdr:col>
      <xdr:colOff>38100</xdr:colOff>
      <xdr:row>39</xdr:row>
      <xdr:rowOff>87812</xdr:rowOff>
    </xdr:to>
    <xdr:sp macro="" textlink="">
      <xdr:nvSpPr>
        <xdr:cNvPr id="503" name="フローチャート: 判断 502"/>
        <xdr:cNvSpPr/>
      </xdr:nvSpPr>
      <xdr:spPr>
        <a:xfrm>
          <a:off x="12029440" y="65279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13970</xdr:rowOff>
    </xdr:from>
    <xdr:to>
      <xdr:col>67</xdr:col>
      <xdr:colOff>101600</xdr:colOff>
      <xdr:row>39</xdr:row>
      <xdr:rowOff>115570</xdr:rowOff>
    </xdr:to>
    <xdr:sp macro="" textlink="">
      <xdr:nvSpPr>
        <xdr:cNvPr id="504" name="フローチャート: 判断 503"/>
        <xdr:cNvSpPr/>
      </xdr:nvSpPr>
      <xdr:spPr>
        <a:xfrm>
          <a:off x="1123188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5" name="テキスト ボックス 504"/>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6" name="テキスト ボックス 505"/>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7" name="テキスト ボックス 506"/>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8" name="テキスト ボックス 507"/>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9" name="テキスト ボックス 508"/>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56424</xdr:rowOff>
    </xdr:from>
    <xdr:to>
      <xdr:col>85</xdr:col>
      <xdr:colOff>177800</xdr:colOff>
      <xdr:row>37</xdr:row>
      <xdr:rowOff>158024</xdr:rowOff>
    </xdr:to>
    <xdr:sp macro="" textlink="">
      <xdr:nvSpPr>
        <xdr:cNvPr id="510" name="楕円 509"/>
        <xdr:cNvSpPr/>
      </xdr:nvSpPr>
      <xdr:spPr>
        <a:xfrm>
          <a:off x="14325600" y="625910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79301</xdr:rowOff>
    </xdr:from>
    <xdr:ext cx="405111" cy="259045"/>
    <xdr:sp macro="" textlink="">
      <xdr:nvSpPr>
        <xdr:cNvPr id="511" name="【一般廃棄物処理施設】&#10;有形固定資産減価償却率該当値テキスト"/>
        <xdr:cNvSpPr txBox="1"/>
      </xdr:nvSpPr>
      <xdr:spPr>
        <a:xfrm>
          <a:off x="14414500" y="611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18869</xdr:rowOff>
    </xdr:from>
    <xdr:to>
      <xdr:col>81</xdr:col>
      <xdr:colOff>101600</xdr:colOff>
      <xdr:row>37</xdr:row>
      <xdr:rowOff>120469</xdr:rowOff>
    </xdr:to>
    <xdr:sp macro="" textlink="">
      <xdr:nvSpPr>
        <xdr:cNvPr id="512" name="楕円 511"/>
        <xdr:cNvSpPr/>
      </xdr:nvSpPr>
      <xdr:spPr>
        <a:xfrm>
          <a:off x="13578840" y="622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69669</xdr:rowOff>
    </xdr:from>
    <xdr:to>
      <xdr:col>85</xdr:col>
      <xdr:colOff>127000</xdr:colOff>
      <xdr:row>37</xdr:row>
      <xdr:rowOff>107224</xdr:rowOff>
    </xdr:to>
    <xdr:cxnSp macro="">
      <xdr:nvCxnSpPr>
        <xdr:cNvPr id="513" name="直線コネクタ 512"/>
        <xdr:cNvCxnSpPr/>
      </xdr:nvCxnSpPr>
      <xdr:spPr>
        <a:xfrm>
          <a:off x="13629640" y="6272349"/>
          <a:ext cx="74676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151130</xdr:rowOff>
    </xdr:from>
    <xdr:to>
      <xdr:col>76</xdr:col>
      <xdr:colOff>165100</xdr:colOff>
      <xdr:row>37</xdr:row>
      <xdr:rowOff>81280</xdr:rowOff>
    </xdr:to>
    <xdr:sp macro="" textlink="">
      <xdr:nvSpPr>
        <xdr:cNvPr id="514" name="楕円 513"/>
        <xdr:cNvSpPr/>
      </xdr:nvSpPr>
      <xdr:spPr>
        <a:xfrm>
          <a:off x="12804140" y="61861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30480</xdr:rowOff>
    </xdr:from>
    <xdr:to>
      <xdr:col>81</xdr:col>
      <xdr:colOff>50800</xdr:colOff>
      <xdr:row>37</xdr:row>
      <xdr:rowOff>69669</xdr:rowOff>
    </xdr:to>
    <xdr:cxnSp macro="">
      <xdr:nvCxnSpPr>
        <xdr:cNvPr id="515" name="直線コネクタ 514"/>
        <xdr:cNvCxnSpPr/>
      </xdr:nvCxnSpPr>
      <xdr:spPr>
        <a:xfrm>
          <a:off x="12854940" y="6233160"/>
          <a:ext cx="7747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154396</xdr:rowOff>
    </xdr:from>
    <xdr:to>
      <xdr:col>72</xdr:col>
      <xdr:colOff>38100</xdr:colOff>
      <xdr:row>37</xdr:row>
      <xdr:rowOff>84546</xdr:rowOff>
    </xdr:to>
    <xdr:sp macro="" textlink="">
      <xdr:nvSpPr>
        <xdr:cNvPr id="516" name="楕円 515"/>
        <xdr:cNvSpPr/>
      </xdr:nvSpPr>
      <xdr:spPr>
        <a:xfrm>
          <a:off x="12029440" y="61894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30480</xdr:rowOff>
    </xdr:from>
    <xdr:to>
      <xdr:col>76</xdr:col>
      <xdr:colOff>114300</xdr:colOff>
      <xdr:row>37</xdr:row>
      <xdr:rowOff>33746</xdr:rowOff>
    </xdr:to>
    <xdr:cxnSp macro="">
      <xdr:nvCxnSpPr>
        <xdr:cNvPr id="517" name="直線コネクタ 516"/>
        <xdr:cNvCxnSpPr/>
      </xdr:nvCxnSpPr>
      <xdr:spPr>
        <a:xfrm flipV="1">
          <a:off x="12072620" y="6233160"/>
          <a:ext cx="7823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38117</xdr:rowOff>
    </xdr:from>
    <xdr:ext cx="405111" cy="259045"/>
    <xdr:sp macro="" textlink="">
      <xdr:nvSpPr>
        <xdr:cNvPr id="518" name="n_1aveValue【一般廃棄物処理施設】&#10;有形固定資産減価償却率"/>
        <xdr:cNvSpPr txBox="1"/>
      </xdr:nvSpPr>
      <xdr:spPr>
        <a:xfrm>
          <a:off x="134372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118127</xdr:rowOff>
    </xdr:from>
    <xdr:ext cx="405111" cy="259045"/>
    <xdr:sp macro="" textlink="">
      <xdr:nvSpPr>
        <xdr:cNvPr id="519" name="n_2aveValue【一般廃棄物処理施設】&#10;有形固定資産減価償却率"/>
        <xdr:cNvSpPr txBox="1"/>
      </xdr:nvSpPr>
      <xdr:spPr>
        <a:xfrm>
          <a:off x="126752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78939</xdr:rowOff>
    </xdr:from>
    <xdr:ext cx="405111" cy="259045"/>
    <xdr:sp macro="" textlink="">
      <xdr:nvSpPr>
        <xdr:cNvPr id="520" name="n_3aveValue【一般廃棄物処理施設】&#10;有形固定資産減価償却率"/>
        <xdr:cNvSpPr txBox="1"/>
      </xdr:nvSpPr>
      <xdr:spPr>
        <a:xfrm>
          <a:off x="119005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132097</xdr:rowOff>
    </xdr:from>
    <xdr:ext cx="405111" cy="259045"/>
    <xdr:sp macro="" textlink="">
      <xdr:nvSpPr>
        <xdr:cNvPr id="521" name="n_4aveValue【一般廃棄物処理施設】&#10;有形固定資産減価償却率"/>
        <xdr:cNvSpPr txBox="1"/>
      </xdr:nvSpPr>
      <xdr:spPr>
        <a:xfrm>
          <a:off x="11102984"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136996</xdr:rowOff>
    </xdr:from>
    <xdr:ext cx="405111" cy="259045"/>
    <xdr:sp macro="" textlink="">
      <xdr:nvSpPr>
        <xdr:cNvPr id="522" name="n_1mainValue【一般廃棄物処理施設】&#10;有形固定資産減価償却率"/>
        <xdr:cNvSpPr txBox="1"/>
      </xdr:nvSpPr>
      <xdr:spPr>
        <a:xfrm>
          <a:off x="13437244" y="600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97807</xdr:rowOff>
    </xdr:from>
    <xdr:ext cx="405111" cy="259045"/>
    <xdr:sp macro="" textlink="">
      <xdr:nvSpPr>
        <xdr:cNvPr id="523" name="n_2mainValue【一般廃棄物処理施設】&#10;有形固定資産減価償却率"/>
        <xdr:cNvSpPr txBox="1"/>
      </xdr:nvSpPr>
      <xdr:spPr>
        <a:xfrm>
          <a:off x="126752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101073</xdr:rowOff>
    </xdr:from>
    <xdr:ext cx="405111" cy="259045"/>
    <xdr:sp macro="" textlink="">
      <xdr:nvSpPr>
        <xdr:cNvPr id="524" name="n_3mainValue【一般廃棄物処理施設】&#10;有形固定資産減価償却率"/>
        <xdr:cNvSpPr txBox="1"/>
      </xdr:nvSpPr>
      <xdr:spPr>
        <a:xfrm>
          <a:off x="11900544" y="596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5" name="正方形/長方形 524"/>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6" name="正方形/長方形 525"/>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7" name="正方形/長方形 526"/>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8" name="正方形/長方形 527"/>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9" name="正方形/長方形 528"/>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0" name="正方形/長方形 529"/>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1" name="正方形/長方形 530"/>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2" name="正方形/長方形 531"/>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3" name="テキスト ボックス 532"/>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4" name="直線コネクタ 533"/>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5" name="直線コネクタ 534"/>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6" name="テキスト ボックス 535"/>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7" name="直線コネクタ 536"/>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8" name="テキスト ボックス 537"/>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9" name="直線コネクタ 538"/>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40" name="テキスト ボックス 539"/>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1" name="直線コネクタ 540"/>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2" name="テキスト ボックス 541"/>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3" name="直線コネクタ 542"/>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4" name="テキスト ボックス 543"/>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5"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83063</xdr:rowOff>
    </xdr:from>
    <xdr:to>
      <xdr:col>116</xdr:col>
      <xdr:colOff>62864</xdr:colOff>
      <xdr:row>41</xdr:row>
      <xdr:rowOff>131306</xdr:rowOff>
    </xdr:to>
    <xdr:cxnSp macro="">
      <xdr:nvCxnSpPr>
        <xdr:cNvPr id="546" name="直線コネクタ 545"/>
        <xdr:cNvCxnSpPr/>
      </xdr:nvCxnSpPr>
      <xdr:spPr>
        <a:xfrm flipV="1">
          <a:off x="19509104" y="5782823"/>
          <a:ext cx="0" cy="122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135133</xdr:rowOff>
    </xdr:from>
    <xdr:ext cx="378565" cy="259045"/>
    <xdr:sp macro="" textlink="">
      <xdr:nvSpPr>
        <xdr:cNvPr id="547" name="【一般廃棄物処理施設】&#10;一人当たり有形固定資産（償却資産）額最小値テキスト"/>
        <xdr:cNvSpPr txBox="1"/>
      </xdr:nvSpPr>
      <xdr:spPr>
        <a:xfrm>
          <a:off x="19547840" y="7008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131306</xdr:rowOff>
    </xdr:from>
    <xdr:to>
      <xdr:col>116</xdr:col>
      <xdr:colOff>152400</xdr:colOff>
      <xdr:row>41</xdr:row>
      <xdr:rowOff>131306</xdr:rowOff>
    </xdr:to>
    <xdr:cxnSp macro="">
      <xdr:nvCxnSpPr>
        <xdr:cNvPr id="548" name="直線コネクタ 547"/>
        <xdr:cNvCxnSpPr/>
      </xdr:nvCxnSpPr>
      <xdr:spPr>
        <a:xfrm>
          <a:off x="19443700" y="70045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29740</xdr:rowOff>
    </xdr:from>
    <xdr:ext cx="599010" cy="259045"/>
    <xdr:sp macro="" textlink="">
      <xdr:nvSpPr>
        <xdr:cNvPr id="549" name="【一般廃棄物処理施設】&#10;一人当たり有形固定資産（償却資産）額最大値テキスト"/>
        <xdr:cNvSpPr txBox="1"/>
      </xdr:nvSpPr>
      <xdr:spPr>
        <a:xfrm>
          <a:off x="19547840" y="5561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83063</xdr:rowOff>
    </xdr:from>
    <xdr:to>
      <xdr:col>116</xdr:col>
      <xdr:colOff>152400</xdr:colOff>
      <xdr:row>34</xdr:row>
      <xdr:rowOff>83063</xdr:rowOff>
    </xdr:to>
    <xdr:cxnSp macro="">
      <xdr:nvCxnSpPr>
        <xdr:cNvPr id="550" name="直線コネクタ 549"/>
        <xdr:cNvCxnSpPr/>
      </xdr:nvCxnSpPr>
      <xdr:spPr>
        <a:xfrm>
          <a:off x="19443700" y="57828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53832</xdr:rowOff>
    </xdr:from>
    <xdr:ext cx="534377" cy="259045"/>
    <xdr:sp macro="" textlink="">
      <xdr:nvSpPr>
        <xdr:cNvPr id="551" name="【一般廃棄物処理施設】&#10;一人当たり有形固定資産（償却資産）額平均値テキスト"/>
        <xdr:cNvSpPr txBox="1"/>
      </xdr:nvSpPr>
      <xdr:spPr>
        <a:xfrm>
          <a:off x="19547840" y="6424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30955</xdr:rowOff>
    </xdr:from>
    <xdr:to>
      <xdr:col>116</xdr:col>
      <xdr:colOff>114300</xdr:colOff>
      <xdr:row>39</xdr:row>
      <xdr:rowOff>132555</xdr:rowOff>
    </xdr:to>
    <xdr:sp macro="" textlink="">
      <xdr:nvSpPr>
        <xdr:cNvPr id="552" name="フローチャート: 判断 551"/>
        <xdr:cNvSpPr/>
      </xdr:nvSpPr>
      <xdr:spPr>
        <a:xfrm>
          <a:off x="19458940" y="656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6893</xdr:rowOff>
    </xdr:from>
    <xdr:to>
      <xdr:col>112</xdr:col>
      <xdr:colOff>38100</xdr:colOff>
      <xdr:row>39</xdr:row>
      <xdr:rowOff>108493</xdr:rowOff>
    </xdr:to>
    <xdr:sp macro="" textlink="">
      <xdr:nvSpPr>
        <xdr:cNvPr id="553" name="フローチャート: 判断 552"/>
        <xdr:cNvSpPr/>
      </xdr:nvSpPr>
      <xdr:spPr>
        <a:xfrm>
          <a:off x="18735040" y="65448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4021</xdr:rowOff>
    </xdr:from>
    <xdr:to>
      <xdr:col>107</xdr:col>
      <xdr:colOff>101600</xdr:colOff>
      <xdr:row>39</xdr:row>
      <xdr:rowOff>105621</xdr:rowOff>
    </xdr:to>
    <xdr:sp macro="" textlink="">
      <xdr:nvSpPr>
        <xdr:cNvPr id="554" name="フローチャート: 判断 553"/>
        <xdr:cNvSpPr/>
      </xdr:nvSpPr>
      <xdr:spPr>
        <a:xfrm>
          <a:off x="17937480" y="654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1288</xdr:rowOff>
    </xdr:from>
    <xdr:to>
      <xdr:col>102</xdr:col>
      <xdr:colOff>165100</xdr:colOff>
      <xdr:row>39</xdr:row>
      <xdr:rowOff>102888</xdr:rowOff>
    </xdr:to>
    <xdr:sp macro="" textlink="">
      <xdr:nvSpPr>
        <xdr:cNvPr id="555" name="フローチャート: 判断 554"/>
        <xdr:cNvSpPr/>
      </xdr:nvSpPr>
      <xdr:spPr>
        <a:xfrm>
          <a:off x="17162780" y="65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24655</xdr:rowOff>
    </xdr:from>
    <xdr:to>
      <xdr:col>98</xdr:col>
      <xdr:colOff>38100</xdr:colOff>
      <xdr:row>39</xdr:row>
      <xdr:rowOff>126255</xdr:rowOff>
    </xdr:to>
    <xdr:sp macro="" textlink="">
      <xdr:nvSpPr>
        <xdr:cNvPr id="556" name="フローチャート: 判断 555"/>
        <xdr:cNvSpPr/>
      </xdr:nvSpPr>
      <xdr:spPr>
        <a:xfrm>
          <a:off x="16388080" y="65626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7" name="テキスト ボックス 556"/>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8" name="テキスト ボックス 557"/>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9" name="テキスト ボックス 558"/>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0" name="テキスト ボックス 559"/>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1" name="テキスト ボックス 560"/>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95265</xdr:rowOff>
    </xdr:from>
    <xdr:to>
      <xdr:col>116</xdr:col>
      <xdr:colOff>114300</xdr:colOff>
      <xdr:row>41</xdr:row>
      <xdr:rowOff>25415</xdr:rowOff>
    </xdr:to>
    <xdr:sp macro="" textlink="">
      <xdr:nvSpPr>
        <xdr:cNvPr id="562" name="楕円 561"/>
        <xdr:cNvSpPr/>
      </xdr:nvSpPr>
      <xdr:spPr>
        <a:xfrm>
          <a:off x="19458940" y="68008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73692</xdr:rowOff>
    </xdr:from>
    <xdr:ext cx="534377" cy="259045"/>
    <xdr:sp macro="" textlink="">
      <xdr:nvSpPr>
        <xdr:cNvPr id="563" name="【一般廃棄物処理施設】&#10;一人当たり有形固定資産（償却資産）額該当値テキスト"/>
        <xdr:cNvSpPr txBox="1"/>
      </xdr:nvSpPr>
      <xdr:spPr>
        <a:xfrm>
          <a:off x="19547840" y="677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94607</xdr:rowOff>
    </xdr:from>
    <xdr:to>
      <xdr:col>112</xdr:col>
      <xdr:colOff>38100</xdr:colOff>
      <xdr:row>41</xdr:row>
      <xdr:rowOff>24757</xdr:rowOff>
    </xdr:to>
    <xdr:sp macro="" textlink="">
      <xdr:nvSpPr>
        <xdr:cNvPr id="564" name="楕円 563"/>
        <xdr:cNvSpPr/>
      </xdr:nvSpPr>
      <xdr:spPr>
        <a:xfrm>
          <a:off x="18735040" y="680020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145407</xdr:rowOff>
    </xdr:from>
    <xdr:to>
      <xdr:col>116</xdr:col>
      <xdr:colOff>63500</xdr:colOff>
      <xdr:row>40</xdr:row>
      <xdr:rowOff>146065</xdr:rowOff>
    </xdr:to>
    <xdr:cxnSp macro="">
      <xdr:nvCxnSpPr>
        <xdr:cNvPr id="565" name="直線コネクタ 564"/>
        <xdr:cNvCxnSpPr/>
      </xdr:nvCxnSpPr>
      <xdr:spPr>
        <a:xfrm>
          <a:off x="18778220" y="6851007"/>
          <a:ext cx="731520" cy="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93093</xdr:rowOff>
    </xdr:from>
    <xdr:to>
      <xdr:col>107</xdr:col>
      <xdr:colOff>101600</xdr:colOff>
      <xdr:row>41</xdr:row>
      <xdr:rowOff>23243</xdr:rowOff>
    </xdr:to>
    <xdr:sp macro="" textlink="">
      <xdr:nvSpPr>
        <xdr:cNvPr id="566" name="楕円 565"/>
        <xdr:cNvSpPr/>
      </xdr:nvSpPr>
      <xdr:spPr>
        <a:xfrm>
          <a:off x="17937480" y="67986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143893</xdr:rowOff>
    </xdr:from>
    <xdr:to>
      <xdr:col>111</xdr:col>
      <xdr:colOff>177800</xdr:colOff>
      <xdr:row>40</xdr:row>
      <xdr:rowOff>145407</xdr:rowOff>
    </xdr:to>
    <xdr:cxnSp macro="">
      <xdr:nvCxnSpPr>
        <xdr:cNvPr id="567" name="直線コネクタ 566"/>
        <xdr:cNvCxnSpPr/>
      </xdr:nvCxnSpPr>
      <xdr:spPr>
        <a:xfrm>
          <a:off x="17988280" y="6849493"/>
          <a:ext cx="789940" cy="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88361</xdr:rowOff>
    </xdr:from>
    <xdr:to>
      <xdr:col>102</xdr:col>
      <xdr:colOff>165100</xdr:colOff>
      <xdr:row>41</xdr:row>
      <xdr:rowOff>18511</xdr:rowOff>
    </xdr:to>
    <xdr:sp macro="" textlink="">
      <xdr:nvSpPr>
        <xdr:cNvPr id="568" name="楕円 567"/>
        <xdr:cNvSpPr/>
      </xdr:nvSpPr>
      <xdr:spPr>
        <a:xfrm>
          <a:off x="17162780" y="67939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139161</xdr:rowOff>
    </xdr:from>
    <xdr:to>
      <xdr:col>107</xdr:col>
      <xdr:colOff>50800</xdr:colOff>
      <xdr:row>40</xdr:row>
      <xdr:rowOff>143893</xdr:rowOff>
    </xdr:to>
    <xdr:cxnSp macro="">
      <xdr:nvCxnSpPr>
        <xdr:cNvPr id="569" name="直線コネクタ 568"/>
        <xdr:cNvCxnSpPr/>
      </xdr:nvCxnSpPr>
      <xdr:spPr>
        <a:xfrm>
          <a:off x="17213580" y="6844761"/>
          <a:ext cx="774700" cy="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125020</xdr:rowOff>
    </xdr:from>
    <xdr:ext cx="534377" cy="259045"/>
    <xdr:sp macro="" textlink="">
      <xdr:nvSpPr>
        <xdr:cNvPr id="570" name="n_1aveValue【一般廃棄物処理施設】&#10;一人当たり有形固定資産（償却資産）額"/>
        <xdr:cNvSpPr txBox="1"/>
      </xdr:nvSpPr>
      <xdr:spPr>
        <a:xfrm>
          <a:off x="18528811" y="632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122148</xdr:rowOff>
    </xdr:from>
    <xdr:ext cx="534377" cy="259045"/>
    <xdr:sp macro="" textlink="">
      <xdr:nvSpPr>
        <xdr:cNvPr id="571" name="n_2aveValue【一般廃棄物処理施設】&#10;一人当たり有形固定資産（償却資産）額"/>
        <xdr:cNvSpPr txBox="1"/>
      </xdr:nvSpPr>
      <xdr:spPr>
        <a:xfrm>
          <a:off x="17766811" y="632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119414</xdr:rowOff>
    </xdr:from>
    <xdr:ext cx="534377" cy="259045"/>
    <xdr:sp macro="" textlink="">
      <xdr:nvSpPr>
        <xdr:cNvPr id="572" name="n_3aveValue【一般廃棄物処理施設】&#10;一人当たり有形固定資産（償却資産）額"/>
        <xdr:cNvSpPr txBox="1"/>
      </xdr:nvSpPr>
      <xdr:spPr>
        <a:xfrm>
          <a:off x="16969251" y="632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142782</xdr:rowOff>
    </xdr:from>
    <xdr:ext cx="534377" cy="259045"/>
    <xdr:sp macro="" textlink="">
      <xdr:nvSpPr>
        <xdr:cNvPr id="573" name="n_4aveValue【一般廃棄物処理施設】&#10;一人当たり有形固定資産（償却資産）額"/>
        <xdr:cNvSpPr txBox="1"/>
      </xdr:nvSpPr>
      <xdr:spPr>
        <a:xfrm>
          <a:off x="16194551" y="634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15884</xdr:rowOff>
    </xdr:from>
    <xdr:ext cx="534377" cy="259045"/>
    <xdr:sp macro="" textlink="">
      <xdr:nvSpPr>
        <xdr:cNvPr id="574" name="n_1mainValue【一般廃棄物処理施設】&#10;一人当たり有形固定資産（償却資産）額"/>
        <xdr:cNvSpPr txBox="1"/>
      </xdr:nvSpPr>
      <xdr:spPr>
        <a:xfrm>
          <a:off x="18528811" y="688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14370</xdr:rowOff>
    </xdr:from>
    <xdr:ext cx="534377" cy="259045"/>
    <xdr:sp macro="" textlink="">
      <xdr:nvSpPr>
        <xdr:cNvPr id="575" name="n_2mainValue【一般廃棄物処理施設】&#10;一人当たり有形固定資産（償却資産）額"/>
        <xdr:cNvSpPr txBox="1"/>
      </xdr:nvSpPr>
      <xdr:spPr>
        <a:xfrm>
          <a:off x="17766811" y="688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9638</xdr:rowOff>
    </xdr:from>
    <xdr:ext cx="534377" cy="259045"/>
    <xdr:sp macro="" textlink="">
      <xdr:nvSpPr>
        <xdr:cNvPr id="576" name="n_3mainValue【一般廃棄物処理施設】&#10;一人当たり有形固定資産（償却資産）額"/>
        <xdr:cNvSpPr txBox="1"/>
      </xdr:nvSpPr>
      <xdr:spPr>
        <a:xfrm>
          <a:off x="16969251" y="688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7" name="正方形/長方形 576"/>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8" name="正方形/長方形 577"/>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9" name="正方形/長方形 578"/>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0" name="正方形/長方形 579"/>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1" name="正方形/長方形 580"/>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2" name="正方形/長方形 581"/>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3" name="正方形/長方形 582"/>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4" name="正方形/長方形 583"/>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85" name="正方形/長方形 584"/>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6" name="正方形/長方形 585"/>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7" name="正方形/長方形 586"/>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8" name="正方形/長方形 587"/>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9" name="正方形/長方形 588"/>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0" name="正方形/長方形 589"/>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1" name="正方形/長方形 590"/>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2" name="正方形/長方形 591"/>
        <xdr:cNvSpPr/>
      </xdr:nvSpPr>
      <xdr:spPr>
        <a:xfrm>
          <a:off x="1609344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1" name="テキスト ボックス 600"/>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2" name="直線コネクタ 601"/>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3" name="テキスト ボックス 602"/>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4" name="直線コネクタ 603"/>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5" name="テキスト ボックス 604"/>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6" name="直線コネクタ 605"/>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7" name="テキスト ボックス 606"/>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8" name="直線コネクタ 607"/>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9" name="テキスト ボックス 608"/>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0" name="直線コネクタ 609"/>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1" name="テキスト ボックス 610"/>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2" name="直線コネクタ 611"/>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3" name="テキスト ボックス 612"/>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4" name="直線コネクタ 613"/>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5" name="テキスト ボックス 614"/>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6" name="直線コネクタ 615"/>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7"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44631</xdr:rowOff>
    </xdr:from>
    <xdr:to>
      <xdr:col>85</xdr:col>
      <xdr:colOff>126364</xdr:colOff>
      <xdr:row>86</xdr:row>
      <xdr:rowOff>134438</xdr:rowOff>
    </xdr:to>
    <xdr:cxnSp macro="">
      <xdr:nvCxnSpPr>
        <xdr:cNvPr id="618" name="直線コネクタ 617"/>
        <xdr:cNvCxnSpPr/>
      </xdr:nvCxnSpPr>
      <xdr:spPr>
        <a:xfrm flipV="1">
          <a:off x="14375764" y="13120551"/>
          <a:ext cx="0" cy="143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138265</xdr:rowOff>
    </xdr:from>
    <xdr:ext cx="405111" cy="259045"/>
    <xdr:sp macro="" textlink="">
      <xdr:nvSpPr>
        <xdr:cNvPr id="619" name="【消防施設】&#10;有形固定資産減価償却率最小値テキスト"/>
        <xdr:cNvSpPr txBox="1"/>
      </xdr:nvSpPr>
      <xdr:spPr>
        <a:xfrm>
          <a:off x="14414500" y="1455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134438</xdr:rowOff>
    </xdr:from>
    <xdr:to>
      <xdr:col>86</xdr:col>
      <xdr:colOff>25400</xdr:colOff>
      <xdr:row>86</xdr:row>
      <xdr:rowOff>134438</xdr:rowOff>
    </xdr:to>
    <xdr:cxnSp macro="">
      <xdr:nvCxnSpPr>
        <xdr:cNvPr id="620" name="直線コネクタ 619"/>
        <xdr:cNvCxnSpPr/>
      </xdr:nvCxnSpPr>
      <xdr:spPr>
        <a:xfrm>
          <a:off x="14287500" y="145514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162758</xdr:rowOff>
    </xdr:from>
    <xdr:ext cx="340478" cy="259045"/>
    <xdr:sp macro="" textlink="">
      <xdr:nvSpPr>
        <xdr:cNvPr id="621" name="【消防施設】&#10;有形固定資産減価償却率最大値テキスト"/>
        <xdr:cNvSpPr txBox="1"/>
      </xdr:nvSpPr>
      <xdr:spPr>
        <a:xfrm>
          <a:off x="14414500" y="129033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44631</xdr:rowOff>
    </xdr:from>
    <xdr:to>
      <xdr:col>86</xdr:col>
      <xdr:colOff>25400</xdr:colOff>
      <xdr:row>78</xdr:row>
      <xdr:rowOff>44631</xdr:rowOff>
    </xdr:to>
    <xdr:cxnSp macro="">
      <xdr:nvCxnSpPr>
        <xdr:cNvPr id="622" name="直線コネクタ 621"/>
        <xdr:cNvCxnSpPr/>
      </xdr:nvCxnSpPr>
      <xdr:spPr>
        <a:xfrm>
          <a:off x="14287500" y="131205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120848</xdr:rowOff>
    </xdr:from>
    <xdr:ext cx="405111" cy="259045"/>
    <xdr:sp macro="" textlink="">
      <xdr:nvSpPr>
        <xdr:cNvPr id="623" name="【消防施設】&#10;有形固定資産減価償却率平均値テキスト"/>
        <xdr:cNvSpPr txBox="1"/>
      </xdr:nvSpPr>
      <xdr:spPr>
        <a:xfrm>
          <a:off x="14414500" y="13867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624" name="フローチャート: 判断 623"/>
        <xdr:cNvSpPr/>
      </xdr:nvSpPr>
      <xdr:spPr>
        <a:xfrm>
          <a:off x="14325600" y="1388890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625" name="フローチャート: 判断 624"/>
        <xdr:cNvSpPr/>
      </xdr:nvSpPr>
      <xdr:spPr>
        <a:xfrm>
          <a:off x="13578840" y="138660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152219</xdr:rowOff>
    </xdr:from>
    <xdr:to>
      <xdr:col>76</xdr:col>
      <xdr:colOff>165100</xdr:colOff>
      <xdr:row>83</xdr:row>
      <xdr:rowOff>82369</xdr:rowOff>
    </xdr:to>
    <xdr:sp macro="" textlink="">
      <xdr:nvSpPr>
        <xdr:cNvPr id="626" name="フローチャート: 判断 625"/>
        <xdr:cNvSpPr/>
      </xdr:nvSpPr>
      <xdr:spPr>
        <a:xfrm>
          <a:off x="12804140" y="138986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627" name="フローチャート: 判断 626"/>
        <xdr:cNvSpPr/>
      </xdr:nvSpPr>
      <xdr:spPr>
        <a:xfrm>
          <a:off x="12029440" y="138905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124461</xdr:rowOff>
    </xdr:from>
    <xdr:to>
      <xdr:col>67</xdr:col>
      <xdr:colOff>101600</xdr:colOff>
      <xdr:row>83</xdr:row>
      <xdr:rowOff>54611</xdr:rowOff>
    </xdr:to>
    <xdr:sp macro="" textlink="">
      <xdr:nvSpPr>
        <xdr:cNvPr id="628" name="フローチャート: 判断 627"/>
        <xdr:cNvSpPr/>
      </xdr:nvSpPr>
      <xdr:spPr>
        <a:xfrm>
          <a:off x="11231880" y="138709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9" name="テキスト ボックス 628"/>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0" name="テキスト ボックス 629"/>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1" name="テキスト ボックス 630"/>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2" name="テキスト ボックス 631"/>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3" name="テキスト ボックス 632"/>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1995</xdr:rowOff>
    </xdr:from>
    <xdr:to>
      <xdr:col>85</xdr:col>
      <xdr:colOff>177800</xdr:colOff>
      <xdr:row>82</xdr:row>
      <xdr:rowOff>103595</xdr:rowOff>
    </xdr:to>
    <xdr:sp macro="" textlink="">
      <xdr:nvSpPr>
        <xdr:cNvPr id="634" name="楕円 633"/>
        <xdr:cNvSpPr/>
      </xdr:nvSpPr>
      <xdr:spPr>
        <a:xfrm>
          <a:off x="14325600" y="1374847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24872</xdr:rowOff>
    </xdr:from>
    <xdr:ext cx="405111" cy="259045"/>
    <xdr:sp macro="" textlink="">
      <xdr:nvSpPr>
        <xdr:cNvPr id="635" name="【消防施設】&#10;有形固定資産減価償却率該当値テキスト"/>
        <xdr:cNvSpPr txBox="1"/>
      </xdr:nvSpPr>
      <xdr:spPr>
        <a:xfrm>
          <a:off x="14414500" y="1360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108131</xdr:rowOff>
    </xdr:from>
    <xdr:to>
      <xdr:col>81</xdr:col>
      <xdr:colOff>101600</xdr:colOff>
      <xdr:row>85</xdr:row>
      <xdr:rowOff>38281</xdr:rowOff>
    </xdr:to>
    <xdr:sp macro="" textlink="">
      <xdr:nvSpPr>
        <xdr:cNvPr id="636" name="楕円 635"/>
        <xdr:cNvSpPr/>
      </xdr:nvSpPr>
      <xdr:spPr>
        <a:xfrm>
          <a:off x="13578840" y="141898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52795</xdr:rowOff>
    </xdr:from>
    <xdr:to>
      <xdr:col>85</xdr:col>
      <xdr:colOff>127000</xdr:colOff>
      <xdr:row>84</xdr:row>
      <xdr:rowOff>158931</xdr:rowOff>
    </xdr:to>
    <xdr:cxnSp macro="">
      <xdr:nvCxnSpPr>
        <xdr:cNvPr id="637" name="直線コネクタ 636"/>
        <xdr:cNvCxnSpPr/>
      </xdr:nvCxnSpPr>
      <xdr:spPr>
        <a:xfrm flipV="1">
          <a:off x="13629640" y="13799275"/>
          <a:ext cx="746760" cy="44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148952</xdr:rowOff>
    </xdr:from>
    <xdr:to>
      <xdr:col>76</xdr:col>
      <xdr:colOff>165100</xdr:colOff>
      <xdr:row>82</xdr:row>
      <xdr:rowOff>79102</xdr:rowOff>
    </xdr:to>
    <xdr:sp macro="" textlink="">
      <xdr:nvSpPr>
        <xdr:cNvPr id="638" name="楕円 637"/>
        <xdr:cNvSpPr/>
      </xdr:nvSpPr>
      <xdr:spPr>
        <a:xfrm>
          <a:off x="12804140" y="137277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28302</xdr:rowOff>
    </xdr:from>
    <xdr:to>
      <xdr:col>81</xdr:col>
      <xdr:colOff>50800</xdr:colOff>
      <xdr:row>84</xdr:row>
      <xdr:rowOff>158931</xdr:rowOff>
    </xdr:to>
    <xdr:cxnSp macro="">
      <xdr:nvCxnSpPr>
        <xdr:cNvPr id="639" name="直線コネクタ 638"/>
        <xdr:cNvCxnSpPr/>
      </xdr:nvCxnSpPr>
      <xdr:spPr>
        <a:xfrm>
          <a:off x="12854940" y="13774782"/>
          <a:ext cx="774700" cy="46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15058</xdr:rowOff>
    </xdr:from>
    <xdr:to>
      <xdr:col>72</xdr:col>
      <xdr:colOff>38100</xdr:colOff>
      <xdr:row>82</xdr:row>
      <xdr:rowOff>116658</xdr:rowOff>
    </xdr:to>
    <xdr:sp macro="" textlink="">
      <xdr:nvSpPr>
        <xdr:cNvPr id="640" name="楕円 639"/>
        <xdr:cNvSpPr/>
      </xdr:nvSpPr>
      <xdr:spPr>
        <a:xfrm>
          <a:off x="12029440" y="137615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28302</xdr:rowOff>
    </xdr:from>
    <xdr:to>
      <xdr:col>76</xdr:col>
      <xdr:colOff>114300</xdr:colOff>
      <xdr:row>82</xdr:row>
      <xdr:rowOff>65858</xdr:rowOff>
    </xdr:to>
    <xdr:cxnSp macro="">
      <xdr:nvCxnSpPr>
        <xdr:cNvPr id="641" name="直線コネクタ 640"/>
        <xdr:cNvCxnSpPr/>
      </xdr:nvCxnSpPr>
      <xdr:spPr>
        <a:xfrm flipV="1">
          <a:off x="12072620" y="13774782"/>
          <a:ext cx="78232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66239</xdr:rowOff>
    </xdr:from>
    <xdr:ext cx="405111" cy="259045"/>
    <xdr:sp macro="" textlink="">
      <xdr:nvSpPr>
        <xdr:cNvPr id="642" name="n_1aveValue【消防施設】&#10;有形固定資産減価償却率"/>
        <xdr:cNvSpPr txBox="1"/>
      </xdr:nvSpPr>
      <xdr:spPr>
        <a:xfrm>
          <a:off x="13437244" y="13645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73496</xdr:rowOff>
    </xdr:from>
    <xdr:ext cx="405111" cy="259045"/>
    <xdr:sp macro="" textlink="">
      <xdr:nvSpPr>
        <xdr:cNvPr id="643" name="n_2aveValue【消防施設】&#10;有形固定資産減価償却率"/>
        <xdr:cNvSpPr txBox="1"/>
      </xdr:nvSpPr>
      <xdr:spPr>
        <a:xfrm>
          <a:off x="12675244" y="1398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65332</xdr:rowOff>
    </xdr:from>
    <xdr:ext cx="405111" cy="259045"/>
    <xdr:sp macro="" textlink="">
      <xdr:nvSpPr>
        <xdr:cNvPr id="644" name="n_3aveValue【消防施設】&#10;有形固定資産減価償却率"/>
        <xdr:cNvSpPr txBox="1"/>
      </xdr:nvSpPr>
      <xdr:spPr>
        <a:xfrm>
          <a:off x="11900544" y="1397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71138</xdr:rowOff>
    </xdr:from>
    <xdr:ext cx="405111" cy="259045"/>
    <xdr:sp macro="" textlink="">
      <xdr:nvSpPr>
        <xdr:cNvPr id="645" name="n_4aveValue【消防施設】&#10;有形固定資産減価償却率"/>
        <xdr:cNvSpPr txBox="1"/>
      </xdr:nvSpPr>
      <xdr:spPr>
        <a:xfrm>
          <a:off x="11102984" y="13649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29408</xdr:rowOff>
    </xdr:from>
    <xdr:ext cx="405111" cy="259045"/>
    <xdr:sp macro="" textlink="">
      <xdr:nvSpPr>
        <xdr:cNvPr id="646" name="n_1mainValue【消防施設】&#10;有形固定資産減価償却率"/>
        <xdr:cNvSpPr txBox="1"/>
      </xdr:nvSpPr>
      <xdr:spPr>
        <a:xfrm>
          <a:off x="13437244" y="14278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95629</xdr:rowOff>
    </xdr:from>
    <xdr:ext cx="405111" cy="259045"/>
    <xdr:sp macro="" textlink="">
      <xdr:nvSpPr>
        <xdr:cNvPr id="647" name="n_2mainValue【消防施設】&#10;有形固定資産減価償却率"/>
        <xdr:cNvSpPr txBox="1"/>
      </xdr:nvSpPr>
      <xdr:spPr>
        <a:xfrm>
          <a:off x="12675244" y="13506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133185</xdr:rowOff>
    </xdr:from>
    <xdr:ext cx="405111" cy="259045"/>
    <xdr:sp macro="" textlink="">
      <xdr:nvSpPr>
        <xdr:cNvPr id="648" name="n_3mainValue【消防施設】&#10;有形固定資産減価償却率"/>
        <xdr:cNvSpPr txBox="1"/>
      </xdr:nvSpPr>
      <xdr:spPr>
        <a:xfrm>
          <a:off x="11900544" y="1354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9" name="正方形/長方形 648"/>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0" name="正方形/長方形 649"/>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1" name="正方形/長方形 650"/>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2" name="正方形/長方形 651"/>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3" name="正方形/長方形 652"/>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4" name="正方形/長方形 653"/>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5" name="正方形/長方形 654"/>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6" name="正方形/長方形 655"/>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7" name="テキスト ボックス 656"/>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8" name="直線コネクタ 657"/>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9" name="直線コネクタ 658"/>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0" name="テキスト ボックス 659"/>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1" name="直線コネクタ 660"/>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2" name="テキスト ボックス 661"/>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3" name="直線コネクタ 662"/>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4" name="テキスト ボックス 663"/>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5" name="直線コネクタ 664"/>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6" name="テキスト ボックス 665"/>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6096</xdr:rowOff>
    </xdr:to>
    <xdr:cxnSp macro="">
      <xdr:nvCxnSpPr>
        <xdr:cNvPr id="670" name="直線コネクタ 669"/>
        <xdr:cNvCxnSpPr/>
      </xdr:nvCxnSpPr>
      <xdr:spPr>
        <a:xfrm flipV="1">
          <a:off x="19509104" y="13293090"/>
          <a:ext cx="0" cy="1130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71" name="【消防施設】&#10;一人当たり面積最小値テキスト"/>
        <xdr:cNvSpPr txBox="1"/>
      </xdr:nvSpPr>
      <xdr:spPr>
        <a:xfrm>
          <a:off x="19547840" y="1442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72" name="直線コネクタ 671"/>
        <xdr:cNvCxnSpPr/>
      </xdr:nvCxnSpPr>
      <xdr:spPr>
        <a:xfrm>
          <a:off x="19443700" y="144231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673" name="【消防施設】&#10;一人当たり面積最大値テキスト"/>
        <xdr:cNvSpPr txBox="1"/>
      </xdr:nvSpPr>
      <xdr:spPr>
        <a:xfrm>
          <a:off x="19547840" y="1307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674" name="直線コネクタ 673"/>
        <xdr:cNvCxnSpPr/>
      </xdr:nvCxnSpPr>
      <xdr:spPr>
        <a:xfrm>
          <a:off x="19443700" y="13293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108475</xdr:rowOff>
    </xdr:from>
    <xdr:ext cx="469744" cy="259045"/>
    <xdr:sp macro="" textlink="">
      <xdr:nvSpPr>
        <xdr:cNvPr id="675" name="【消防施設】&#10;一人当たり面積平均値テキスト"/>
        <xdr:cNvSpPr txBox="1"/>
      </xdr:nvSpPr>
      <xdr:spPr>
        <a:xfrm>
          <a:off x="19547840" y="138549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85598</xdr:rowOff>
    </xdr:from>
    <xdr:to>
      <xdr:col>116</xdr:col>
      <xdr:colOff>114300</xdr:colOff>
      <xdr:row>84</xdr:row>
      <xdr:rowOff>15748</xdr:rowOff>
    </xdr:to>
    <xdr:sp macro="" textlink="">
      <xdr:nvSpPr>
        <xdr:cNvPr id="676" name="フローチャート: 判断 675"/>
        <xdr:cNvSpPr/>
      </xdr:nvSpPr>
      <xdr:spPr>
        <a:xfrm>
          <a:off x="19458940" y="139997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126746</xdr:rowOff>
    </xdr:from>
    <xdr:to>
      <xdr:col>112</xdr:col>
      <xdr:colOff>38100</xdr:colOff>
      <xdr:row>84</xdr:row>
      <xdr:rowOff>56896</xdr:rowOff>
    </xdr:to>
    <xdr:sp macro="" textlink="">
      <xdr:nvSpPr>
        <xdr:cNvPr id="677" name="フローチャート: 判断 676"/>
        <xdr:cNvSpPr/>
      </xdr:nvSpPr>
      <xdr:spPr>
        <a:xfrm>
          <a:off x="18735040" y="140408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678" name="フローチャート: 判断 677"/>
        <xdr:cNvSpPr/>
      </xdr:nvSpPr>
      <xdr:spPr>
        <a:xfrm>
          <a:off x="17937480" y="14004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71882</xdr:rowOff>
    </xdr:from>
    <xdr:to>
      <xdr:col>102</xdr:col>
      <xdr:colOff>165100</xdr:colOff>
      <xdr:row>84</xdr:row>
      <xdr:rowOff>2032</xdr:rowOff>
    </xdr:to>
    <xdr:sp macro="" textlink="">
      <xdr:nvSpPr>
        <xdr:cNvPr id="679" name="フローチャート: 判断 678"/>
        <xdr:cNvSpPr/>
      </xdr:nvSpPr>
      <xdr:spPr>
        <a:xfrm>
          <a:off x="17162780" y="139860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680" name="フローチャート: 判断 679"/>
        <xdr:cNvSpPr/>
      </xdr:nvSpPr>
      <xdr:spPr>
        <a:xfrm>
          <a:off x="16388080" y="140042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115315</xdr:rowOff>
    </xdr:from>
    <xdr:to>
      <xdr:col>116</xdr:col>
      <xdr:colOff>114300</xdr:colOff>
      <xdr:row>85</xdr:row>
      <xdr:rowOff>45465</xdr:rowOff>
    </xdr:to>
    <xdr:sp macro="" textlink="">
      <xdr:nvSpPr>
        <xdr:cNvPr id="686" name="楕円 685"/>
        <xdr:cNvSpPr/>
      </xdr:nvSpPr>
      <xdr:spPr>
        <a:xfrm>
          <a:off x="19458940" y="141970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93742</xdr:rowOff>
    </xdr:from>
    <xdr:ext cx="469744" cy="259045"/>
    <xdr:sp macro="" textlink="">
      <xdr:nvSpPr>
        <xdr:cNvPr id="687" name="【消防施設】&#10;一人当たり面積該当値テキスト"/>
        <xdr:cNvSpPr txBox="1"/>
      </xdr:nvSpPr>
      <xdr:spPr>
        <a:xfrm>
          <a:off x="19547840" y="1417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115315</xdr:rowOff>
    </xdr:from>
    <xdr:to>
      <xdr:col>112</xdr:col>
      <xdr:colOff>38100</xdr:colOff>
      <xdr:row>85</xdr:row>
      <xdr:rowOff>45465</xdr:rowOff>
    </xdr:to>
    <xdr:sp macro="" textlink="">
      <xdr:nvSpPr>
        <xdr:cNvPr id="688" name="楕円 687"/>
        <xdr:cNvSpPr/>
      </xdr:nvSpPr>
      <xdr:spPr>
        <a:xfrm>
          <a:off x="18735040" y="141970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166115</xdr:rowOff>
    </xdr:from>
    <xdr:to>
      <xdr:col>116</xdr:col>
      <xdr:colOff>63500</xdr:colOff>
      <xdr:row>84</xdr:row>
      <xdr:rowOff>166115</xdr:rowOff>
    </xdr:to>
    <xdr:cxnSp macro="">
      <xdr:nvCxnSpPr>
        <xdr:cNvPr id="689" name="直線コネクタ 688"/>
        <xdr:cNvCxnSpPr/>
      </xdr:nvCxnSpPr>
      <xdr:spPr>
        <a:xfrm>
          <a:off x="18778220" y="14247875"/>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119887</xdr:rowOff>
    </xdr:from>
    <xdr:to>
      <xdr:col>107</xdr:col>
      <xdr:colOff>101600</xdr:colOff>
      <xdr:row>85</xdr:row>
      <xdr:rowOff>50037</xdr:rowOff>
    </xdr:to>
    <xdr:sp macro="" textlink="">
      <xdr:nvSpPr>
        <xdr:cNvPr id="690" name="楕円 689"/>
        <xdr:cNvSpPr/>
      </xdr:nvSpPr>
      <xdr:spPr>
        <a:xfrm>
          <a:off x="17937480" y="142016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166115</xdr:rowOff>
    </xdr:from>
    <xdr:to>
      <xdr:col>111</xdr:col>
      <xdr:colOff>177800</xdr:colOff>
      <xdr:row>84</xdr:row>
      <xdr:rowOff>170687</xdr:rowOff>
    </xdr:to>
    <xdr:cxnSp macro="">
      <xdr:nvCxnSpPr>
        <xdr:cNvPr id="691" name="直線コネクタ 690"/>
        <xdr:cNvCxnSpPr/>
      </xdr:nvCxnSpPr>
      <xdr:spPr>
        <a:xfrm flipV="1">
          <a:off x="17988280" y="14247875"/>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129032</xdr:rowOff>
    </xdr:from>
    <xdr:to>
      <xdr:col>102</xdr:col>
      <xdr:colOff>165100</xdr:colOff>
      <xdr:row>85</xdr:row>
      <xdr:rowOff>59182</xdr:rowOff>
    </xdr:to>
    <xdr:sp macro="" textlink="">
      <xdr:nvSpPr>
        <xdr:cNvPr id="692" name="楕円 691"/>
        <xdr:cNvSpPr/>
      </xdr:nvSpPr>
      <xdr:spPr>
        <a:xfrm>
          <a:off x="17162780" y="142107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170687</xdr:rowOff>
    </xdr:from>
    <xdr:to>
      <xdr:col>107</xdr:col>
      <xdr:colOff>50800</xdr:colOff>
      <xdr:row>85</xdr:row>
      <xdr:rowOff>8382</xdr:rowOff>
    </xdr:to>
    <xdr:cxnSp macro="">
      <xdr:nvCxnSpPr>
        <xdr:cNvPr id="693" name="直線コネクタ 692"/>
        <xdr:cNvCxnSpPr/>
      </xdr:nvCxnSpPr>
      <xdr:spPr>
        <a:xfrm flipV="1">
          <a:off x="17213580" y="14252447"/>
          <a:ext cx="7747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73423</xdr:rowOff>
    </xdr:from>
    <xdr:ext cx="469744" cy="259045"/>
    <xdr:sp macro="" textlink="">
      <xdr:nvSpPr>
        <xdr:cNvPr id="694" name="n_1aveValue【消防施設】&#10;一人当たり面積"/>
        <xdr:cNvSpPr txBox="1"/>
      </xdr:nvSpPr>
      <xdr:spPr>
        <a:xfrm>
          <a:off x="18561127" y="1381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695" name="n_2aveValue【消防施設】&#10;一人当たり面積"/>
        <xdr:cNvSpPr txBox="1"/>
      </xdr:nvSpPr>
      <xdr:spPr>
        <a:xfrm>
          <a:off x="1777626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18559</xdr:rowOff>
    </xdr:from>
    <xdr:ext cx="469744" cy="259045"/>
    <xdr:sp macro="" textlink="">
      <xdr:nvSpPr>
        <xdr:cNvPr id="696" name="n_3aveValue【消防施設】&#10;一人当たり面積"/>
        <xdr:cNvSpPr txBox="1"/>
      </xdr:nvSpPr>
      <xdr:spPr>
        <a:xfrm>
          <a:off x="17001567" y="1376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697" name="n_4aveValue【消防施設】&#10;一人当たり面積"/>
        <xdr:cNvSpPr txBox="1"/>
      </xdr:nvSpPr>
      <xdr:spPr>
        <a:xfrm>
          <a:off x="1622686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36592</xdr:rowOff>
    </xdr:from>
    <xdr:ext cx="469744" cy="259045"/>
    <xdr:sp macro="" textlink="">
      <xdr:nvSpPr>
        <xdr:cNvPr id="698" name="n_1mainValue【消防施設】&#10;一人当たり面積"/>
        <xdr:cNvSpPr txBox="1"/>
      </xdr:nvSpPr>
      <xdr:spPr>
        <a:xfrm>
          <a:off x="18561127" y="14285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41164</xdr:rowOff>
    </xdr:from>
    <xdr:ext cx="469744" cy="259045"/>
    <xdr:sp macro="" textlink="">
      <xdr:nvSpPr>
        <xdr:cNvPr id="699" name="n_2mainValue【消防施設】&#10;一人当たり面積"/>
        <xdr:cNvSpPr txBox="1"/>
      </xdr:nvSpPr>
      <xdr:spPr>
        <a:xfrm>
          <a:off x="17776267" y="14290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50309</xdr:rowOff>
    </xdr:from>
    <xdr:ext cx="469744" cy="259045"/>
    <xdr:sp macro="" textlink="">
      <xdr:nvSpPr>
        <xdr:cNvPr id="700" name="n_3mainValue【消防施設】&#10;一人当たり面積"/>
        <xdr:cNvSpPr txBox="1"/>
      </xdr:nvSpPr>
      <xdr:spPr>
        <a:xfrm>
          <a:off x="17001567" y="1429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1" name="テキスト ボックス 710"/>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2" name="直線コネクタ 711"/>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3" name="テキスト ボックス 712"/>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4" name="直線コネクタ 713"/>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5" name="テキスト ボックス 714"/>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6" name="直線コネクタ 715"/>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7" name="テキスト ボックス 716"/>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8" name="直線コネクタ 717"/>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9" name="テキスト ボックス 718"/>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0" name="直線コネクタ 719"/>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1" name="テキスト ボックス 720"/>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2" name="直線コネクタ 721"/>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3" name="テキスト ボックス 722"/>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4" name="直線コネクタ 723"/>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109</xdr:row>
      <xdr:rowOff>33745</xdr:rowOff>
    </xdr:to>
    <xdr:cxnSp macro="">
      <xdr:nvCxnSpPr>
        <xdr:cNvPr id="726" name="直線コネクタ 725"/>
        <xdr:cNvCxnSpPr/>
      </xdr:nvCxnSpPr>
      <xdr:spPr>
        <a:xfrm flipV="1">
          <a:off x="14375764" y="16817339"/>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727" name="【庁舎】&#10;有形固定資産減価償却率最小値テキスト"/>
        <xdr:cNvSpPr txBox="1"/>
      </xdr:nvSpPr>
      <xdr:spPr>
        <a:xfrm>
          <a:off x="14414500" y="1831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728" name="直線コネクタ 727"/>
        <xdr:cNvCxnSpPr/>
      </xdr:nvCxnSpPr>
      <xdr:spPr>
        <a:xfrm>
          <a:off x="14287500" y="183065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340478" cy="259045"/>
    <xdr:sp macro="" textlink="">
      <xdr:nvSpPr>
        <xdr:cNvPr id="729" name="【庁舎】&#10;有形固定資産減価償却率最大値テキスト"/>
        <xdr:cNvSpPr txBox="1"/>
      </xdr:nvSpPr>
      <xdr:spPr>
        <a:xfrm>
          <a:off x="14414500" y="165963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730" name="直線コネクタ 729"/>
        <xdr:cNvCxnSpPr/>
      </xdr:nvCxnSpPr>
      <xdr:spPr>
        <a:xfrm>
          <a:off x="14287500" y="168173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8726</xdr:rowOff>
    </xdr:from>
    <xdr:ext cx="405111" cy="259045"/>
    <xdr:sp macro="" textlink="">
      <xdr:nvSpPr>
        <xdr:cNvPr id="731" name="【庁舎】&#10;有形固定資産減価償却率平均値テキスト"/>
        <xdr:cNvSpPr txBox="1"/>
      </xdr:nvSpPr>
      <xdr:spPr>
        <a:xfrm>
          <a:off x="14414500" y="174432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30299</xdr:rowOff>
    </xdr:from>
    <xdr:to>
      <xdr:col>85</xdr:col>
      <xdr:colOff>177800</xdr:colOff>
      <xdr:row>104</xdr:row>
      <xdr:rowOff>131899</xdr:rowOff>
    </xdr:to>
    <xdr:sp macro="" textlink="">
      <xdr:nvSpPr>
        <xdr:cNvPr id="732" name="フローチャート: 判断 731"/>
        <xdr:cNvSpPr/>
      </xdr:nvSpPr>
      <xdr:spPr>
        <a:xfrm>
          <a:off x="14325600" y="1746485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38463</xdr:rowOff>
    </xdr:from>
    <xdr:to>
      <xdr:col>81</xdr:col>
      <xdr:colOff>101600</xdr:colOff>
      <xdr:row>104</xdr:row>
      <xdr:rowOff>140063</xdr:rowOff>
    </xdr:to>
    <xdr:sp macro="" textlink="">
      <xdr:nvSpPr>
        <xdr:cNvPr id="733" name="フローチャート: 判断 732"/>
        <xdr:cNvSpPr/>
      </xdr:nvSpPr>
      <xdr:spPr>
        <a:xfrm>
          <a:off x="13578840" y="1747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734" name="フローチャート: 判断 733"/>
        <xdr:cNvSpPr/>
      </xdr:nvSpPr>
      <xdr:spPr>
        <a:xfrm>
          <a:off x="12804140" y="175252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735" name="フローチャート: 判断 734"/>
        <xdr:cNvSpPr/>
      </xdr:nvSpPr>
      <xdr:spPr>
        <a:xfrm>
          <a:off x="12029440" y="175840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156029</xdr:rowOff>
    </xdr:from>
    <xdr:to>
      <xdr:col>67</xdr:col>
      <xdr:colOff>101600</xdr:colOff>
      <xdr:row>105</xdr:row>
      <xdr:rowOff>86179</xdr:rowOff>
    </xdr:to>
    <xdr:sp macro="" textlink="">
      <xdr:nvSpPr>
        <xdr:cNvPr id="736" name="フローチャート: 判断 735"/>
        <xdr:cNvSpPr/>
      </xdr:nvSpPr>
      <xdr:spPr>
        <a:xfrm>
          <a:off x="11231880" y="175905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7" name="テキスト ボックス 736"/>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8" name="テキスト ボックス 737"/>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9" name="テキスト ボックス 738"/>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0" name="テキスト ボックス 739"/>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1" name="テキスト ボックス 740"/>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742" name="楕円 741"/>
        <xdr:cNvSpPr/>
      </xdr:nvSpPr>
      <xdr:spPr>
        <a:xfrm>
          <a:off x="14325600" y="1732660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82566</xdr:rowOff>
    </xdr:from>
    <xdr:ext cx="405111" cy="259045"/>
    <xdr:sp macro="" textlink="">
      <xdr:nvSpPr>
        <xdr:cNvPr id="743" name="【庁舎】&#10;有形固定資産減価償却率該当値テキスト"/>
        <xdr:cNvSpPr txBox="1"/>
      </xdr:nvSpPr>
      <xdr:spPr>
        <a:xfrm>
          <a:off x="14414500" y="17181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43362</xdr:rowOff>
    </xdr:from>
    <xdr:to>
      <xdr:col>81</xdr:col>
      <xdr:colOff>101600</xdr:colOff>
      <xdr:row>103</xdr:row>
      <xdr:rowOff>144962</xdr:rowOff>
    </xdr:to>
    <xdr:sp macro="" textlink="">
      <xdr:nvSpPr>
        <xdr:cNvPr id="744" name="楕円 743"/>
        <xdr:cNvSpPr/>
      </xdr:nvSpPr>
      <xdr:spPr>
        <a:xfrm>
          <a:off x="13578840" y="1731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94162</xdr:rowOff>
    </xdr:from>
    <xdr:to>
      <xdr:col>85</xdr:col>
      <xdr:colOff>127000</xdr:colOff>
      <xdr:row>103</xdr:row>
      <xdr:rowOff>110489</xdr:rowOff>
    </xdr:to>
    <xdr:cxnSp macro="">
      <xdr:nvCxnSpPr>
        <xdr:cNvPr id="745" name="直線コネクタ 744"/>
        <xdr:cNvCxnSpPr/>
      </xdr:nvCxnSpPr>
      <xdr:spPr>
        <a:xfrm>
          <a:off x="13629640" y="17361082"/>
          <a:ext cx="74676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44994</xdr:rowOff>
    </xdr:from>
    <xdr:to>
      <xdr:col>76</xdr:col>
      <xdr:colOff>165100</xdr:colOff>
      <xdr:row>103</xdr:row>
      <xdr:rowOff>146594</xdr:rowOff>
    </xdr:to>
    <xdr:sp macro="" textlink="">
      <xdr:nvSpPr>
        <xdr:cNvPr id="746" name="楕円 745"/>
        <xdr:cNvSpPr/>
      </xdr:nvSpPr>
      <xdr:spPr>
        <a:xfrm>
          <a:off x="12804140" y="1731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94162</xdr:rowOff>
    </xdr:from>
    <xdr:to>
      <xdr:col>81</xdr:col>
      <xdr:colOff>50800</xdr:colOff>
      <xdr:row>103</xdr:row>
      <xdr:rowOff>95794</xdr:rowOff>
    </xdr:to>
    <xdr:cxnSp macro="">
      <xdr:nvCxnSpPr>
        <xdr:cNvPr id="747" name="直線コネクタ 746"/>
        <xdr:cNvCxnSpPr/>
      </xdr:nvCxnSpPr>
      <xdr:spPr>
        <a:xfrm flipV="1">
          <a:off x="12854940" y="17361082"/>
          <a:ext cx="7747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20501</xdr:rowOff>
    </xdr:from>
    <xdr:to>
      <xdr:col>72</xdr:col>
      <xdr:colOff>38100</xdr:colOff>
      <xdr:row>103</xdr:row>
      <xdr:rowOff>122101</xdr:rowOff>
    </xdr:to>
    <xdr:sp macro="" textlink="">
      <xdr:nvSpPr>
        <xdr:cNvPr id="748" name="楕円 747"/>
        <xdr:cNvSpPr/>
      </xdr:nvSpPr>
      <xdr:spPr>
        <a:xfrm>
          <a:off x="12029440" y="172874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71301</xdr:rowOff>
    </xdr:from>
    <xdr:to>
      <xdr:col>76</xdr:col>
      <xdr:colOff>114300</xdr:colOff>
      <xdr:row>103</xdr:row>
      <xdr:rowOff>95794</xdr:rowOff>
    </xdr:to>
    <xdr:cxnSp macro="">
      <xdr:nvCxnSpPr>
        <xdr:cNvPr id="749" name="直線コネクタ 748"/>
        <xdr:cNvCxnSpPr/>
      </xdr:nvCxnSpPr>
      <xdr:spPr>
        <a:xfrm>
          <a:off x="12072620" y="17338221"/>
          <a:ext cx="78232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131190</xdr:rowOff>
    </xdr:from>
    <xdr:ext cx="405111" cy="259045"/>
    <xdr:sp macro="" textlink="">
      <xdr:nvSpPr>
        <xdr:cNvPr id="750" name="n_1aveValue【庁舎】&#10;有形固定資産減価償却率"/>
        <xdr:cNvSpPr txBox="1"/>
      </xdr:nvSpPr>
      <xdr:spPr>
        <a:xfrm>
          <a:off x="13437244" y="17565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751" name="n_2aveValue【庁舎】&#10;有形固定資産減価償却率"/>
        <xdr:cNvSpPr txBox="1"/>
      </xdr:nvSpPr>
      <xdr:spPr>
        <a:xfrm>
          <a:off x="12675244" y="1761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70775</xdr:rowOff>
    </xdr:from>
    <xdr:ext cx="405111" cy="259045"/>
    <xdr:sp macro="" textlink="">
      <xdr:nvSpPr>
        <xdr:cNvPr id="752" name="n_3aveValue【庁舎】&#10;有形固定資産減価償却率"/>
        <xdr:cNvSpPr txBox="1"/>
      </xdr:nvSpPr>
      <xdr:spPr>
        <a:xfrm>
          <a:off x="11900544" y="1767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102706</xdr:rowOff>
    </xdr:from>
    <xdr:ext cx="405111" cy="259045"/>
    <xdr:sp macro="" textlink="">
      <xdr:nvSpPr>
        <xdr:cNvPr id="753" name="n_4aveValue【庁舎】&#10;有形固定資産減価償却率"/>
        <xdr:cNvSpPr txBox="1"/>
      </xdr:nvSpPr>
      <xdr:spPr>
        <a:xfrm>
          <a:off x="11102984" y="1736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161489</xdr:rowOff>
    </xdr:from>
    <xdr:ext cx="405111" cy="259045"/>
    <xdr:sp macro="" textlink="">
      <xdr:nvSpPr>
        <xdr:cNvPr id="754" name="n_1mainValue【庁舎】&#10;有形固定資産減価償却率"/>
        <xdr:cNvSpPr txBox="1"/>
      </xdr:nvSpPr>
      <xdr:spPr>
        <a:xfrm>
          <a:off x="13437244" y="1709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163121</xdr:rowOff>
    </xdr:from>
    <xdr:ext cx="405111" cy="259045"/>
    <xdr:sp macro="" textlink="">
      <xdr:nvSpPr>
        <xdr:cNvPr id="755" name="n_2mainValue【庁舎】&#10;有形固定資産減価償却率"/>
        <xdr:cNvSpPr txBox="1"/>
      </xdr:nvSpPr>
      <xdr:spPr>
        <a:xfrm>
          <a:off x="12675244" y="17094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138628</xdr:rowOff>
    </xdr:from>
    <xdr:ext cx="405111" cy="259045"/>
    <xdr:sp macro="" textlink="">
      <xdr:nvSpPr>
        <xdr:cNvPr id="756" name="n_3mainValue【庁舎】&#10;有形固定資産減価償却率"/>
        <xdr:cNvSpPr txBox="1"/>
      </xdr:nvSpPr>
      <xdr:spPr>
        <a:xfrm>
          <a:off x="11900544" y="17070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7" name="正方形/長方形 756"/>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8" name="正方形/長方形 757"/>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9" name="正方形/長方形 758"/>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0" name="正方形/長方形 759"/>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1" name="正方形/長方形 760"/>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2" name="正方形/長方形 761"/>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3" name="正方形/長方形 762"/>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4" name="正方形/長方形 763"/>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5" name="テキスト ボックス 764"/>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6" name="直線コネクタ 765"/>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767" name="直線コネクタ 766"/>
        <xdr:cNvCxnSpPr/>
      </xdr:nvCxnSpPr>
      <xdr:spPr>
        <a:xfrm>
          <a:off x="16093440" y="1834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768" name="テキスト ボックス 767"/>
        <xdr:cNvSpPr txBox="1"/>
      </xdr:nvSpPr>
      <xdr:spPr>
        <a:xfrm>
          <a:off x="15694841" y="1821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769" name="直線コネクタ 768"/>
        <xdr:cNvCxnSpPr/>
      </xdr:nvCxnSpPr>
      <xdr:spPr>
        <a:xfrm>
          <a:off x="16093440" y="18070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70" name="テキスト ボックス 769"/>
        <xdr:cNvSpPr txBox="1"/>
      </xdr:nvSpPr>
      <xdr:spPr>
        <a:xfrm>
          <a:off x="15694841" y="17932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771" name="直線コネクタ 770"/>
        <xdr:cNvCxnSpPr/>
      </xdr:nvCxnSpPr>
      <xdr:spPr>
        <a:xfrm>
          <a:off x="16093440" y="17788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772" name="テキスト ボックス 771"/>
        <xdr:cNvSpPr txBox="1"/>
      </xdr:nvSpPr>
      <xdr:spPr>
        <a:xfrm>
          <a:off x="15694841" y="17650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3" name="直線コネクタ 772"/>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4" name="テキスト ボックス 773"/>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775" name="直線コネクタ 774"/>
        <xdr:cNvCxnSpPr/>
      </xdr:nvCxnSpPr>
      <xdr:spPr>
        <a:xfrm>
          <a:off x="16093440" y="17232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776" name="テキスト ボックス 775"/>
        <xdr:cNvSpPr txBox="1"/>
      </xdr:nvSpPr>
      <xdr:spPr>
        <a:xfrm>
          <a:off x="15694841" y="17094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77" name="直線コネクタ 776"/>
        <xdr:cNvCxnSpPr/>
      </xdr:nvCxnSpPr>
      <xdr:spPr>
        <a:xfrm>
          <a:off x="16093440" y="169506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78" name="テキスト ボックス 777"/>
        <xdr:cNvSpPr txBox="1"/>
      </xdr:nvSpPr>
      <xdr:spPr>
        <a:xfrm>
          <a:off x="1569484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779" name="直線コネクタ 778"/>
        <xdr:cNvCxnSpPr/>
      </xdr:nvCxnSpPr>
      <xdr:spPr>
        <a:xfrm>
          <a:off x="16093440" y="166725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780" name="テキスト ボックス 779"/>
        <xdr:cNvSpPr txBox="1"/>
      </xdr:nvSpPr>
      <xdr:spPr>
        <a:xfrm>
          <a:off x="15694841" y="165341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1" name="直線コネクタ 780"/>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2" name="テキスト ボックス 781"/>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3"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56198</xdr:rowOff>
    </xdr:to>
    <xdr:cxnSp macro="">
      <xdr:nvCxnSpPr>
        <xdr:cNvPr id="784" name="直線コネクタ 783"/>
        <xdr:cNvCxnSpPr/>
      </xdr:nvCxnSpPr>
      <xdr:spPr>
        <a:xfrm flipV="1">
          <a:off x="19509104" y="16783050"/>
          <a:ext cx="0" cy="137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60025</xdr:rowOff>
    </xdr:from>
    <xdr:ext cx="469744" cy="259045"/>
    <xdr:sp macro="" textlink="">
      <xdr:nvSpPr>
        <xdr:cNvPr id="785" name="【庁舎】&#10;一人当たり面積最小値テキスト"/>
        <xdr:cNvSpPr txBox="1"/>
      </xdr:nvSpPr>
      <xdr:spPr>
        <a:xfrm>
          <a:off x="19547840" y="1816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56198</xdr:rowOff>
    </xdr:from>
    <xdr:to>
      <xdr:col>116</xdr:col>
      <xdr:colOff>152400</xdr:colOff>
      <xdr:row>108</xdr:row>
      <xdr:rowOff>56198</xdr:rowOff>
    </xdr:to>
    <xdr:cxnSp macro="">
      <xdr:nvCxnSpPr>
        <xdr:cNvPr id="786" name="直線コネクタ 785"/>
        <xdr:cNvCxnSpPr/>
      </xdr:nvCxnSpPr>
      <xdr:spPr>
        <a:xfrm>
          <a:off x="19443700" y="181613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787" name="【庁舎】&#10;一人当たり面積最大値テキスト"/>
        <xdr:cNvSpPr txBox="1"/>
      </xdr:nvSpPr>
      <xdr:spPr>
        <a:xfrm>
          <a:off x="19547840" y="1656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788" name="直線コネクタ 787"/>
        <xdr:cNvCxnSpPr/>
      </xdr:nvCxnSpPr>
      <xdr:spPr>
        <a:xfrm>
          <a:off x="19443700" y="16783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88282</xdr:rowOff>
    </xdr:from>
    <xdr:ext cx="469744" cy="259045"/>
    <xdr:sp macro="" textlink="">
      <xdr:nvSpPr>
        <xdr:cNvPr id="789" name="【庁舎】&#10;一人当たり面積平均値テキスト"/>
        <xdr:cNvSpPr txBox="1"/>
      </xdr:nvSpPr>
      <xdr:spPr>
        <a:xfrm>
          <a:off x="19547840" y="17522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65405</xdr:rowOff>
    </xdr:from>
    <xdr:to>
      <xdr:col>116</xdr:col>
      <xdr:colOff>114300</xdr:colOff>
      <xdr:row>105</xdr:row>
      <xdr:rowOff>167005</xdr:rowOff>
    </xdr:to>
    <xdr:sp macro="" textlink="">
      <xdr:nvSpPr>
        <xdr:cNvPr id="790" name="フローチャート: 判断 789"/>
        <xdr:cNvSpPr/>
      </xdr:nvSpPr>
      <xdr:spPr>
        <a:xfrm>
          <a:off x="1945894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791" name="フローチャート: 判断 790"/>
        <xdr:cNvSpPr/>
      </xdr:nvSpPr>
      <xdr:spPr>
        <a:xfrm>
          <a:off x="18735040" y="176961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65405</xdr:rowOff>
    </xdr:from>
    <xdr:to>
      <xdr:col>107</xdr:col>
      <xdr:colOff>101600</xdr:colOff>
      <xdr:row>105</xdr:row>
      <xdr:rowOff>167005</xdr:rowOff>
    </xdr:to>
    <xdr:sp macro="" textlink="">
      <xdr:nvSpPr>
        <xdr:cNvPr id="792" name="フローチャート: 判断 791"/>
        <xdr:cNvSpPr/>
      </xdr:nvSpPr>
      <xdr:spPr>
        <a:xfrm>
          <a:off x="1793748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102552</xdr:rowOff>
    </xdr:from>
    <xdr:to>
      <xdr:col>102</xdr:col>
      <xdr:colOff>165100</xdr:colOff>
      <xdr:row>106</xdr:row>
      <xdr:rowOff>32702</xdr:rowOff>
    </xdr:to>
    <xdr:sp macro="" textlink="">
      <xdr:nvSpPr>
        <xdr:cNvPr id="793" name="フローチャート: 判断 792"/>
        <xdr:cNvSpPr/>
      </xdr:nvSpPr>
      <xdr:spPr>
        <a:xfrm>
          <a:off x="17162780" y="177047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113982</xdr:rowOff>
    </xdr:from>
    <xdr:to>
      <xdr:col>98</xdr:col>
      <xdr:colOff>38100</xdr:colOff>
      <xdr:row>106</xdr:row>
      <xdr:rowOff>44132</xdr:rowOff>
    </xdr:to>
    <xdr:sp macro="" textlink="">
      <xdr:nvSpPr>
        <xdr:cNvPr id="794" name="フローチャート: 判断 793"/>
        <xdr:cNvSpPr/>
      </xdr:nvSpPr>
      <xdr:spPr>
        <a:xfrm>
          <a:off x="16388080" y="177161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5" name="テキスト ボックス 794"/>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6" name="テキスト ボックス 795"/>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7" name="テキスト ボックス 796"/>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8" name="テキスト ボックス 797"/>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9" name="テキスト ボックス 798"/>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85407</xdr:rowOff>
    </xdr:from>
    <xdr:to>
      <xdr:col>116</xdr:col>
      <xdr:colOff>114300</xdr:colOff>
      <xdr:row>107</xdr:row>
      <xdr:rowOff>15557</xdr:rowOff>
    </xdr:to>
    <xdr:sp macro="" textlink="">
      <xdr:nvSpPr>
        <xdr:cNvPr id="800" name="楕円 799"/>
        <xdr:cNvSpPr/>
      </xdr:nvSpPr>
      <xdr:spPr>
        <a:xfrm>
          <a:off x="19458940" y="178552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63834</xdr:rowOff>
    </xdr:from>
    <xdr:ext cx="469744" cy="259045"/>
    <xdr:sp macro="" textlink="">
      <xdr:nvSpPr>
        <xdr:cNvPr id="801" name="【庁舎】&#10;一人当たり面積該当値テキスト"/>
        <xdr:cNvSpPr txBox="1"/>
      </xdr:nvSpPr>
      <xdr:spPr>
        <a:xfrm>
          <a:off x="19547840" y="1783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91123</xdr:rowOff>
    </xdr:from>
    <xdr:to>
      <xdr:col>112</xdr:col>
      <xdr:colOff>38100</xdr:colOff>
      <xdr:row>107</xdr:row>
      <xdr:rowOff>21273</xdr:rowOff>
    </xdr:to>
    <xdr:sp macro="" textlink="">
      <xdr:nvSpPr>
        <xdr:cNvPr id="802" name="楕円 801"/>
        <xdr:cNvSpPr/>
      </xdr:nvSpPr>
      <xdr:spPr>
        <a:xfrm>
          <a:off x="18735040" y="178609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136207</xdr:rowOff>
    </xdr:from>
    <xdr:to>
      <xdr:col>116</xdr:col>
      <xdr:colOff>63500</xdr:colOff>
      <xdr:row>106</xdr:row>
      <xdr:rowOff>141923</xdr:rowOff>
    </xdr:to>
    <xdr:cxnSp macro="">
      <xdr:nvCxnSpPr>
        <xdr:cNvPr id="803" name="直線コネクタ 802"/>
        <xdr:cNvCxnSpPr/>
      </xdr:nvCxnSpPr>
      <xdr:spPr>
        <a:xfrm flipV="1">
          <a:off x="18778220" y="17906047"/>
          <a:ext cx="73152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93980</xdr:rowOff>
    </xdr:from>
    <xdr:to>
      <xdr:col>107</xdr:col>
      <xdr:colOff>101600</xdr:colOff>
      <xdr:row>107</xdr:row>
      <xdr:rowOff>24130</xdr:rowOff>
    </xdr:to>
    <xdr:sp macro="" textlink="">
      <xdr:nvSpPr>
        <xdr:cNvPr id="804" name="楕円 803"/>
        <xdr:cNvSpPr/>
      </xdr:nvSpPr>
      <xdr:spPr>
        <a:xfrm>
          <a:off x="17937480" y="17863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141923</xdr:rowOff>
    </xdr:from>
    <xdr:to>
      <xdr:col>111</xdr:col>
      <xdr:colOff>177800</xdr:colOff>
      <xdr:row>106</xdr:row>
      <xdr:rowOff>144780</xdr:rowOff>
    </xdr:to>
    <xdr:cxnSp macro="">
      <xdr:nvCxnSpPr>
        <xdr:cNvPr id="805" name="直線コネクタ 804"/>
        <xdr:cNvCxnSpPr/>
      </xdr:nvCxnSpPr>
      <xdr:spPr>
        <a:xfrm flipV="1">
          <a:off x="17988280" y="17911763"/>
          <a:ext cx="78994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93980</xdr:rowOff>
    </xdr:from>
    <xdr:to>
      <xdr:col>102</xdr:col>
      <xdr:colOff>165100</xdr:colOff>
      <xdr:row>107</xdr:row>
      <xdr:rowOff>24130</xdr:rowOff>
    </xdr:to>
    <xdr:sp macro="" textlink="">
      <xdr:nvSpPr>
        <xdr:cNvPr id="806" name="楕円 805"/>
        <xdr:cNvSpPr/>
      </xdr:nvSpPr>
      <xdr:spPr>
        <a:xfrm>
          <a:off x="17162780" y="17863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144780</xdr:rowOff>
    </xdr:from>
    <xdr:to>
      <xdr:col>107</xdr:col>
      <xdr:colOff>50800</xdr:colOff>
      <xdr:row>106</xdr:row>
      <xdr:rowOff>144780</xdr:rowOff>
    </xdr:to>
    <xdr:cxnSp macro="">
      <xdr:nvCxnSpPr>
        <xdr:cNvPr id="807" name="直線コネクタ 806"/>
        <xdr:cNvCxnSpPr/>
      </xdr:nvCxnSpPr>
      <xdr:spPr>
        <a:xfrm>
          <a:off x="17213580" y="1791462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808" name="n_1aveValue【庁舎】&#10;一人当たり面積"/>
        <xdr:cNvSpPr txBox="1"/>
      </xdr:nvSpPr>
      <xdr:spPr>
        <a:xfrm>
          <a:off x="18561127" y="1747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12082</xdr:rowOff>
    </xdr:from>
    <xdr:ext cx="469744" cy="259045"/>
    <xdr:sp macro="" textlink="">
      <xdr:nvSpPr>
        <xdr:cNvPr id="809" name="n_2aveValue【庁舎】&#10;一人当たり面積"/>
        <xdr:cNvSpPr txBox="1"/>
      </xdr:nvSpPr>
      <xdr:spPr>
        <a:xfrm>
          <a:off x="17776267" y="1744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49229</xdr:rowOff>
    </xdr:from>
    <xdr:ext cx="469744" cy="259045"/>
    <xdr:sp macro="" textlink="">
      <xdr:nvSpPr>
        <xdr:cNvPr id="810" name="n_3aveValue【庁舎】&#10;一人当たり面積"/>
        <xdr:cNvSpPr txBox="1"/>
      </xdr:nvSpPr>
      <xdr:spPr>
        <a:xfrm>
          <a:off x="17001567" y="17483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60659</xdr:rowOff>
    </xdr:from>
    <xdr:ext cx="469744" cy="259045"/>
    <xdr:sp macro="" textlink="">
      <xdr:nvSpPr>
        <xdr:cNvPr id="811" name="n_4aveValue【庁舎】&#10;一人当たり面積"/>
        <xdr:cNvSpPr txBox="1"/>
      </xdr:nvSpPr>
      <xdr:spPr>
        <a:xfrm>
          <a:off x="16226867" y="1749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12400</xdr:rowOff>
    </xdr:from>
    <xdr:ext cx="469744" cy="259045"/>
    <xdr:sp macro="" textlink="">
      <xdr:nvSpPr>
        <xdr:cNvPr id="812" name="n_1mainValue【庁舎】&#10;一人当たり面積"/>
        <xdr:cNvSpPr txBox="1"/>
      </xdr:nvSpPr>
      <xdr:spPr>
        <a:xfrm>
          <a:off x="18561127" y="1794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813" name="n_2mainValue【庁舎】&#10;一人当たり面積"/>
        <xdr:cNvSpPr txBox="1"/>
      </xdr:nvSpPr>
      <xdr:spPr>
        <a:xfrm>
          <a:off x="17776267" y="1795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15257</xdr:rowOff>
    </xdr:from>
    <xdr:ext cx="469744" cy="259045"/>
    <xdr:sp macro="" textlink="">
      <xdr:nvSpPr>
        <xdr:cNvPr id="814" name="n_3mainValue【庁舎】&#10;一人当たり面積"/>
        <xdr:cNvSpPr txBox="1"/>
      </xdr:nvSpPr>
      <xdr:spPr>
        <a:xfrm>
          <a:off x="17001567" y="1795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5" name="正方形/長方形 814"/>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6" name="正方形/長方形 815"/>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7" name="テキスト ボックス 816"/>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おいて有形固定資産減価償却率が類似団体平均を上回っています。厳しい財政状況の中でも、公共施設マネジメント基本計画や個別施設計画に沿って計画的に施設の長寿命化・更新等を行い、その財源については、公共施設整備基金を計画的に積み立てるとともに、公債費を適切に管理していきます。</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R02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有形固定資産減価償却率の数字の訂正について</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報告値に誤りがあり、右の数値が正しいものとなります。　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51.5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％、誤）</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78.4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岐阜県可児市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100,765
92,977
87.57
37,449,265
34,704,966
2,374,056
20,944,000
21,989,169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698126" y="4504765"/>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財政力指数は、市税の減等により、分子となる基準財政収入額が減少し、また社会保障関係経費の増等により、分母となる基準財政需要額も増加したため、前年度から</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ポイント減少しました。依然として類似団体平均を上回っている状況ではありますが、限られた財源と地域資源を経営的視点で有効活用し、引き続き財政の健全化に努めます。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33867</xdr:rowOff>
    </xdr:to>
    <xdr:cxnSp macro="">
      <xdr:nvCxnSpPr>
        <xdr:cNvPr id="64" name="直線コネクタ 63"/>
        <xdr:cNvCxnSpPr/>
      </xdr:nvCxnSpPr>
      <xdr:spPr>
        <a:xfrm flipV="1">
          <a:off x="4953000" y="630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140405</xdr:rowOff>
    </xdr:from>
    <xdr:to>
      <xdr:col>23</xdr:col>
      <xdr:colOff>133350</xdr:colOff>
      <xdr:row>40</xdr:row>
      <xdr:rowOff>167217</xdr:rowOff>
    </xdr:to>
    <xdr:cxnSp macro="">
      <xdr:nvCxnSpPr>
        <xdr:cNvPr id="69" name="直線コネクタ 68"/>
        <xdr:cNvCxnSpPr/>
      </xdr:nvCxnSpPr>
      <xdr:spPr>
        <a:xfrm>
          <a:off x="4114800" y="6998405"/>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118127</xdr:rowOff>
    </xdr:from>
    <xdr:ext cx="762000" cy="259045"/>
    <xdr:sp macro="" textlink="">
      <xdr:nvSpPr>
        <xdr:cNvPr id="70" name="財政力平均値テキスト"/>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1" name="フローチャート: 判断 70"/>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140405</xdr:rowOff>
    </xdr:from>
    <xdr:to>
      <xdr:col>19</xdr:col>
      <xdr:colOff>133350</xdr:colOff>
      <xdr:row>40</xdr:row>
      <xdr:rowOff>153811</xdr:rowOff>
    </xdr:to>
    <xdr:cxnSp macro="">
      <xdr:nvCxnSpPr>
        <xdr:cNvPr id="72" name="直線コネクタ 71"/>
        <xdr:cNvCxnSpPr/>
      </xdr:nvCxnSpPr>
      <xdr:spPr>
        <a:xfrm flipV="1">
          <a:off x="3225800" y="69984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3" name="フローチャート: 判断 72"/>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74" name="テキスト ボックス 73"/>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153811</xdr:rowOff>
    </xdr:from>
    <xdr:to>
      <xdr:col>15</xdr:col>
      <xdr:colOff>82550</xdr:colOff>
      <xdr:row>40</xdr:row>
      <xdr:rowOff>167217</xdr:rowOff>
    </xdr:to>
    <xdr:cxnSp macro="">
      <xdr:nvCxnSpPr>
        <xdr:cNvPr id="75" name="直線コネクタ 74"/>
        <xdr:cNvCxnSpPr/>
      </xdr:nvCxnSpPr>
      <xdr:spPr>
        <a:xfrm flipV="1">
          <a:off x="2336800" y="70118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167217</xdr:rowOff>
    </xdr:from>
    <xdr:to>
      <xdr:col>11</xdr:col>
      <xdr:colOff>31750</xdr:colOff>
      <xdr:row>40</xdr:row>
      <xdr:rowOff>167217</xdr:rowOff>
    </xdr:to>
    <xdr:cxnSp macro="">
      <xdr:nvCxnSpPr>
        <xdr:cNvPr id="78" name="直線コネクタ 77"/>
        <xdr:cNvCxnSpPr/>
      </xdr:nvCxnSpPr>
      <xdr:spPr>
        <a:xfrm>
          <a:off x="1447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88" name="楕円 87"/>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132944</xdr:rowOff>
    </xdr:from>
    <xdr:ext cx="762000" cy="259045"/>
    <xdr:sp macro="" textlink="">
      <xdr:nvSpPr>
        <xdr:cNvPr id="89" name="財政力該当値テキスト"/>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89605</xdr:rowOff>
    </xdr:from>
    <xdr:to>
      <xdr:col>19</xdr:col>
      <xdr:colOff>184150</xdr:colOff>
      <xdr:row>41</xdr:row>
      <xdr:rowOff>19755</xdr:rowOff>
    </xdr:to>
    <xdr:sp macro="" textlink="">
      <xdr:nvSpPr>
        <xdr:cNvPr id="90" name="楕円 89"/>
        <xdr:cNvSpPr/>
      </xdr:nvSpPr>
      <xdr:spPr>
        <a:xfrm>
          <a:off x="4064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29932</xdr:rowOff>
    </xdr:from>
    <xdr:ext cx="736600" cy="259045"/>
    <xdr:sp macro="" textlink="">
      <xdr:nvSpPr>
        <xdr:cNvPr id="91" name="テキスト ボックス 90"/>
        <xdr:cNvSpPr txBox="1"/>
      </xdr:nvSpPr>
      <xdr:spPr>
        <a:xfrm>
          <a:off x="3733800" y="671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103011</xdr:rowOff>
    </xdr:from>
    <xdr:to>
      <xdr:col>15</xdr:col>
      <xdr:colOff>133350</xdr:colOff>
      <xdr:row>41</xdr:row>
      <xdr:rowOff>33161</xdr:rowOff>
    </xdr:to>
    <xdr:sp macro="" textlink="">
      <xdr:nvSpPr>
        <xdr:cNvPr id="92" name="楕円 91"/>
        <xdr:cNvSpPr/>
      </xdr:nvSpPr>
      <xdr:spPr>
        <a:xfrm>
          <a:off x="3175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43338</xdr:rowOff>
    </xdr:from>
    <xdr:ext cx="762000" cy="259045"/>
    <xdr:sp macro="" textlink="">
      <xdr:nvSpPr>
        <xdr:cNvPr id="93" name="テキスト ボックス 92"/>
        <xdr:cNvSpPr txBox="1"/>
      </xdr:nvSpPr>
      <xdr:spPr>
        <a:xfrm>
          <a:off x="2844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116417</xdr:rowOff>
    </xdr:from>
    <xdr:to>
      <xdr:col>11</xdr:col>
      <xdr:colOff>82550</xdr:colOff>
      <xdr:row>41</xdr:row>
      <xdr:rowOff>46567</xdr:rowOff>
    </xdr:to>
    <xdr:sp macro="" textlink="">
      <xdr:nvSpPr>
        <xdr:cNvPr id="94" name="楕円 93"/>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95" name="テキスト ボックス 94"/>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6" name="楕円 95"/>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97" name="テキスト ボックス 96"/>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経常収支比率は、物件費の増等により、分子となる経常的経費が増加したものの、地方消費税交付金や地方交付税の増等により、分母となる経常的一般財源の収入が大きく増加したことにより、前年度から</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ポイント減少しました。しかし、経常経費は依然として高止まりの傾向にあるため、今後も経常経費の抑制を図るとともに、経常一般財源の確保に努めます。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89662</xdr:rowOff>
    </xdr:to>
    <xdr:cxnSp macro="">
      <xdr:nvCxnSpPr>
        <xdr:cNvPr id="125" name="直線コネクタ 124"/>
        <xdr:cNvCxnSpPr/>
      </xdr:nvCxnSpPr>
      <xdr:spPr>
        <a:xfrm flipV="1">
          <a:off x="4953000" y="9955276"/>
          <a:ext cx="0" cy="1621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61739</xdr:rowOff>
    </xdr:from>
    <xdr:ext cx="762000" cy="259045"/>
    <xdr:sp macro="" textlink="">
      <xdr:nvSpPr>
        <xdr:cNvPr id="126" name="財政構造の弾力性最小値テキスト"/>
        <xdr:cNvSpPr txBox="1"/>
      </xdr:nvSpPr>
      <xdr:spPr>
        <a:xfrm>
          <a:off x="5041900" y="1154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89662</xdr:rowOff>
    </xdr:from>
    <xdr:to>
      <xdr:col>24</xdr:col>
      <xdr:colOff>12700</xdr:colOff>
      <xdr:row>67</xdr:row>
      <xdr:rowOff>89662</xdr:rowOff>
    </xdr:to>
    <xdr:cxnSp macro="">
      <xdr:nvCxnSpPr>
        <xdr:cNvPr id="127" name="直線コネクタ 126"/>
        <xdr:cNvCxnSpPr/>
      </xdr:nvCxnSpPr>
      <xdr:spPr>
        <a:xfrm>
          <a:off x="4864100" y="1157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8" name="財政構造の弾力性最大値テキスト"/>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9" name="直線コネクタ 128"/>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157734</xdr:rowOff>
    </xdr:from>
    <xdr:to>
      <xdr:col>23</xdr:col>
      <xdr:colOff>133350</xdr:colOff>
      <xdr:row>65</xdr:row>
      <xdr:rowOff>17526</xdr:rowOff>
    </xdr:to>
    <xdr:cxnSp macro="">
      <xdr:nvCxnSpPr>
        <xdr:cNvPr id="130" name="直線コネクタ 129"/>
        <xdr:cNvCxnSpPr/>
      </xdr:nvCxnSpPr>
      <xdr:spPr>
        <a:xfrm flipV="1">
          <a:off x="4114800" y="10959084"/>
          <a:ext cx="8382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111523</xdr:rowOff>
    </xdr:from>
    <xdr:ext cx="762000" cy="259045"/>
    <xdr:sp macro="" textlink="">
      <xdr:nvSpPr>
        <xdr:cNvPr id="131" name="財政構造の弾力性平均値テキスト"/>
        <xdr:cNvSpPr txBox="1"/>
      </xdr:nvSpPr>
      <xdr:spPr>
        <a:xfrm>
          <a:off x="5041900" y="1056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32" name="フローチャート: 判断 131"/>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17526</xdr:rowOff>
    </xdr:from>
    <xdr:to>
      <xdr:col>19</xdr:col>
      <xdr:colOff>133350</xdr:colOff>
      <xdr:row>66</xdr:row>
      <xdr:rowOff>106680</xdr:rowOff>
    </xdr:to>
    <xdr:cxnSp macro="">
      <xdr:nvCxnSpPr>
        <xdr:cNvPr id="133" name="直線コネクタ 132"/>
        <xdr:cNvCxnSpPr/>
      </xdr:nvCxnSpPr>
      <xdr:spPr>
        <a:xfrm flipV="1">
          <a:off x="3225800" y="11161776"/>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14986</xdr:rowOff>
    </xdr:from>
    <xdr:to>
      <xdr:col>19</xdr:col>
      <xdr:colOff>184150</xdr:colOff>
      <xdr:row>65</xdr:row>
      <xdr:rowOff>116586</xdr:rowOff>
    </xdr:to>
    <xdr:sp macro="" textlink="">
      <xdr:nvSpPr>
        <xdr:cNvPr id="134" name="フローチャート: 判断 133"/>
        <xdr:cNvSpPr/>
      </xdr:nvSpPr>
      <xdr:spPr>
        <a:xfrm>
          <a:off x="4064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101363</xdr:rowOff>
    </xdr:from>
    <xdr:ext cx="736600" cy="259045"/>
    <xdr:sp macro="" textlink="">
      <xdr:nvSpPr>
        <xdr:cNvPr id="135" name="テキスト ボックス 134"/>
        <xdr:cNvSpPr txBox="1"/>
      </xdr:nvSpPr>
      <xdr:spPr>
        <a:xfrm>
          <a:off x="3733800" y="1124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68072</xdr:rowOff>
    </xdr:from>
    <xdr:to>
      <xdr:col>15</xdr:col>
      <xdr:colOff>82550</xdr:colOff>
      <xdr:row>66</xdr:row>
      <xdr:rowOff>106680</xdr:rowOff>
    </xdr:to>
    <xdr:cxnSp macro="">
      <xdr:nvCxnSpPr>
        <xdr:cNvPr id="136" name="直線コネクタ 135"/>
        <xdr:cNvCxnSpPr/>
      </xdr:nvCxnSpPr>
      <xdr:spPr>
        <a:xfrm>
          <a:off x="2336800" y="1138377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34290</xdr:rowOff>
    </xdr:from>
    <xdr:to>
      <xdr:col>15</xdr:col>
      <xdr:colOff>133350</xdr:colOff>
      <xdr:row>65</xdr:row>
      <xdr:rowOff>135890</xdr:rowOff>
    </xdr:to>
    <xdr:sp macro="" textlink="">
      <xdr:nvSpPr>
        <xdr:cNvPr id="137" name="フローチャート: 判断 136"/>
        <xdr:cNvSpPr/>
      </xdr:nvSpPr>
      <xdr:spPr>
        <a:xfrm>
          <a:off x="3175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146067</xdr:rowOff>
    </xdr:from>
    <xdr:ext cx="762000" cy="259045"/>
    <xdr:sp macro="" textlink="">
      <xdr:nvSpPr>
        <xdr:cNvPr id="138" name="テキスト ボックス 137"/>
        <xdr:cNvSpPr txBox="1"/>
      </xdr:nvSpPr>
      <xdr:spPr>
        <a:xfrm>
          <a:off x="2844800" y="1094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68072</xdr:rowOff>
    </xdr:from>
    <xdr:to>
      <xdr:col>11</xdr:col>
      <xdr:colOff>31750</xdr:colOff>
      <xdr:row>66</xdr:row>
      <xdr:rowOff>135636</xdr:rowOff>
    </xdr:to>
    <xdr:cxnSp macro="">
      <xdr:nvCxnSpPr>
        <xdr:cNvPr id="139" name="直線コネクタ 138"/>
        <xdr:cNvCxnSpPr/>
      </xdr:nvCxnSpPr>
      <xdr:spPr>
        <a:xfrm flipV="1">
          <a:off x="1447800" y="1138377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0" name="フローチャート: 判断 139"/>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88155</xdr:rowOff>
    </xdr:from>
    <xdr:ext cx="762000" cy="259045"/>
    <xdr:sp macro="" textlink="">
      <xdr:nvSpPr>
        <xdr:cNvPr id="141" name="テキスト ボックス 140"/>
        <xdr:cNvSpPr txBox="1"/>
      </xdr:nvSpPr>
      <xdr:spPr>
        <a:xfrm>
          <a:off x="1955800" y="1088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167132</xdr:rowOff>
    </xdr:from>
    <xdr:to>
      <xdr:col>7</xdr:col>
      <xdr:colOff>31750</xdr:colOff>
      <xdr:row>65</xdr:row>
      <xdr:rowOff>97282</xdr:rowOff>
    </xdr:to>
    <xdr:sp macro="" textlink="">
      <xdr:nvSpPr>
        <xdr:cNvPr id="142" name="フローチャート: 判断 141"/>
        <xdr:cNvSpPr/>
      </xdr:nvSpPr>
      <xdr:spPr>
        <a:xfrm>
          <a:off x="1397000" y="111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107459</xdr:rowOff>
    </xdr:from>
    <xdr:ext cx="762000" cy="259045"/>
    <xdr:sp macro="" textlink="">
      <xdr:nvSpPr>
        <xdr:cNvPr id="143" name="テキスト ボックス 142"/>
        <xdr:cNvSpPr txBox="1"/>
      </xdr:nvSpPr>
      <xdr:spPr>
        <a:xfrm>
          <a:off x="1066800" y="1090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49" name="楕円 148"/>
        <xdr:cNvSpPr/>
      </xdr:nvSpPr>
      <xdr:spPr>
        <a:xfrm>
          <a:off x="49022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79011</xdr:rowOff>
    </xdr:from>
    <xdr:ext cx="762000" cy="259045"/>
    <xdr:sp macro="" textlink="">
      <xdr:nvSpPr>
        <xdr:cNvPr id="150" name="財政構造の弾力性該当値テキスト"/>
        <xdr:cNvSpPr txBox="1"/>
      </xdr:nvSpPr>
      <xdr:spPr>
        <a:xfrm>
          <a:off x="5041900" y="1088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138176</xdr:rowOff>
    </xdr:from>
    <xdr:to>
      <xdr:col>19</xdr:col>
      <xdr:colOff>184150</xdr:colOff>
      <xdr:row>65</xdr:row>
      <xdr:rowOff>68326</xdr:rowOff>
    </xdr:to>
    <xdr:sp macro="" textlink="">
      <xdr:nvSpPr>
        <xdr:cNvPr id="151" name="楕円 150"/>
        <xdr:cNvSpPr/>
      </xdr:nvSpPr>
      <xdr:spPr>
        <a:xfrm>
          <a:off x="40640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78503</xdr:rowOff>
    </xdr:from>
    <xdr:ext cx="736600" cy="259045"/>
    <xdr:sp macro="" textlink="">
      <xdr:nvSpPr>
        <xdr:cNvPr id="152" name="テキスト ボックス 151"/>
        <xdr:cNvSpPr txBox="1"/>
      </xdr:nvSpPr>
      <xdr:spPr>
        <a:xfrm>
          <a:off x="3733800" y="108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55880</xdr:rowOff>
    </xdr:from>
    <xdr:to>
      <xdr:col>15</xdr:col>
      <xdr:colOff>133350</xdr:colOff>
      <xdr:row>66</xdr:row>
      <xdr:rowOff>157480</xdr:rowOff>
    </xdr:to>
    <xdr:sp macro="" textlink="">
      <xdr:nvSpPr>
        <xdr:cNvPr id="153" name="楕円 152"/>
        <xdr:cNvSpPr/>
      </xdr:nvSpPr>
      <xdr:spPr>
        <a:xfrm>
          <a:off x="3175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142257</xdr:rowOff>
    </xdr:from>
    <xdr:ext cx="762000" cy="259045"/>
    <xdr:sp macro="" textlink="">
      <xdr:nvSpPr>
        <xdr:cNvPr id="154" name="テキスト ボックス 153"/>
        <xdr:cNvSpPr txBox="1"/>
      </xdr:nvSpPr>
      <xdr:spPr>
        <a:xfrm>
          <a:off x="2844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17272</xdr:rowOff>
    </xdr:from>
    <xdr:to>
      <xdr:col>11</xdr:col>
      <xdr:colOff>82550</xdr:colOff>
      <xdr:row>66</xdr:row>
      <xdr:rowOff>118872</xdr:rowOff>
    </xdr:to>
    <xdr:sp macro="" textlink="">
      <xdr:nvSpPr>
        <xdr:cNvPr id="155" name="楕円 154"/>
        <xdr:cNvSpPr/>
      </xdr:nvSpPr>
      <xdr:spPr>
        <a:xfrm>
          <a:off x="2286000" y="1133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103649</xdr:rowOff>
    </xdr:from>
    <xdr:ext cx="762000" cy="259045"/>
    <xdr:sp macro="" textlink="">
      <xdr:nvSpPr>
        <xdr:cNvPr id="156" name="テキスト ボックス 155"/>
        <xdr:cNvSpPr txBox="1"/>
      </xdr:nvSpPr>
      <xdr:spPr>
        <a:xfrm>
          <a:off x="1955800" y="1141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84836</xdr:rowOff>
    </xdr:from>
    <xdr:to>
      <xdr:col>7</xdr:col>
      <xdr:colOff>31750</xdr:colOff>
      <xdr:row>67</xdr:row>
      <xdr:rowOff>14986</xdr:rowOff>
    </xdr:to>
    <xdr:sp macro="" textlink="">
      <xdr:nvSpPr>
        <xdr:cNvPr id="157" name="楕円 156"/>
        <xdr:cNvSpPr/>
      </xdr:nvSpPr>
      <xdr:spPr>
        <a:xfrm>
          <a:off x="1397000" y="1140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171213</xdr:rowOff>
    </xdr:from>
    <xdr:ext cx="762000" cy="259045"/>
    <xdr:sp macro="" textlink="">
      <xdr:nvSpPr>
        <xdr:cNvPr id="158" name="テキスト ボックス 157"/>
        <xdr:cNvSpPr txBox="1"/>
      </xdr:nvSpPr>
      <xdr:spPr>
        <a:xfrm>
          <a:off x="1066800" y="1148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減少に伴い人件費は減少しましたが、新型コロナウイルスワクチン接種推進事業費や文化創造センター指定管理料の増等により物件費は増加しており、人件費・物件費等全体の決算額は増加しました。しかし、ごみ処理や消防業務を一般事務組合で行っていることや、人口に対する職員数が少ない等の要因により、類似団体平均と比較して低い水準で推移しています。引き続き、施設管理や維持管理等の経常的経費の削減に努め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792</xdr:rowOff>
    </xdr:from>
    <xdr:to>
      <xdr:col>23</xdr:col>
      <xdr:colOff>133350</xdr:colOff>
      <xdr:row>90</xdr:row>
      <xdr:rowOff>1705</xdr:rowOff>
    </xdr:to>
    <xdr:cxnSp macro="">
      <xdr:nvCxnSpPr>
        <xdr:cNvPr id="186" name="直線コネクタ 185"/>
        <xdr:cNvCxnSpPr/>
      </xdr:nvCxnSpPr>
      <xdr:spPr>
        <a:xfrm flipV="1">
          <a:off x="4953000" y="13888242"/>
          <a:ext cx="0" cy="1543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145232</xdr:rowOff>
    </xdr:from>
    <xdr:ext cx="762000" cy="259045"/>
    <xdr:sp macro="" textlink="">
      <xdr:nvSpPr>
        <xdr:cNvPr id="187" name="人件費・物件費等の状況最小値テキスト"/>
        <xdr:cNvSpPr txBox="1"/>
      </xdr:nvSpPr>
      <xdr:spPr>
        <a:xfrm>
          <a:off x="5041900" y="1540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1705</xdr:rowOff>
    </xdr:from>
    <xdr:to>
      <xdr:col>24</xdr:col>
      <xdr:colOff>12700</xdr:colOff>
      <xdr:row>90</xdr:row>
      <xdr:rowOff>1705</xdr:rowOff>
    </xdr:to>
    <xdr:cxnSp macro="">
      <xdr:nvCxnSpPr>
        <xdr:cNvPr id="188" name="直線コネクタ 187"/>
        <xdr:cNvCxnSpPr/>
      </xdr:nvCxnSpPr>
      <xdr:spPr>
        <a:xfrm>
          <a:off x="4864100" y="1543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87169</xdr:rowOff>
    </xdr:from>
    <xdr:ext cx="762000" cy="259045"/>
    <xdr:sp macro="" textlink="">
      <xdr:nvSpPr>
        <xdr:cNvPr id="189" name="人件費・物件費等の状況最大値テキスト"/>
        <xdr:cNvSpPr txBox="1"/>
      </xdr:nvSpPr>
      <xdr:spPr>
        <a:xfrm>
          <a:off x="5041900" y="136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792</xdr:rowOff>
    </xdr:from>
    <xdr:to>
      <xdr:col>24</xdr:col>
      <xdr:colOff>12700</xdr:colOff>
      <xdr:row>81</xdr:row>
      <xdr:rowOff>792</xdr:rowOff>
    </xdr:to>
    <xdr:cxnSp macro="">
      <xdr:nvCxnSpPr>
        <xdr:cNvPr id="190" name="直線コネクタ 189"/>
        <xdr:cNvCxnSpPr/>
      </xdr:nvCxnSpPr>
      <xdr:spPr>
        <a:xfrm>
          <a:off x="4864100" y="13888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149493</xdr:rowOff>
    </xdr:from>
    <xdr:to>
      <xdr:col>23</xdr:col>
      <xdr:colOff>133350</xdr:colOff>
      <xdr:row>81</xdr:row>
      <xdr:rowOff>792</xdr:rowOff>
    </xdr:to>
    <xdr:cxnSp macro="">
      <xdr:nvCxnSpPr>
        <xdr:cNvPr id="191" name="直線コネクタ 190"/>
        <xdr:cNvCxnSpPr/>
      </xdr:nvCxnSpPr>
      <xdr:spPr>
        <a:xfrm>
          <a:off x="4114800" y="13865493"/>
          <a:ext cx="838200" cy="2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6907</xdr:rowOff>
    </xdr:from>
    <xdr:ext cx="762000" cy="259045"/>
    <xdr:sp macro="" textlink="">
      <xdr:nvSpPr>
        <xdr:cNvPr id="192" name="人件費・物件費等の状況平均値テキスト"/>
        <xdr:cNvSpPr txBox="1"/>
      </xdr:nvSpPr>
      <xdr:spPr>
        <a:xfrm>
          <a:off x="5041900" y="1423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34830</xdr:rowOff>
    </xdr:from>
    <xdr:to>
      <xdr:col>23</xdr:col>
      <xdr:colOff>184150</xdr:colOff>
      <xdr:row>83</xdr:row>
      <xdr:rowOff>136430</xdr:rowOff>
    </xdr:to>
    <xdr:sp macro="" textlink="">
      <xdr:nvSpPr>
        <xdr:cNvPr id="193" name="フローチャート: 判断 192"/>
        <xdr:cNvSpPr/>
      </xdr:nvSpPr>
      <xdr:spPr>
        <a:xfrm>
          <a:off x="4902200" y="142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80259</xdr:rowOff>
    </xdr:from>
    <xdr:to>
      <xdr:col>19</xdr:col>
      <xdr:colOff>133350</xdr:colOff>
      <xdr:row>80</xdr:row>
      <xdr:rowOff>149493</xdr:rowOff>
    </xdr:to>
    <xdr:cxnSp macro="">
      <xdr:nvCxnSpPr>
        <xdr:cNvPr id="194" name="直線コネクタ 193"/>
        <xdr:cNvCxnSpPr/>
      </xdr:nvCxnSpPr>
      <xdr:spPr>
        <a:xfrm>
          <a:off x="3225800" y="13796259"/>
          <a:ext cx="889000" cy="6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140791</xdr:rowOff>
    </xdr:from>
    <xdr:to>
      <xdr:col>19</xdr:col>
      <xdr:colOff>184150</xdr:colOff>
      <xdr:row>83</xdr:row>
      <xdr:rowOff>70941</xdr:rowOff>
    </xdr:to>
    <xdr:sp macro="" textlink="">
      <xdr:nvSpPr>
        <xdr:cNvPr id="195" name="フローチャート: 判断 194"/>
        <xdr:cNvSpPr/>
      </xdr:nvSpPr>
      <xdr:spPr>
        <a:xfrm>
          <a:off x="4064000" y="141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55718</xdr:rowOff>
    </xdr:from>
    <xdr:ext cx="736600" cy="259045"/>
    <xdr:sp macro="" textlink="">
      <xdr:nvSpPr>
        <xdr:cNvPr id="196" name="テキスト ボックス 195"/>
        <xdr:cNvSpPr txBox="1"/>
      </xdr:nvSpPr>
      <xdr:spPr>
        <a:xfrm>
          <a:off x="3733800" y="14286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80259</xdr:rowOff>
    </xdr:from>
    <xdr:to>
      <xdr:col>15</xdr:col>
      <xdr:colOff>82550</xdr:colOff>
      <xdr:row>80</xdr:row>
      <xdr:rowOff>80683</xdr:rowOff>
    </xdr:to>
    <xdr:cxnSp macro="">
      <xdr:nvCxnSpPr>
        <xdr:cNvPr id="197" name="直線コネクタ 196"/>
        <xdr:cNvCxnSpPr/>
      </xdr:nvCxnSpPr>
      <xdr:spPr>
        <a:xfrm flipV="1">
          <a:off x="2336800" y="13796259"/>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46038</xdr:rowOff>
    </xdr:from>
    <xdr:to>
      <xdr:col>15</xdr:col>
      <xdr:colOff>133350</xdr:colOff>
      <xdr:row>82</xdr:row>
      <xdr:rowOff>147638</xdr:rowOff>
    </xdr:to>
    <xdr:sp macro="" textlink="">
      <xdr:nvSpPr>
        <xdr:cNvPr id="198" name="フローチャート: 判断 197"/>
        <xdr:cNvSpPr/>
      </xdr:nvSpPr>
      <xdr:spPr>
        <a:xfrm>
          <a:off x="31750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132415</xdr:rowOff>
    </xdr:from>
    <xdr:ext cx="762000" cy="259045"/>
    <xdr:sp macro="" textlink="">
      <xdr:nvSpPr>
        <xdr:cNvPr id="199" name="テキスト ボックス 198"/>
        <xdr:cNvSpPr txBox="1"/>
      </xdr:nvSpPr>
      <xdr:spPr>
        <a:xfrm>
          <a:off x="2844800" y="1419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75800</xdr:rowOff>
    </xdr:from>
    <xdr:to>
      <xdr:col>11</xdr:col>
      <xdr:colOff>31750</xdr:colOff>
      <xdr:row>80</xdr:row>
      <xdr:rowOff>80683</xdr:rowOff>
    </xdr:to>
    <xdr:cxnSp macro="">
      <xdr:nvCxnSpPr>
        <xdr:cNvPr id="200" name="直線コネクタ 199"/>
        <xdr:cNvCxnSpPr/>
      </xdr:nvCxnSpPr>
      <xdr:spPr>
        <a:xfrm>
          <a:off x="1447800" y="13791800"/>
          <a:ext cx="889000" cy="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12266</xdr:rowOff>
    </xdr:from>
    <xdr:to>
      <xdr:col>11</xdr:col>
      <xdr:colOff>82550</xdr:colOff>
      <xdr:row>82</xdr:row>
      <xdr:rowOff>113866</xdr:rowOff>
    </xdr:to>
    <xdr:sp macro="" textlink="">
      <xdr:nvSpPr>
        <xdr:cNvPr id="201" name="フローチャート: 判断 200"/>
        <xdr:cNvSpPr/>
      </xdr:nvSpPr>
      <xdr:spPr>
        <a:xfrm>
          <a:off x="2286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98643</xdr:rowOff>
    </xdr:from>
    <xdr:ext cx="762000" cy="259045"/>
    <xdr:sp macro="" textlink="">
      <xdr:nvSpPr>
        <xdr:cNvPr id="202" name="テキスト ボックス 201"/>
        <xdr:cNvSpPr txBox="1"/>
      </xdr:nvSpPr>
      <xdr:spPr>
        <a:xfrm>
          <a:off x="1955800" y="1415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9640</xdr:rowOff>
    </xdr:from>
    <xdr:to>
      <xdr:col>7</xdr:col>
      <xdr:colOff>31750</xdr:colOff>
      <xdr:row>82</xdr:row>
      <xdr:rowOff>111240</xdr:rowOff>
    </xdr:to>
    <xdr:sp macro="" textlink="">
      <xdr:nvSpPr>
        <xdr:cNvPr id="203" name="フローチャート: 判断 202"/>
        <xdr:cNvSpPr/>
      </xdr:nvSpPr>
      <xdr:spPr>
        <a:xfrm>
          <a:off x="1397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96017</xdr:rowOff>
    </xdr:from>
    <xdr:ext cx="762000" cy="259045"/>
    <xdr:sp macro="" textlink="">
      <xdr:nvSpPr>
        <xdr:cNvPr id="204" name="テキスト ボックス 203"/>
        <xdr:cNvSpPr txBox="1"/>
      </xdr:nvSpPr>
      <xdr:spPr>
        <a:xfrm>
          <a:off x="1066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121442</xdr:rowOff>
    </xdr:from>
    <xdr:to>
      <xdr:col>23</xdr:col>
      <xdr:colOff>184150</xdr:colOff>
      <xdr:row>81</xdr:row>
      <xdr:rowOff>51592</xdr:rowOff>
    </xdr:to>
    <xdr:sp macro="" textlink="">
      <xdr:nvSpPr>
        <xdr:cNvPr id="210" name="楕円 209"/>
        <xdr:cNvSpPr/>
      </xdr:nvSpPr>
      <xdr:spPr>
        <a:xfrm>
          <a:off x="4902200" y="1383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42719</xdr:rowOff>
    </xdr:from>
    <xdr:ext cx="762000" cy="259045"/>
    <xdr:sp macro="" textlink="">
      <xdr:nvSpPr>
        <xdr:cNvPr id="211" name="人件費・物件費等の状況該当値テキスト"/>
        <xdr:cNvSpPr txBox="1"/>
      </xdr:nvSpPr>
      <xdr:spPr>
        <a:xfrm>
          <a:off x="5041900" y="1375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98693</xdr:rowOff>
    </xdr:from>
    <xdr:to>
      <xdr:col>19</xdr:col>
      <xdr:colOff>184150</xdr:colOff>
      <xdr:row>81</xdr:row>
      <xdr:rowOff>28843</xdr:rowOff>
    </xdr:to>
    <xdr:sp macro="" textlink="">
      <xdr:nvSpPr>
        <xdr:cNvPr id="212" name="楕円 211"/>
        <xdr:cNvSpPr/>
      </xdr:nvSpPr>
      <xdr:spPr>
        <a:xfrm>
          <a:off x="4064000" y="1381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39020</xdr:rowOff>
    </xdr:from>
    <xdr:ext cx="736600" cy="259045"/>
    <xdr:sp macro="" textlink="">
      <xdr:nvSpPr>
        <xdr:cNvPr id="213" name="テキスト ボックス 212"/>
        <xdr:cNvSpPr txBox="1"/>
      </xdr:nvSpPr>
      <xdr:spPr>
        <a:xfrm>
          <a:off x="3733800" y="1358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29459</xdr:rowOff>
    </xdr:from>
    <xdr:to>
      <xdr:col>15</xdr:col>
      <xdr:colOff>133350</xdr:colOff>
      <xdr:row>80</xdr:row>
      <xdr:rowOff>131059</xdr:rowOff>
    </xdr:to>
    <xdr:sp macro="" textlink="">
      <xdr:nvSpPr>
        <xdr:cNvPr id="214" name="楕円 213"/>
        <xdr:cNvSpPr/>
      </xdr:nvSpPr>
      <xdr:spPr>
        <a:xfrm>
          <a:off x="3175000" y="1374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141236</xdr:rowOff>
    </xdr:from>
    <xdr:ext cx="762000" cy="259045"/>
    <xdr:sp macro="" textlink="">
      <xdr:nvSpPr>
        <xdr:cNvPr id="215" name="テキスト ボックス 214"/>
        <xdr:cNvSpPr txBox="1"/>
      </xdr:nvSpPr>
      <xdr:spPr>
        <a:xfrm>
          <a:off x="2844800" y="13514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29883</xdr:rowOff>
    </xdr:from>
    <xdr:to>
      <xdr:col>11</xdr:col>
      <xdr:colOff>82550</xdr:colOff>
      <xdr:row>80</xdr:row>
      <xdr:rowOff>131483</xdr:rowOff>
    </xdr:to>
    <xdr:sp macro="" textlink="">
      <xdr:nvSpPr>
        <xdr:cNvPr id="216" name="楕円 215"/>
        <xdr:cNvSpPr/>
      </xdr:nvSpPr>
      <xdr:spPr>
        <a:xfrm>
          <a:off x="2286000" y="1374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141660</xdr:rowOff>
    </xdr:from>
    <xdr:ext cx="762000" cy="259045"/>
    <xdr:sp macro="" textlink="">
      <xdr:nvSpPr>
        <xdr:cNvPr id="217" name="テキスト ボックス 216"/>
        <xdr:cNvSpPr txBox="1"/>
      </xdr:nvSpPr>
      <xdr:spPr>
        <a:xfrm>
          <a:off x="1955800" y="13514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25000</xdr:rowOff>
    </xdr:from>
    <xdr:to>
      <xdr:col>7</xdr:col>
      <xdr:colOff>31750</xdr:colOff>
      <xdr:row>80</xdr:row>
      <xdr:rowOff>126600</xdr:rowOff>
    </xdr:to>
    <xdr:sp macro="" textlink="">
      <xdr:nvSpPr>
        <xdr:cNvPr id="218" name="楕円 217"/>
        <xdr:cNvSpPr/>
      </xdr:nvSpPr>
      <xdr:spPr>
        <a:xfrm>
          <a:off x="1397000" y="137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136777</xdr:rowOff>
    </xdr:from>
    <xdr:ext cx="762000" cy="259045"/>
    <xdr:sp macro="" textlink="">
      <xdr:nvSpPr>
        <xdr:cNvPr id="219" name="テキスト ボックス 218"/>
        <xdr:cNvSpPr txBox="1"/>
      </xdr:nvSpPr>
      <xdr:spPr>
        <a:xfrm>
          <a:off x="1066800" y="135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類似団体とほぼ同水準を保っています。今後も人事考課制度に基づく能力・業績に応じた昇給・昇格管理を継続して行い、国の水準と均衡を図るよう適正な給与管理に努めます。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119945</xdr:rowOff>
    </xdr:from>
    <xdr:to>
      <xdr:col>81</xdr:col>
      <xdr:colOff>44450</xdr:colOff>
      <xdr:row>83</xdr:row>
      <xdr:rowOff>119945</xdr:rowOff>
    </xdr:to>
    <xdr:cxnSp macro="">
      <xdr:nvCxnSpPr>
        <xdr:cNvPr id="253" name="直線コネクタ 252"/>
        <xdr:cNvCxnSpPr/>
      </xdr:nvCxnSpPr>
      <xdr:spPr>
        <a:xfrm>
          <a:off x="16179800" y="143502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4" name="給与水準   （国との比較）平均値テキスト"/>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119945</xdr:rowOff>
    </xdr:from>
    <xdr:to>
      <xdr:col>77</xdr:col>
      <xdr:colOff>44450</xdr:colOff>
      <xdr:row>83</xdr:row>
      <xdr:rowOff>133350</xdr:rowOff>
    </xdr:to>
    <xdr:cxnSp macro="">
      <xdr:nvCxnSpPr>
        <xdr:cNvPr id="256" name="直線コネクタ 255"/>
        <xdr:cNvCxnSpPr/>
      </xdr:nvCxnSpPr>
      <xdr:spPr>
        <a:xfrm flipV="1">
          <a:off x="15290800" y="143502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85372</xdr:rowOff>
    </xdr:from>
    <xdr:to>
      <xdr:col>77</xdr:col>
      <xdr:colOff>95250</xdr:colOff>
      <xdr:row>85</xdr:row>
      <xdr:rowOff>15522</xdr:rowOff>
    </xdr:to>
    <xdr:sp macro="" textlink="">
      <xdr:nvSpPr>
        <xdr:cNvPr id="257" name="フローチャート: 判断 256"/>
        <xdr:cNvSpPr/>
      </xdr:nvSpPr>
      <xdr:spPr>
        <a:xfrm>
          <a:off x="16129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299</xdr:rowOff>
    </xdr:from>
    <xdr:ext cx="736600" cy="259045"/>
    <xdr:sp macro="" textlink="">
      <xdr:nvSpPr>
        <xdr:cNvPr id="258" name="テキスト ボックス 257"/>
        <xdr:cNvSpPr txBox="1"/>
      </xdr:nvSpPr>
      <xdr:spPr>
        <a:xfrm>
          <a:off x="15798800" y="1457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93134</xdr:rowOff>
    </xdr:from>
    <xdr:to>
      <xdr:col>72</xdr:col>
      <xdr:colOff>203200</xdr:colOff>
      <xdr:row>83</xdr:row>
      <xdr:rowOff>133350</xdr:rowOff>
    </xdr:to>
    <xdr:cxnSp macro="">
      <xdr:nvCxnSpPr>
        <xdr:cNvPr id="259" name="直線コネクタ 258"/>
        <xdr:cNvCxnSpPr/>
      </xdr:nvCxnSpPr>
      <xdr:spPr>
        <a:xfrm>
          <a:off x="14401800" y="143234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0" name="フローチャート: 判断 259"/>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61" name="テキスト ボックス 260"/>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66322</xdr:rowOff>
    </xdr:from>
    <xdr:to>
      <xdr:col>68</xdr:col>
      <xdr:colOff>152400</xdr:colOff>
      <xdr:row>83</xdr:row>
      <xdr:rowOff>93134</xdr:rowOff>
    </xdr:to>
    <xdr:cxnSp macro="">
      <xdr:nvCxnSpPr>
        <xdr:cNvPr id="262" name="直線コネクタ 261"/>
        <xdr:cNvCxnSpPr/>
      </xdr:nvCxnSpPr>
      <xdr:spPr>
        <a:xfrm>
          <a:off x="13512800" y="14296672"/>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4" name="テキスト ボックス 263"/>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65" name="フローチャート: 判断 264"/>
        <xdr:cNvSpPr/>
      </xdr:nvSpPr>
      <xdr:spPr>
        <a:xfrm>
          <a:off x="13462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13705</xdr:rowOff>
    </xdr:from>
    <xdr:ext cx="762000" cy="259045"/>
    <xdr:sp macro="" textlink="">
      <xdr:nvSpPr>
        <xdr:cNvPr id="266" name="テキスト ボックス 265"/>
        <xdr:cNvSpPr txBox="1"/>
      </xdr:nvSpPr>
      <xdr:spPr>
        <a:xfrm>
          <a:off x="13131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69145</xdr:rowOff>
    </xdr:from>
    <xdr:to>
      <xdr:col>81</xdr:col>
      <xdr:colOff>95250</xdr:colOff>
      <xdr:row>83</xdr:row>
      <xdr:rowOff>170745</xdr:rowOff>
    </xdr:to>
    <xdr:sp macro="" textlink="">
      <xdr:nvSpPr>
        <xdr:cNvPr id="272" name="楕円 271"/>
        <xdr:cNvSpPr/>
      </xdr:nvSpPr>
      <xdr:spPr>
        <a:xfrm>
          <a:off x="169672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85672</xdr:rowOff>
    </xdr:from>
    <xdr:ext cx="762000" cy="259045"/>
    <xdr:sp macro="" textlink="">
      <xdr:nvSpPr>
        <xdr:cNvPr id="273" name="給与水準   （国との比較）該当値テキスト"/>
        <xdr:cNvSpPr txBox="1"/>
      </xdr:nvSpPr>
      <xdr:spPr>
        <a:xfrm>
          <a:off x="17106900" y="1414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69145</xdr:rowOff>
    </xdr:from>
    <xdr:to>
      <xdr:col>77</xdr:col>
      <xdr:colOff>95250</xdr:colOff>
      <xdr:row>83</xdr:row>
      <xdr:rowOff>170745</xdr:rowOff>
    </xdr:to>
    <xdr:sp macro="" textlink="">
      <xdr:nvSpPr>
        <xdr:cNvPr id="274" name="楕円 273"/>
        <xdr:cNvSpPr/>
      </xdr:nvSpPr>
      <xdr:spPr>
        <a:xfrm>
          <a:off x="161290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9472</xdr:rowOff>
    </xdr:from>
    <xdr:ext cx="736600" cy="259045"/>
    <xdr:sp macro="" textlink="">
      <xdr:nvSpPr>
        <xdr:cNvPr id="275" name="テキスト ボックス 274"/>
        <xdr:cNvSpPr txBox="1"/>
      </xdr:nvSpPr>
      <xdr:spPr>
        <a:xfrm>
          <a:off x="15798800" y="1406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76" name="楕円 275"/>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77" name="テキスト ボックス 276"/>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42334</xdr:rowOff>
    </xdr:from>
    <xdr:to>
      <xdr:col>68</xdr:col>
      <xdr:colOff>203200</xdr:colOff>
      <xdr:row>83</xdr:row>
      <xdr:rowOff>143934</xdr:rowOff>
    </xdr:to>
    <xdr:sp macro="" textlink="">
      <xdr:nvSpPr>
        <xdr:cNvPr id="278" name="楕円 277"/>
        <xdr:cNvSpPr/>
      </xdr:nvSpPr>
      <xdr:spPr>
        <a:xfrm>
          <a:off x="14351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154111</xdr:rowOff>
    </xdr:from>
    <xdr:ext cx="762000" cy="259045"/>
    <xdr:sp macro="" textlink="">
      <xdr:nvSpPr>
        <xdr:cNvPr id="279" name="テキスト ボックス 278"/>
        <xdr:cNvSpPr txBox="1"/>
      </xdr:nvSpPr>
      <xdr:spPr>
        <a:xfrm>
          <a:off x="14020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15522</xdr:rowOff>
    </xdr:from>
    <xdr:to>
      <xdr:col>64</xdr:col>
      <xdr:colOff>152400</xdr:colOff>
      <xdr:row>83</xdr:row>
      <xdr:rowOff>117122</xdr:rowOff>
    </xdr:to>
    <xdr:sp macro="" textlink="">
      <xdr:nvSpPr>
        <xdr:cNvPr id="280" name="楕円 279"/>
        <xdr:cNvSpPr/>
      </xdr:nvSpPr>
      <xdr:spPr>
        <a:xfrm>
          <a:off x="13462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127299</xdr:rowOff>
    </xdr:from>
    <xdr:ext cx="762000" cy="259045"/>
    <xdr:sp macro="" textlink="">
      <xdr:nvSpPr>
        <xdr:cNvPr id="281" name="テキスト ボックス 280"/>
        <xdr:cNvSpPr txBox="1"/>
      </xdr:nvSpPr>
      <xdr:spPr>
        <a:xfrm>
          <a:off x="13131800" y="1401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類似団体や全国平均と比較し、いずれも非常に低い水準を保っています。今後も「可児市定員適正化計画」に基づき、適正な職員の定数管理をしていきます。</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23919</xdr:rowOff>
    </xdr:from>
    <xdr:to>
      <xdr:col>81</xdr:col>
      <xdr:colOff>44450</xdr:colOff>
      <xdr:row>67</xdr:row>
      <xdr:rowOff>82021</xdr:rowOff>
    </xdr:to>
    <xdr:cxnSp macro="">
      <xdr:nvCxnSpPr>
        <xdr:cNvPr id="311" name="直線コネクタ 310"/>
        <xdr:cNvCxnSpPr/>
      </xdr:nvCxnSpPr>
      <xdr:spPr>
        <a:xfrm flipV="1">
          <a:off x="17018000" y="10139469"/>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54098</xdr:rowOff>
    </xdr:from>
    <xdr:ext cx="762000" cy="259045"/>
    <xdr:sp macro="" textlink="">
      <xdr:nvSpPr>
        <xdr:cNvPr id="312" name="定員管理の状況最小値テキスト"/>
        <xdr:cNvSpPr txBox="1"/>
      </xdr:nvSpPr>
      <xdr:spPr>
        <a:xfrm>
          <a:off x="17106900" y="1154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82021</xdr:rowOff>
    </xdr:from>
    <xdr:to>
      <xdr:col>81</xdr:col>
      <xdr:colOff>133350</xdr:colOff>
      <xdr:row>67</xdr:row>
      <xdr:rowOff>82021</xdr:rowOff>
    </xdr:to>
    <xdr:cxnSp macro="">
      <xdr:nvCxnSpPr>
        <xdr:cNvPr id="313" name="直線コネクタ 312"/>
        <xdr:cNvCxnSpPr/>
      </xdr:nvCxnSpPr>
      <xdr:spPr>
        <a:xfrm>
          <a:off x="16929100" y="1156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110296</xdr:rowOff>
    </xdr:from>
    <xdr:ext cx="762000" cy="259045"/>
    <xdr:sp macro="" textlink="">
      <xdr:nvSpPr>
        <xdr:cNvPr id="314" name="定員管理の状況最大値テキスト"/>
        <xdr:cNvSpPr txBox="1"/>
      </xdr:nvSpPr>
      <xdr:spPr>
        <a:xfrm>
          <a:off x="17106900" y="9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23919</xdr:rowOff>
    </xdr:from>
    <xdr:to>
      <xdr:col>81</xdr:col>
      <xdr:colOff>133350</xdr:colOff>
      <xdr:row>59</xdr:row>
      <xdr:rowOff>23919</xdr:rowOff>
    </xdr:to>
    <xdr:cxnSp macro="">
      <xdr:nvCxnSpPr>
        <xdr:cNvPr id="315" name="直線コネクタ 314"/>
        <xdr:cNvCxnSpPr/>
      </xdr:nvCxnSpPr>
      <xdr:spPr>
        <a:xfrm>
          <a:off x="16929100" y="1013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17886</xdr:rowOff>
    </xdr:from>
    <xdr:to>
      <xdr:col>81</xdr:col>
      <xdr:colOff>44450</xdr:colOff>
      <xdr:row>59</xdr:row>
      <xdr:rowOff>23919</xdr:rowOff>
    </xdr:to>
    <xdr:cxnSp macro="">
      <xdr:nvCxnSpPr>
        <xdr:cNvPr id="316" name="直線コネクタ 315"/>
        <xdr:cNvCxnSpPr/>
      </xdr:nvCxnSpPr>
      <xdr:spPr>
        <a:xfrm>
          <a:off x="16179800" y="10133436"/>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157285</xdr:rowOff>
    </xdr:from>
    <xdr:ext cx="762000" cy="259045"/>
    <xdr:sp macro="" textlink="">
      <xdr:nvSpPr>
        <xdr:cNvPr id="317" name="定員管理の状況平均値テキスト"/>
        <xdr:cNvSpPr txBox="1"/>
      </xdr:nvSpPr>
      <xdr:spPr>
        <a:xfrm>
          <a:off x="17106900" y="1061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macro="" textlink="">
      <xdr:nvSpPr>
        <xdr:cNvPr id="318" name="フローチャート: 判断 317"/>
        <xdr:cNvSpPr/>
      </xdr:nvSpPr>
      <xdr:spPr>
        <a:xfrm>
          <a:off x="169672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17886</xdr:rowOff>
    </xdr:from>
    <xdr:to>
      <xdr:col>77</xdr:col>
      <xdr:colOff>44450</xdr:colOff>
      <xdr:row>59</xdr:row>
      <xdr:rowOff>25929</xdr:rowOff>
    </xdr:to>
    <xdr:cxnSp macro="">
      <xdr:nvCxnSpPr>
        <xdr:cNvPr id="319" name="直線コネクタ 318"/>
        <xdr:cNvCxnSpPr/>
      </xdr:nvCxnSpPr>
      <xdr:spPr>
        <a:xfrm flipV="1">
          <a:off x="15290800" y="1013343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147003</xdr:rowOff>
    </xdr:from>
    <xdr:to>
      <xdr:col>77</xdr:col>
      <xdr:colOff>95250</xdr:colOff>
      <xdr:row>62</xdr:row>
      <xdr:rowOff>77153</xdr:rowOff>
    </xdr:to>
    <xdr:sp macro="" textlink="">
      <xdr:nvSpPr>
        <xdr:cNvPr id="320" name="フローチャート: 判断 319"/>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61930</xdr:rowOff>
    </xdr:from>
    <xdr:ext cx="736600" cy="259045"/>
    <xdr:sp macro="" textlink="">
      <xdr:nvSpPr>
        <xdr:cNvPr id="321" name="テキスト ボックス 320"/>
        <xdr:cNvSpPr txBox="1"/>
      </xdr:nvSpPr>
      <xdr:spPr>
        <a:xfrm>
          <a:off x="15798800" y="10691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25929</xdr:rowOff>
    </xdr:from>
    <xdr:to>
      <xdr:col>72</xdr:col>
      <xdr:colOff>203200</xdr:colOff>
      <xdr:row>59</xdr:row>
      <xdr:rowOff>33972</xdr:rowOff>
    </xdr:to>
    <xdr:cxnSp macro="">
      <xdr:nvCxnSpPr>
        <xdr:cNvPr id="322" name="直線コネクタ 321"/>
        <xdr:cNvCxnSpPr/>
      </xdr:nvCxnSpPr>
      <xdr:spPr>
        <a:xfrm flipV="1">
          <a:off x="14401800" y="1014147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167111</xdr:rowOff>
    </xdr:from>
    <xdr:to>
      <xdr:col>73</xdr:col>
      <xdr:colOff>44450</xdr:colOff>
      <xdr:row>62</xdr:row>
      <xdr:rowOff>97261</xdr:rowOff>
    </xdr:to>
    <xdr:sp macro="" textlink="">
      <xdr:nvSpPr>
        <xdr:cNvPr id="323" name="フローチャート: 判断 322"/>
        <xdr:cNvSpPr/>
      </xdr:nvSpPr>
      <xdr:spPr>
        <a:xfrm>
          <a:off x="15240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82038</xdr:rowOff>
    </xdr:from>
    <xdr:ext cx="762000" cy="259045"/>
    <xdr:sp macro="" textlink="">
      <xdr:nvSpPr>
        <xdr:cNvPr id="324" name="テキスト ボックス 323"/>
        <xdr:cNvSpPr txBox="1"/>
      </xdr:nvSpPr>
      <xdr:spPr>
        <a:xfrm>
          <a:off x="14909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27940</xdr:rowOff>
    </xdr:from>
    <xdr:to>
      <xdr:col>68</xdr:col>
      <xdr:colOff>152400</xdr:colOff>
      <xdr:row>59</xdr:row>
      <xdr:rowOff>33972</xdr:rowOff>
    </xdr:to>
    <xdr:cxnSp macro="">
      <xdr:nvCxnSpPr>
        <xdr:cNvPr id="325" name="直線コネクタ 324"/>
        <xdr:cNvCxnSpPr/>
      </xdr:nvCxnSpPr>
      <xdr:spPr>
        <a:xfrm>
          <a:off x="13512800" y="1014349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26" name="フローチャート: 判断 325"/>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63940</xdr:rowOff>
    </xdr:from>
    <xdr:ext cx="762000" cy="259045"/>
    <xdr:sp macro="" textlink="">
      <xdr:nvSpPr>
        <xdr:cNvPr id="327" name="テキスト ボックス 326"/>
        <xdr:cNvSpPr txBox="1"/>
      </xdr:nvSpPr>
      <xdr:spPr>
        <a:xfrm>
          <a:off x="14020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28" name="フローチャート: 判断 327"/>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49865</xdr:rowOff>
    </xdr:from>
    <xdr:ext cx="762000" cy="259045"/>
    <xdr:sp macro="" textlink="">
      <xdr:nvSpPr>
        <xdr:cNvPr id="329" name="テキスト ボックス 328"/>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144569</xdr:rowOff>
    </xdr:from>
    <xdr:to>
      <xdr:col>81</xdr:col>
      <xdr:colOff>95250</xdr:colOff>
      <xdr:row>59</xdr:row>
      <xdr:rowOff>74719</xdr:rowOff>
    </xdr:to>
    <xdr:sp macro="" textlink="">
      <xdr:nvSpPr>
        <xdr:cNvPr id="335" name="楕円 334"/>
        <xdr:cNvSpPr/>
      </xdr:nvSpPr>
      <xdr:spPr>
        <a:xfrm>
          <a:off x="16967200" y="1008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65846</xdr:rowOff>
    </xdr:from>
    <xdr:ext cx="762000" cy="259045"/>
    <xdr:sp macro="" textlink="">
      <xdr:nvSpPr>
        <xdr:cNvPr id="336" name="定員管理の状況該当値テキスト"/>
        <xdr:cNvSpPr txBox="1"/>
      </xdr:nvSpPr>
      <xdr:spPr>
        <a:xfrm>
          <a:off x="17106900" y="10009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138536</xdr:rowOff>
    </xdr:from>
    <xdr:to>
      <xdr:col>77</xdr:col>
      <xdr:colOff>95250</xdr:colOff>
      <xdr:row>59</xdr:row>
      <xdr:rowOff>68686</xdr:rowOff>
    </xdr:to>
    <xdr:sp macro="" textlink="">
      <xdr:nvSpPr>
        <xdr:cNvPr id="337" name="楕円 336"/>
        <xdr:cNvSpPr/>
      </xdr:nvSpPr>
      <xdr:spPr>
        <a:xfrm>
          <a:off x="16129000" y="1008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78863</xdr:rowOff>
    </xdr:from>
    <xdr:ext cx="736600" cy="259045"/>
    <xdr:sp macro="" textlink="">
      <xdr:nvSpPr>
        <xdr:cNvPr id="338" name="テキスト ボックス 337"/>
        <xdr:cNvSpPr txBox="1"/>
      </xdr:nvSpPr>
      <xdr:spPr>
        <a:xfrm>
          <a:off x="15798800" y="9851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146579</xdr:rowOff>
    </xdr:from>
    <xdr:to>
      <xdr:col>73</xdr:col>
      <xdr:colOff>44450</xdr:colOff>
      <xdr:row>59</xdr:row>
      <xdr:rowOff>76729</xdr:rowOff>
    </xdr:to>
    <xdr:sp macro="" textlink="">
      <xdr:nvSpPr>
        <xdr:cNvPr id="339" name="楕円 338"/>
        <xdr:cNvSpPr/>
      </xdr:nvSpPr>
      <xdr:spPr>
        <a:xfrm>
          <a:off x="15240000" y="1009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86906</xdr:rowOff>
    </xdr:from>
    <xdr:ext cx="762000" cy="259045"/>
    <xdr:sp macro="" textlink="">
      <xdr:nvSpPr>
        <xdr:cNvPr id="340" name="テキスト ボックス 339"/>
        <xdr:cNvSpPr txBox="1"/>
      </xdr:nvSpPr>
      <xdr:spPr>
        <a:xfrm>
          <a:off x="14909800" y="985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154622</xdr:rowOff>
    </xdr:from>
    <xdr:to>
      <xdr:col>68</xdr:col>
      <xdr:colOff>203200</xdr:colOff>
      <xdr:row>59</xdr:row>
      <xdr:rowOff>84772</xdr:rowOff>
    </xdr:to>
    <xdr:sp macro="" textlink="">
      <xdr:nvSpPr>
        <xdr:cNvPr id="341" name="楕円 340"/>
        <xdr:cNvSpPr/>
      </xdr:nvSpPr>
      <xdr:spPr>
        <a:xfrm>
          <a:off x="14351000" y="1009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94949</xdr:rowOff>
    </xdr:from>
    <xdr:ext cx="762000" cy="259045"/>
    <xdr:sp macro="" textlink="">
      <xdr:nvSpPr>
        <xdr:cNvPr id="342" name="テキスト ボックス 341"/>
        <xdr:cNvSpPr txBox="1"/>
      </xdr:nvSpPr>
      <xdr:spPr>
        <a:xfrm>
          <a:off x="14020800" y="986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148590</xdr:rowOff>
    </xdr:from>
    <xdr:to>
      <xdr:col>64</xdr:col>
      <xdr:colOff>152400</xdr:colOff>
      <xdr:row>59</xdr:row>
      <xdr:rowOff>78740</xdr:rowOff>
    </xdr:to>
    <xdr:sp macro="" textlink="">
      <xdr:nvSpPr>
        <xdr:cNvPr id="343" name="楕円 342"/>
        <xdr:cNvSpPr/>
      </xdr:nvSpPr>
      <xdr:spPr>
        <a:xfrm>
          <a:off x="13462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88917</xdr:rowOff>
    </xdr:from>
    <xdr:ext cx="762000" cy="259045"/>
    <xdr:sp macro="" textlink="">
      <xdr:nvSpPr>
        <xdr:cNvPr id="344" name="テキスト ボックス 343"/>
        <xdr:cNvSpPr txBox="1"/>
      </xdr:nvSpPr>
      <xdr:spPr>
        <a:xfrm>
          <a:off x="13131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前年度と変わらず</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％となりました。一般会計の償還額や一部事務組合の公債費負担金が増加したものの、良好な数値を維持しています。</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70866</xdr:rowOff>
    </xdr:to>
    <xdr:cxnSp macro="">
      <xdr:nvCxnSpPr>
        <xdr:cNvPr id="371" name="直線コネクタ 370"/>
        <xdr:cNvCxnSpPr/>
      </xdr:nvCxnSpPr>
      <xdr:spPr>
        <a:xfrm flipV="1">
          <a:off x="17018000" y="618388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2" name="公債費負担の状況最小値テキスト"/>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3" name="直線コネクタ 372"/>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74" name="公債費負担の状況最大値テキスト"/>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75" name="直線コネクタ 374"/>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146812</xdr:rowOff>
    </xdr:from>
    <xdr:to>
      <xdr:col>81</xdr:col>
      <xdr:colOff>44450</xdr:colOff>
      <xdr:row>36</xdr:row>
      <xdr:rowOff>146812</xdr:rowOff>
    </xdr:to>
    <xdr:cxnSp macro="">
      <xdr:nvCxnSpPr>
        <xdr:cNvPr id="376" name="直線コネクタ 375"/>
        <xdr:cNvCxnSpPr/>
      </xdr:nvCxnSpPr>
      <xdr:spPr>
        <a:xfrm>
          <a:off x="16179800" y="63190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132859</xdr:rowOff>
    </xdr:from>
    <xdr:ext cx="762000" cy="259045"/>
    <xdr:sp macro="" textlink="">
      <xdr:nvSpPr>
        <xdr:cNvPr id="377" name="公債費負担の状況平均値テキスト"/>
        <xdr:cNvSpPr txBox="1"/>
      </xdr:nvSpPr>
      <xdr:spPr>
        <a:xfrm>
          <a:off x="17106900" y="681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78" name="フローチャート: 判断 377"/>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146812</xdr:rowOff>
    </xdr:from>
    <xdr:to>
      <xdr:col>77</xdr:col>
      <xdr:colOff>44450</xdr:colOff>
      <xdr:row>36</xdr:row>
      <xdr:rowOff>156464</xdr:rowOff>
    </xdr:to>
    <xdr:cxnSp macro="">
      <xdr:nvCxnSpPr>
        <xdr:cNvPr id="379" name="直線コネクタ 378"/>
        <xdr:cNvCxnSpPr/>
      </xdr:nvCxnSpPr>
      <xdr:spPr>
        <a:xfrm flipV="1">
          <a:off x="15290800" y="631901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0" name="フローチャート: 判断 379"/>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56405</xdr:rowOff>
    </xdr:from>
    <xdr:ext cx="736600" cy="259045"/>
    <xdr:sp macro="" textlink="">
      <xdr:nvSpPr>
        <xdr:cNvPr id="381" name="テキスト ボックス 380"/>
        <xdr:cNvSpPr txBox="1"/>
      </xdr:nvSpPr>
      <xdr:spPr>
        <a:xfrm>
          <a:off x="15798800" y="691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127508</xdr:rowOff>
    </xdr:from>
    <xdr:to>
      <xdr:col>72</xdr:col>
      <xdr:colOff>203200</xdr:colOff>
      <xdr:row>36</xdr:row>
      <xdr:rowOff>156464</xdr:rowOff>
    </xdr:to>
    <xdr:cxnSp macro="">
      <xdr:nvCxnSpPr>
        <xdr:cNvPr id="382" name="直線コネクタ 381"/>
        <xdr:cNvCxnSpPr/>
      </xdr:nvCxnSpPr>
      <xdr:spPr>
        <a:xfrm>
          <a:off x="14401800" y="629970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160782</xdr:rowOff>
    </xdr:from>
    <xdr:to>
      <xdr:col>73</xdr:col>
      <xdr:colOff>44450</xdr:colOff>
      <xdr:row>40</xdr:row>
      <xdr:rowOff>90932</xdr:rowOff>
    </xdr:to>
    <xdr:sp macro="" textlink="">
      <xdr:nvSpPr>
        <xdr:cNvPr id="383" name="フローチャート: 判断 382"/>
        <xdr:cNvSpPr/>
      </xdr:nvSpPr>
      <xdr:spPr>
        <a:xfrm>
          <a:off x="15240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75709</xdr:rowOff>
    </xdr:from>
    <xdr:ext cx="762000" cy="259045"/>
    <xdr:sp macro="" textlink="">
      <xdr:nvSpPr>
        <xdr:cNvPr id="384" name="テキスト ボックス 383"/>
        <xdr:cNvSpPr txBox="1"/>
      </xdr:nvSpPr>
      <xdr:spPr>
        <a:xfrm>
          <a:off x="14909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98552</xdr:rowOff>
    </xdr:from>
    <xdr:to>
      <xdr:col>68</xdr:col>
      <xdr:colOff>152400</xdr:colOff>
      <xdr:row>36</xdr:row>
      <xdr:rowOff>127508</xdr:rowOff>
    </xdr:to>
    <xdr:cxnSp macro="">
      <xdr:nvCxnSpPr>
        <xdr:cNvPr id="385" name="直線コネクタ 384"/>
        <xdr:cNvCxnSpPr/>
      </xdr:nvCxnSpPr>
      <xdr:spPr>
        <a:xfrm>
          <a:off x="13512800" y="627075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18288</xdr:rowOff>
    </xdr:from>
    <xdr:to>
      <xdr:col>68</xdr:col>
      <xdr:colOff>203200</xdr:colOff>
      <xdr:row>40</xdr:row>
      <xdr:rowOff>119888</xdr:rowOff>
    </xdr:to>
    <xdr:sp macro="" textlink="">
      <xdr:nvSpPr>
        <xdr:cNvPr id="386" name="フローチャート: 判断 385"/>
        <xdr:cNvSpPr/>
      </xdr:nvSpPr>
      <xdr:spPr>
        <a:xfrm>
          <a:off x="14351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104665</xdr:rowOff>
    </xdr:from>
    <xdr:ext cx="762000" cy="259045"/>
    <xdr:sp macro="" textlink="">
      <xdr:nvSpPr>
        <xdr:cNvPr id="387" name="テキスト ボックス 386"/>
        <xdr:cNvSpPr txBox="1"/>
      </xdr:nvSpPr>
      <xdr:spPr>
        <a:xfrm>
          <a:off x="14020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388" name="フローチャート: 判断 387"/>
        <xdr:cNvSpPr/>
      </xdr:nvSpPr>
      <xdr:spPr>
        <a:xfrm>
          <a:off x="13462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133621</xdr:rowOff>
    </xdr:from>
    <xdr:ext cx="762000" cy="259045"/>
    <xdr:sp macro="" textlink="">
      <xdr:nvSpPr>
        <xdr:cNvPr id="389" name="テキスト ボックス 388"/>
        <xdr:cNvSpPr txBox="1"/>
      </xdr:nvSpPr>
      <xdr:spPr>
        <a:xfrm>
          <a:off x="13131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96012</xdr:rowOff>
    </xdr:from>
    <xdr:to>
      <xdr:col>81</xdr:col>
      <xdr:colOff>95250</xdr:colOff>
      <xdr:row>37</xdr:row>
      <xdr:rowOff>26162</xdr:rowOff>
    </xdr:to>
    <xdr:sp macro="" textlink="">
      <xdr:nvSpPr>
        <xdr:cNvPr id="395" name="楕円 394"/>
        <xdr:cNvSpPr/>
      </xdr:nvSpPr>
      <xdr:spPr>
        <a:xfrm>
          <a:off x="16967200" y="626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112539</xdr:rowOff>
    </xdr:from>
    <xdr:ext cx="762000" cy="259045"/>
    <xdr:sp macro="" textlink="">
      <xdr:nvSpPr>
        <xdr:cNvPr id="396" name="公債費負担の状況該当値テキスト"/>
        <xdr:cNvSpPr txBox="1"/>
      </xdr:nvSpPr>
      <xdr:spPr>
        <a:xfrm>
          <a:off x="171069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96012</xdr:rowOff>
    </xdr:from>
    <xdr:to>
      <xdr:col>77</xdr:col>
      <xdr:colOff>95250</xdr:colOff>
      <xdr:row>37</xdr:row>
      <xdr:rowOff>26162</xdr:rowOff>
    </xdr:to>
    <xdr:sp macro="" textlink="">
      <xdr:nvSpPr>
        <xdr:cNvPr id="397" name="楕円 396"/>
        <xdr:cNvSpPr/>
      </xdr:nvSpPr>
      <xdr:spPr>
        <a:xfrm>
          <a:off x="16129000" y="626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36339</xdr:rowOff>
    </xdr:from>
    <xdr:ext cx="736600" cy="259045"/>
    <xdr:sp macro="" textlink="">
      <xdr:nvSpPr>
        <xdr:cNvPr id="398" name="テキスト ボックス 397"/>
        <xdr:cNvSpPr txBox="1"/>
      </xdr:nvSpPr>
      <xdr:spPr>
        <a:xfrm>
          <a:off x="15798800" y="6037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105664</xdr:rowOff>
    </xdr:from>
    <xdr:to>
      <xdr:col>73</xdr:col>
      <xdr:colOff>44450</xdr:colOff>
      <xdr:row>37</xdr:row>
      <xdr:rowOff>35814</xdr:rowOff>
    </xdr:to>
    <xdr:sp macro="" textlink="">
      <xdr:nvSpPr>
        <xdr:cNvPr id="399" name="楕円 398"/>
        <xdr:cNvSpPr/>
      </xdr:nvSpPr>
      <xdr:spPr>
        <a:xfrm>
          <a:off x="15240000" y="627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45991</xdr:rowOff>
    </xdr:from>
    <xdr:ext cx="762000" cy="259045"/>
    <xdr:sp macro="" textlink="">
      <xdr:nvSpPr>
        <xdr:cNvPr id="400" name="テキスト ボックス 399"/>
        <xdr:cNvSpPr txBox="1"/>
      </xdr:nvSpPr>
      <xdr:spPr>
        <a:xfrm>
          <a:off x="14909800" y="604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76708</xdr:rowOff>
    </xdr:from>
    <xdr:to>
      <xdr:col>68</xdr:col>
      <xdr:colOff>203200</xdr:colOff>
      <xdr:row>37</xdr:row>
      <xdr:rowOff>6858</xdr:rowOff>
    </xdr:to>
    <xdr:sp macro="" textlink="">
      <xdr:nvSpPr>
        <xdr:cNvPr id="401" name="楕円 400"/>
        <xdr:cNvSpPr/>
      </xdr:nvSpPr>
      <xdr:spPr>
        <a:xfrm>
          <a:off x="14351000" y="624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17035</xdr:rowOff>
    </xdr:from>
    <xdr:ext cx="762000" cy="259045"/>
    <xdr:sp macro="" textlink="">
      <xdr:nvSpPr>
        <xdr:cNvPr id="402" name="テキスト ボックス 401"/>
        <xdr:cNvSpPr txBox="1"/>
      </xdr:nvSpPr>
      <xdr:spPr>
        <a:xfrm>
          <a:off x="14020800" y="601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47752</xdr:rowOff>
    </xdr:from>
    <xdr:to>
      <xdr:col>64</xdr:col>
      <xdr:colOff>152400</xdr:colOff>
      <xdr:row>36</xdr:row>
      <xdr:rowOff>149352</xdr:rowOff>
    </xdr:to>
    <xdr:sp macro="" textlink="">
      <xdr:nvSpPr>
        <xdr:cNvPr id="403" name="楕円 402"/>
        <xdr:cNvSpPr/>
      </xdr:nvSpPr>
      <xdr:spPr>
        <a:xfrm>
          <a:off x="13462000" y="62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159529</xdr:rowOff>
    </xdr:from>
    <xdr:ext cx="762000" cy="259045"/>
    <xdr:sp macro="" textlink="">
      <xdr:nvSpPr>
        <xdr:cNvPr id="404" name="テキスト ボックス 403"/>
        <xdr:cNvSpPr txBox="1"/>
      </xdr:nvSpPr>
      <xdr:spPr>
        <a:xfrm>
          <a:off x="13131800" y="598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引き続き比率は算定されていません。地方債現在高や公営企業債等繰入見込額などの将来負担額に対して、基金等の充当可能財源が上回っているためです。今後も、景気動向や将来世代との負担の平準化という地方債の役割を勘案した地方債発行額の管理とともに、計画的な基金の管理により、将来への負担の軽減に努めます。</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67513</xdr:rowOff>
    </xdr:to>
    <xdr:cxnSp macro="">
      <xdr:nvCxnSpPr>
        <xdr:cNvPr id="431" name="直線コネクタ 430"/>
        <xdr:cNvCxnSpPr/>
      </xdr:nvCxnSpPr>
      <xdr:spPr>
        <a:xfrm flipV="1">
          <a:off x="17018000" y="2451100"/>
          <a:ext cx="0" cy="1559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39590</xdr:rowOff>
    </xdr:from>
    <xdr:ext cx="762000" cy="259045"/>
    <xdr:sp macro="" textlink="">
      <xdr:nvSpPr>
        <xdr:cNvPr id="432" name="将来負担の状況最小値テキスト"/>
        <xdr:cNvSpPr txBox="1"/>
      </xdr:nvSpPr>
      <xdr:spPr>
        <a:xfrm>
          <a:off x="17106900" y="398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67513</xdr:rowOff>
    </xdr:from>
    <xdr:to>
      <xdr:col>81</xdr:col>
      <xdr:colOff>133350</xdr:colOff>
      <xdr:row>23</xdr:row>
      <xdr:rowOff>67513</xdr:rowOff>
    </xdr:to>
    <xdr:cxnSp macro="">
      <xdr:nvCxnSpPr>
        <xdr:cNvPr id="433" name="直線コネクタ 432"/>
        <xdr:cNvCxnSpPr/>
      </xdr:nvCxnSpPr>
      <xdr:spPr>
        <a:xfrm>
          <a:off x="16929100" y="401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145813</xdr:rowOff>
    </xdr:from>
    <xdr:ext cx="762000" cy="259045"/>
    <xdr:sp macro="" textlink="">
      <xdr:nvSpPr>
        <xdr:cNvPr id="436" name="将来負担の状況平均値テキスト"/>
        <xdr:cNvSpPr txBox="1"/>
      </xdr:nvSpPr>
      <xdr:spPr>
        <a:xfrm>
          <a:off x="17106900" y="2546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37" name="フローチャート: 判断 436"/>
        <xdr:cNvSpPr/>
      </xdr:nvSpPr>
      <xdr:spPr>
        <a:xfrm>
          <a:off x="169672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70815</xdr:rowOff>
    </xdr:from>
    <xdr:to>
      <xdr:col>77</xdr:col>
      <xdr:colOff>95250</xdr:colOff>
      <xdr:row>16</xdr:row>
      <xdr:rowOff>965</xdr:rowOff>
    </xdr:to>
    <xdr:sp macro="" textlink="">
      <xdr:nvSpPr>
        <xdr:cNvPr id="438" name="フローチャート: 判断 437"/>
        <xdr:cNvSpPr/>
      </xdr:nvSpPr>
      <xdr:spPr>
        <a:xfrm>
          <a:off x="16129000" y="26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11142</xdr:rowOff>
    </xdr:from>
    <xdr:ext cx="736600" cy="259045"/>
    <xdr:sp macro="" textlink="">
      <xdr:nvSpPr>
        <xdr:cNvPr id="439" name="テキスト ボックス 438"/>
        <xdr:cNvSpPr txBox="1"/>
      </xdr:nvSpPr>
      <xdr:spPr>
        <a:xfrm>
          <a:off x="15798800" y="241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74676</xdr:rowOff>
    </xdr:from>
    <xdr:to>
      <xdr:col>73</xdr:col>
      <xdr:colOff>44450</xdr:colOff>
      <xdr:row>16</xdr:row>
      <xdr:rowOff>4826</xdr:rowOff>
    </xdr:to>
    <xdr:sp macro="" textlink="">
      <xdr:nvSpPr>
        <xdr:cNvPr id="440" name="フローチャート: 判断 439"/>
        <xdr:cNvSpPr/>
      </xdr:nvSpPr>
      <xdr:spPr>
        <a:xfrm>
          <a:off x="15240000" y="264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15003</xdr:rowOff>
    </xdr:from>
    <xdr:ext cx="762000" cy="259045"/>
    <xdr:sp macro="" textlink="">
      <xdr:nvSpPr>
        <xdr:cNvPr id="441" name="テキスト ボックス 440"/>
        <xdr:cNvSpPr txBox="1"/>
      </xdr:nvSpPr>
      <xdr:spPr>
        <a:xfrm>
          <a:off x="14909800" y="241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72746</xdr:rowOff>
    </xdr:from>
    <xdr:to>
      <xdr:col>68</xdr:col>
      <xdr:colOff>203200</xdr:colOff>
      <xdr:row>16</xdr:row>
      <xdr:rowOff>2896</xdr:rowOff>
    </xdr:to>
    <xdr:sp macro="" textlink="">
      <xdr:nvSpPr>
        <xdr:cNvPr id="442" name="フローチャート: 判断 441"/>
        <xdr:cNvSpPr/>
      </xdr:nvSpPr>
      <xdr:spPr>
        <a:xfrm>
          <a:off x="14351000" y="26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13073</xdr:rowOff>
    </xdr:from>
    <xdr:ext cx="762000" cy="259045"/>
    <xdr:sp macro="" textlink="">
      <xdr:nvSpPr>
        <xdr:cNvPr id="443" name="テキスト ボックス 442"/>
        <xdr:cNvSpPr txBox="1"/>
      </xdr:nvSpPr>
      <xdr:spPr>
        <a:xfrm>
          <a:off x="14020800" y="241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130658</xdr:rowOff>
    </xdr:from>
    <xdr:to>
      <xdr:col>64</xdr:col>
      <xdr:colOff>152400</xdr:colOff>
      <xdr:row>16</xdr:row>
      <xdr:rowOff>60808</xdr:rowOff>
    </xdr:to>
    <xdr:sp macro="" textlink="">
      <xdr:nvSpPr>
        <xdr:cNvPr id="444" name="フローチャート: 判断 443"/>
        <xdr:cNvSpPr/>
      </xdr:nvSpPr>
      <xdr:spPr>
        <a:xfrm>
          <a:off x="13462000" y="270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70985</xdr:rowOff>
    </xdr:from>
    <xdr:ext cx="762000" cy="259045"/>
    <xdr:sp macro="" textlink="">
      <xdr:nvSpPr>
        <xdr:cNvPr id="445" name="テキスト ボックス 444"/>
        <xdr:cNvSpPr txBox="1"/>
      </xdr:nvSpPr>
      <xdr:spPr>
        <a:xfrm>
          <a:off x="13131800" y="247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岐阜県可児市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100,765
92,977
87.57
37,449,265
34,704,966
2,374,056
20,944,000
21,989,169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人件費の経常収支比率は、職員数の減少等に伴い、前年度から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ました。ごみ処理や消防業務を一部事務組合で行っていることや、人口に対する職員数が少ない等の要因により、類似団体平均と比較して低い水準を推移しており、良好な状態を維持しています。今後も「可児市定員適正化計画」に基づき、職員数を適正に管理していき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xdr:cNvCxnSpPr/>
      </xdr:nvCxnSpPr>
      <xdr:spPr>
        <a:xfrm flipV="1">
          <a:off x="4826000" y="5842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xdr:rowOff>
    </xdr:from>
    <xdr:to>
      <xdr:col>24</xdr:col>
      <xdr:colOff>25400</xdr:colOff>
      <xdr:row>34</xdr:row>
      <xdr:rowOff>96520</xdr:rowOff>
    </xdr:to>
    <xdr:cxnSp macro="">
      <xdr:nvCxnSpPr>
        <xdr:cNvPr id="66" name="直線コネクタ 65"/>
        <xdr:cNvCxnSpPr/>
      </xdr:nvCxnSpPr>
      <xdr:spPr>
        <a:xfrm flipV="1">
          <a:off x="3987800" y="58420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88900</xdr:rowOff>
    </xdr:from>
    <xdr:to>
      <xdr:col>19</xdr:col>
      <xdr:colOff>187325</xdr:colOff>
      <xdr:row>34</xdr:row>
      <xdr:rowOff>96520</xdr:rowOff>
    </xdr:to>
    <xdr:cxnSp macro="">
      <xdr:nvCxnSpPr>
        <xdr:cNvPr id="69" name="直線コネクタ 68"/>
        <xdr:cNvCxnSpPr/>
      </xdr:nvCxnSpPr>
      <xdr:spPr>
        <a:xfrm>
          <a:off x="3098800" y="5918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120667</xdr:rowOff>
    </xdr:from>
    <xdr:ext cx="736600" cy="259045"/>
    <xdr:sp macro="" textlink="">
      <xdr:nvSpPr>
        <xdr:cNvPr id="71" name="テキスト ボックス 70"/>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88900</xdr:rowOff>
    </xdr:from>
    <xdr:to>
      <xdr:col>15</xdr:col>
      <xdr:colOff>98425</xdr:colOff>
      <xdr:row>34</xdr:row>
      <xdr:rowOff>104140</xdr:rowOff>
    </xdr:to>
    <xdr:cxnSp macro="">
      <xdr:nvCxnSpPr>
        <xdr:cNvPr id="72" name="直線コネクタ 71"/>
        <xdr:cNvCxnSpPr/>
      </xdr:nvCxnSpPr>
      <xdr:spPr>
        <a:xfrm flipV="1">
          <a:off x="2209800" y="5918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104140</xdr:rowOff>
    </xdr:from>
    <xdr:to>
      <xdr:col>11</xdr:col>
      <xdr:colOff>9525</xdr:colOff>
      <xdr:row>34</xdr:row>
      <xdr:rowOff>119380</xdr:rowOff>
    </xdr:to>
    <xdr:cxnSp macro="">
      <xdr:nvCxnSpPr>
        <xdr:cNvPr id="75" name="直線コネクタ 74"/>
        <xdr:cNvCxnSpPr/>
      </xdr:nvCxnSpPr>
      <xdr:spPr>
        <a:xfrm flipV="1">
          <a:off x="1320800" y="5933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133350</xdr:rowOff>
    </xdr:from>
    <xdr:to>
      <xdr:col>24</xdr:col>
      <xdr:colOff>76200</xdr:colOff>
      <xdr:row>34</xdr:row>
      <xdr:rowOff>63500</xdr:rowOff>
    </xdr:to>
    <xdr:sp macro="" textlink="">
      <xdr:nvSpPr>
        <xdr:cNvPr id="85" name="楕円 84"/>
        <xdr:cNvSpPr/>
      </xdr:nvSpPr>
      <xdr:spPr>
        <a:xfrm>
          <a:off x="47752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41927</xdr:rowOff>
    </xdr:from>
    <xdr:ext cx="762000" cy="259045"/>
    <xdr:sp macro="" textlink="">
      <xdr:nvSpPr>
        <xdr:cNvPr id="86" name="人件費該当値テキスト"/>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45720</xdr:rowOff>
    </xdr:from>
    <xdr:to>
      <xdr:col>20</xdr:col>
      <xdr:colOff>38100</xdr:colOff>
      <xdr:row>34</xdr:row>
      <xdr:rowOff>147320</xdr:rowOff>
    </xdr:to>
    <xdr:sp macro="" textlink="">
      <xdr:nvSpPr>
        <xdr:cNvPr id="87" name="楕円 86"/>
        <xdr:cNvSpPr/>
      </xdr:nvSpPr>
      <xdr:spPr>
        <a:xfrm>
          <a:off x="3937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157497</xdr:rowOff>
    </xdr:from>
    <xdr:ext cx="736600" cy="259045"/>
    <xdr:sp macro="" textlink="">
      <xdr:nvSpPr>
        <xdr:cNvPr id="88" name="テキスト ボックス 87"/>
        <xdr:cNvSpPr txBox="1"/>
      </xdr:nvSpPr>
      <xdr:spPr>
        <a:xfrm>
          <a:off x="3606800" y="564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38100</xdr:rowOff>
    </xdr:from>
    <xdr:to>
      <xdr:col>15</xdr:col>
      <xdr:colOff>149225</xdr:colOff>
      <xdr:row>34</xdr:row>
      <xdr:rowOff>139700</xdr:rowOff>
    </xdr:to>
    <xdr:sp macro="" textlink="">
      <xdr:nvSpPr>
        <xdr:cNvPr id="89" name="楕円 88"/>
        <xdr:cNvSpPr/>
      </xdr:nvSpPr>
      <xdr:spPr>
        <a:xfrm>
          <a:off x="3048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149877</xdr:rowOff>
    </xdr:from>
    <xdr:ext cx="762000" cy="259045"/>
    <xdr:sp macro="" textlink="">
      <xdr:nvSpPr>
        <xdr:cNvPr id="90" name="テキスト ボックス 89"/>
        <xdr:cNvSpPr txBox="1"/>
      </xdr:nvSpPr>
      <xdr:spPr>
        <a:xfrm>
          <a:off x="2717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53340</xdr:rowOff>
    </xdr:from>
    <xdr:to>
      <xdr:col>11</xdr:col>
      <xdr:colOff>60325</xdr:colOff>
      <xdr:row>34</xdr:row>
      <xdr:rowOff>154940</xdr:rowOff>
    </xdr:to>
    <xdr:sp macro="" textlink="">
      <xdr:nvSpPr>
        <xdr:cNvPr id="91" name="楕円 90"/>
        <xdr:cNvSpPr/>
      </xdr:nvSpPr>
      <xdr:spPr>
        <a:xfrm>
          <a:off x="2159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165117</xdr:rowOff>
    </xdr:from>
    <xdr:ext cx="762000" cy="259045"/>
    <xdr:sp macro="" textlink="">
      <xdr:nvSpPr>
        <xdr:cNvPr id="92" name="テキスト ボックス 91"/>
        <xdr:cNvSpPr txBox="1"/>
      </xdr:nvSpPr>
      <xdr:spPr>
        <a:xfrm>
          <a:off x="1828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68580</xdr:rowOff>
    </xdr:from>
    <xdr:to>
      <xdr:col>6</xdr:col>
      <xdr:colOff>171450</xdr:colOff>
      <xdr:row>34</xdr:row>
      <xdr:rowOff>170180</xdr:rowOff>
    </xdr:to>
    <xdr:sp macro="" textlink="">
      <xdr:nvSpPr>
        <xdr:cNvPr id="93" name="楕円 92"/>
        <xdr:cNvSpPr/>
      </xdr:nvSpPr>
      <xdr:spPr>
        <a:xfrm>
          <a:off x="1270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8907</xdr:rowOff>
    </xdr:from>
    <xdr:ext cx="762000" cy="259045"/>
    <xdr:sp macro="" textlink="">
      <xdr:nvSpPr>
        <xdr:cNvPr id="94" name="テキスト ボックス 93"/>
        <xdr:cNvSpPr txBox="1"/>
      </xdr:nvSpPr>
      <xdr:spPr>
        <a:xfrm>
          <a:off x="939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物件費の経常収支比率は、文化創造センター指定管理料の増等により、前年から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ポイントの増加となり、依然として類似団体平均を上回っています。今後も引き続き、維持関係経費や事務経費等の見直しを図り、抑制に努めます。</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xdr:cNvCxnSpPr/>
      </xdr:nvCxnSpPr>
      <xdr:spPr>
        <a:xfrm flipV="1">
          <a:off x="16510000" y="23977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83837</xdr:rowOff>
    </xdr:from>
    <xdr:ext cx="762000" cy="259045"/>
    <xdr:sp macro="" textlink="">
      <xdr:nvSpPr>
        <xdr:cNvPr id="125" name="物件費最大値テキスト"/>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6" name="直線コネクタ 125"/>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161290</xdr:rowOff>
    </xdr:from>
    <xdr:to>
      <xdr:col>82</xdr:col>
      <xdr:colOff>107950</xdr:colOff>
      <xdr:row>18</xdr:row>
      <xdr:rowOff>43180</xdr:rowOff>
    </xdr:to>
    <xdr:cxnSp macro="">
      <xdr:nvCxnSpPr>
        <xdr:cNvPr id="127" name="直線コネクタ 126"/>
        <xdr:cNvCxnSpPr/>
      </xdr:nvCxnSpPr>
      <xdr:spPr>
        <a:xfrm>
          <a:off x="15671800" y="30759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161290</xdr:rowOff>
    </xdr:from>
    <xdr:to>
      <xdr:col>78</xdr:col>
      <xdr:colOff>69850</xdr:colOff>
      <xdr:row>18</xdr:row>
      <xdr:rowOff>58420</xdr:rowOff>
    </xdr:to>
    <xdr:cxnSp macro="">
      <xdr:nvCxnSpPr>
        <xdr:cNvPr id="130" name="直線コネクタ 129"/>
        <xdr:cNvCxnSpPr/>
      </xdr:nvCxnSpPr>
      <xdr:spPr>
        <a:xfrm flipV="1">
          <a:off x="14782800" y="30759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31" name="フローチャート: 判断 130"/>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2" name="テキスト ボックス 131"/>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35560</xdr:rowOff>
    </xdr:from>
    <xdr:to>
      <xdr:col>73</xdr:col>
      <xdr:colOff>180975</xdr:colOff>
      <xdr:row>18</xdr:row>
      <xdr:rowOff>58420</xdr:rowOff>
    </xdr:to>
    <xdr:cxnSp macro="">
      <xdr:nvCxnSpPr>
        <xdr:cNvPr id="133" name="直線コネクタ 132"/>
        <xdr:cNvCxnSpPr/>
      </xdr:nvCxnSpPr>
      <xdr:spPr>
        <a:xfrm>
          <a:off x="13893800" y="3121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148590</xdr:rowOff>
    </xdr:from>
    <xdr:to>
      <xdr:col>74</xdr:col>
      <xdr:colOff>31750</xdr:colOff>
      <xdr:row>18</xdr:row>
      <xdr:rowOff>78740</xdr:rowOff>
    </xdr:to>
    <xdr:sp macro="" textlink="">
      <xdr:nvSpPr>
        <xdr:cNvPr id="134" name="フローチャート: 判断 133"/>
        <xdr:cNvSpPr/>
      </xdr:nvSpPr>
      <xdr:spPr>
        <a:xfrm>
          <a:off x="14732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88917</xdr:rowOff>
    </xdr:from>
    <xdr:ext cx="762000" cy="259045"/>
    <xdr:sp macro="" textlink="">
      <xdr:nvSpPr>
        <xdr:cNvPr id="135" name="テキスト ボックス 134"/>
        <xdr:cNvSpPr txBox="1"/>
      </xdr:nvSpPr>
      <xdr:spPr>
        <a:xfrm>
          <a:off x="144018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35560</xdr:rowOff>
    </xdr:from>
    <xdr:to>
      <xdr:col>69</xdr:col>
      <xdr:colOff>92075</xdr:colOff>
      <xdr:row>18</xdr:row>
      <xdr:rowOff>35560</xdr:rowOff>
    </xdr:to>
    <xdr:cxnSp macro="">
      <xdr:nvCxnSpPr>
        <xdr:cNvPr id="136" name="直線コネクタ 135"/>
        <xdr:cNvCxnSpPr/>
      </xdr:nvCxnSpPr>
      <xdr:spPr>
        <a:xfrm>
          <a:off x="13004800" y="3121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118110</xdr:rowOff>
    </xdr:from>
    <xdr:to>
      <xdr:col>69</xdr:col>
      <xdr:colOff>142875</xdr:colOff>
      <xdr:row>18</xdr:row>
      <xdr:rowOff>48260</xdr:rowOff>
    </xdr:to>
    <xdr:sp macro="" textlink="">
      <xdr:nvSpPr>
        <xdr:cNvPr id="137" name="フローチャート: 判断 136"/>
        <xdr:cNvSpPr/>
      </xdr:nvSpPr>
      <xdr:spPr>
        <a:xfrm>
          <a:off x="13843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58437</xdr:rowOff>
    </xdr:from>
    <xdr:ext cx="762000" cy="259045"/>
    <xdr:sp macro="" textlink="">
      <xdr:nvSpPr>
        <xdr:cNvPr id="138" name="テキスト ボックス 137"/>
        <xdr:cNvSpPr txBox="1"/>
      </xdr:nvSpPr>
      <xdr:spPr>
        <a:xfrm>
          <a:off x="13512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39" name="フローチャート: 判断 138"/>
        <xdr:cNvSpPr/>
      </xdr:nvSpPr>
      <xdr:spPr>
        <a:xfrm>
          <a:off x="12954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43197</xdr:rowOff>
    </xdr:from>
    <xdr:ext cx="762000" cy="259045"/>
    <xdr:sp macro="" textlink="">
      <xdr:nvSpPr>
        <xdr:cNvPr id="140" name="テキスト ボックス 139"/>
        <xdr:cNvSpPr txBox="1"/>
      </xdr:nvSpPr>
      <xdr:spPr>
        <a:xfrm>
          <a:off x="12623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163830</xdr:rowOff>
    </xdr:from>
    <xdr:to>
      <xdr:col>82</xdr:col>
      <xdr:colOff>158750</xdr:colOff>
      <xdr:row>18</xdr:row>
      <xdr:rowOff>93980</xdr:rowOff>
    </xdr:to>
    <xdr:sp macro="" textlink="">
      <xdr:nvSpPr>
        <xdr:cNvPr id="146" name="楕円 145"/>
        <xdr:cNvSpPr/>
      </xdr:nvSpPr>
      <xdr:spPr>
        <a:xfrm>
          <a:off x="164592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135907</xdr:rowOff>
    </xdr:from>
    <xdr:ext cx="762000" cy="259045"/>
    <xdr:sp macro="" textlink="">
      <xdr:nvSpPr>
        <xdr:cNvPr id="147" name="物件費該当値テキスト"/>
        <xdr:cNvSpPr txBox="1"/>
      </xdr:nvSpPr>
      <xdr:spPr>
        <a:xfrm>
          <a:off x="165989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110490</xdr:rowOff>
    </xdr:from>
    <xdr:to>
      <xdr:col>78</xdr:col>
      <xdr:colOff>120650</xdr:colOff>
      <xdr:row>18</xdr:row>
      <xdr:rowOff>40640</xdr:rowOff>
    </xdr:to>
    <xdr:sp macro="" textlink="">
      <xdr:nvSpPr>
        <xdr:cNvPr id="148" name="楕円 147"/>
        <xdr:cNvSpPr/>
      </xdr:nvSpPr>
      <xdr:spPr>
        <a:xfrm>
          <a:off x="15621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25417</xdr:rowOff>
    </xdr:from>
    <xdr:ext cx="736600" cy="259045"/>
    <xdr:sp macro="" textlink="">
      <xdr:nvSpPr>
        <xdr:cNvPr id="149" name="テキスト ボックス 148"/>
        <xdr:cNvSpPr txBox="1"/>
      </xdr:nvSpPr>
      <xdr:spPr>
        <a:xfrm>
          <a:off x="15290800" y="311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xdr:rowOff>
    </xdr:from>
    <xdr:to>
      <xdr:col>74</xdr:col>
      <xdr:colOff>31750</xdr:colOff>
      <xdr:row>18</xdr:row>
      <xdr:rowOff>109220</xdr:rowOff>
    </xdr:to>
    <xdr:sp macro="" textlink="">
      <xdr:nvSpPr>
        <xdr:cNvPr id="150" name="楕円 149"/>
        <xdr:cNvSpPr/>
      </xdr:nvSpPr>
      <xdr:spPr>
        <a:xfrm>
          <a:off x="14732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93997</xdr:rowOff>
    </xdr:from>
    <xdr:ext cx="762000" cy="259045"/>
    <xdr:sp macro="" textlink="">
      <xdr:nvSpPr>
        <xdr:cNvPr id="151" name="テキスト ボックス 150"/>
        <xdr:cNvSpPr txBox="1"/>
      </xdr:nvSpPr>
      <xdr:spPr>
        <a:xfrm>
          <a:off x="14401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156210</xdr:rowOff>
    </xdr:from>
    <xdr:to>
      <xdr:col>69</xdr:col>
      <xdr:colOff>142875</xdr:colOff>
      <xdr:row>18</xdr:row>
      <xdr:rowOff>86360</xdr:rowOff>
    </xdr:to>
    <xdr:sp macro="" textlink="">
      <xdr:nvSpPr>
        <xdr:cNvPr id="152" name="楕円 151"/>
        <xdr:cNvSpPr/>
      </xdr:nvSpPr>
      <xdr:spPr>
        <a:xfrm>
          <a:off x="13843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71137</xdr:rowOff>
    </xdr:from>
    <xdr:ext cx="762000" cy="259045"/>
    <xdr:sp macro="" textlink="">
      <xdr:nvSpPr>
        <xdr:cNvPr id="153" name="テキスト ボックス 152"/>
        <xdr:cNvSpPr txBox="1"/>
      </xdr:nvSpPr>
      <xdr:spPr>
        <a:xfrm>
          <a:off x="13512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54" name="楕円 153"/>
        <xdr:cNvSpPr/>
      </xdr:nvSpPr>
      <xdr:spPr>
        <a:xfrm>
          <a:off x="12954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55" name="テキスト ボックス 154"/>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扶助費の経常収支比率は、依然として類似団体平均を上回っています。令和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横ばいになっていますが、扶助費全体の決算額は増加しています。今後も自立支援給付費の増加や高齢化の進行による扶助費の増加は避けられない状況が続きますが、資格審査等の適正化や各種手当の見直しを進め、上昇傾向に歯止めをかけるよう努めます。</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159657</xdr:rowOff>
    </xdr:to>
    <xdr:cxnSp macro="">
      <xdr:nvCxnSpPr>
        <xdr:cNvPr id="185" name="直線コネクタ 184"/>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8"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9" name="直線コネクタ 188"/>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151493</xdr:rowOff>
    </xdr:from>
    <xdr:to>
      <xdr:col>24</xdr:col>
      <xdr:colOff>25400</xdr:colOff>
      <xdr:row>57</xdr:row>
      <xdr:rowOff>151493</xdr:rowOff>
    </xdr:to>
    <xdr:cxnSp macro="">
      <xdr:nvCxnSpPr>
        <xdr:cNvPr id="190" name="直線コネクタ 189"/>
        <xdr:cNvCxnSpPr/>
      </xdr:nvCxnSpPr>
      <xdr:spPr>
        <a:xfrm>
          <a:off x="3987800" y="99241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11084</xdr:rowOff>
    </xdr:from>
    <xdr:ext cx="762000" cy="259045"/>
    <xdr:sp macro="" textlink="">
      <xdr:nvSpPr>
        <xdr:cNvPr id="191" name="扶助費平均値テキスト"/>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2" name="フローチャート: 判断 191"/>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151493</xdr:rowOff>
    </xdr:from>
    <xdr:to>
      <xdr:col>19</xdr:col>
      <xdr:colOff>187325</xdr:colOff>
      <xdr:row>58</xdr:row>
      <xdr:rowOff>94343</xdr:rowOff>
    </xdr:to>
    <xdr:cxnSp macro="">
      <xdr:nvCxnSpPr>
        <xdr:cNvPr id="193" name="直線コネクタ 192"/>
        <xdr:cNvCxnSpPr/>
      </xdr:nvCxnSpPr>
      <xdr:spPr>
        <a:xfrm flipV="1">
          <a:off x="3098800" y="99241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92528</xdr:rowOff>
    </xdr:from>
    <xdr:to>
      <xdr:col>20</xdr:col>
      <xdr:colOff>38100</xdr:colOff>
      <xdr:row>57</xdr:row>
      <xdr:rowOff>22678</xdr:rowOff>
    </xdr:to>
    <xdr:sp macro="" textlink="">
      <xdr:nvSpPr>
        <xdr:cNvPr id="194" name="フローチャート: 判断 193"/>
        <xdr:cNvSpPr/>
      </xdr:nvSpPr>
      <xdr:spPr>
        <a:xfrm>
          <a:off x="3937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32855</xdr:rowOff>
    </xdr:from>
    <xdr:ext cx="736600" cy="259045"/>
    <xdr:sp macro="" textlink="">
      <xdr:nvSpPr>
        <xdr:cNvPr id="195" name="テキスト ボックス 194"/>
        <xdr:cNvSpPr txBox="1"/>
      </xdr:nvSpPr>
      <xdr:spPr>
        <a:xfrm>
          <a:off x="3606800" y="946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118835</xdr:rowOff>
    </xdr:from>
    <xdr:to>
      <xdr:col>15</xdr:col>
      <xdr:colOff>98425</xdr:colOff>
      <xdr:row>58</xdr:row>
      <xdr:rowOff>94343</xdr:rowOff>
    </xdr:to>
    <xdr:cxnSp macro="">
      <xdr:nvCxnSpPr>
        <xdr:cNvPr id="196" name="直線コネクタ 195"/>
        <xdr:cNvCxnSpPr/>
      </xdr:nvCxnSpPr>
      <xdr:spPr>
        <a:xfrm>
          <a:off x="2209800" y="9891485"/>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35378</xdr:rowOff>
    </xdr:from>
    <xdr:to>
      <xdr:col>15</xdr:col>
      <xdr:colOff>149225</xdr:colOff>
      <xdr:row>57</xdr:row>
      <xdr:rowOff>136978</xdr:rowOff>
    </xdr:to>
    <xdr:sp macro="" textlink="">
      <xdr:nvSpPr>
        <xdr:cNvPr id="197" name="フローチャート: 判断 196"/>
        <xdr:cNvSpPr/>
      </xdr:nvSpPr>
      <xdr:spPr>
        <a:xfrm>
          <a:off x="3048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147155</xdr:rowOff>
    </xdr:from>
    <xdr:ext cx="762000" cy="259045"/>
    <xdr:sp macro="" textlink="">
      <xdr:nvSpPr>
        <xdr:cNvPr id="198" name="テキスト ボックス 197"/>
        <xdr:cNvSpPr txBox="1"/>
      </xdr:nvSpPr>
      <xdr:spPr>
        <a:xfrm>
          <a:off x="2717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118835</xdr:rowOff>
    </xdr:from>
    <xdr:to>
      <xdr:col>11</xdr:col>
      <xdr:colOff>9525</xdr:colOff>
      <xdr:row>57</xdr:row>
      <xdr:rowOff>167822</xdr:rowOff>
    </xdr:to>
    <xdr:cxnSp macro="">
      <xdr:nvCxnSpPr>
        <xdr:cNvPr id="199" name="直線コネクタ 198"/>
        <xdr:cNvCxnSpPr/>
      </xdr:nvCxnSpPr>
      <xdr:spPr>
        <a:xfrm flipV="1">
          <a:off x="1320800" y="98914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200" name="フローチャート: 判断 199"/>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98170</xdr:rowOff>
    </xdr:from>
    <xdr:ext cx="762000" cy="259045"/>
    <xdr:sp macro="" textlink="">
      <xdr:nvSpPr>
        <xdr:cNvPr id="201" name="テキスト ボックス 200"/>
        <xdr:cNvSpPr txBox="1"/>
      </xdr:nvSpPr>
      <xdr:spPr>
        <a:xfrm>
          <a:off x="1828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2" name="フローチャート: 判断 201"/>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3" name="テキスト ボックス 202"/>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100693</xdr:rowOff>
    </xdr:from>
    <xdr:to>
      <xdr:col>24</xdr:col>
      <xdr:colOff>76200</xdr:colOff>
      <xdr:row>58</xdr:row>
      <xdr:rowOff>30843</xdr:rowOff>
    </xdr:to>
    <xdr:sp macro="" textlink="">
      <xdr:nvSpPr>
        <xdr:cNvPr id="209" name="楕円 208"/>
        <xdr:cNvSpPr/>
      </xdr:nvSpPr>
      <xdr:spPr>
        <a:xfrm>
          <a:off x="47752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72770</xdr:rowOff>
    </xdr:from>
    <xdr:ext cx="762000" cy="259045"/>
    <xdr:sp macro="" textlink="">
      <xdr:nvSpPr>
        <xdr:cNvPr id="210" name="扶助費該当値テキスト"/>
        <xdr:cNvSpPr txBox="1"/>
      </xdr:nvSpPr>
      <xdr:spPr>
        <a:xfrm>
          <a:off x="49149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100693</xdr:rowOff>
    </xdr:from>
    <xdr:to>
      <xdr:col>20</xdr:col>
      <xdr:colOff>38100</xdr:colOff>
      <xdr:row>58</xdr:row>
      <xdr:rowOff>30843</xdr:rowOff>
    </xdr:to>
    <xdr:sp macro="" textlink="">
      <xdr:nvSpPr>
        <xdr:cNvPr id="211" name="楕円 210"/>
        <xdr:cNvSpPr/>
      </xdr:nvSpPr>
      <xdr:spPr>
        <a:xfrm>
          <a:off x="3937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15620</xdr:rowOff>
    </xdr:from>
    <xdr:ext cx="736600" cy="259045"/>
    <xdr:sp macro="" textlink="">
      <xdr:nvSpPr>
        <xdr:cNvPr id="212" name="テキスト ボックス 211"/>
        <xdr:cNvSpPr txBox="1"/>
      </xdr:nvSpPr>
      <xdr:spPr>
        <a:xfrm>
          <a:off x="3606800" y="9959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43543</xdr:rowOff>
    </xdr:from>
    <xdr:to>
      <xdr:col>15</xdr:col>
      <xdr:colOff>149225</xdr:colOff>
      <xdr:row>58</xdr:row>
      <xdr:rowOff>145143</xdr:rowOff>
    </xdr:to>
    <xdr:sp macro="" textlink="">
      <xdr:nvSpPr>
        <xdr:cNvPr id="213" name="楕円 212"/>
        <xdr:cNvSpPr/>
      </xdr:nvSpPr>
      <xdr:spPr>
        <a:xfrm>
          <a:off x="3048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129920</xdr:rowOff>
    </xdr:from>
    <xdr:ext cx="762000" cy="259045"/>
    <xdr:sp macro="" textlink="">
      <xdr:nvSpPr>
        <xdr:cNvPr id="214" name="テキスト ボックス 213"/>
        <xdr:cNvSpPr txBox="1"/>
      </xdr:nvSpPr>
      <xdr:spPr>
        <a:xfrm>
          <a:off x="2717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68035</xdr:rowOff>
    </xdr:from>
    <xdr:to>
      <xdr:col>11</xdr:col>
      <xdr:colOff>60325</xdr:colOff>
      <xdr:row>57</xdr:row>
      <xdr:rowOff>169635</xdr:rowOff>
    </xdr:to>
    <xdr:sp macro="" textlink="">
      <xdr:nvSpPr>
        <xdr:cNvPr id="215" name="楕円 214"/>
        <xdr:cNvSpPr/>
      </xdr:nvSpPr>
      <xdr:spPr>
        <a:xfrm>
          <a:off x="2159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154412</xdr:rowOff>
    </xdr:from>
    <xdr:ext cx="762000" cy="259045"/>
    <xdr:sp macro="" textlink="">
      <xdr:nvSpPr>
        <xdr:cNvPr id="216" name="テキスト ボックス 215"/>
        <xdr:cNvSpPr txBox="1"/>
      </xdr:nvSpPr>
      <xdr:spPr>
        <a:xfrm>
          <a:off x="1828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117022</xdr:rowOff>
    </xdr:from>
    <xdr:to>
      <xdr:col>6</xdr:col>
      <xdr:colOff>171450</xdr:colOff>
      <xdr:row>58</xdr:row>
      <xdr:rowOff>47172</xdr:rowOff>
    </xdr:to>
    <xdr:sp macro="" textlink="">
      <xdr:nvSpPr>
        <xdr:cNvPr id="217" name="楕円 216"/>
        <xdr:cNvSpPr/>
      </xdr:nvSpPr>
      <xdr:spPr>
        <a:xfrm>
          <a:off x="1270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31949</xdr:rowOff>
    </xdr:from>
    <xdr:ext cx="762000" cy="259045"/>
    <xdr:sp macro="" textlink="">
      <xdr:nvSpPr>
        <xdr:cNvPr id="218" name="テキスト ボックス 217"/>
        <xdr:cNvSpPr txBox="1"/>
      </xdr:nvSpPr>
      <xdr:spPr>
        <a:xfrm>
          <a:off x="939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経常収支比率については、被保険者数の増加に伴い、介護保険特別会計や後期高齢者医療事業への繰出金が増加しているため、依然として類似団体平均を上回っています。今後も、保険料やサービスの適正化を図るなど、普通会計の負担を減らすよう努めます。</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60</xdr:row>
      <xdr:rowOff>132443</xdr:rowOff>
    </xdr:to>
    <xdr:cxnSp macro="">
      <xdr:nvCxnSpPr>
        <xdr:cNvPr id="248" name="直線コネクタ 247"/>
        <xdr:cNvCxnSpPr/>
      </xdr:nvCxnSpPr>
      <xdr:spPr>
        <a:xfrm flipV="1">
          <a:off x="16510000" y="9243785"/>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104520</xdr:rowOff>
    </xdr:from>
    <xdr:ext cx="762000" cy="259045"/>
    <xdr:sp macro="" textlink="">
      <xdr:nvSpPr>
        <xdr:cNvPr id="249" name="その他最小値テキスト"/>
        <xdr:cNvSpPr txBox="1"/>
      </xdr:nvSpPr>
      <xdr:spPr>
        <a:xfrm>
          <a:off x="16598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132443</xdr:rowOff>
    </xdr:from>
    <xdr:to>
      <xdr:col>82</xdr:col>
      <xdr:colOff>196850</xdr:colOff>
      <xdr:row>60</xdr:row>
      <xdr:rowOff>132443</xdr:rowOff>
    </xdr:to>
    <xdr:cxnSp macro="">
      <xdr:nvCxnSpPr>
        <xdr:cNvPr id="250" name="直線コネクタ 249"/>
        <xdr:cNvCxnSpPr/>
      </xdr:nvCxnSpPr>
      <xdr:spPr>
        <a:xfrm>
          <a:off x="16421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51" name="その他最大値テキスト"/>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52" name="直線コネクタ 251"/>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12700</xdr:rowOff>
    </xdr:from>
    <xdr:to>
      <xdr:col>82</xdr:col>
      <xdr:colOff>107950</xdr:colOff>
      <xdr:row>60</xdr:row>
      <xdr:rowOff>56243</xdr:rowOff>
    </xdr:to>
    <xdr:cxnSp macro="">
      <xdr:nvCxnSpPr>
        <xdr:cNvPr id="253" name="直線コネクタ 252"/>
        <xdr:cNvCxnSpPr/>
      </xdr:nvCxnSpPr>
      <xdr:spPr>
        <a:xfrm flipV="1">
          <a:off x="15671800" y="102997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166205</xdr:rowOff>
    </xdr:from>
    <xdr:ext cx="762000" cy="259045"/>
    <xdr:sp macro="" textlink="">
      <xdr:nvSpPr>
        <xdr:cNvPr id="254" name="その他平均値テキスト"/>
        <xdr:cNvSpPr txBox="1"/>
      </xdr:nvSpPr>
      <xdr:spPr>
        <a:xfrm>
          <a:off x="16598900" y="976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55" name="フローチャート: 判断 254"/>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45357</xdr:rowOff>
    </xdr:from>
    <xdr:to>
      <xdr:col>78</xdr:col>
      <xdr:colOff>69850</xdr:colOff>
      <xdr:row>60</xdr:row>
      <xdr:rowOff>56243</xdr:rowOff>
    </xdr:to>
    <xdr:cxnSp macro="">
      <xdr:nvCxnSpPr>
        <xdr:cNvPr id="256" name="直線コネクタ 255"/>
        <xdr:cNvCxnSpPr/>
      </xdr:nvCxnSpPr>
      <xdr:spPr>
        <a:xfrm>
          <a:off x="14782800" y="103323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7" name="フローチャート: 判断 256"/>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122662</xdr:rowOff>
    </xdr:from>
    <xdr:ext cx="736600" cy="259045"/>
    <xdr:sp macro="" textlink="">
      <xdr:nvSpPr>
        <xdr:cNvPr id="258" name="テキスト ボックス 257"/>
        <xdr:cNvSpPr txBox="1"/>
      </xdr:nvSpPr>
      <xdr:spPr>
        <a:xfrm>
          <a:off x="15290800" y="9723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45357</xdr:rowOff>
    </xdr:from>
    <xdr:to>
      <xdr:col>73</xdr:col>
      <xdr:colOff>180975</xdr:colOff>
      <xdr:row>60</xdr:row>
      <xdr:rowOff>56243</xdr:rowOff>
    </xdr:to>
    <xdr:cxnSp macro="">
      <xdr:nvCxnSpPr>
        <xdr:cNvPr id="259" name="直線コネクタ 258"/>
        <xdr:cNvCxnSpPr/>
      </xdr:nvCxnSpPr>
      <xdr:spPr>
        <a:xfrm flipV="1">
          <a:off x="13893800" y="103323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24493</xdr:rowOff>
    </xdr:from>
    <xdr:to>
      <xdr:col>74</xdr:col>
      <xdr:colOff>31750</xdr:colOff>
      <xdr:row>59</xdr:row>
      <xdr:rowOff>126093</xdr:rowOff>
    </xdr:to>
    <xdr:sp macro="" textlink="">
      <xdr:nvSpPr>
        <xdr:cNvPr id="260" name="フローチャート: 判断 259"/>
        <xdr:cNvSpPr/>
      </xdr:nvSpPr>
      <xdr:spPr>
        <a:xfrm>
          <a:off x="14732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136270</xdr:rowOff>
    </xdr:from>
    <xdr:ext cx="762000" cy="259045"/>
    <xdr:sp macro="" textlink="">
      <xdr:nvSpPr>
        <xdr:cNvPr id="261" name="テキスト ボックス 260"/>
        <xdr:cNvSpPr txBox="1"/>
      </xdr:nvSpPr>
      <xdr:spPr>
        <a:xfrm>
          <a:off x="14401800" y="990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56243</xdr:rowOff>
    </xdr:from>
    <xdr:to>
      <xdr:col>69</xdr:col>
      <xdr:colOff>92075</xdr:colOff>
      <xdr:row>60</xdr:row>
      <xdr:rowOff>67128</xdr:rowOff>
    </xdr:to>
    <xdr:cxnSp macro="">
      <xdr:nvCxnSpPr>
        <xdr:cNvPr id="262" name="直線コネクタ 261"/>
        <xdr:cNvCxnSpPr/>
      </xdr:nvCxnSpPr>
      <xdr:spPr>
        <a:xfrm flipV="1">
          <a:off x="13004800" y="103432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3" name="フローチャート: 判断 262"/>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8362</xdr:rowOff>
    </xdr:from>
    <xdr:ext cx="762000" cy="259045"/>
    <xdr:sp macro="" textlink="">
      <xdr:nvSpPr>
        <xdr:cNvPr id="264" name="テキスト ボックス 263"/>
        <xdr:cNvSpPr txBox="1"/>
      </xdr:nvSpPr>
      <xdr:spPr>
        <a:xfrm>
          <a:off x="13512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100693</xdr:rowOff>
    </xdr:from>
    <xdr:to>
      <xdr:col>65</xdr:col>
      <xdr:colOff>53975</xdr:colOff>
      <xdr:row>60</xdr:row>
      <xdr:rowOff>30843</xdr:rowOff>
    </xdr:to>
    <xdr:sp macro="" textlink="">
      <xdr:nvSpPr>
        <xdr:cNvPr id="265" name="フローチャート: 判断 264"/>
        <xdr:cNvSpPr/>
      </xdr:nvSpPr>
      <xdr:spPr>
        <a:xfrm>
          <a:off x="12954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41020</xdr:rowOff>
    </xdr:from>
    <xdr:ext cx="762000" cy="259045"/>
    <xdr:sp macro="" textlink="">
      <xdr:nvSpPr>
        <xdr:cNvPr id="266" name="テキスト ボックス 265"/>
        <xdr:cNvSpPr txBox="1"/>
      </xdr:nvSpPr>
      <xdr:spPr>
        <a:xfrm>
          <a:off x="12623800" y="998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133350</xdr:rowOff>
    </xdr:from>
    <xdr:to>
      <xdr:col>82</xdr:col>
      <xdr:colOff>158750</xdr:colOff>
      <xdr:row>60</xdr:row>
      <xdr:rowOff>63500</xdr:rowOff>
    </xdr:to>
    <xdr:sp macro="" textlink="">
      <xdr:nvSpPr>
        <xdr:cNvPr id="272" name="楕円 271"/>
        <xdr:cNvSpPr/>
      </xdr:nvSpPr>
      <xdr:spPr>
        <a:xfrm>
          <a:off x="16459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41927</xdr:rowOff>
    </xdr:from>
    <xdr:ext cx="762000" cy="259045"/>
    <xdr:sp macro="" textlink="">
      <xdr:nvSpPr>
        <xdr:cNvPr id="273" name="その他該当値テキスト"/>
        <xdr:cNvSpPr txBox="1"/>
      </xdr:nvSpPr>
      <xdr:spPr>
        <a:xfrm>
          <a:off x="165989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5443</xdr:rowOff>
    </xdr:from>
    <xdr:to>
      <xdr:col>78</xdr:col>
      <xdr:colOff>120650</xdr:colOff>
      <xdr:row>60</xdr:row>
      <xdr:rowOff>107043</xdr:rowOff>
    </xdr:to>
    <xdr:sp macro="" textlink="">
      <xdr:nvSpPr>
        <xdr:cNvPr id="274" name="楕円 273"/>
        <xdr:cNvSpPr/>
      </xdr:nvSpPr>
      <xdr:spPr>
        <a:xfrm>
          <a:off x="15621000" y="102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91820</xdr:rowOff>
    </xdr:from>
    <xdr:ext cx="736600" cy="259045"/>
    <xdr:sp macro="" textlink="">
      <xdr:nvSpPr>
        <xdr:cNvPr id="275" name="テキスト ボックス 274"/>
        <xdr:cNvSpPr txBox="1"/>
      </xdr:nvSpPr>
      <xdr:spPr>
        <a:xfrm>
          <a:off x="15290800" y="1037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166007</xdr:rowOff>
    </xdr:from>
    <xdr:to>
      <xdr:col>74</xdr:col>
      <xdr:colOff>31750</xdr:colOff>
      <xdr:row>60</xdr:row>
      <xdr:rowOff>96157</xdr:rowOff>
    </xdr:to>
    <xdr:sp macro="" textlink="">
      <xdr:nvSpPr>
        <xdr:cNvPr id="276" name="楕円 275"/>
        <xdr:cNvSpPr/>
      </xdr:nvSpPr>
      <xdr:spPr>
        <a:xfrm>
          <a:off x="14732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80934</xdr:rowOff>
    </xdr:from>
    <xdr:ext cx="762000" cy="259045"/>
    <xdr:sp macro="" textlink="">
      <xdr:nvSpPr>
        <xdr:cNvPr id="277" name="テキスト ボックス 276"/>
        <xdr:cNvSpPr txBox="1"/>
      </xdr:nvSpPr>
      <xdr:spPr>
        <a:xfrm>
          <a:off x="14401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5443</xdr:rowOff>
    </xdr:from>
    <xdr:to>
      <xdr:col>69</xdr:col>
      <xdr:colOff>142875</xdr:colOff>
      <xdr:row>60</xdr:row>
      <xdr:rowOff>107043</xdr:rowOff>
    </xdr:to>
    <xdr:sp macro="" textlink="">
      <xdr:nvSpPr>
        <xdr:cNvPr id="278" name="楕円 277"/>
        <xdr:cNvSpPr/>
      </xdr:nvSpPr>
      <xdr:spPr>
        <a:xfrm>
          <a:off x="13843000" y="102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91820</xdr:rowOff>
    </xdr:from>
    <xdr:ext cx="762000" cy="259045"/>
    <xdr:sp macro="" textlink="">
      <xdr:nvSpPr>
        <xdr:cNvPr id="279" name="テキスト ボックス 278"/>
        <xdr:cNvSpPr txBox="1"/>
      </xdr:nvSpPr>
      <xdr:spPr>
        <a:xfrm>
          <a:off x="13512800" y="1037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16328</xdr:rowOff>
    </xdr:from>
    <xdr:to>
      <xdr:col>65</xdr:col>
      <xdr:colOff>53975</xdr:colOff>
      <xdr:row>60</xdr:row>
      <xdr:rowOff>117928</xdr:rowOff>
    </xdr:to>
    <xdr:sp macro="" textlink="">
      <xdr:nvSpPr>
        <xdr:cNvPr id="280" name="楕円 279"/>
        <xdr:cNvSpPr/>
      </xdr:nvSpPr>
      <xdr:spPr>
        <a:xfrm>
          <a:off x="12954000" y="1030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102705</xdr:rowOff>
    </xdr:from>
    <xdr:ext cx="762000" cy="259045"/>
    <xdr:sp macro="" textlink="">
      <xdr:nvSpPr>
        <xdr:cNvPr id="281" name="テキスト ボックス 280"/>
        <xdr:cNvSpPr txBox="1"/>
      </xdr:nvSpPr>
      <xdr:spPr>
        <a:xfrm>
          <a:off x="12623800" y="1038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補助費等の経常収支比率については、前年から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ました。ごみ処理や消防業務等の一部事務組合への負担金が含まれているため、類似団体平均を上回っています。今後も、企業会計および一部事務組合の事業について、見直し等を図りながら、事業費の抑制に努めます。</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6" name="直線コネクタ 305"/>
        <xdr:cNvCxnSpPr/>
      </xdr:nvCxnSpPr>
      <xdr:spPr>
        <a:xfrm flipV="1">
          <a:off x="16510000" y="5910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7"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8" name="直線コネクタ 307"/>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147574</xdr:rowOff>
    </xdr:from>
    <xdr:to>
      <xdr:col>82</xdr:col>
      <xdr:colOff>107950</xdr:colOff>
      <xdr:row>38</xdr:row>
      <xdr:rowOff>26416</xdr:rowOff>
    </xdr:to>
    <xdr:cxnSp macro="">
      <xdr:nvCxnSpPr>
        <xdr:cNvPr id="311" name="直線コネクタ 310"/>
        <xdr:cNvCxnSpPr/>
      </xdr:nvCxnSpPr>
      <xdr:spPr>
        <a:xfrm flipV="1">
          <a:off x="15671800" y="649122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92727</xdr:rowOff>
    </xdr:from>
    <xdr:ext cx="762000" cy="259045"/>
    <xdr:sp macro="" textlink="">
      <xdr:nvSpPr>
        <xdr:cNvPr id="312" name="補助費等平均値テキスト"/>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3" name="フローチャート: 判断 312"/>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26416</xdr:rowOff>
    </xdr:from>
    <xdr:to>
      <xdr:col>78</xdr:col>
      <xdr:colOff>69850</xdr:colOff>
      <xdr:row>38</xdr:row>
      <xdr:rowOff>85852</xdr:rowOff>
    </xdr:to>
    <xdr:cxnSp macro="">
      <xdr:nvCxnSpPr>
        <xdr:cNvPr id="314" name="直線コネクタ 313"/>
        <xdr:cNvCxnSpPr/>
      </xdr:nvCxnSpPr>
      <xdr:spPr>
        <a:xfrm flipV="1">
          <a:off x="14782800" y="654151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5" name="フローチャート: 判断 314"/>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16" name="テキスト ボックス 315"/>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85852</xdr:rowOff>
    </xdr:from>
    <xdr:to>
      <xdr:col>73</xdr:col>
      <xdr:colOff>180975</xdr:colOff>
      <xdr:row>38</xdr:row>
      <xdr:rowOff>122428</xdr:rowOff>
    </xdr:to>
    <xdr:cxnSp macro="">
      <xdr:nvCxnSpPr>
        <xdr:cNvPr id="317" name="直線コネクタ 316"/>
        <xdr:cNvCxnSpPr/>
      </xdr:nvCxnSpPr>
      <xdr:spPr>
        <a:xfrm flipV="1">
          <a:off x="13893800" y="66009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8" name="フローチャート: 判断 317"/>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9" name="テキスト ボックス 318"/>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122428</xdr:rowOff>
    </xdr:from>
    <xdr:to>
      <xdr:col>69</xdr:col>
      <xdr:colOff>92075</xdr:colOff>
      <xdr:row>38</xdr:row>
      <xdr:rowOff>145288</xdr:rowOff>
    </xdr:to>
    <xdr:cxnSp macro="">
      <xdr:nvCxnSpPr>
        <xdr:cNvPr id="320" name="直線コネクタ 319"/>
        <xdr:cNvCxnSpPr/>
      </xdr:nvCxnSpPr>
      <xdr:spPr>
        <a:xfrm flipV="1">
          <a:off x="13004800" y="66375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2" name="テキスト ボックス 321"/>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3" name="フローチャート: 判断 322"/>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4" name="テキスト ボックス 323"/>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96774</xdr:rowOff>
    </xdr:from>
    <xdr:to>
      <xdr:col>82</xdr:col>
      <xdr:colOff>158750</xdr:colOff>
      <xdr:row>38</xdr:row>
      <xdr:rowOff>26924</xdr:rowOff>
    </xdr:to>
    <xdr:sp macro="" textlink="">
      <xdr:nvSpPr>
        <xdr:cNvPr id="330" name="楕円 329"/>
        <xdr:cNvSpPr/>
      </xdr:nvSpPr>
      <xdr:spPr>
        <a:xfrm>
          <a:off x="164592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68851</xdr:rowOff>
    </xdr:from>
    <xdr:ext cx="762000" cy="259045"/>
    <xdr:sp macro="" textlink="">
      <xdr:nvSpPr>
        <xdr:cNvPr id="331" name="補助費等該当値テキスト"/>
        <xdr:cNvSpPr txBox="1"/>
      </xdr:nvSpPr>
      <xdr:spPr>
        <a:xfrm>
          <a:off x="16598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147066</xdr:rowOff>
    </xdr:from>
    <xdr:to>
      <xdr:col>78</xdr:col>
      <xdr:colOff>120650</xdr:colOff>
      <xdr:row>38</xdr:row>
      <xdr:rowOff>77215</xdr:rowOff>
    </xdr:to>
    <xdr:sp macro="" textlink="">
      <xdr:nvSpPr>
        <xdr:cNvPr id="332" name="楕円 331"/>
        <xdr:cNvSpPr/>
      </xdr:nvSpPr>
      <xdr:spPr>
        <a:xfrm>
          <a:off x="15621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61993</xdr:rowOff>
    </xdr:from>
    <xdr:ext cx="736600" cy="259045"/>
    <xdr:sp macro="" textlink="">
      <xdr:nvSpPr>
        <xdr:cNvPr id="333" name="テキスト ボックス 332"/>
        <xdr:cNvSpPr txBox="1"/>
      </xdr:nvSpPr>
      <xdr:spPr>
        <a:xfrm>
          <a:off x="15290800" y="6577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35052</xdr:rowOff>
    </xdr:from>
    <xdr:to>
      <xdr:col>74</xdr:col>
      <xdr:colOff>31750</xdr:colOff>
      <xdr:row>38</xdr:row>
      <xdr:rowOff>136652</xdr:rowOff>
    </xdr:to>
    <xdr:sp macro="" textlink="">
      <xdr:nvSpPr>
        <xdr:cNvPr id="334" name="楕円 333"/>
        <xdr:cNvSpPr/>
      </xdr:nvSpPr>
      <xdr:spPr>
        <a:xfrm>
          <a:off x="14732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121429</xdr:rowOff>
    </xdr:from>
    <xdr:ext cx="762000" cy="259045"/>
    <xdr:sp macro="" textlink="">
      <xdr:nvSpPr>
        <xdr:cNvPr id="335" name="テキスト ボックス 334"/>
        <xdr:cNvSpPr txBox="1"/>
      </xdr:nvSpPr>
      <xdr:spPr>
        <a:xfrm>
          <a:off x="14401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71628</xdr:rowOff>
    </xdr:from>
    <xdr:to>
      <xdr:col>69</xdr:col>
      <xdr:colOff>142875</xdr:colOff>
      <xdr:row>39</xdr:row>
      <xdr:rowOff>1778</xdr:rowOff>
    </xdr:to>
    <xdr:sp macro="" textlink="">
      <xdr:nvSpPr>
        <xdr:cNvPr id="336" name="楕円 335"/>
        <xdr:cNvSpPr/>
      </xdr:nvSpPr>
      <xdr:spPr>
        <a:xfrm>
          <a:off x="13843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158005</xdr:rowOff>
    </xdr:from>
    <xdr:ext cx="762000" cy="259045"/>
    <xdr:sp macro="" textlink="">
      <xdr:nvSpPr>
        <xdr:cNvPr id="337" name="テキスト ボックス 336"/>
        <xdr:cNvSpPr txBox="1"/>
      </xdr:nvSpPr>
      <xdr:spPr>
        <a:xfrm>
          <a:off x="13512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94488</xdr:rowOff>
    </xdr:from>
    <xdr:to>
      <xdr:col>65</xdr:col>
      <xdr:colOff>53975</xdr:colOff>
      <xdr:row>39</xdr:row>
      <xdr:rowOff>24638</xdr:rowOff>
    </xdr:to>
    <xdr:sp macro="" textlink="">
      <xdr:nvSpPr>
        <xdr:cNvPr id="338" name="楕円 337"/>
        <xdr:cNvSpPr/>
      </xdr:nvSpPr>
      <xdr:spPr>
        <a:xfrm>
          <a:off x="12954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9415</xdr:rowOff>
    </xdr:from>
    <xdr:ext cx="762000" cy="259045"/>
    <xdr:sp macro="" textlink="">
      <xdr:nvSpPr>
        <xdr:cNvPr id="339" name="テキスト ボックス 338"/>
        <xdr:cNvSpPr txBox="1"/>
      </xdr:nvSpPr>
      <xdr:spPr>
        <a:xfrm>
          <a:off x="12623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公債費の経常収支比率は、依然として類似団体平均を下回っています。地方債発行に際しては、交付税算定に有利な地方債を活用し、実質的な公債費負担が増加しないように努めています。</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49276</xdr:rowOff>
    </xdr:to>
    <xdr:cxnSp macro="">
      <xdr:nvCxnSpPr>
        <xdr:cNvPr id="364" name="直線コネクタ 363"/>
        <xdr:cNvCxnSpPr/>
      </xdr:nvCxnSpPr>
      <xdr:spPr>
        <a:xfrm flipV="1">
          <a:off x="4826000" y="1276858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21353</xdr:rowOff>
    </xdr:from>
    <xdr:ext cx="762000" cy="259045"/>
    <xdr:sp macro="" textlink="">
      <xdr:nvSpPr>
        <xdr:cNvPr id="365" name="公債費最小値テキスト"/>
        <xdr:cNvSpPr txBox="1"/>
      </xdr:nvSpPr>
      <xdr:spPr>
        <a:xfrm>
          <a:off x="4914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49276</xdr:rowOff>
    </xdr:from>
    <xdr:to>
      <xdr:col>24</xdr:col>
      <xdr:colOff>114300</xdr:colOff>
      <xdr:row>80</xdr:row>
      <xdr:rowOff>49276</xdr:rowOff>
    </xdr:to>
    <xdr:cxnSp macro="">
      <xdr:nvCxnSpPr>
        <xdr:cNvPr id="366" name="直線コネクタ 365"/>
        <xdr:cNvCxnSpPr/>
      </xdr:nvCxnSpPr>
      <xdr:spPr>
        <a:xfrm>
          <a:off x="4737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7" name="公債費最大値テキスト"/>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8" name="直線コネクタ 367"/>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99568</xdr:rowOff>
    </xdr:from>
    <xdr:to>
      <xdr:col>24</xdr:col>
      <xdr:colOff>25400</xdr:colOff>
      <xdr:row>76</xdr:row>
      <xdr:rowOff>108713</xdr:rowOff>
    </xdr:to>
    <xdr:cxnSp macro="">
      <xdr:nvCxnSpPr>
        <xdr:cNvPr id="369" name="直線コネクタ 368"/>
        <xdr:cNvCxnSpPr/>
      </xdr:nvCxnSpPr>
      <xdr:spPr>
        <a:xfrm flipV="1">
          <a:off x="3987800" y="13129768"/>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0"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1" name="フローチャート: 判断 370"/>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108713</xdr:rowOff>
    </xdr:from>
    <xdr:to>
      <xdr:col>19</xdr:col>
      <xdr:colOff>187325</xdr:colOff>
      <xdr:row>76</xdr:row>
      <xdr:rowOff>108713</xdr:rowOff>
    </xdr:to>
    <xdr:cxnSp macro="">
      <xdr:nvCxnSpPr>
        <xdr:cNvPr id="372" name="直線コネクタ 371"/>
        <xdr:cNvCxnSpPr/>
      </xdr:nvCxnSpPr>
      <xdr:spPr>
        <a:xfrm>
          <a:off x="3098800" y="13138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3" name="フローチャート: 判断 372"/>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4" name="テキスト ボックス 373"/>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94996</xdr:rowOff>
    </xdr:from>
    <xdr:to>
      <xdr:col>15</xdr:col>
      <xdr:colOff>98425</xdr:colOff>
      <xdr:row>76</xdr:row>
      <xdr:rowOff>108713</xdr:rowOff>
    </xdr:to>
    <xdr:cxnSp macro="">
      <xdr:nvCxnSpPr>
        <xdr:cNvPr id="375" name="直線コネクタ 374"/>
        <xdr:cNvCxnSpPr/>
      </xdr:nvCxnSpPr>
      <xdr:spPr>
        <a:xfrm>
          <a:off x="2209800" y="1312519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46482</xdr:rowOff>
    </xdr:from>
    <xdr:to>
      <xdr:col>15</xdr:col>
      <xdr:colOff>149225</xdr:colOff>
      <xdr:row>77</xdr:row>
      <xdr:rowOff>148082</xdr:rowOff>
    </xdr:to>
    <xdr:sp macro="" textlink="">
      <xdr:nvSpPr>
        <xdr:cNvPr id="376" name="フローチャート: 判断 375"/>
        <xdr:cNvSpPr/>
      </xdr:nvSpPr>
      <xdr:spPr>
        <a:xfrm>
          <a:off x="3048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132859</xdr:rowOff>
    </xdr:from>
    <xdr:ext cx="762000" cy="259045"/>
    <xdr:sp macro="" textlink="">
      <xdr:nvSpPr>
        <xdr:cNvPr id="377" name="テキスト ボックス 376"/>
        <xdr:cNvSpPr txBox="1"/>
      </xdr:nvSpPr>
      <xdr:spPr>
        <a:xfrm>
          <a:off x="2717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76708</xdr:rowOff>
    </xdr:from>
    <xdr:to>
      <xdr:col>11</xdr:col>
      <xdr:colOff>9525</xdr:colOff>
      <xdr:row>76</xdr:row>
      <xdr:rowOff>94996</xdr:rowOff>
    </xdr:to>
    <xdr:cxnSp macro="">
      <xdr:nvCxnSpPr>
        <xdr:cNvPr id="378" name="直線コネクタ 377"/>
        <xdr:cNvCxnSpPr/>
      </xdr:nvCxnSpPr>
      <xdr:spPr>
        <a:xfrm>
          <a:off x="1320800" y="131069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9" name="フローチャート: 判断 378"/>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142003</xdr:rowOff>
    </xdr:from>
    <xdr:ext cx="762000" cy="259045"/>
    <xdr:sp macro="" textlink="">
      <xdr:nvSpPr>
        <xdr:cNvPr id="380" name="テキスト ボックス 379"/>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81" name="フローチャート: 判断 380"/>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155719</xdr:rowOff>
    </xdr:from>
    <xdr:ext cx="762000" cy="259045"/>
    <xdr:sp macro="" textlink="">
      <xdr:nvSpPr>
        <xdr:cNvPr id="382" name="テキスト ボックス 381"/>
        <xdr:cNvSpPr txBox="1"/>
      </xdr:nvSpPr>
      <xdr:spPr>
        <a:xfrm>
          <a:off x="939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48768</xdr:rowOff>
    </xdr:from>
    <xdr:to>
      <xdr:col>24</xdr:col>
      <xdr:colOff>76200</xdr:colOff>
      <xdr:row>76</xdr:row>
      <xdr:rowOff>150368</xdr:rowOff>
    </xdr:to>
    <xdr:sp macro="" textlink="">
      <xdr:nvSpPr>
        <xdr:cNvPr id="388" name="楕円 387"/>
        <xdr:cNvSpPr/>
      </xdr:nvSpPr>
      <xdr:spPr>
        <a:xfrm>
          <a:off x="4775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65295</xdr:rowOff>
    </xdr:from>
    <xdr:ext cx="762000" cy="259045"/>
    <xdr:sp macro="" textlink="">
      <xdr:nvSpPr>
        <xdr:cNvPr id="389" name="公債費該当値テキスト"/>
        <xdr:cNvSpPr txBox="1"/>
      </xdr:nvSpPr>
      <xdr:spPr>
        <a:xfrm>
          <a:off x="4914900" y="1292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57913</xdr:rowOff>
    </xdr:from>
    <xdr:to>
      <xdr:col>20</xdr:col>
      <xdr:colOff>38100</xdr:colOff>
      <xdr:row>76</xdr:row>
      <xdr:rowOff>159513</xdr:rowOff>
    </xdr:to>
    <xdr:sp macro="" textlink="">
      <xdr:nvSpPr>
        <xdr:cNvPr id="390" name="楕円 389"/>
        <xdr:cNvSpPr/>
      </xdr:nvSpPr>
      <xdr:spPr>
        <a:xfrm>
          <a:off x="3937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169689</xdr:rowOff>
    </xdr:from>
    <xdr:ext cx="736600" cy="259045"/>
    <xdr:sp macro="" textlink="">
      <xdr:nvSpPr>
        <xdr:cNvPr id="391" name="テキスト ボックス 390"/>
        <xdr:cNvSpPr txBox="1"/>
      </xdr:nvSpPr>
      <xdr:spPr>
        <a:xfrm>
          <a:off x="3606800" y="1285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57913</xdr:rowOff>
    </xdr:from>
    <xdr:to>
      <xdr:col>15</xdr:col>
      <xdr:colOff>149225</xdr:colOff>
      <xdr:row>76</xdr:row>
      <xdr:rowOff>159513</xdr:rowOff>
    </xdr:to>
    <xdr:sp macro="" textlink="">
      <xdr:nvSpPr>
        <xdr:cNvPr id="392" name="楕円 391"/>
        <xdr:cNvSpPr/>
      </xdr:nvSpPr>
      <xdr:spPr>
        <a:xfrm>
          <a:off x="3048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169689</xdr:rowOff>
    </xdr:from>
    <xdr:ext cx="762000" cy="259045"/>
    <xdr:sp macro="" textlink="">
      <xdr:nvSpPr>
        <xdr:cNvPr id="393" name="テキスト ボックス 392"/>
        <xdr:cNvSpPr txBox="1"/>
      </xdr:nvSpPr>
      <xdr:spPr>
        <a:xfrm>
          <a:off x="2717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44196</xdr:rowOff>
    </xdr:from>
    <xdr:to>
      <xdr:col>11</xdr:col>
      <xdr:colOff>60325</xdr:colOff>
      <xdr:row>76</xdr:row>
      <xdr:rowOff>145796</xdr:rowOff>
    </xdr:to>
    <xdr:sp macro="" textlink="">
      <xdr:nvSpPr>
        <xdr:cNvPr id="394" name="楕円 393"/>
        <xdr:cNvSpPr/>
      </xdr:nvSpPr>
      <xdr:spPr>
        <a:xfrm>
          <a:off x="2159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155973</xdr:rowOff>
    </xdr:from>
    <xdr:ext cx="762000" cy="259045"/>
    <xdr:sp macro="" textlink="">
      <xdr:nvSpPr>
        <xdr:cNvPr id="395" name="テキスト ボックス 394"/>
        <xdr:cNvSpPr txBox="1"/>
      </xdr:nvSpPr>
      <xdr:spPr>
        <a:xfrm>
          <a:off x="1828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25908</xdr:rowOff>
    </xdr:from>
    <xdr:to>
      <xdr:col>6</xdr:col>
      <xdr:colOff>171450</xdr:colOff>
      <xdr:row>76</xdr:row>
      <xdr:rowOff>127508</xdr:rowOff>
    </xdr:to>
    <xdr:sp macro="" textlink="">
      <xdr:nvSpPr>
        <xdr:cNvPr id="396" name="楕円 395"/>
        <xdr:cNvSpPr/>
      </xdr:nvSpPr>
      <xdr:spPr>
        <a:xfrm>
          <a:off x="1270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137685</xdr:rowOff>
    </xdr:from>
    <xdr:ext cx="762000" cy="259045"/>
    <xdr:sp macro="" textlink="">
      <xdr:nvSpPr>
        <xdr:cNvPr id="397" name="テキスト ボックス 396"/>
        <xdr:cNvSpPr txBox="1"/>
      </xdr:nvSpPr>
      <xdr:spPr>
        <a:xfrm>
          <a:off x="939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については、下水道事業会計への負担金及び出資金を含む補助費等や、農業集落排水事業特別会計と医療３会計（国民健康保険、後期高齢者医療、介護保険）への繰出金により、類似団体平均を上回っています。今後も限られた財源を有効活用し、持続可能な市政運営を推進していきます。</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81</xdr:row>
      <xdr:rowOff>42418</xdr:rowOff>
    </xdr:to>
    <xdr:cxnSp macro="">
      <xdr:nvCxnSpPr>
        <xdr:cNvPr id="423" name="直線コネクタ 422"/>
        <xdr:cNvCxnSpPr/>
      </xdr:nvCxnSpPr>
      <xdr:spPr>
        <a:xfrm flipV="1">
          <a:off x="16510000" y="126954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4"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5" name="直線コネクタ 424"/>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6" name="公債費以外最大値テキスト"/>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7" name="直線コネクタ 426"/>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xdr:rowOff>
    </xdr:from>
    <xdr:to>
      <xdr:col>82</xdr:col>
      <xdr:colOff>107950</xdr:colOff>
      <xdr:row>78</xdr:row>
      <xdr:rowOff>90424</xdr:rowOff>
    </xdr:to>
    <xdr:cxnSp macro="">
      <xdr:nvCxnSpPr>
        <xdr:cNvPr id="428" name="直線コネクタ 427"/>
        <xdr:cNvCxnSpPr/>
      </xdr:nvCxnSpPr>
      <xdr:spPr>
        <a:xfrm flipV="1">
          <a:off x="15671800" y="1337665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9" name="公債費以外平均値テキスト"/>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0" name="フローチャート: 判断 429"/>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90424</xdr:rowOff>
    </xdr:from>
    <xdr:to>
      <xdr:col>78</xdr:col>
      <xdr:colOff>69850</xdr:colOff>
      <xdr:row>79</xdr:row>
      <xdr:rowOff>42418</xdr:rowOff>
    </xdr:to>
    <xdr:cxnSp macro="">
      <xdr:nvCxnSpPr>
        <xdr:cNvPr id="431" name="直線コネクタ 430"/>
        <xdr:cNvCxnSpPr/>
      </xdr:nvCxnSpPr>
      <xdr:spPr>
        <a:xfrm flipV="1">
          <a:off x="14782800" y="1346352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3" name="テキスト ボックス 432"/>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37846</xdr:rowOff>
    </xdr:from>
    <xdr:to>
      <xdr:col>73</xdr:col>
      <xdr:colOff>180975</xdr:colOff>
      <xdr:row>79</xdr:row>
      <xdr:rowOff>42418</xdr:rowOff>
    </xdr:to>
    <xdr:cxnSp macro="">
      <xdr:nvCxnSpPr>
        <xdr:cNvPr id="434" name="直線コネクタ 433"/>
        <xdr:cNvCxnSpPr/>
      </xdr:nvCxnSpPr>
      <xdr:spPr>
        <a:xfrm>
          <a:off x="13893800" y="135823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5" name="フローチャート: 判断 434"/>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36" name="テキスト ボックス 435"/>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37846</xdr:rowOff>
    </xdr:from>
    <xdr:to>
      <xdr:col>69</xdr:col>
      <xdr:colOff>92075</xdr:colOff>
      <xdr:row>79</xdr:row>
      <xdr:rowOff>88137</xdr:rowOff>
    </xdr:to>
    <xdr:cxnSp macro="">
      <xdr:nvCxnSpPr>
        <xdr:cNvPr id="437" name="直線コネクタ 436"/>
        <xdr:cNvCxnSpPr/>
      </xdr:nvCxnSpPr>
      <xdr:spPr>
        <a:xfrm flipV="1">
          <a:off x="13004800" y="13582396"/>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38" name="フローチャート: 判断 437"/>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39" name="テキスト ボックス 438"/>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0" name="フローチャート: 判断 439"/>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153688</xdr:rowOff>
    </xdr:from>
    <xdr:ext cx="762000" cy="259045"/>
    <xdr:sp macro="" textlink="">
      <xdr:nvSpPr>
        <xdr:cNvPr id="441" name="テキスト ボックス 440"/>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47" name="楕円 446"/>
        <xdr:cNvSpPr/>
      </xdr:nvSpPr>
      <xdr:spPr>
        <a:xfrm>
          <a:off x="16459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96283</xdr:rowOff>
    </xdr:from>
    <xdr:ext cx="762000" cy="259045"/>
    <xdr:sp macro="" textlink="">
      <xdr:nvSpPr>
        <xdr:cNvPr id="448" name="公債費以外該当値テキスト"/>
        <xdr:cNvSpPr txBox="1"/>
      </xdr:nvSpPr>
      <xdr:spPr>
        <a:xfrm>
          <a:off x="165989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39624</xdr:rowOff>
    </xdr:from>
    <xdr:to>
      <xdr:col>78</xdr:col>
      <xdr:colOff>120650</xdr:colOff>
      <xdr:row>78</xdr:row>
      <xdr:rowOff>141224</xdr:rowOff>
    </xdr:to>
    <xdr:sp macro="" textlink="">
      <xdr:nvSpPr>
        <xdr:cNvPr id="449" name="楕円 448"/>
        <xdr:cNvSpPr/>
      </xdr:nvSpPr>
      <xdr:spPr>
        <a:xfrm>
          <a:off x="15621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126001</xdr:rowOff>
    </xdr:from>
    <xdr:ext cx="736600" cy="259045"/>
    <xdr:sp macro="" textlink="">
      <xdr:nvSpPr>
        <xdr:cNvPr id="450" name="テキスト ボックス 449"/>
        <xdr:cNvSpPr txBox="1"/>
      </xdr:nvSpPr>
      <xdr:spPr>
        <a:xfrm>
          <a:off x="15290800" y="13499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163068</xdr:rowOff>
    </xdr:from>
    <xdr:to>
      <xdr:col>74</xdr:col>
      <xdr:colOff>31750</xdr:colOff>
      <xdr:row>79</xdr:row>
      <xdr:rowOff>93218</xdr:rowOff>
    </xdr:to>
    <xdr:sp macro="" textlink="">
      <xdr:nvSpPr>
        <xdr:cNvPr id="451" name="楕円 450"/>
        <xdr:cNvSpPr/>
      </xdr:nvSpPr>
      <xdr:spPr>
        <a:xfrm>
          <a:off x="14732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77995</xdr:rowOff>
    </xdr:from>
    <xdr:ext cx="762000" cy="259045"/>
    <xdr:sp macro="" textlink="">
      <xdr:nvSpPr>
        <xdr:cNvPr id="452" name="テキスト ボックス 451"/>
        <xdr:cNvSpPr txBox="1"/>
      </xdr:nvSpPr>
      <xdr:spPr>
        <a:xfrm>
          <a:off x="14401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158496</xdr:rowOff>
    </xdr:from>
    <xdr:to>
      <xdr:col>69</xdr:col>
      <xdr:colOff>142875</xdr:colOff>
      <xdr:row>79</xdr:row>
      <xdr:rowOff>88646</xdr:rowOff>
    </xdr:to>
    <xdr:sp macro="" textlink="">
      <xdr:nvSpPr>
        <xdr:cNvPr id="453" name="楕円 452"/>
        <xdr:cNvSpPr/>
      </xdr:nvSpPr>
      <xdr:spPr>
        <a:xfrm>
          <a:off x="13843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73423</xdr:rowOff>
    </xdr:from>
    <xdr:ext cx="762000" cy="259045"/>
    <xdr:sp macro="" textlink="">
      <xdr:nvSpPr>
        <xdr:cNvPr id="454" name="テキスト ボックス 453"/>
        <xdr:cNvSpPr txBox="1"/>
      </xdr:nvSpPr>
      <xdr:spPr>
        <a:xfrm>
          <a:off x="13512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37337</xdr:rowOff>
    </xdr:from>
    <xdr:to>
      <xdr:col>65</xdr:col>
      <xdr:colOff>53975</xdr:colOff>
      <xdr:row>79</xdr:row>
      <xdr:rowOff>138937</xdr:rowOff>
    </xdr:to>
    <xdr:sp macro="" textlink="">
      <xdr:nvSpPr>
        <xdr:cNvPr id="455" name="楕円 454"/>
        <xdr:cNvSpPr/>
      </xdr:nvSpPr>
      <xdr:spPr>
        <a:xfrm>
          <a:off x="12954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123714</xdr:rowOff>
    </xdr:from>
    <xdr:ext cx="762000" cy="259045"/>
    <xdr:sp macro="" textlink="">
      <xdr:nvSpPr>
        <xdr:cNvPr id="456" name="テキスト ボックス 455"/>
        <xdr:cNvSpPr txBox="1"/>
      </xdr:nvSpPr>
      <xdr:spPr>
        <a:xfrm>
          <a:off x="12623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岐阜県可児市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66707</xdr:rowOff>
    </xdr:from>
    <xdr:to>
      <xdr:col>29</xdr:col>
      <xdr:colOff>127000</xdr:colOff>
      <xdr:row>19</xdr:row>
      <xdr:rowOff>106293</xdr:rowOff>
    </xdr:to>
    <xdr:cxnSp macro="">
      <xdr:nvCxnSpPr>
        <xdr:cNvPr id="45" name="直線コネクタ 44"/>
        <xdr:cNvCxnSpPr/>
      </xdr:nvCxnSpPr>
      <xdr:spPr bwMode="auto">
        <a:xfrm flipV="1">
          <a:off x="5651500" y="2171732"/>
          <a:ext cx="0" cy="12397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78370</xdr:rowOff>
    </xdr:from>
    <xdr:ext cx="762000" cy="259045"/>
    <xdr:sp macro="" textlink="">
      <xdr:nvSpPr>
        <xdr:cNvPr id="46" name="人口1人当たり決算額の推移最小値テキスト130"/>
        <xdr:cNvSpPr txBox="1"/>
      </xdr:nvSpPr>
      <xdr:spPr>
        <a:xfrm>
          <a:off x="5740400" y="3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106293</xdr:rowOff>
    </xdr:from>
    <xdr:to>
      <xdr:col>30</xdr:col>
      <xdr:colOff>25400</xdr:colOff>
      <xdr:row>19</xdr:row>
      <xdr:rowOff>106293</xdr:rowOff>
    </xdr:to>
    <xdr:cxnSp macro="">
      <xdr:nvCxnSpPr>
        <xdr:cNvPr id="47" name="直線コネクタ 46"/>
        <xdr:cNvCxnSpPr/>
      </xdr:nvCxnSpPr>
      <xdr:spPr bwMode="auto">
        <a:xfrm>
          <a:off x="5562600" y="3411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153084</xdr:rowOff>
    </xdr:from>
    <xdr:ext cx="762000" cy="259045"/>
    <xdr:sp macro="" textlink="">
      <xdr:nvSpPr>
        <xdr:cNvPr id="48" name="人口1人当たり決算額の推移最大値テキスト130"/>
        <xdr:cNvSpPr txBox="1"/>
      </xdr:nvSpPr>
      <xdr:spPr>
        <a:xfrm>
          <a:off x="5740400" y="191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66707</xdr:rowOff>
    </xdr:from>
    <xdr:to>
      <xdr:col>30</xdr:col>
      <xdr:colOff>25400</xdr:colOff>
      <xdr:row>12</xdr:row>
      <xdr:rowOff>66707</xdr:rowOff>
    </xdr:to>
    <xdr:cxnSp macro="">
      <xdr:nvCxnSpPr>
        <xdr:cNvPr id="49" name="直線コネクタ 48"/>
        <xdr:cNvCxnSpPr/>
      </xdr:nvCxnSpPr>
      <xdr:spPr bwMode="auto">
        <a:xfrm>
          <a:off x="5562600" y="2171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159309</xdr:rowOff>
    </xdr:from>
    <xdr:to>
      <xdr:col>29</xdr:col>
      <xdr:colOff>127000</xdr:colOff>
      <xdr:row>19</xdr:row>
      <xdr:rowOff>5423</xdr:rowOff>
    </xdr:to>
    <xdr:cxnSp macro="">
      <xdr:nvCxnSpPr>
        <xdr:cNvPr id="50" name="直線コネクタ 49"/>
        <xdr:cNvCxnSpPr/>
      </xdr:nvCxnSpPr>
      <xdr:spPr bwMode="auto">
        <a:xfrm>
          <a:off x="5003800" y="3293034"/>
          <a:ext cx="647700" cy="17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159307</xdr:rowOff>
    </xdr:from>
    <xdr:ext cx="762000" cy="259045"/>
    <xdr:sp macro="" textlink="">
      <xdr:nvSpPr>
        <xdr:cNvPr id="51" name="人口1人当たり決算額の推移平均値テキスト130"/>
        <xdr:cNvSpPr txBox="1"/>
      </xdr:nvSpPr>
      <xdr:spPr>
        <a:xfrm>
          <a:off x="5740400" y="2607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142780</xdr:rowOff>
    </xdr:from>
    <xdr:to>
      <xdr:col>29</xdr:col>
      <xdr:colOff>177800</xdr:colOff>
      <xdr:row>16</xdr:row>
      <xdr:rowOff>72930</xdr:rowOff>
    </xdr:to>
    <xdr:sp macro="" textlink="">
      <xdr:nvSpPr>
        <xdr:cNvPr id="52" name="フローチャート: 判断 51"/>
        <xdr:cNvSpPr/>
      </xdr:nvSpPr>
      <xdr:spPr bwMode="auto">
        <a:xfrm>
          <a:off x="56007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159309</xdr:rowOff>
    </xdr:from>
    <xdr:to>
      <xdr:col>26</xdr:col>
      <xdr:colOff>50800</xdr:colOff>
      <xdr:row>19</xdr:row>
      <xdr:rowOff>8528</xdr:rowOff>
    </xdr:to>
    <xdr:cxnSp macro="">
      <xdr:nvCxnSpPr>
        <xdr:cNvPr id="53" name="直線コネクタ 52"/>
        <xdr:cNvCxnSpPr/>
      </xdr:nvCxnSpPr>
      <xdr:spPr bwMode="auto">
        <a:xfrm flipV="1">
          <a:off x="4305300" y="3293034"/>
          <a:ext cx="698500" cy="20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170955</xdr:rowOff>
    </xdr:from>
    <xdr:to>
      <xdr:col>26</xdr:col>
      <xdr:colOff>101600</xdr:colOff>
      <xdr:row>16</xdr:row>
      <xdr:rowOff>101105</xdr:rowOff>
    </xdr:to>
    <xdr:sp macro="" textlink="">
      <xdr:nvSpPr>
        <xdr:cNvPr id="54" name="フローチャート: 判断 53"/>
        <xdr:cNvSpPr/>
      </xdr:nvSpPr>
      <xdr:spPr bwMode="auto">
        <a:xfrm>
          <a:off x="49530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111282</xdr:rowOff>
    </xdr:from>
    <xdr:ext cx="736600" cy="259045"/>
    <xdr:sp macro="" textlink="">
      <xdr:nvSpPr>
        <xdr:cNvPr id="55" name="テキスト ボックス 54"/>
        <xdr:cNvSpPr txBox="1"/>
      </xdr:nvSpPr>
      <xdr:spPr>
        <a:xfrm>
          <a:off x="4622800" y="2559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8528</xdr:rowOff>
    </xdr:from>
    <xdr:to>
      <xdr:col>22</xdr:col>
      <xdr:colOff>114300</xdr:colOff>
      <xdr:row>19</xdr:row>
      <xdr:rowOff>24378</xdr:rowOff>
    </xdr:to>
    <xdr:cxnSp macro="">
      <xdr:nvCxnSpPr>
        <xdr:cNvPr id="56" name="直線コネクタ 55"/>
        <xdr:cNvCxnSpPr/>
      </xdr:nvCxnSpPr>
      <xdr:spPr bwMode="auto">
        <a:xfrm flipV="1">
          <a:off x="3606800" y="3313703"/>
          <a:ext cx="698500" cy="15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30918</xdr:rowOff>
    </xdr:from>
    <xdr:to>
      <xdr:col>22</xdr:col>
      <xdr:colOff>165100</xdr:colOff>
      <xdr:row>16</xdr:row>
      <xdr:rowOff>132518</xdr:rowOff>
    </xdr:to>
    <xdr:sp macro="" textlink="">
      <xdr:nvSpPr>
        <xdr:cNvPr id="57" name="フローチャート: 判断 56"/>
        <xdr:cNvSpPr/>
      </xdr:nvSpPr>
      <xdr:spPr bwMode="auto">
        <a:xfrm>
          <a:off x="42545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142695</xdr:rowOff>
    </xdr:from>
    <xdr:ext cx="762000" cy="259045"/>
    <xdr:sp macro="" textlink="">
      <xdr:nvSpPr>
        <xdr:cNvPr id="58" name="テキスト ボックス 57"/>
        <xdr:cNvSpPr txBox="1"/>
      </xdr:nvSpPr>
      <xdr:spPr>
        <a:xfrm>
          <a:off x="3924300" y="259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14415</xdr:rowOff>
    </xdr:from>
    <xdr:to>
      <xdr:col>18</xdr:col>
      <xdr:colOff>177800</xdr:colOff>
      <xdr:row>19</xdr:row>
      <xdr:rowOff>24378</xdr:rowOff>
    </xdr:to>
    <xdr:cxnSp macro="">
      <xdr:nvCxnSpPr>
        <xdr:cNvPr id="59" name="直線コネクタ 58"/>
        <xdr:cNvCxnSpPr/>
      </xdr:nvCxnSpPr>
      <xdr:spPr bwMode="auto">
        <a:xfrm>
          <a:off x="2908300" y="3319590"/>
          <a:ext cx="698500" cy="9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54731</xdr:rowOff>
    </xdr:from>
    <xdr:to>
      <xdr:col>19</xdr:col>
      <xdr:colOff>38100</xdr:colOff>
      <xdr:row>16</xdr:row>
      <xdr:rowOff>156331</xdr:rowOff>
    </xdr:to>
    <xdr:sp macro="" textlink="">
      <xdr:nvSpPr>
        <xdr:cNvPr id="60" name="フローチャート: 判断 59"/>
        <xdr:cNvSpPr/>
      </xdr:nvSpPr>
      <xdr:spPr bwMode="auto">
        <a:xfrm>
          <a:off x="35560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166508</xdr:rowOff>
    </xdr:from>
    <xdr:ext cx="762000" cy="259045"/>
    <xdr:sp macro="" textlink="">
      <xdr:nvSpPr>
        <xdr:cNvPr id="61" name="テキスト ボックス 60"/>
        <xdr:cNvSpPr txBox="1"/>
      </xdr:nvSpPr>
      <xdr:spPr>
        <a:xfrm>
          <a:off x="3225800" y="261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75286</xdr:rowOff>
    </xdr:from>
    <xdr:to>
      <xdr:col>15</xdr:col>
      <xdr:colOff>101600</xdr:colOff>
      <xdr:row>17</xdr:row>
      <xdr:rowOff>5436</xdr:rowOff>
    </xdr:to>
    <xdr:sp macro="" textlink="">
      <xdr:nvSpPr>
        <xdr:cNvPr id="62" name="フローチャート: 判断 61"/>
        <xdr:cNvSpPr/>
      </xdr:nvSpPr>
      <xdr:spPr bwMode="auto">
        <a:xfrm>
          <a:off x="28575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15613</xdr:rowOff>
    </xdr:from>
    <xdr:ext cx="762000" cy="259045"/>
    <xdr:sp macro="" textlink="">
      <xdr:nvSpPr>
        <xdr:cNvPr id="63" name="テキスト ボックス 62"/>
        <xdr:cNvSpPr txBox="1"/>
      </xdr:nvSpPr>
      <xdr:spPr>
        <a:xfrm>
          <a:off x="2527300" y="263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126073</xdr:rowOff>
    </xdr:from>
    <xdr:to>
      <xdr:col>29</xdr:col>
      <xdr:colOff>177800</xdr:colOff>
      <xdr:row>19</xdr:row>
      <xdr:rowOff>56223</xdr:rowOff>
    </xdr:to>
    <xdr:sp macro="" textlink="">
      <xdr:nvSpPr>
        <xdr:cNvPr id="69" name="楕円 68"/>
        <xdr:cNvSpPr/>
      </xdr:nvSpPr>
      <xdr:spPr bwMode="auto">
        <a:xfrm>
          <a:off x="5600700" y="3259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34650</xdr:rowOff>
    </xdr:from>
    <xdr:ext cx="762000" cy="259045"/>
    <xdr:sp macro="" textlink="">
      <xdr:nvSpPr>
        <xdr:cNvPr id="70" name="人口1人当たり決算額の推移該当値テキスト130"/>
        <xdr:cNvSpPr txBox="1"/>
      </xdr:nvSpPr>
      <xdr:spPr>
        <a:xfrm>
          <a:off x="5740400" y="3168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108509</xdr:rowOff>
    </xdr:from>
    <xdr:to>
      <xdr:col>26</xdr:col>
      <xdr:colOff>101600</xdr:colOff>
      <xdr:row>19</xdr:row>
      <xdr:rowOff>38659</xdr:rowOff>
    </xdr:to>
    <xdr:sp macro="" textlink="">
      <xdr:nvSpPr>
        <xdr:cNvPr id="71" name="楕円 70"/>
        <xdr:cNvSpPr/>
      </xdr:nvSpPr>
      <xdr:spPr bwMode="auto">
        <a:xfrm>
          <a:off x="4953000" y="3242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23436</xdr:rowOff>
    </xdr:from>
    <xdr:ext cx="736600" cy="259045"/>
    <xdr:sp macro="" textlink="">
      <xdr:nvSpPr>
        <xdr:cNvPr id="72" name="テキスト ボックス 71"/>
        <xdr:cNvSpPr txBox="1"/>
      </xdr:nvSpPr>
      <xdr:spPr>
        <a:xfrm>
          <a:off x="4622800" y="3328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129178</xdr:rowOff>
    </xdr:from>
    <xdr:to>
      <xdr:col>22</xdr:col>
      <xdr:colOff>165100</xdr:colOff>
      <xdr:row>19</xdr:row>
      <xdr:rowOff>59328</xdr:rowOff>
    </xdr:to>
    <xdr:sp macro="" textlink="">
      <xdr:nvSpPr>
        <xdr:cNvPr id="73" name="楕円 72"/>
        <xdr:cNvSpPr/>
      </xdr:nvSpPr>
      <xdr:spPr bwMode="auto">
        <a:xfrm>
          <a:off x="4254500" y="3262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44105</xdr:rowOff>
    </xdr:from>
    <xdr:ext cx="762000" cy="259045"/>
    <xdr:sp macro="" textlink="">
      <xdr:nvSpPr>
        <xdr:cNvPr id="74" name="テキスト ボックス 73"/>
        <xdr:cNvSpPr txBox="1"/>
      </xdr:nvSpPr>
      <xdr:spPr>
        <a:xfrm>
          <a:off x="3924300" y="334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145028</xdr:rowOff>
    </xdr:from>
    <xdr:to>
      <xdr:col>19</xdr:col>
      <xdr:colOff>38100</xdr:colOff>
      <xdr:row>19</xdr:row>
      <xdr:rowOff>75178</xdr:rowOff>
    </xdr:to>
    <xdr:sp macro="" textlink="">
      <xdr:nvSpPr>
        <xdr:cNvPr id="75" name="楕円 74"/>
        <xdr:cNvSpPr/>
      </xdr:nvSpPr>
      <xdr:spPr bwMode="auto">
        <a:xfrm>
          <a:off x="3556000" y="3278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59955</xdr:rowOff>
    </xdr:from>
    <xdr:ext cx="762000" cy="259045"/>
    <xdr:sp macro="" textlink="">
      <xdr:nvSpPr>
        <xdr:cNvPr id="76" name="テキスト ボックス 75"/>
        <xdr:cNvSpPr txBox="1"/>
      </xdr:nvSpPr>
      <xdr:spPr>
        <a:xfrm>
          <a:off x="3225800" y="336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135065</xdr:rowOff>
    </xdr:from>
    <xdr:to>
      <xdr:col>15</xdr:col>
      <xdr:colOff>101600</xdr:colOff>
      <xdr:row>19</xdr:row>
      <xdr:rowOff>65215</xdr:rowOff>
    </xdr:to>
    <xdr:sp macro="" textlink="">
      <xdr:nvSpPr>
        <xdr:cNvPr id="77" name="楕円 76"/>
        <xdr:cNvSpPr/>
      </xdr:nvSpPr>
      <xdr:spPr bwMode="auto">
        <a:xfrm>
          <a:off x="2857500" y="3268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49992</xdr:rowOff>
    </xdr:from>
    <xdr:ext cx="762000" cy="259045"/>
    <xdr:sp macro="" textlink="">
      <xdr:nvSpPr>
        <xdr:cNvPr id="78" name="テキスト ボックス 77"/>
        <xdr:cNvSpPr txBox="1"/>
      </xdr:nvSpPr>
      <xdr:spPr>
        <a:xfrm>
          <a:off x="2527300" y="3355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217488</xdr:rowOff>
    </xdr:from>
    <xdr:to>
      <xdr:col>29</xdr:col>
      <xdr:colOff>127000</xdr:colOff>
      <xdr:row>38</xdr:row>
      <xdr:rowOff>144107</xdr:rowOff>
    </xdr:to>
    <xdr:cxnSp macro="">
      <xdr:nvCxnSpPr>
        <xdr:cNvPr id="107" name="直線コネクタ 106"/>
        <xdr:cNvCxnSpPr/>
      </xdr:nvCxnSpPr>
      <xdr:spPr bwMode="auto">
        <a:xfrm flipV="1">
          <a:off x="5651500" y="6142038"/>
          <a:ext cx="0" cy="14696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116184</xdr:rowOff>
    </xdr:from>
    <xdr:ext cx="762000" cy="259045"/>
    <xdr:sp macro="" textlink="">
      <xdr:nvSpPr>
        <xdr:cNvPr id="108" name="人口1人当たり決算額の推移最小値テキスト445"/>
        <xdr:cNvSpPr txBox="1"/>
      </xdr:nvSpPr>
      <xdr:spPr>
        <a:xfrm>
          <a:off x="5740400" y="758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144107</xdr:rowOff>
    </xdr:from>
    <xdr:to>
      <xdr:col>30</xdr:col>
      <xdr:colOff>25400</xdr:colOff>
      <xdr:row>38</xdr:row>
      <xdr:rowOff>144107</xdr:rowOff>
    </xdr:to>
    <xdr:cxnSp macro="">
      <xdr:nvCxnSpPr>
        <xdr:cNvPr id="109" name="直線コネクタ 108"/>
        <xdr:cNvCxnSpPr/>
      </xdr:nvCxnSpPr>
      <xdr:spPr bwMode="auto">
        <a:xfrm>
          <a:off x="5562600" y="761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132415</xdr:rowOff>
    </xdr:from>
    <xdr:ext cx="762000" cy="259045"/>
    <xdr:sp macro="" textlink="">
      <xdr:nvSpPr>
        <xdr:cNvPr id="110" name="人口1人当たり決算額の推移最大値テキスト445"/>
        <xdr:cNvSpPr txBox="1"/>
      </xdr:nvSpPr>
      <xdr:spPr>
        <a:xfrm>
          <a:off x="5740400" y="588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217488</xdr:rowOff>
    </xdr:from>
    <xdr:to>
      <xdr:col>30</xdr:col>
      <xdr:colOff>25400</xdr:colOff>
      <xdr:row>33</xdr:row>
      <xdr:rowOff>217488</xdr:rowOff>
    </xdr:to>
    <xdr:cxnSp macro="">
      <xdr:nvCxnSpPr>
        <xdr:cNvPr id="111" name="直線コネクタ 110"/>
        <xdr:cNvCxnSpPr/>
      </xdr:nvCxnSpPr>
      <xdr:spPr bwMode="auto">
        <a:xfrm>
          <a:off x="5562600" y="6142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54763</xdr:rowOff>
    </xdr:from>
    <xdr:to>
      <xdr:col>29</xdr:col>
      <xdr:colOff>127000</xdr:colOff>
      <xdr:row>38</xdr:row>
      <xdr:rowOff>64706</xdr:rowOff>
    </xdr:to>
    <xdr:cxnSp macro="">
      <xdr:nvCxnSpPr>
        <xdr:cNvPr id="112" name="直線コネクタ 111"/>
        <xdr:cNvCxnSpPr/>
      </xdr:nvCxnSpPr>
      <xdr:spPr bwMode="auto">
        <a:xfrm>
          <a:off x="5003800" y="7522363"/>
          <a:ext cx="647700" cy="9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175023</xdr:rowOff>
    </xdr:from>
    <xdr:ext cx="762000" cy="259045"/>
    <xdr:sp macro="" textlink="">
      <xdr:nvSpPr>
        <xdr:cNvPr id="113" name="人口1人当たり決算額の推移平均値テキスト445"/>
        <xdr:cNvSpPr txBox="1"/>
      </xdr:nvSpPr>
      <xdr:spPr>
        <a:xfrm>
          <a:off x="5740400" y="6785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329946</xdr:rowOff>
    </xdr:from>
    <xdr:to>
      <xdr:col>29</xdr:col>
      <xdr:colOff>177800</xdr:colOff>
      <xdr:row>36</xdr:row>
      <xdr:rowOff>88646</xdr:rowOff>
    </xdr:to>
    <xdr:sp macro="" textlink="">
      <xdr:nvSpPr>
        <xdr:cNvPr id="114" name="フローチャート: 判断 113"/>
        <xdr:cNvSpPr/>
      </xdr:nvSpPr>
      <xdr:spPr bwMode="auto">
        <a:xfrm>
          <a:off x="5600700" y="6940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20739</xdr:rowOff>
    </xdr:from>
    <xdr:to>
      <xdr:col>26</xdr:col>
      <xdr:colOff>50800</xdr:colOff>
      <xdr:row>38</xdr:row>
      <xdr:rowOff>54763</xdr:rowOff>
    </xdr:to>
    <xdr:cxnSp macro="">
      <xdr:nvCxnSpPr>
        <xdr:cNvPr id="115" name="直線コネクタ 114"/>
        <xdr:cNvCxnSpPr/>
      </xdr:nvCxnSpPr>
      <xdr:spPr bwMode="auto">
        <a:xfrm>
          <a:off x="4305300" y="7488339"/>
          <a:ext cx="698500" cy="34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54407</xdr:rowOff>
    </xdr:from>
    <xdr:to>
      <xdr:col>26</xdr:col>
      <xdr:colOff>101600</xdr:colOff>
      <xdr:row>36</xdr:row>
      <xdr:rowOff>156007</xdr:rowOff>
    </xdr:to>
    <xdr:sp macro="" textlink="">
      <xdr:nvSpPr>
        <xdr:cNvPr id="116" name="フローチャート: 判断 115"/>
        <xdr:cNvSpPr/>
      </xdr:nvSpPr>
      <xdr:spPr bwMode="auto">
        <a:xfrm>
          <a:off x="49530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166184</xdr:rowOff>
    </xdr:from>
    <xdr:ext cx="736600" cy="259045"/>
    <xdr:sp macro="" textlink="">
      <xdr:nvSpPr>
        <xdr:cNvPr id="117" name="テキスト ボックス 116"/>
        <xdr:cNvSpPr txBox="1"/>
      </xdr:nvSpPr>
      <xdr:spPr>
        <a:xfrm>
          <a:off x="4622800" y="67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20739</xdr:rowOff>
    </xdr:from>
    <xdr:to>
      <xdr:col>22</xdr:col>
      <xdr:colOff>114300</xdr:colOff>
      <xdr:row>38</xdr:row>
      <xdr:rowOff>68021</xdr:rowOff>
    </xdr:to>
    <xdr:cxnSp macro="">
      <xdr:nvCxnSpPr>
        <xdr:cNvPr id="118" name="直線コネクタ 117"/>
        <xdr:cNvCxnSpPr/>
      </xdr:nvCxnSpPr>
      <xdr:spPr bwMode="auto">
        <a:xfrm flipV="1">
          <a:off x="3606800" y="7488339"/>
          <a:ext cx="698500" cy="47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55131</xdr:rowOff>
    </xdr:from>
    <xdr:to>
      <xdr:col>22</xdr:col>
      <xdr:colOff>165100</xdr:colOff>
      <xdr:row>36</xdr:row>
      <xdr:rowOff>156731</xdr:rowOff>
    </xdr:to>
    <xdr:sp macro="" textlink="">
      <xdr:nvSpPr>
        <xdr:cNvPr id="119" name="フローチャート: 判断 118"/>
        <xdr:cNvSpPr/>
      </xdr:nvSpPr>
      <xdr:spPr bwMode="auto">
        <a:xfrm>
          <a:off x="42545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166908</xdr:rowOff>
    </xdr:from>
    <xdr:ext cx="762000" cy="259045"/>
    <xdr:sp macro="" textlink="">
      <xdr:nvSpPr>
        <xdr:cNvPr id="120" name="テキスト ボックス 119"/>
        <xdr:cNvSpPr txBox="1"/>
      </xdr:nvSpPr>
      <xdr:spPr>
        <a:xfrm>
          <a:off x="3924300" y="6777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38112</xdr:rowOff>
    </xdr:from>
    <xdr:to>
      <xdr:col>18</xdr:col>
      <xdr:colOff>177800</xdr:colOff>
      <xdr:row>38</xdr:row>
      <xdr:rowOff>68021</xdr:rowOff>
    </xdr:to>
    <xdr:cxnSp macro="">
      <xdr:nvCxnSpPr>
        <xdr:cNvPr id="121" name="直線コネクタ 120"/>
        <xdr:cNvCxnSpPr/>
      </xdr:nvCxnSpPr>
      <xdr:spPr bwMode="auto">
        <a:xfrm>
          <a:off x="2908300" y="7505712"/>
          <a:ext cx="698500" cy="29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37947</xdr:rowOff>
    </xdr:from>
    <xdr:to>
      <xdr:col>19</xdr:col>
      <xdr:colOff>38100</xdr:colOff>
      <xdr:row>36</xdr:row>
      <xdr:rowOff>139547</xdr:rowOff>
    </xdr:to>
    <xdr:sp macro="" textlink="">
      <xdr:nvSpPr>
        <xdr:cNvPr id="122" name="フローチャート: 判断 121"/>
        <xdr:cNvSpPr/>
      </xdr:nvSpPr>
      <xdr:spPr bwMode="auto">
        <a:xfrm>
          <a:off x="35560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149724</xdr:rowOff>
    </xdr:from>
    <xdr:ext cx="762000" cy="259045"/>
    <xdr:sp macro="" textlink="">
      <xdr:nvSpPr>
        <xdr:cNvPr id="123" name="テキスト ボックス 122"/>
        <xdr:cNvSpPr txBox="1"/>
      </xdr:nvSpPr>
      <xdr:spPr>
        <a:xfrm>
          <a:off x="3225800" y="67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7506</xdr:rowOff>
    </xdr:from>
    <xdr:to>
      <xdr:col>15</xdr:col>
      <xdr:colOff>101600</xdr:colOff>
      <xdr:row>36</xdr:row>
      <xdr:rowOff>109106</xdr:rowOff>
    </xdr:to>
    <xdr:sp macro="" textlink="">
      <xdr:nvSpPr>
        <xdr:cNvPr id="124" name="フローチャート: 判断 123"/>
        <xdr:cNvSpPr/>
      </xdr:nvSpPr>
      <xdr:spPr bwMode="auto">
        <a:xfrm>
          <a:off x="28575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119283</xdr:rowOff>
    </xdr:from>
    <xdr:ext cx="762000" cy="259045"/>
    <xdr:sp macro="" textlink="">
      <xdr:nvSpPr>
        <xdr:cNvPr id="125" name="テキスト ボックス 124"/>
        <xdr:cNvSpPr txBox="1"/>
      </xdr:nvSpPr>
      <xdr:spPr>
        <a:xfrm>
          <a:off x="2527300" y="672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38</xdr:row>
      <xdr:rowOff>13906</xdr:rowOff>
    </xdr:from>
    <xdr:to>
      <xdr:col>29</xdr:col>
      <xdr:colOff>177800</xdr:colOff>
      <xdr:row>38</xdr:row>
      <xdr:rowOff>115506</xdr:rowOff>
    </xdr:to>
    <xdr:sp macro="" textlink="">
      <xdr:nvSpPr>
        <xdr:cNvPr id="131" name="楕円 130"/>
        <xdr:cNvSpPr/>
      </xdr:nvSpPr>
      <xdr:spPr bwMode="auto">
        <a:xfrm>
          <a:off x="5600700" y="7481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265383</xdr:rowOff>
    </xdr:from>
    <xdr:ext cx="762000" cy="259045"/>
    <xdr:sp macro="" textlink="">
      <xdr:nvSpPr>
        <xdr:cNvPr id="132" name="人口1人当たり決算額の推移該当値テキスト445"/>
        <xdr:cNvSpPr txBox="1"/>
      </xdr:nvSpPr>
      <xdr:spPr>
        <a:xfrm>
          <a:off x="5740400" y="739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38</xdr:row>
      <xdr:rowOff>3963</xdr:rowOff>
    </xdr:from>
    <xdr:to>
      <xdr:col>26</xdr:col>
      <xdr:colOff>101600</xdr:colOff>
      <xdr:row>38</xdr:row>
      <xdr:rowOff>105563</xdr:rowOff>
    </xdr:to>
    <xdr:sp macro="" textlink="">
      <xdr:nvSpPr>
        <xdr:cNvPr id="133" name="楕円 132"/>
        <xdr:cNvSpPr/>
      </xdr:nvSpPr>
      <xdr:spPr bwMode="auto">
        <a:xfrm>
          <a:off x="4953000" y="7471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90340</xdr:rowOff>
    </xdr:from>
    <xdr:ext cx="736600" cy="259045"/>
    <xdr:sp macro="" textlink="">
      <xdr:nvSpPr>
        <xdr:cNvPr id="134" name="テキスト ボックス 133"/>
        <xdr:cNvSpPr txBox="1"/>
      </xdr:nvSpPr>
      <xdr:spPr>
        <a:xfrm>
          <a:off x="4622800" y="7557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312839</xdr:rowOff>
    </xdr:from>
    <xdr:to>
      <xdr:col>22</xdr:col>
      <xdr:colOff>165100</xdr:colOff>
      <xdr:row>38</xdr:row>
      <xdr:rowOff>71539</xdr:rowOff>
    </xdr:to>
    <xdr:sp macro="" textlink="">
      <xdr:nvSpPr>
        <xdr:cNvPr id="135" name="楕円 134"/>
        <xdr:cNvSpPr/>
      </xdr:nvSpPr>
      <xdr:spPr bwMode="auto">
        <a:xfrm>
          <a:off x="4254500" y="7437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56316</xdr:rowOff>
    </xdr:from>
    <xdr:ext cx="762000" cy="259045"/>
    <xdr:sp macro="" textlink="">
      <xdr:nvSpPr>
        <xdr:cNvPr id="136" name="テキスト ボックス 135"/>
        <xdr:cNvSpPr txBox="1"/>
      </xdr:nvSpPr>
      <xdr:spPr>
        <a:xfrm>
          <a:off x="3924300" y="752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38</xdr:row>
      <xdr:rowOff>17221</xdr:rowOff>
    </xdr:from>
    <xdr:to>
      <xdr:col>19</xdr:col>
      <xdr:colOff>38100</xdr:colOff>
      <xdr:row>38</xdr:row>
      <xdr:rowOff>118821</xdr:rowOff>
    </xdr:to>
    <xdr:sp macro="" textlink="">
      <xdr:nvSpPr>
        <xdr:cNvPr id="137" name="楕円 136"/>
        <xdr:cNvSpPr/>
      </xdr:nvSpPr>
      <xdr:spPr bwMode="auto">
        <a:xfrm>
          <a:off x="3556000" y="7484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103598</xdr:rowOff>
    </xdr:from>
    <xdr:ext cx="762000" cy="259045"/>
    <xdr:sp macro="" textlink="">
      <xdr:nvSpPr>
        <xdr:cNvPr id="138" name="テキスト ボックス 137"/>
        <xdr:cNvSpPr txBox="1"/>
      </xdr:nvSpPr>
      <xdr:spPr>
        <a:xfrm>
          <a:off x="3225800" y="7571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330212</xdr:rowOff>
    </xdr:from>
    <xdr:to>
      <xdr:col>15</xdr:col>
      <xdr:colOff>101600</xdr:colOff>
      <xdr:row>38</xdr:row>
      <xdr:rowOff>88912</xdr:rowOff>
    </xdr:to>
    <xdr:sp macro="" textlink="">
      <xdr:nvSpPr>
        <xdr:cNvPr id="139" name="楕円 138"/>
        <xdr:cNvSpPr/>
      </xdr:nvSpPr>
      <xdr:spPr bwMode="auto">
        <a:xfrm>
          <a:off x="2857500" y="7454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73689</xdr:rowOff>
    </xdr:from>
    <xdr:ext cx="762000" cy="259045"/>
    <xdr:sp macro="" textlink="">
      <xdr:nvSpPr>
        <xdr:cNvPr id="140" name="テキスト ボックス 139"/>
        <xdr:cNvSpPr txBox="1"/>
      </xdr:nvSpPr>
      <xdr:spPr>
        <a:xfrm>
          <a:off x="2527300" y="7541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岐阜県可児市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100,765
92,977
87.57
37,449,265
34,704,966
2,374,056
20,944,000
21,989,169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155302</xdr:rowOff>
    </xdr:from>
    <xdr:to>
      <xdr:col>24</xdr:col>
      <xdr:colOff>62865</xdr:colOff>
      <xdr:row>38</xdr:row>
      <xdr:rowOff>116669</xdr:rowOff>
    </xdr:to>
    <xdr:cxnSp macro="">
      <xdr:nvCxnSpPr>
        <xdr:cNvPr id="56" name="直線コネクタ 55"/>
        <xdr:cNvCxnSpPr/>
      </xdr:nvCxnSpPr>
      <xdr:spPr>
        <a:xfrm flipV="1">
          <a:off x="4633595" y="5298802"/>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120496</xdr:rowOff>
    </xdr:from>
    <xdr:ext cx="534377" cy="259045"/>
    <xdr:sp macro="" textlink="">
      <xdr:nvSpPr>
        <xdr:cNvPr id="57" name="人件費最小値テキスト"/>
        <xdr:cNvSpPr txBox="1"/>
      </xdr:nvSpPr>
      <xdr:spPr>
        <a:xfrm>
          <a:off x="4686300" y="66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116669</xdr:rowOff>
    </xdr:from>
    <xdr:to>
      <xdr:col>24</xdr:col>
      <xdr:colOff>152400</xdr:colOff>
      <xdr:row>38</xdr:row>
      <xdr:rowOff>116669</xdr:rowOff>
    </xdr:to>
    <xdr:cxnSp macro="">
      <xdr:nvCxnSpPr>
        <xdr:cNvPr id="58" name="直線コネクタ 57"/>
        <xdr:cNvCxnSpPr/>
      </xdr:nvCxnSpPr>
      <xdr:spPr>
        <a:xfrm>
          <a:off x="4546600" y="663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101979</xdr:rowOff>
    </xdr:from>
    <xdr:ext cx="599010" cy="259045"/>
    <xdr:sp macro="" textlink="">
      <xdr:nvSpPr>
        <xdr:cNvPr id="59" name="人件費最大値テキスト"/>
        <xdr:cNvSpPr txBox="1"/>
      </xdr:nvSpPr>
      <xdr:spPr>
        <a:xfrm>
          <a:off x="4686300" y="507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155302</xdr:rowOff>
    </xdr:from>
    <xdr:to>
      <xdr:col>24</xdr:col>
      <xdr:colOff>152400</xdr:colOff>
      <xdr:row>30</xdr:row>
      <xdr:rowOff>155302</xdr:rowOff>
    </xdr:to>
    <xdr:cxnSp macro="">
      <xdr:nvCxnSpPr>
        <xdr:cNvPr id="60" name="直線コネクタ 59"/>
        <xdr:cNvCxnSpPr/>
      </xdr:nvCxnSpPr>
      <xdr:spPr>
        <a:xfrm>
          <a:off x="4546600" y="52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104019</xdr:rowOff>
    </xdr:from>
    <xdr:to>
      <xdr:col>24</xdr:col>
      <xdr:colOff>63500</xdr:colOff>
      <xdr:row>38</xdr:row>
      <xdr:rowOff>116669</xdr:rowOff>
    </xdr:to>
    <xdr:cxnSp macro="">
      <xdr:nvCxnSpPr>
        <xdr:cNvPr id="61" name="直線コネクタ 60"/>
        <xdr:cNvCxnSpPr/>
      </xdr:nvCxnSpPr>
      <xdr:spPr>
        <a:xfrm>
          <a:off x="3797300" y="6619119"/>
          <a:ext cx="838200" cy="1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86155</xdr:rowOff>
    </xdr:from>
    <xdr:ext cx="534377" cy="259045"/>
    <xdr:sp macro="" textlink="">
      <xdr:nvSpPr>
        <xdr:cNvPr id="62" name="人件費平均値テキスト"/>
        <xdr:cNvSpPr txBox="1"/>
      </xdr:nvSpPr>
      <xdr:spPr>
        <a:xfrm>
          <a:off x="4686300" y="5915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63278</xdr:rowOff>
    </xdr:from>
    <xdr:to>
      <xdr:col>24</xdr:col>
      <xdr:colOff>114300</xdr:colOff>
      <xdr:row>35</xdr:row>
      <xdr:rowOff>164878</xdr:rowOff>
    </xdr:to>
    <xdr:sp macro="" textlink="">
      <xdr:nvSpPr>
        <xdr:cNvPr id="63" name="フローチャート: 判断 62"/>
        <xdr:cNvSpPr/>
      </xdr:nvSpPr>
      <xdr:spPr>
        <a:xfrm>
          <a:off x="45847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104019</xdr:rowOff>
    </xdr:from>
    <xdr:to>
      <xdr:col>19</xdr:col>
      <xdr:colOff>177800</xdr:colOff>
      <xdr:row>39</xdr:row>
      <xdr:rowOff>72130</xdr:rowOff>
    </xdr:to>
    <xdr:cxnSp macro="">
      <xdr:nvCxnSpPr>
        <xdr:cNvPr id="64" name="直線コネクタ 63"/>
        <xdr:cNvCxnSpPr/>
      </xdr:nvCxnSpPr>
      <xdr:spPr>
        <a:xfrm flipV="1">
          <a:off x="2908300" y="6619119"/>
          <a:ext cx="889000" cy="13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96577</xdr:rowOff>
    </xdr:from>
    <xdr:to>
      <xdr:col>20</xdr:col>
      <xdr:colOff>38100</xdr:colOff>
      <xdr:row>36</xdr:row>
      <xdr:rowOff>26727</xdr:rowOff>
    </xdr:to>
    <xdr:sp macro="" textlink="">
      <xdr:nvSpPr>
        <xdr:cNvPr id="65" name="フローチャート: 判断 64"/>
        <xdr:cNvSpPr/>
      </xdr:nvSpPr>
      <xdr:spPr>
        <a:xfrm>
          <a:off x="3746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43254</xdr:rowOff>
    </xdr:from>
    <xdr:ext cx="534377" cy="259045"/>
    <xdr:sp macro="" textlink="">
      <xdr:nvSpPr>
        <xdr:cNvPr id="66" name="テキスト ボックス 65"/>
        <xdr:cNvSpPr txBox="1"/>
      </xdr:nvSpPr>
      <xdr:spPr>
        <a:xfrm>
          <a:off x="3530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70262</xdr:rowOff>
    </xdr:from>
    <xdr:to>
      <xdr:col>15</xdr:col>
      <xdr:colOff>50800</xdr:colOff>
      <xdr:row>39</xdr:row>
      <xdr:rowOff>72130</xdr:rowOff>
    </xdr:to>
    <xdr:cxnSp macro="">
      <xdr:nvCxnSpPr>
        <xdr:cNvPr id="67" name="直線コネクタ 66"/>
        <xdr:cNvCxnSpPr/>
      </xdr:nvCxnSpPr>
      <xdr:spPr>
        <a:xfrm>
          <a:off x="2019300" y="6756812"/>
          <a:ext cx="889000" cy="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64154</xdr:rowOff>
    </xdr:from>
    <xdr:to>
      <xdr:col>15</xdr:col>
      <xdr:colOff>101600</xdr:colOff>
      <xdr:row>36</xdr:row>
      <xdr:rowOff>165754</xdr:rowOff>
    </xdr:to>
    <xdr:sp macro="" textlink="">
      <xdr:nvSpPr>
        <xdr:cNvPr id="68" name="フローチャート: 判断 67"/>
        <xdr:cNvSpPr/>
      </xdr:nvSpPr>
      <xdr:spPr>
        <a:xfrm>
          <a:off x="2857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10831</xdr:rowOff>
    </xdr:from>
    <xdr:ext cx="534377" cy="259045"/>
    <xdr:sp macro="" textlink="">
      <xdr:nvSpPr>
        <xdr:cNvPr id="69" name="テキスト ボックス 68"/>
        <xdr:cNvSpPr txBox="1"/>
      </xdr:nvSpPr>
      <xdr:spPr>
        <a:xfrm>
          <a:off x="2641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70262</xdr:rowOff>
    </xdr:from>
    <xdr:to>
      <xdr:col>10</xdr:col>
      <xdr:colOff>114300</xdr:colOff>
      <xdr:row>39</xdr:row>
      <xdr:rowOff>73311</xdr:rowOff>
    </xdr:to>
    <xdr:cxnSp macro="">
      <xdr:nvCxnSpPr>
        <xdr:cNvPr id="70" name="直線コネクタ 69"/>
        <xdr:cNvCxnSpPr/>
      </xdr:nvCxnSpPr>
      <xdr:spPr>
        <a:xfrm flipV="1">
          <a:off x="1130300" y="6756812"/>
          <a:ext cx="889000" cy="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76575</xdr:rowOff>
    </xdr:from>
    <xdr:to>
      <xdr:col>10</xdr:col>
      <xdr:colOff>165100</xdr:colOff>
      <xdr:row>37</xdr:row>
      <xdr:rowOff>6725</xdr:rowOff>
    </xdr:to>
    <xdr:sp macro="" textlink="">
      <xdr:nvSpPr>
        <xdr:cNvPr id="71" name="フローチャート: 判断 70"/>
        <xdr:cNvSpPr/>
      </xdr:nvSpPr>
      <xdr:spPr>
        <a:xfrm>
          <a:off x="1968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23252</xdr:rowOff>
    </xdr:from>
    <xdr:ext cx="534377" cy="259045"/>
    <xdr:sp macro="" textlink="">
      <xdr:nvSpPr>
        <xdr:cNvPr id="72" name="テキスト ボックス 71"/>
        <xdr:cNvSpPr txBox="1"/>
      </xdr:nvSpPr>
      <xdr:spPr>
        <a:xfrm>
          <a:off x="1752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91834</xdr:rowOff>
    </xdr:from>
    <xdr:to>
      <xdr:col>6</xdr:col>
      <xdr:colOff>38100</xdr:colOff>
      <xdr:row>37</xdr:row>
      <xdr:rowOff>21984</xdr:rowOff>
    </xdr:to>
    <xdr:sp macro="" textlink="">
      <xdr:nvSpPr>
        <xdr:cNvPr id="73" name="フローチャート: 判断 72"/>
        <xdr:cNvSpPr/>
      </xdr:nvSpPr>
      <xdr:spPr>
        <a:xfrm>
          <a:off x="1079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38511</xdr:rowOff>
    </xdr:from>
    <xdr:ext cx="534377" cy="259045"/>
    <xdr:sp macro="" textlink="">
      <xdr:nvSpPr>
        <xdr:cNvPr id="74" name="テキスト ボックス 73"/>
        <xdr:cNvSpPr txBox="1"/>
      </xdr:nvSpPr>
      <xdr:spPr>
        <a:xfrm>
          <a:off x="863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65869</xdr:rowOff>
    </xdr:from>
    <xdr:to>
      <xdr:col>24</xdr:col>
      <xdr:colOff>114300</xdr:colOff>
      <xdr:row>38</xdr:row>
      <xdr:rowOff>167469</xdr:rowOff>
    </xdr:to>
    <xdr:sp macro="" textlink="">
      <xdr:nvSpPr>
        <xdr:cNvPr id="80" name="楕円 79"/>
        <xdr:cNvSpPr/>
      </xdr:nvSpPr>
      <xdr:spPr>
        <a:xfrm>
          <a:off x="4584700" y="658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152246</xdr:rowOff>
    </xdr:from>
    <xdr:ext cx="534377" cy="259045"/>
    <xdr:sp macro="" textlink="">
      <xdr:nvSpPr>
        <xdr:cNvPr id="81" name="人件費該当値テキスト"/>
        <xdr:cNvSpPr txBox="1"/>
      </xdr:nvSpPr>
      <xdr:spPr>
        <a:xfrm>
          <a:off x="4686300" y="649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53219</xdr:rowOff>
    </xdr:from>
    <xdr:to>
      <xdr:col>20</xdr:col>
      <xdr:colOff>38100</xdr:colOff>
      <xdr:row>38</xdr:row>
      <xdr:rowOff>154819</xdr:rowOff>
    </xdr:to>
    <xdr:sp macro="" textlink="">
      <xdr:nvSpPr>
        <xdr:cNvPr id="82" name="楕円 81"/>
        <xdr:cNvSpPr/>
      </xdr:nvSpPr>
      <xdr:spPr>
        <a:xfrm>
          <a:off x="3746500" y="656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145946</xdr:rowOff>
    </xdr:from>
    <xdr:ext cx="534377" cy="259045"/>
    <xdr:sp macro="" textlink="">
      <xdr:nvSpPr>
        <xdr:cNvPr id="83" name="テキスト ボックス 82"/>
        <xdr:cNvSpPr txBox="1"/>
      </xdr:nvSpPr>
      <xdr:spPr>
        <a:xfrm>
          <a:off x="3530111" y="666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21330</xdr:rowOff>
    </xdr:from>
    <xdr:to>
      <xdr:col>15</xdr:col>
      <xdr:colOff>101600</xdr:colOff>
      <xdr:row>39</xdr:row>
      <xdr:rowOff>122930</xdr:rowOff>
    </xdr:to>
    <xdr:sp macro="" textlink="">
      <xdr:nvSpPr>
        <xdr:cNvPr id="84" name="楕円 83"/>
        <xdr:cNvSpPr/>
      </xdr:nvSpPr>
      <xdr:spPr>
        <a:xfrm>
          <a:off x="2857500" y="6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114057</xdr:rowOff>
    </xdr:from>
    <xdr:ext cx="534377" cy="259045"/>
    <xdr:sp macro="" textlink="">
      <xdr:nvSpPr>
        <xdr:cNvPr id="85" name="テキスト ボックス 84"/>
        <xdr:cNvSpPr txBox="1"/>
      </xdr:nvSpPr>
      <xdr:spPr>
        <a:xfrm>
          <a:off x="2641111" y="680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19462</xdr:rowOff>
    </xdr:from>
    <xdr:to>
      <xdr:col>10</xdr:col>
      <xdr:colOff>165100</xdr:colOff>
      <xdr:row>39</xdr:row>
      <xdr:rowOff>121062</xdr:rowOff>
    </xdr:to>
    <xdr:sp macro="" textlink="">
      <xdr:nvSpPr>
        <xdr:cNvPr id="86" name="楕円 85"/>
        <xdr:cNvSpPr/>
      </xdr:nvSpPr>
      <xdr:spPr>
        <a:xfrm>
          <a:off x="1968500" y="670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112189</xdr:rowOff>
    </xdr:from>
    <xdr:ext cx="534377" cy="259045"/>
    <xdr:sp macro="" textlink="">
      <xdr:nvSpPr>
        <xdr:cNvPr id="87" name="テキスト ボックス 86"/>
        <xdr:cNvSpPr txBox="1"/>
      </xdr:nvSpPr>
      <xdr:spPr>
        <a:xfrm>
          <a:off x="1752111" y="679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22511</xdr:rowOff>
    </xdr:from>
    <xdr:to>
      <xdr:col>6</xdr:col>
      <xdr:colOff>38100</xdr:colOff>
      <xdr:row>39</xdr:row>
      <xdr:rowOff>124111</xdr:rowOff>
    </xdr:to>
    <xdr:sp macro="" textlink="">
      <xdr:nvSpPr>
        <xdr:cNvPr id="88" name="楕円 87"/>
        <xdr:cNvSpPr/>
      </xdr:nvSpPr>
      <xdr:spPr>
        <a:xfrm>
          <a:off x="1079500" y="670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115238</xdr:rowOff>
    </xdr:from>
    <xdr:ext cx="534377" cy="259045"/>
    <xdr:sp macro="" textlink="">
      <xdr:nvSpPr>
        <xdr:cNvPr id="89" name="テキスト ボックス 88"/>
        <xdr:cNvSpPr txBox="1"/>
      </xdr:nvSpPr>
      <xdr:spPr>
        <a:xfrm>
          <a:off x="863111" y="680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28524</xdr:rowOff>
    </xdr:from>
    <xdr:to>
      <xdr:col>24</xdr:col>
      <xdr:colOff>62865</xdr:colOff>
      <xdr:row>58</xdr:row>
      <xdr:rowOff>87440</xdr:rowOff>
    </xdr:to>
    <xdr:cxnSp macro="">
      <xdr:nvCxnSpPr>
        <xdr:cNvPr id="114" name="直線コネクタ 113"/>
        <xdr:cNvCxnSpPr/>
      </xdr:nvCxnSpPr>
      <xdr:spPr>
        <a:xfrm flipV="1">
          <a:off x="4633595" y="8601024"/>
          <a:ext cx="1270" cy="143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91267</xdr:rowOff>
    </xdr:from>
    <xdr:ext cx="534377" cy="259045"/>
    <xdr:sp macro="" textlink="">
      <xdr:nvSpPr>
        <xdr:cNvPr id="115" name="物件費最小値テキスト"/>
        <xdr:cNvSpPr txBox="1"/>
      </xdr:nvSpPr>
      <xdr:spPr>
        <a:xfrm>
          <a:off x="4686300" y="100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87440</xdr:rowOff>
    </xdr:from>
    <xdr:to>
      <xdr:col>24</xdr:col>
      <xdr:colOff>152400</xdr:colOff>
      <xdr:row>58</xdr:row>
      <xdr:rowOff>87440</xdr:rowOff>
    </xdr:to>
    <xdr:cxnSp macro="">
      <xdr:nvCxnSpPr>
        <xdr:cNvPr id="116" name="直線コネクタ 115"/>
        <xdr:cNvCxnSpPr/>
      </xdr:nvCxnSpPr>
      <xdr:spPr>
        <a:xfrm>
          <a:off x="4546600" y="1003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146651</xdr:rowOff>
    </xdr:from>
    <xdr:ext cx="599010" cy="259045"/>
    <xdr:sp macro="" textlink="">
      <xdr:nvSpPr>
        <xdr:cNvPr id="117" name="物件費最大値テキスト"/>
        <xdr:cNvSpPr txBox="1"/>
      </xdr:nvSpPr>
      <xdr:spPr>
        <a:xfrm>
          <a:off x="4686300" y="837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28524</xdr:rowOff>
    </xdr:from>
    <xdr:to>
      <xdr:col>24</xdr:col>
      <xdr:colOff>152400</xdr:colOff>
      <xdr:row>50</xdr:row>
      <xdr:rowOff>28524</xdr:rowOff>
    </xdr:to>
    <xdr:cxnSp macro="">
      <xdr:nvCxnSpPr>
        <xdr:cNvPr id="118" name="直線コネクタ 117"/>
        <xdr:cNvCxnSpPr/>
      </xdr:nvCxnSpPr>
      <xdr:spPr>
        <a:xfrm>
          <a:off x="4546600" y="860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62370</xdr:rowOff>
    </xdr:from>
    <xdr:to>
      <xdr:col>24</xdr:col>
      <xdr:colOff>63500</xdr:colOff>
      <xdr:row>57</xdr:row>
      <xdr:rowOff>104051</xdr:rowOff>
    </xdr:to>
    <xdr:cxnSp macro="">
      <xdr:nvCxnSpPr>
        <xdr:cNvPr id="119" name="直線コネクタ 118"/>
        <xdr:cNvCxnSpPr/>
      </xdr:nvCxnSpPr>
      <xdr:spPr>
        <a:xfrm flipV="1">
          <a:off x="3797300" y="9835020"/>
          <a:ext cx="838200" cy="4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23982</xdr:rowOff>
    </xdr:from>
    <xdr:ext cx="534377" cy="259045"/>
    <xdr:sp macro="" textlink="">
      <xdr:nvSpPr>
        <xdr:cNvPr id="120" name="物件費平均値テキスト"/>
        <xdr:cNvSpPr txBox="1"/>
      </xdr:nvSpPr>
      <xdr:spPr>
        <a:xfrm>
          <a:off x="4686300" y="9453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xdr:rowOff>
    </xdr:from>
    <xdr:to>
      <xdr:col>24</xdr:col>
      <xdr:colOff>114300</xdr:colOff>
      <xdr:row>56</xdr:row>
      <xdr:rowOff>102705</xdr:rowOff>
    </xdr:to>
    <xdr:sp macro="" textlink="">
      <xdr:nvSpPr>
        <xdr:cNvPr id="121" name="フローチャート: 判断 120"/>
        <xdr:cNvSpPr/>
      </xdr:nvSpPr>
      <xdr:spPr>
        <a:xfrm>
          <a:off x="4584700" y="960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102413</xdr:rowOff>
    </xdr:from>
    <xdr:to>
      <xdr:col>19</xdr:col>
      <xdr:colOff>177800</xdr:colOff>
      <xdr:row>57</xdr:row>
      <xdr:rowOff>104051</xdr:rowOff>
    </xdr:to>
    <xdr:cxnSp macro="">
      <xdr:nvCxnSpPr>
        <xdr:cNvPr id="122" name="直線コネクタ 121"/>
        <xdr:cNvCxnSpPr/>
      </xdr:nvCxnSpPr>
      <xdr:spPr>
        <a:xfrm>
          <a:off x="2908300" y="9875063"/>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52336</xdr:rowOff>
    </xdr:from>
    <xdr:to>
      <xdr:col>20</xdr:col>
      <xdr:colOff>38100</xdr:colOff>
      <xdr:row>56</xdr:row>
      <xdr:rowOff>153936</xdr:rowOff>
    </xdr:to>
    <xdr:sp macro="" textlink="">
      <xdr:nvSpPr>
        <xdr:cNvPr id="123" name="フローチャート: 判断 122"/>
        <xdr:cNvSpPr/>
      </xdr:nvSpPr>
      <xdr:spPr>
        <a:xfrm>
          <a:off x="3746500" y="965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170463</xdr:rowOff>
    </xdr:from>
    <xdr:ext cx="534377" cy="259045"/>
    <xdr:sp macro="" textlink="">
      <xdr:nvSpPr>
        <xdr:cNvPr id="124" name="テキスト ボックス 123"/>
        <xdr:cNvSpPr txBox="1"/>
      </xdr:nvSpPr>
      <xdr:spPr>
        <a:xfrm>
          <a:off x="3530111" y="942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102413</xdr:rowOff>
    </xdr:from>
    <xdr:to>
      <xdr:col>15</xdr:col>
      <xdr:colOff>50800</xdr:colOff>
      <xdr:row>57</xdr:row>
      <xdr:rowOff>108394</xdr:rowOff>
    </xdr:to>
    <xdr:cxnSp macro="">
      <xdr:nvCxnSpPr>
        <xdr:cNvPr id="125" name="直線コネクタ 124"/>
        <xdr:cNvCxnSpPr/>
      </xdr:nvCxnSpPr>
      <xdr:spPr>
        <a:xfrm flipV="1">
          <a:off x="2019300" y="9875063"/>
          <a:ext cx="889000" cy="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69558</xdr:rowOff>
    </xdr:from>
    <xdr:to>
      <xdr:col>15</xdr:col>
      <xdr:colOff>101600</xdr:colOff>
      <xdr:row>56</xdr:row>
      <xdr:rowOff>171158</xdr:rowOff>
    </xdr:to>
    <xdr:sp macro="" textlink="">
      <xdr:nvSpPr>
        <xdr:cNvPr id="126" name="フローチャート: 判断 125"/>
        <xdr:cNvSpPr/>
      </xdr:nvSpPr>
      <xdr:spPr>
        <a:xfrm>
          <a:off x="2857500" y="967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16235</xdr:rowOff>
    </xdr:from>
    <xdr:ext cx="534377" cy="259045"/>
    <xdr:sp macro="" textlink="">
      <xdr:nvSpPr>
        <xdr:cNvPr id="127" name="テキスト ボックス 126"/>
        <xdr:cNvSpPr txBox="1"/>
      </xdr:nvSpPr>
      <xdr:spPr>
        <a:xfrm>
          <a:off x="2641111" y="944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108394</xdr:rowOff>
    </xdr:from>
    <xdr:to>
      <xdr:col>10</xdr:col>
      <xdr:colOff>114300</xdr:colOff>
      <xdr:row>57</xdr:row>
      <xdr:rowOff>118161</xdr:rowOff>
    </xdr:to>
    <xdr:cxnSp macro="">
      <xdr:nvCxnSpPr>
        <xdr:cNvPr id="128" name="直線コネクタ 127"/>
        <xdr:cNvCxnSpPr/>
      </xdr:nvCxnSpPr>
      <xdr:spPr>
        <a:xfrm flipV="1">
          <a:off x="1130300" y="9881044"/>
          <a:ext cx="889000" cy="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105372</xdr:rowOff>
    </xdr:from>
    <xdr:to>
      <xdr:col>10</xdr:col>
      <xdr:colOff>165100</xdr:colOff>
      <xdr:row>57</xdr:row>
      <xdr:rowOff>35522</xdr:rowOff>
    </xdr:to>
    <xdr:sp macro="" textlink="">
      <xdr:nvSpPr>
        <xdr:cNvPr id="129" name="フローチャート: 判断 128"/>
        <xdr:cNvSpPr/>
      </xdr:nvSpPr>
      <xdr:spPr>
        <a:xfrm>
          <a:off x="19685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52049</xdr:rowOff>
    </xdr:from>
    <xdr:ext cx="534377" cy="259045"/>
    <xdr:sp macro="" textlink="">
      <xdr:nvSpPr>
        <xdr:cNvPr id="130" name="テキスト ボックス 129"/>
        <xdr:cNvSpPr txBox="1"/>
      </xdr:nvSpPr>
      <xdr:spPr>
        <a:xfrm>
          <a:off x="1752111" y="948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107874</xdr:rowOff>
    </xdr:from>
    <xdr:to>
      <xdr:col>6</xdr:col>
      <xdr:colOff>38100</xdr:colOff>
      <xdr:row>57</xdr:row>
      <xdr:rowOff>38024</xdr:rowOff>
    </xdr:to>
    <xdr:sp macro="" textlink="">
      <xdr:nvSpPr>
        <xdr:cNvPr id="131" name="フローチャート: 判断 130"/>
        <xdr:cNvSpPr/>
      </xdr:nvSpPr>
      <xdr:spPr>
        <a:xfrm>
          <a:off x="1079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54551</xdr:rowOff>
    </xdr:from>
    <xdr:ext cx="534377" cy="259045"/>
    <xdr:sp macro="" textlink="">
      <xdr:nvSpPr>
        <xdr:cNvPr id="132" name="テキスト ボックス 131"/>
        <xdr:cNvSpPr txBox="1"/>
      </xdr:nvSpPr>
      <xdr:spPr>
        <a:xfrm>
          <a:off x="863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11570</xdr:rowOff>
    </xdr:from>
    <xdr:to>
      <xdr:col>24</xdr:col>
      <xdr:colOff>114300</xdr:colOff>
      <xdr:row>57</xdr:row>
      <xdr:rowOff>113170</xdr:rowOff>
    </xdr:to>
    <xdr:sp macro="" textlink="">
      <xdr:nvSpPr>
        <xdr:cNvPr id="138" name="楕円 137"/>
        <xdr:cNvSpPr/>
      </xdr:nvSpPr>
      <xdr:spPr>
        <a:xfrm>
          <a:off x="4584700" y="978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161447</xdr:rowOff>
    </xdr:from>
    <xdr:ext cx="534377" cy="259045"/>
    <xdr:sp macro="" textlink="">
      <xdr:nvSpPr>
        <xdr:cNvPr id="139" name="物件費該当値テキスト"/>
        <xdr:cNvSpPr txBox="1"/>
      </xdr:nvSpPr>
      <xdr:spPr>
        <a:xfrm>
          <a:off x="4686300" y="976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53251</xdr:rowOff>
    </xdr:from>
    <xdr:to>
      <xdr:col>20</xdr:col>
      <xdr:colOff>38100</xdr:colOff>
      <xdr:row>57</xdr:row>
      <xdr:rowOff>154851</xdr:rowOff>
    </xdr:to>
    <xdr:sp macro="" textlink="">
      <xdr:nvSpPr>
        <xdr:cNvPr id="140" name="楕円 139"/>
        <xdr:cNvSpPr/>
      </xdr:nvSpPr>
      <xdr:spPr>
        <a:xfrm>
          <a:off x="3746500" y="982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145978</xdr:rowOff>
    </xdr:from>
    <xdr:ext cx="534377" cy="259045"/>
    <xdr:sp macro="" textlink="">
      <xdr:nvSpPr>
        <xdr:cNvPr id="141" name="テキスト ボックス 140"/>
        <xdr:cNvSpPr txBox="1"/>
      </xdr:nvSpPr>
      <xdr:spPr>
        <a:xfrm>
          <a:off x="3530111" y="991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51613</xdr:rowOff>
    </xdr:from>
    <xdr:to>
      <xdr:col>15</xdr:col>
      <xdr:colOff>101600</xdr:colOff>
      <xdr:row>57</xdr:row>
      <xdr:rowOff>153213</xdr:rowOff>
    </xdr:to>
    <xdr:sp macro="" textlink="">
      <xdr:nvSpPr>
        <xdr:cNvPr id="142" name="楕円 141"/>
        <xdr:cNvSpPr/>
      </xdr:nvSpPr>
      <xdr:spPr>
        <a:xfrm>
          <a:off x="2857500" y="982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144340</xdr:rowOff>
    </xdr:from>
    <xdr:ext cx="534377" cy="259045"/>
    <xdr:sp macro="" textlink="">
      <xdr:nvSpPr>
        <xdr:cNvPr id="143" name="テキスト ボックス 142"/>
        <xdr:cNvSpPr txBox="1"/>
      </xdr:nvSpPr>
      <xdr:spPr>
        <a:xfrm>
          <a:off x="2641111" y="991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57594</xdr:rowOff>
    </xdr:from>
    <xdr:to>
      <xdr:col>10</xdr:col>
      <xdr:colOff>165100</xdr:colOff>
      <xdr:row>57</xdr:row>
      <xdr:rowOff>159194</xdr:rowOff>
    </xdr:to>
    <xdr:sp macro="" textlink="">
      <xdr:nvSpPr>
        <xdr:cNvPr id="144" name="楕円 143"/>
        <xdr:cNvSpPr/>
      </xdr:nvSpPr>
      <xdr:spPr>
        <a:xfrm>
          <a:off x="1968500" y="983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150321</xdr:rowOff>
    </xdr:from>
    <xdr:ext cx="534377" cy="259045"/>
    <xdr:sp macro="" textlink="">
      <xdr:nvSpPr>
        <xdr:cNvPr id="145" name="テキスト ボックス 144"/>
        <xdr:cNvSpPr txBox="1"/>
      </xdr:nvSpPr>
      <xdr:spPr>
        <a:xfrm>
          <a:off x="1752111" y="992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67361</xdr:rowOff>
    </xdr:from>
    <xdr:to>
      <xdr:col>6</xdr:col>
      <xdr:colOff>38100</xdr:colOff>
      <xdr:row>57</xdr:row>
      <xdr:rowOff>168961</xdr:rowOff>
    </xdr:to>
    <xdr:sp macro="" textlink="">
      <xdr:nvSpPr>
        <xdr:cNvPr id="146" name="楕円 145"/>
        <xdr:cNvSpPr/>
      </xdr:nvSpPr>
      <xdr:spPr>
        <a:xfrm>
          <a:off x="1079500" y="984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160088</xdr:rowOff>
    </xdr:from>
    <xdr:ext cx="534377" cy="259045"/>
    <xdr:sp macro="" textlink="">
      <xdr:nvSpPr>
        <xdr:cNvPr id="147" name="テキスト ボックス 146"/>
        <xdr:cNvSpPr txBox="1"/>
      </xdr:nvSpPr>
      <xdr:spPr>
        <a:xfrm>
          <a:off x="863111" y="993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35192</xdr:rowOff>
    </xdr:from>
    <xdr:to>
      <xdr:col>24</xdr:col>
      <xdr:colOff>62865</xdr:colOff>
      <xdr:row>79</xdr:row>
      <xdr:rowOff>12142</xdr:rowOff>
    </xdr:to>
    <xdr:cxnSp macro="">
      <xdr:nvCxnSpPr>
        <xdr:cNvPr id="171" name="直線コネクタ 170"/>
        <xdr:cNvCxnSpPr/>
      </xdr:nvCxnSpPr>
      <xdr:spPr>
        <a:xfrm flipV="1">
          <a:off x="4633595" y="12036692"/>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15969</xdr:rowOff>
    </xdr:from>
    <xdr:ext cx="378565" cy="259045"/>
    <xdr:sp macro="" textlink="">
      <xdr:nvSpPr>
        <xdr:cNvPr id="172" name="維持補修費最小値テキスト"/>
        <xdr:cNvSpPr txBox="1"/>
      </xdr:nvSpPr>
      <xdr:spPr>
        <a:xfrm>
          <a:off x="4686300" y="1356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12142</xdr:rowOff>
    </xdr:from>
    <xdr:to>
      <xdr:col>24</xdr:col>
      <xdr:colOff>152400</xdr:colOff>
      <xdr:row>79</xdr:row>
      <xdr:rowOff>12142</xdr:rowOff>
    </xdr:to>
    <xdr:cxnSp macro="">
      <xdr:nvCxnSpPr>
        <xdr:cNvPr id="173" name="直線コネクタ 172"/>
        <xdr:cNvCxnSpPr/>
      </xdr:nvCxnSpPr>
      <xdr:spPr>
        <a:xfrm>
          <a:off x="4546600" y="1355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153319</xdr:rowOff>
    </xdr:from>
    <xdr:ext cx="534377" cy="259045"/>
    <xdr:sp macro="" textlink="">
      <xdr:nvSpPr>
        <xdr:cNvPr id="174" name="維持補修費最大値テキスト"/>
        <xdr:cNvSpPr txBox="1"/>
      </xdr:nvSpPr>
      <xdr:spPr>
        <a:xfrm>
          <a:off x="4686300" y="118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35192</xdr:rowOff>
    </xdr:from>
    <xdr:to>
      <xdr:col>24</xdr:col>
      <xdr:colOff>152400</xdr:colOff>
      <xdr:row>70</xdr:row>
      <xdr:rowOff>35192</xdr:rowOff>
    </xdr:to>
    <xdr:cxnSp macro="">
      <xdr:nvCxnSpPr>
        <xdr:cNvPr id="175" name="直線コネクタ 174"/>
        <xdr:cNvCxnSpPr/>
      </xdr:nvCxnSpPr>
      <xdr:spPr>
        <a:xfrm>
          <a:off x="4546600" y="1203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140043</xdr:rowOff>
    </xdr:from>
    <xdr:to>
      <xdr:col>24</xdr:col>
      <xdr:colOff>63500</xdr:colOff>
      <xdr:row>78</xdr:row>
      <xdr:rowOff>142977</xdr:rowOff>
    </xdr:to>
    <xdr:cxnSp macro="">
      <xdr:nvCxnSpPr>
        <xdr:cNvPr id="176" name="直線コネクタ 175"/>
        <xdr:cNvCxnSpPr/>
      </xdr:nvCxnSpPr>
      <xdr:spPr>
        <a:xfrm>
          <a:off x="3797300" y="13513143"/>
          <a:ext cx="8382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142715</xdr:rowOff>
    </xdr:from>
    <xdr:ext cx="469744" cy="259045"/>
    <xdr:sp macro="" textlink="">
      <xdr:nvSpPr>
        <xdr:cNvPr id="177" name="維持補修費平均値テキスト"/>
        <xdr:cNvSpPr txBox="1"/>
      </xdr:nvSpPr>
      <xdr:spPr>
        <a:xfrm>
          <a:off x="4686300" y="13172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119838</xdr:rowOff>
    </xdr:from>
    <xdr:to>
      <xdr:col>24</xdr:col>
      <xdr:colOff>114300</xdr:colOff>
      <xdr:row>78</xdr:row>
      <xdr:rowOff>49988</xdr:rowOff>
    </xdr:to>
    <xdr:sp macro="" textlink="">
      <xdr:nvSpPr>
        <xdr:cNvPr id="178" name="フローチャート: 判断 177"/>
        <xdr:cNvSpPr/>
      </xdr:nvSpPr>
      <xdr:spPr>
        <a:xfrm>
          <a:off x="45847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139319</xdr:rowOff>
    </xdr:from>
    <xdr:to>
      <xdr:col>19</xdr:col>
      <xdr:colOff>177800</xdr:colOff>
      <xdr:row>78</xdr:row>
      <xdr:rowOff>140043</xdr:rowOff>
    </xdr:to>
    <xdr:cxnSp macro="">
      <xdr:nvCxnSpPr>
        <xdr:cNvPr id="179" name="直線コネクタ 178"/>
        <xdr:cNvCxnSpPr/>
      </xdr:nvCxnSpPr>
      <xdr:spPr>
        <a:xfrm>
          <a:off x="2908300" y="13512419"/>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150661</xdr:rowOff>
    </xdr:from>
    <xdr:to>
      <xdr:col>20</xdr:col>
      <xdr:colOff>38100</xdr:colOff>
      <xdr:row>78</xdr:row>
      <xdr:rowOff>80811</xdr:rowOff>
    </xdr:to>
    <xdr:sp macro="" textlink="">
      <xdr:nvSpPr>
        <xdr:cNvPr id="180" name="フローチャート: 判断 179"/>
        <xdr:cNvSpPr/>
      </xdr:nvSpPr>
      <xdr:spPr>
        <a:xfrm>
          <a:off x="3746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97338</xdr:rowOff>
    </xdr:from>
    <xdr:ext cx="469744" cy="259045"/>
    <xdr:sp macro="" textlink="">
      <xdr:nvSpPr>
        <xdr:cNvPr id="181" name="テキスト ボックス 180"/>
        <xdr:cNvSpPr txBox="1"/>
      </xdr:nvSpPr>
      <xdr:spPr>
        <a:xfrm>
          <a:off x="3562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109982</xdr:rowOff>
    </xdr:from>
    <xdr:to>
      <xdr:col>15</xdr:col>
      <xdr:colOff>50800</xdr:colOff>
      <xdr:row>78</xdr:row>
      <xdr:rowOff>139319</xdr:rowOff>
    </xdr:to>
    <xdr:cxnSp macro="">
      <xdr:nvCxnSpPr>
        <xdr:cNvPr id="182" name="直線コネクタ 181"/>
        <xdr:cNvCxnSpPr/>
      </xdr:nvCxnSpPr>
      <xdr:spPr>
        <a:xfrm>
          <a:off x="2019300" y="13483082"/>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16890</xdr:rowOff>
    </xdr:from>
    <xdr:to>
      <xdr:col>15</xdr:col>
      <xdr:colOff>101600</xdr:colOff>
      <xdr:row>78</xdr:row>
      <xdr:rowOff>118490</xdr:rowOff>
    </xdr:to>
    <xdr:sp macro="" textlink="">
      <xdr:nvSpPr>
        <xdr:cNvPr id="183" name="フローチャート: 判断 182"/>
        <xdr:cNvSpPr/>
      </xdr:nvSpPr>
      <xdr:spPr>
        <a:xfrm>
          <a:off x="2857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135017</xdr:rowOff>
    </xdr:from>
    <xdr:ext cx="469744" cy="259045"/>
    <xdr:sp macro="" textlink="">
      <xdr:nvSpPr>
        <xdr:cNvPr id="184" name="テキスト ボックス 183"/>
        <xdr:cNvSpPr txBox="1"/>
      </xdr:nvSpPr>
      <xdr:spPr>
        <a:xfrm>
          <a:off x="2673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109982</xdr:rowOff>
    </xdr:from>
    <xdr:to>
      <xdr:col>10</xdr:col>
      <xdr:colOff>114300</xdr:colOff>
      <xdr:row>78</xdr:row>
      <xdr:rowOff>113867</xdr:rowOff>
    </xdr:to>
    <xdr:cxnSp macro="">
      <xdr:nvCxnSpPr>
        <xdr:cNvPr id="185" name="直線コネクタ 184"/>
        <xdr:cNvCxnSpPr/>
      </xdr:nvCxnSpPr>
      <xdr:spPr>
        <a:xfrm flipV="1">
          <a:off x="1130300" y="13483082"/>
          <a:ext cx="8890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9767</xdr:rowOff>
    </xdr:from>
    <xdr:to>
      <xdr:col>10</xdr:col>
      <xdr:colOff>165100</xdr:colOff>
      <xdr:row>78</xdr:row>
      <xdr:rowOff>111367</xdr:rowOff>
    </xdr:to>
    <xdr:sp macro="" textlink="">
      <xdr:nvSpPr>
        <xdr:cNvPr id="186" name="フローチャート: 判断 185"/>
        <xdr:cNvSpPr/>
      </xdr:nvSpPr>
      <xdr:spPr>
        <a:xfrm>
          <a:off x="1968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127894</xdr:rowOff>
    </xdr:from>
    <xdr:ext cx="469744" cy="259045"/>
    <xdr:sp macro="" textlink="">
      <xdr:nvSpPr>
        <xdr:cNvPr id="187" name="テキスト ボックス 186"/>
        <xdr:cNvSpPr txBox="1"/>
      </xdr:nvSpPr>
      <xdr:spPr>
        <a:xfrm>
          <a:off x="1784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148374</xdr:rowOff>
    </xdr:from>
    <xdr:to>
      <xdr:col>6</xdr:col>
      <xdr:colOff>38100</xdr:colOff>
      <xdr:row>78</xdr:row>
      <xdr:rowOff>78524</xdr:rowOff>
    </xdr:to>
    <xdr:sp macro="" textlink="">
      <xdr:nvSpPr>
        <xdr:cNvPr id="188" name="フローチャート: 判断 187"/>
        <xdr:cNvSpPr/>
      </xdr:nvSpPr>
      <xdr:spPr>
        <a:xfrm>
          <a:off x="1079500" y="133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95051</xdr:rowOff>
    </xdr:from>
    <xdr:ext cx="469744" cy="259045"/>
    <xdr:sp macro="" textlink="">
      <xdr:nvSpPr>
        <xdr:cNvPr id="189" name="テキスト ボックス 188"/>
        <xdr:cNvSpPr txBox="1"/>
      </xdr:nvSpPr>
      <xdr:spPr>
        <a:xfrm>
          <a:off x="895428" y="131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92177</xdr:rowOff>
    </xdr:from>
    <xdr:to>
      <xdr:col>24</xdr:col>
      <xdr:colOff>114300</xdr:colOff>
      <xdr:row>79</xdr:row>
      <xdr:rowOff>22327</xdr:rowOff>
    </xdr:to>
    <xdr:sp macro="" textlink="">
      <xdr:nvSpPr>
        <xdr:cNvPr id="195" name="楕円 194"/>
        <xdr:cNvSpPr/>
      </xdr:nvSpPr>
      <xdr:spPr>
        <a:xfrm>
          <a:off x="4584700" y="1346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7104</xdr:rowOff>
    </xdr:from>
    <xdr:ext cx="469744" cy="259045"/>
    <xdr:sp macro="" textlink="">
      <xdr:nvSpPr>
        <xdr:cNvPr id="196" name="維持補修費該当値テキスト"/>
        <xdr:cNvSpPr txBox="1"/>
      </xdr:nvSpPr>
      <xdr:spPr>
        <a:xfrm>
          <a:off x="4686300" y="1338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89243</xdr:rowOff>
    </xdr:from>
    <xdr:to>
      <xdr:col>20</xdr:col>
      <xdr:colOff>38100</xdr:colOff>
      <xdr:row>79</xdr:row>
      <xdr:rowOff>19393</xdr:rowOff>
    </xdr:to>
    <xdr:sp macro="" textlink="">
      <xdr:nvSpPr>
        <xdr:cNvPr id="197" name="楕円 196"/>
        <xdr:cNvSpPr/>
      </xdr:nvSpPr>
      <xdr:spPr>
        <a:xfrm>
          <a:off x="3746500" y="1346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10520</xdr:rowOff>
    </xdr:from>
    <xdr:ext cx="469744" cy="259045"/>
    <xdr:sp macro="" textlink="">
      <xdr:nvSpPr>
        <xdr:cNvPr id="198" name="テキスト ボックス 197"/>
        <xdr:cNvSpPr txBox="1"/>
      </xdr:nvSpPr>
      <xdr:spPr>
        <a:xfrm>
          <a:off x="3562428" y="1355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88519</xdr:rowOff>
    </xdr:from>
    <xdr:to>
      <xdr:col>15</xdr:col>
      <xdr:colOff>101600</xdr:colOff>
      <xdr:row>79</xdr:row>
      <xdr:rowOff>18669</xdr:rowOff>
    </xdr:to>
    <xdr:sp macro="" textlink="">
      <xdr:nvSpPr>
        <xdr:cNvPr id="199" name="楕円 198"/>
        <xdr:cNvSpPr/>
      </xdr:nvSpPr>
      <xdr:spPr>
        <a:xfrm>
          <a:off x="2857500" y="1346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9796</xdr:rowOff>
    </xdr:from>
    <xdr:ext cx="469744" cy="259045"/>
    <xdr:sp macro="" textlink="">
      <xdr:nvSpPr>
        <xdr:cNvPr id="200" name="テキスト ボックス 199"/>
        <xdr:cNvSpPr txBox="1"/>
      </xdr:nvSpPr>
      <xdr:spPr>
        <a:xfrm>
          <a:off x="2673428" y="1355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59182</xdr:rowOff>
    </xdr:from>
    <xdr:to>
      <xdr:col>10</xdr:col>
      <xdr:colOff>165100</xdr:colOff>
      <xdr:row>78</xdr:row>
      <xdr:rowOff>160782</xdr:rowOff>
    </xdr:to>
    <xdr:sp macro="" textlink="">
      <xdr:nvSpPr>
        <xdr:cNvPr id="201" name="楕円 200"/>
        <xdr:cNvSpPr/>
      </xdr:nvSpPr>
      <xdr:spPr>
        <a:xfrm>
          <a:off x="1968500" y="1343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151909</xdr:rowOff>
    </xdr:from>
    <xdr:ext cx="469744" cy="259045"/>
    <xdr:sp macro="" textlink="">
      <xdr:nvSpPr>
        <xdr:cNvPr id="202" name="テキスト ボックス 201"/>
        <xdr:cNvSpPr txBox="1"/>
      </xdr:nvSpPr>
      <xdr:spPr>
        <a:xfrm>
          <a:off x="1784428" y="1352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63067</xdr:rowOff>
    </xdr:from>
    <xdr:to>
      <xdr:col>6</xdr:col>
      <xdr:colOff>38100</xdr:colOff>
      <xdr:row>78</xdr:row>
      <xdr:rowOff>164667</xdr:rowOff>
    </xdr:to>
    <xdr:sp macro="" textlink="">
      <xdr:nvSpPr>
        <xdr:cNvPr id="203" name="楕円 202"/>
        <xdr:cNvSpPr/>
      </xdr:nvSpPr>
      <xdr:spPr>
        <a:xfrm>
          <a:off x="1079500" y="1343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155794</xdr:rowOff>
    </xdr:from>
    <xdr:ext cx="469744" cy="259045"/>
    <xdr:sp macro="" textlink="">
      <xdr:nvSpPr>
        <xdr:cNvPr id="204" name="テキスト ボックス 203"/>
        <xdr:cNvSpPr txBox="1"/>
      </xdr:nvSpPr>
      <xdr:spPr>
        <a:xfrm>
          <a:off x="895428" y="1352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56947</xdr:rowOff>
    </xdr:from>
    <xdr:to>
      <xdr:col>24</xdr:col>
      <xdr:colOff>62865</xdr:colOff>
      <xdr:row>97</xdr:row>
      <xdr:rowOff>114122</xdr:rowOff>
    </xdr:to>
    <xdr:cxnSp macro="">
      <xdr:nvCxnSpPr>
        <xdr:cNvPr id="229" name="直線コネクタ 228"/>
        <xdr:cNvCxnSpPr/>
      </xdr:nvCxnSpPr>
      <xdr:spPr>
        <a:xfrm flipV="1">
          <a:off x="4633595" y="15658897"/>
          <a:ext cx="1270" cy="10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117949</xdr:rowOff>
    </xdr:from>
    <xdr:ext cx="534377" cy="259045"/>
    <xdr:sp macro="" textlink="">
      <xdr:nvSpPr>
        <xdr:cNvPr id="230" name="扶助費最小値テキスト"/>
        <xdr:cNvSpPr txBox="1"/>
      </xdr:nvSpPr>
      <xdr:spPr>
        <a:xfrm>
          <a:off x="4686300" y="1674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114122</xdr:rowOff>
    </xdr:from>
    <xdr:to>
      <xdr:col>24</xdr:col>
      <xdr:colOff>152400</xdr:colOff>
      <xdr:row>97</xdr:row>
      <xdr:rowOff>114122</xdr:rowOff>
    </xdr:to>
    <xdr:cxnSp macro="">
      <xdr:nvCxnSpPr>
        <xdr:cNvPr id="231" name="直線コネクタ 230"/>
        <xdr:cNvCxnSpPr/>
      </xdr:nvCxnSpPr>
      <xdr:spPr>
        <a:xfrm>
          <a:off x="4546600" y="1674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3624</xdr:rowOff>
    </xdr:from>
    <xdr:ext cx="599010" cy="259045"/>
    <xdr:sp macro="" textlink="">
      <xdr:nvSpPr>
        <xdr:cNvPr id="232" name="扶助費最大値テキスト"/>
        <xdr:cNvSpPr txBox="1"/>
      </xdr:nvSpPr>
      <xdr:spPr>
        <a:xfrm>
          <a:off x="4686300" y="15434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56947</xdr:rowOff>
    </xdr:from>
    <xdr:to>
      <xdr:col>24</xdr:col>
      <xdr:colOff>152400</xdr:colOff>
      <xdr:row>91</xdr:row>
      <xdr:rowOff>56947</xdr:rowOff>
    </xdr:to>
    <xdr:cxnSp macro="">
      <xdr:nvCxnSpPr>
        <xdr:cNvPr id="233" name="直線コネクタ 232"/>
        <xdr:cNvCxnSpPr/>
      </xdr:nvCxnSpPr>
      <xdr:spPr>
        <a:xfrm>
          <a:off x="4546600" y="15658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135661</xdr:rowOff>
    </xdr:from>
    <xdr:to>
      <xdr:col>24</xdr:col>
      <xdr:colOff>63500</xdr:colOff>
      <xdr:row>98</xdr:row>
      <xdr:rowOff>62700</xdr:rowOff>
    </xdr:to>
    <xdr:cxnSp macro="">
      <xdr:nvCxnSpPr>
        <xdr:cNvPr id="234" name="直線コネクタ 233"/>
        <xdr:cNvCxnSpPr/>
      </xdr:nvCxnSpPr>
      <xdr:spPr>
        <a:xfrm flipV="1">
          <a:off x="3797300" y="16594861"/>
          <a:ext cx="838200" cy="26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52621</xdr:rowOff>
    </xdr:from>
    <xdr:ext cx="599010" cy="259045"/>
    <xdr:sp macro="" textlink="">
      <xdr:nvSpPr>
        <xdr:cNvPr id="235" name="扶助費平均値テキスト"/>
        <xdr:cNvSpPr txBox="1"/>
      </xdr:nvSpPr>
      <xdr:spPr>
        <a:xfrm>
          <a:off x="4686300" y="16168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29744</xdr:rowOff>
    </xdr:from>
    <xdr:to>
      <xdr:col>24</xdr:col>
      <xdr:colOff>114300</xdr:colOff>
      <xdr:row>95</xdr:row>
      <xdr:rowOff>131344</xdr:rowOff>
    </xdr:to>
    <xdr:sp macro="" textlink="">
      <xdr:nvSpPr>
        <xdr:cNvPr id="236" name="フローチャート: 判断 235"/>
        <xdr:cNvSpPr/>
      </xdr:nvSpPr>
      <xdr:spPr>
        <a:xfrm>
          <a:off x="4584700" y="16317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62700</xdr:rowOff>
    </xdr:from>
    <xdr:to>
      <xdr:col>19</xdr:col>
      <xdr:colOff>177800</xdr:colOff>
      <xdr:row>98</xdr:row>
      <xdr:rowOff>118859</xdr:rowOff>
    </xdr:to>
    <xdr:cxnSp macro="">
      <xdr:nvCxnSpPr>
        <xdr:cNvPr id="237" name="直線コネクタ 236"/>
        <xdr:cNvCxnSpPr/>
      </xdr:nvCxnSpPr>
      <xdr:spPr>
        <a:xfrm flipV="1">
          <a:off x="2908300" y="16864800"/>
          <a:ext cx="889000" cy="5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158268</xdr:rowOff>
    </xdr:from>
    <xdr:to>
      <xdr:col>20</xdr:col>
      <xdr:colOff>38100</xdr:colOff>
      <xdr:row>97</xdr:row>
      <xdr:rowOff>88418</xdr:rowOff>
    </xdr:to>
    <xdr:sp macro="" textlink="">
      <xdr:nvSpPr>
        <xdr:cNvPr id="238" name="フローチャート: 判断 237"/>
        <xdr:cNvSpPr/>
      </xdr:nvSpPr>
      <xdr:spPr>
        <a:xfrm>
          <a:off x="37465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104945</xdr:rowOff>
    </xdr:from>
    <xdr:ext cx="534377" cy="259045"/>
    <xdr:sp macro="" textlink="">
      <xdr:nvSpPr>
        <xdr:cNvPr id="239" name="テキスト ボックス 238"/>
        <xdr:cNvSpPr txBox="1"/>
      </xdr:nvSpPr>
      <xdr:spPr>
        <a:xfrm>
          <a:off x="3530111" y="1639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118859</xdr:rowOff>
    </xdr:from>
    <xdr:to>
      <xdr:col>15</xdr:col>
      <xdr:colOff>50800</xdr:colOff>
      <xdr:row>99</xdr:row>
      <xdr:rowOff>5969</xdr:rowOff>
    </xdr:to>
    <xdr:cxnSp macro="">
      <xdr:nvCxnSpPr>
        <xdr:cNvPr id="240" name="直線コネクタ 239"/>
        <xdr:cNvCxnSpPr/>
      </xdr:nvCxnSpPr>
      <xdr:spPr>
        <a:xfrm flipV="1">
          <a:off x="2019300" y="16920959"/>
          <a:ext cx="889000" cy="5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31483</xdr:rowOff>
    </xdr:from>
    <xdr:to>
      <xdr:col>15</xdr:col>
      <xdr:colOff>101600</xdr:colOff>
      <xdr:row>97</xdr:row>
      <xdr:rowOff>133083</xdr:rowOff>
    </xdr:to>
    <xdr:sp macro="" textlink="">
      <xdr:nvSpPr>
        <xdr:cNvPr id="241" name="フローチャート: 判断 240"/>
        <xdr:cNvSpPr/>
      </xdr:nvSpPr>
      <xdr:spPr>
        <a:xfrm>
          <a:off x="2857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149610</xdr:rowOff>
    </xdr:from>
    <xdr:ext cx="534377" cy="259045"/>
    <xdr:sp macro="" textlink="">
      <xdr:nvSpPr>
        <xdr:cNvPr id="242" name="テキスト ボックス 241"/>
        <xdr:cNvSpPr txBox="1"/>
      </xdr:nvSpPr>
      <xdr:spPr>
        <a:xfrm>
          <a:off x="2641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159969</xdr:rowOff>
    </xdr:from>
    <xdr:to>
      <xdr:col>10</xdr:col>
      <xdr:colOff>114300</xdr:colOff>
      <xdr:row>99</xdr:row>
      <xdr:rowOff>5969</xdr:rowOff>
    </xdr:to>
    <xdr:cxnSp macro="">
      <xdr:nvCxnSpPr>
        <xdr:cNvPr id="243" name="直線コネクタ 242"/>
        <xdr:cNvCxnSpPr/>
      </xdr:nvCxnSpPr>
      <xdr:spPr>
        <a:xfrm>
          <a:off x="1130300" y="16962069"/>
          <a:ext cx="889000" cy="1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80975</xdr:rowOff>
    </xdr:from>
    <xdr:to>
      <xdr:col>10</xdr:col>
      <xdr:colOff>165100</xdr:colOff>
      <xdr:row>98</xdr:row>
      <xdr:rowOff>11125</xdr:rowOff>
    </xdr:to>
    <xdr:sp macro="" textlink="">
      <xdr:nvSpPr>
        <xdr:cNvPr id="244" name="フローチャート: 判断 243"/>
        <xdr:cNvSpPr/>
      </xdr:nvSpPr>
      <xdr:spPr>
        <a:xfrm>
          <a:off x="1968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27652</xdr:rowOff>
    </xdr:from>
    <xdr:ext cx="534377" cy="259045"/>
    <xdr:sp macro="" textlink="">
      <xdr:nvSpPr>
        <xdr:cNvPr id="245" name="テキスト ボックス 244"/>
        <xdr:cNvSpPr txBox="1"/>
      </xdr:nvSpPr>
      <xdr:spPr>
        <a:xfrm>
          <a:off x="1752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84252</xdr:rowOff>
    </xdr:from>
    <xdr:to>
      <xdr:col>6</xdr:col>
      <xdr:colOff>38100</xdr:colOff>
      <xdr:row>98</xdr:row>
      <xdr:rowOff>14402</xdr:rowOff>
    </xdr:to>
    <xdr:sp macro="" textlink="">
      <xdr:nvSpPr>
        <xdr:cNvPr id="246" name="フローチャート: 判断 245"/>
        <xdr:cNvSpPr/>
      </xdr:nvSpPr>
      <xdr:spPr>
        <a:xfrm>
          <a:off x="1079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30929</xdr:rowOff>
    </xdr:from>
    <xdr:ext cx="534377" cy="259045"/>
    <xdr:sp macro="" textlink="">
      <xdr:nvSpPr>
        <xdr:cNvPr id="247" name="テキスト ボックス 246"/>
        <xdr:cNvSpPr txBox="1"/>
      </xdr:nvSpPr>
      <xdr:spPr>
        <a:xfrm>
          <a:off x="863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84861</xdr:rowOff>
    </xdr:from>
    <xdr:to>
      <xdr:col>24</xdr:col>
      <xdr:colOff>114300</xdr:colOff>
      <xdr:row>97</xdr:row>
      <xdr:rowOff>15011</xdr:rowOff>
    </xdr:to>
    <xdr:sp macro="" textlink="">
      <xdr:nvSpPr>
        <xdr:cNvPr id="253" name="楕円 252"/>
        <xdr:cNvSpPr/>
      </xdr:nvSpPr>
      <xdr:spPr>
        <a:xfrm>
          <a:off x="4584700" y="1654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63288</xdr:rowOff>
    </xdr:from>
    <xdr:ext cx="534377" cy="259045"/>
    <xdr:sp macro="" textlink="">
      <xdr:nvSpPr>
        <xdr:cNvPr id="254" name="扶助費該当値テキスト"/>
        <xdr:cNvSpPr txBox="1"/>
      </xdr:nvSpPr>
      <xdr:spPr>
        <a:xfrm>
          <a:off x="4686300" y="1652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11900</xdr:rowOff>
    </xdr:from>
    <xdr:to>
      <xdr:col>20</xdr:col>
      <xdr:colOff>38100</xdr:colOff>
      <xdr:row>98</xdr:row>
      <xdr:rowOff>113500</xdr:rowOff>
    </xdr:to>
    <xdr:sp macro="" textlink="">
      <xdr:nvSpPr>
        <xdr:cNvPr id="255" name="楕円 254"/>
        <xdr:cNvSpPr/>
      </xdr:nvSpPr>
      <xdr:spPr>
        <a:xfrm>
          <a:off x="3746500" y="168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104627</xdr:rowOff>
    </xdr:from>
    <xdr:ext cx="534377" cy="259045"/>
    <xdr:sp macro="" textlink="">
      <xdr:nvSpPr>
        <xdr:cNvPr id="256" name="テキスト ボックス 255"/>
        <xdr:cNvSpPr txBox="1"/>
      </xdr:nvSpPr>
      <xdr:spPr>
        <a:xfrm>
          <a:off x="3530111" y="1690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68059</xdr:rowOff>
    </xdr:from>
    <xdr:to>
      <xdr:col>15</xdr:col>
      <xdr:colOff>101600</xdr:colOff>
      <xdr:row>98</xdr:row>
      <xdr:rowOff>169659</xdr:rowOff>
    </xdr:to>
    <xdr:sp macro="" textlink="">
      <xdr:nvSpPr>
        <xdr:cNvPr id="257" name="楕円 256"/>
        <xdr:cNvSpPr/>
      </xdr:nvSpPr>
      <xdr:spPr>
        <a:xfrm>
          <a:off x="2857500" y="1687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160786</xdr:rowOff>
    </xdr:from>
    <xdr:ext cx="534377" cy="259045"/>
    <xdr:sp macro="" textlink="">
      <xdr:nvSpPr>
        <xdr:cNvPr id="258" name="テキスト ボックス 257"/>
        <xdr:cNvSpPr txBox="1"/>
      </xdr:nvSpPr>
      <xdr:spPr>
        <a:xfrm>
          <a:off x="2641111" y="1696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126619</xdr:rowOff>
    </xdr:from>
    <xdr:to>
      <xdr:col>10</xdr:col>
      <xdr:colOff>165100</xdr:colOff>
      <xdr:row>99</xdr:row>
      <xdr:rowOff>56769</xdr:rowOff>
    </xdr:to>
    <xdr:sp macro="" textlink="">
      <xdr:nvSpPr>
        <xdr:cNvPr id="259" name="楕円 258"/>
        <xdr:cNvSpPr/>
      </xdr:nvSpPr>
      <xdr:spPr>
        <a:xfrm>
          <a:off x="1968500" y="1692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47896</xdr:rowOff>
    </xdr:from>
    <xdr:ext cx="534377" cy="259045"/>
    <xdr:sp macro="" textlink="">
      <xdr:nvSpPr>
        <xdr:cNvPr id="260" name="テキスト ボックス 259"/>
        <xdr:cNvSpPr txBox="1"/>
      </xdr:nvSpPr>
      <xdr:spPr>
        <a:xfrm>
          <a:off x="1752111" y="1702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109169</xdr:rowOff>
    </xdr:from>
    <xdr:to>
      <xdr:col>6</xdr:col>
      <xdr:colOff>38100</xdr:colOff>
      <xdr:row>99</xdr:row>
      <xdr:rowOff>39319</xdr:rowOff>
    </xdr:to>
    <xdr:sp macro="" textlink="">
      <xdr:nvSpPr>
        <xdr:cNvPr id="261" name="楕円 260"/>
        <xdr:cNvSpPr/>
      </xdr:nvSpPr>
      <xdr:spPr>
        <a:xfrm>
          <a:off x="1079500" y="1691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30446</xdr:rowOff>
    </xdr:from>
    <xdr:ext cx="534377" cy="259045"/>
    <xdr:sp macro="" textlink="">
      <xdr:nvSpPr>
        <xdr:cNvPr id="262" name="テキスト ボックス 261"/>
        <xdr:cNvSpPr txBox="1"/>
      </xdr:nvSpPr>
      <xdr:spPr>
        <a:xfrm>
          <a:off x="863111" y="1700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31822</xdr:rowOff>
    </xdr:from>
    <xdr:to>
      <xdr:col>54</xdr:col>
      <xdr:colOff>189865</xdr:colOff>
      <xdr:row>39</xdr:row>
      <xdr:rowOff>142171</xdr:rowOff>
    </xdr:to>
    <xdr:cxnSp macro="">
      <xdr:nvCxnSpPr>
        <xdr:cNvPr id="289" name="直線コネクタ 288"/>
        <xdr:cNvCxnSpPr/>
      </xdr:nvCxnSpPr>
      <xdr:spPr>
        <a:xfrm flipV="1">
          <a:off x="10475595" y="5689672"/>
          <a:ext cx="1270" cy="113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145998</xdr:rowOff>
    </xdr:from>
    <xdr:ext cx="534377" cy="259045"/>
    <xdr:sp macro="" textlink="">
      <xdr:nvSpPr>
        <xdr:cNvPr id="290" name="補助費等最小値テキスト"/>
        <xdr:cNvSpPr txBox="1"/>
      </xdr:nvSpPr>
      <xdr:spPr>
        <a:xfrm>
          <a:off x="10528300" y="683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142171</xdr:rowOff>
    </xdr:from>
    <xdr:to>
      <xdr:col>55</xdr:col>
      <xdr:colOff>88900</xdr:colOff>
      <xdr:row>39</xdr:row>
      <xdr:rowOff>142171</xdr:rowOff>
    </xdr:to>
    <xdr:cxnSp macro="">
      <xdr:nvCxnSpPr>
        <xdr:cNvPr id="291" name="直線コネクタ 290"/>
        <xdr:cNvCxnSpPr/>
      </xdr:nvCxnSpPr>
      <xdr:spPr>
        <a:xfrm>
          <a:off x="10388600" y="682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149949</xdr:rowOff>
    </xdr:from>
    <xdr:ext cx="599010" cy="259045"/>
    <xdr:sp macro="" textlink="">
      <xdr:nvSpPr>
        <xdr:cNvPr id="292" name="補助費等最大値テキスト"/>
        <xdr:cNvSpPr txBox="1"/>
      </xdr:nvSpPr>
      <xdr:spPr>
        <a:xfrm>
          <a:off x="10528300" y="546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31822</xdr:rowOff>
    </xdr:from>
    <xdr:to>
      <xdr:col>55</xdr:col>
      <xdr:colOff>88900</xdr:colOff>
      <xdr:row>33</xdr:row>
      <xdr:rowOff>31822</xdr:rowOff>
    </xdr:to>
    <xdr:cxnSp macro="">
      <xdr:nvCxnSpPr>
        <xdr:cNvPr id="293" name="直線コネクタ 292"/>
        <xdr:cNvCxnSpPr/>
      </xdr:nvCxnSpPr>
      <xdr:spPr>
        <a:xfrm>
          <a:off x="10388600" y="568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13480</xdr:rowOff>
    </xdr:from>
    <xdr:to>
      <xdr:col>55</xdr:col>
      <xdr:colOff>0</xdr:colOff>
      <xdr:row>38</xdr:row>
      <xdr:rowOff>91956</xdr:rowOff>
    </xdr:to>
    <xdr:cxnSp macro="">
      <xdr:nvCxnSpPr>
        <xdr:cNvPr id="294" name="直線コネクタ 293"/>
        <xdr:cNvCxnSpPr/>
      </xdr:nvCxnSpPr>
      <xdr:spPr>
        <a:xfrm>
          <a:off x="9639300" y="5328430"/>
          <a:ext cx="838200" cy="127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66362</xdr:rowOff>
    </xdr:from>
    <xdr:ext cx="534377" cy="259045"/>
    <xdr:sp macro="" textlink="">
      <xdr:nvSpPr>
        <xdr:cNvPr id="295" name="補助費等平均値テキスト"/>
        <xdr:cNvSpPr txBox="1"/>
      </xdr:nvSpPr>
      <xdr:spPr>
        <a:xfrm>
          <a:off x="10528300" y="6238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43485</xdr:rowOff>
    </xdr:from>
    <xdr:to>
      <xdr:col>55</xdr:col>
      <xdr:colOff>50800</xdr:colOff>
      <xdr:row>37</xdr:row>
      <xdr:rowOff>145085</xdr:rowOff>
    </xdr:to>
    <xdr:sp macro="" textlink="">
      <xdr:nvSpPr>
        <xdr:cNvPr id="296" name="フローチャート: 判断 295"/>
        <xdr:cNvSpPr/>
      </xdr:nvSpPr>
      <xdr:spPr>
        <a:xfrm>
          <a:off x="104267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13480</xdr:rowOff>
    </xdr:from>
    <xdr:to>
      <xdr:col>50</xdr:col>
      <xdr:colOff>114300</xdr:colOff>
      <xdr:row>38</xdr:row>
      <xdr:rowOff>84803</xdr:rowOff>
    </xdr:to>
    <xdr:cxnSp macro="">
      <xdr:nvCxnSpPr>
        <xdr:cNvPr id="297" name="直線コネクタ 296"/>
        <xdr:cNvCxnSpPr/>
      </xdr:nvCxnSpPr>
      <xdr:spPr>
        <a:xfrm flipV="1">
          <a:off x="8750300" y="5328430"/>
          <a:ext cx="889000" cy="127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149675</xdr:rowOff>
    </xdr:from>
    <xdr:to>
      <xdr:col>50</xdr:col>
      <xdr:colOff>165100</xdr:colOff>
      <xdr:row>31</xdr:row>
      <xdr:rowOff>79825</xdr:rowOff>
    </xdr:to>
    <xdr:sp macro="" textlink="">
      <xdr:nvSpPr>
        <xdr:cNvPr id="298" name="フローチャート: 判断 297"/>
        <xdr:cNvSpPr/>
      </xdr:nvSpPr>
      <xdr:spPr>
        <a:xfrm>
          <a:off x="9588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70952</xdr:rowOff>
    </xdr:from>
    <xdr:ext cx="599010" cy="259045"/>
    <xdr:sp macro="" textlink="">
      <xdr:nvSpPr>
        <xdr:cNvPr id="299" name="テキスト ボックス 298"/>
        <xdr:cNvSpPr txBox="1"/>
      </xdr:nvSpPr>
      <xdr:spPr>
        <a:xfrm>
          <a:off x="9339795" y="5385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84803</xdr:rowOff>
    </xdr:from>
    <xdr:to>
      <xdr:col>45</xdr:col>
      <xdr:colOff>177800</xdr:colOff>
      <xdr:row>38</xdr:row>
      <xdr:rowOff>85348</xdr:rowOff>
    </xdr:to>
    <xdr:cxnSp macro="">
      <xdr:nvCxnSpPr>
        <xdr:cNvPr id="300" name="直線コネクタ 299"/>
        <xdr:cNvCxnSpPr/>
      </xdr:nvCxnSpPr>
      <xdr:spPr>
        <a:xfrm flipV="1">
          <a:off x="7861300" y="6599903"/>
          <a:ext cx="8890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8705</xdr:rowOff>
    </xdr:from>
    <xdr:to>
      <xdr:col>46</xdr:col>
      <xdr:colOff>38100</xdr:colOff>
      <xdr:row>38</xdr:row>
      <xdr:rowOff>110305</xdr:rowOff>
    </xdr:to>
    <xdr:sp macro="" textlink="">
      <xdr:nvSpPr>
        <xdr:cNvPr id="301" name="フローチャート: 判断 300"/>
        <xdr:cNvSpPr/>
      </xdr:nvSpPr>
      <xdr:spPr>
        <a:xfrm>
          <a:off x="8699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126832</xdr:rowOff>
    </xdr:from>
    <xdr:ext cx="534377" cy="259045"/>
    <xdr:sp macro="" textlink="">
      <xdr:nvSpPr>
        <xdr:cNvPr id="302" name="テキスト ボックス 301"/>
        <xdr:cNvSpPr txBox="1"/>
      </xdr:nvSpPr>
      <xdr:spPr>
        <a:xfrm>
          <a:off x="8483111" y="629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67560</xdr:rowOff>
    </xdr:from>
    <xdr:to>
      <xdr:col>41</xdr:col>
      <xdr:colOff>50800</xdr:colOff>
      <xdr:row>38</xdr:row>
      <xdr:rowOff>85348</xdr:rowOff>
    </xdr:to>
    <xdr:cxnSp macro="">
      <xdr:nvCxnSpPr>
        <xdr:cNvPr id="303" name="直線コネクタ 302"/>
        <xdr:cNvCxnSpPr/>
      </xdr:nvCxnSpPr>
      <xdr:spPr>
        <a:xfrm>
          <a:off x="6972300" y="6582660"/>
          <a:ext cx="889000" cy="1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53587</xdr:rowOff>
    </xdr:from>
    <xdr:to>
      <xdr:col>41</xdr:col>
      <xdr:colOff>101600</xdr:colOff>
      <xdr:row>38</xdr:row>
      <xdr:rowOff>155187</xdr:rowOff>
    </xdr:to>
    <xdr:sp macro="" textlink="">
      <xdr:nvSpPr>
        <xdr:cNvPr id="304" name="フローチャート: 判断 303"/>
        <xdr:cNvSpPr/>
      </xdr:nvSpPr>
      <xdr:spPr>
        <a:xfrm>
          <a:off x="7810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146314</xdr:rowOff>
    </xdr:from>
    <xdr:ext cx="534377" cy="259045"/>
    <xdr:sp macro="" textlink="">
      <xdr:nvSpPr>
        <xdr:cNvPr id="305" name="テキスト ボックス 304"/>
        <xdr:cNvSpPr txBox="1"/>
      </xdr:nvSpPr>
      <xdr:spPr>
        <a:xfrm>
          <a:off x="7594111" y="666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68272</xdr:rowOff>
    </xdr:from>
    <xdr:to>
      <xdr:col>36</xdr:col>
      <xdr:colOff>165100</xdr:colOff>
      <xdr:row>38</xdr:row>
      <xdr:rowOff>169872</xdr:rowOff>
    </xdr:to>
    <xdr:sp macro="" textlink="">
      <xdr:nvSpPr>
        <xdr:cNvPr id="306" name="フローチャート: 判断 305"/>
        <xdr:cNvSpPr/>
      </xdr:nvSpPr>
      <xdr:spPr>
        <a:xfrm>
          <a:off x="6921500" y="658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160999</xdr:rowOff>
    </xdr:from>
    <xdr:ext cx="534377" cy="259045"/>
    <xdr:sp macro="" textlink="">
      <xdr:nvSpPr>
        <xdr:cNvPr id="307" name="テキスト ボックス 306"/>
        <xdr:cNvSpPr txBox="1"/>
      </xdr:nvSpPr>
      <xdr:spPr>
        <a:xfrm>
          <a:off x="6705111" y="667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41156</xdr:rowOff>
    </xdr:from>
    <xdr:to>
      <xdr:col>55</xdr:col>
      <xdr:colOff>50800</xdr:colOff>
      <xdr:row>38</xdr:row>
      <xdr:rowOff>142756</xdr:rowOff>
    </xdr:to>
    <xdr:sp macro="" textlink="">
      <xdr:nvSpPr>
        <xdr:cNvPr id="313" name="楕円 312"/>
        <xdr:cNvSpPr/>
      </xdr:nvSpPr>
      <xdr:spPr>
        <a:xfrm>
          <a:off x="10426700" y="655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19583</xdr:rowOff>
    </xdr:from>
    <xdr:ext cx="534377" cy="259045"/>
    <xdr:sp macro="" textlink="">
      <xdr:nvSpPr>
        <xdr:cNvPr id="314" name="補助費等該当値テキスト"/>
        <xdr:cNvSpPr txBox="1"/>
      </xdr:nvSpPr>
      <xdr:spPr>
        <a:xfrm>
          <a:off x="10528300" y="653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134130</xdr:rowOff>
    </xdr:from>
    <xdr:to>
      <xdr:col>50</xdr:col>
      <xdr:colOff>165100</xdr:colOff>
      <xdr:row>31</xdr:row>
      <xdr:rowOff>64280</xdr:rowOff>
    </xdr:to>
    <xdr:sp macro="" textlink="">
      <xdr:nvSpPr>
        <xdr:cNvPr id="315" name="楕円 314"/>
        <xdr:cNvSpPr/>
      </xdr:nvSpPr>
      <xdr:spPr>
        <a:xfrm>
          <a:off x="9588500" y="527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80807</xdr:rowOff>
    </xdr:from>
    <xdr:ext cx="599010" cy="259045"/>
    <xdr:sp macro="" textlink="">
      <xdr:nvSpPr>
        <xdr:cNvPr id="316" name="テキスト ボックス 315"/>
        <xdr:cNvSpPr txBox="1"/>
      </xdr:nvSpPr>
      <xdr:spPr>
        <a:xfrm>
          <a:off x="9339795" y="5052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34003</xdr:rowOff>
    </xdr:from>
    <xdr:to>
      <xdr:col>46</xdr:col>
      <xdr:colOff>38100</xdr:colOff>
      <xdr:row>38</xdr:row>
      <xdr:rowOff>135603</xdr:rowOff>
    </xdr:to>
    <xdr:sp macro="" textlink="">
      <xdr:nvSpPr>
        <xdr:cNvPr id="317" name="楕円 316"/>
        <xdr:cNvSpPr/>
      </xdr:nvSpPr>
      <xdr:spPr>
        <a:xfrm>
          <a:off x="8699500" y="654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126730</xdr:rowOff>
    </xdr:from>
    <xdr:ext cx="534377" cy="259045"/>
    <xdr:sp macro="" textlink="">
      <xdr:nvSpPr>
        <xdr:cNvPr id="318" name="テキスト ボックス 317"/>
        <xdr:cNvSpPr txBox="1"/>
      </xdr:nvSpPr>
      <xdr:spPr>
        <a:xfrm>
          <a:off x="8483111" y="664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34548</xdr:rowOff>
    </xdr:from>
    <xdr:to>
      <xdr:col>41</xdr:col>
      <xdr:colOff>101600</xdr:colOff>
      <xdr:row>38</xdr:row>
      <xdr:rowOff>136148</xdr:rowOff>
    </xdr:to>
    <xdr:sp macro="" textlink="">
      <xdr:nvSpPr>
        <xdr:cNvPr id="319" name="楕円 318"/>
        <xdr:cNvSpPr/>
      </xdr:nvSpPr>
      <xdr:spPr>
        <a:xfrm>
          <a:off x="7810500" y="654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152675</xdr:rowOff>
    </xdr:from>
    <xdr:ext cx="534377" cy="259045"/>
    <xdr:sp macro="" textlink="">
      <xdr:nvSpPr>
        <xdr:cNvPr id="320" name="テキスト ボックス 319"/>
        <xdr:cNvSpPr txBox="1"/>
      </xdr:nvSpPr>
      <xdr:spPr>
        <a:xfrm>
          <a:off x="7594111" y="632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16760</xdr:rowOff>
    </xdr:from>
    <xdr:to>
      <xdr:col>36</xdr:col>
      <xdr:colOff>165100</xdr:colOff>
      <xdr:row>38</xdr:row>
      <xdr:rowOff>118360</xdr:rowOff>
    </xdr:to>
    <xdr:sp macro="" textlink="">
      <xdr:nvSpPr>
        <xdr:cNvPr id="321" name="楕円 320"/>
        <xdr:cNvSpPr/>
      </xdr:nvSpPr>
      <xdr:spPr>
        <a:xfrm>
          <a:off x="6921500" y="653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134887</xdr:rowOff>
    </xdr:from>
    <xdr:ext cx="534377" cy="259045"/>
    <xdr:sp macro="" textlink="">
      <xdr:nvSpPr>
        <xdr:cNvPr id="322" name="テキスト ボックス 321"/>
        <xdr:cNvSpPr txBox="1"/>
      </xdr:nvSpPr>
      <xdr:spPr>
        <a:xfrm>
          <a:off x="6705111" y="630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3" name="直線コネクタ 332"/>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4" name="テキスト ボックス 333"/>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7" name="直線コネクタ 33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8" name="テキスト ボックス 337"/>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151587</xdr:rowOff>
    </xdr:from>
    <xdr:to>
      <xdr:col>54</xdr:col>
      <xdr:colOff>189865</xdr:colOff>
      <xdr:row>57</xdr:row>
      <xdr:rowOff>109719</xdr:rowOff>
    </xdr:to>
    <xdr:cxnSp macro="">
      <xdr:nvCxnSpPr>
        <xdr:cNvPr id="342" name="直線コネクタ 341"/>
        <xdr:cNvCxnSpPr/>
      </xdr:nvCxnSpPr>
      <xdr:spPr>
        <a:xfrm flipV="1">
          <a:off x="10475595" y="8724087"/>
          <a:ext cx="1270" cy="1158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113546</xdr:rowOff>
    </xdr:from>
    <xdr:ext cx="534377" cy="259045"/>
    <xdr:sp macro="" textlink="">
      <xdr:nvSpPr>
        <xdr:cNvPr id="343" name="普通建設事業費最小値テキスト"/>
        <xdr:cNvSpPr txBox="1"/>
      </xdr:nvSpPr>
      <xdr:spPr>
        <a:xfrm>
          <a:off x="10528300" y="98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109719</xdr:rowOff>
    </xdr:from>
    <xdr:to>
      <xdr:col>55</xdr:col>
      <xdr:colOff>88900</xdr:colOff>
      <xdr:row>57</xdr:row>
      <xdr:rowOff>109719</xdr:rowOff>
    </xdr:to>
    <xdr:cxnSp macro="">
      <xdr:nvCxnSpPr>
        <xdr:cNvPr id="344" name="直線コネクタ 343"/>
        <xdr:cNvCxnSpPr/>
      </xdr:nvCxnSpPr>
      <xdr:spPr>
        <a:xfrm>
          <a:off x="10388600" y="988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98264</xdr:rowOff>
    </xdr:from>
    <xdr:ext cx="599010" cy="259045"/>
    <xdr:sp macro="" textlink="">
      <xdr:nvSpPr>
        <xdr:cNvPr id="345" name="普通建設事業費最大値テキスト"/>
        <xdr:cNvSpPr txBox="1"/>
      </xdr:nvSpPr>
      <xdr:spPr>
        <a:xfrm>
          <a:off x="10528300" y="84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151587</xdr:rowOff>
    </xdr:from>
    <xdr:to>
      <xdr:col>55</xdr:col>
      <xdr:colOff>88900</xdr:colOff>
      <xdr:row>50</xdr:row>
      <xdr:rowOff>151587</xdr:rowOff>
    </xdr:to>
    <xdr:cxnSp macro="">
      <xdr:nvCxnSpPr>
        <xdr:cNvPr id="346" name="直線コネクタ 345"/>
        <xdr:cNvCxnSpPr/>
      </xdr:nvCxnSpPr>
      <xdr:spPr>
        <a:xfrm>
          <a:off x="10388600" y="872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1980</xdr:rowOff>
    </xdr:from>
    <xdr:to>
      <xdr:col>55</xdr:col>
      <xdr:colOff>0</xdr:colOff>
      <xdr:row>57</xdr:row>
      <xdr:rowOff>54078</xdr:rowOff>
    </xdr:to>
    <xdr:cxnSp macro="">
      <xdr:nvCxnSpPr>
        <xdr:cNvPr id="347" name="直線コネクタ 346"/>
        <xdr:cNvCxnSpPr/>
      </xdr:nvCxnSpPr>
      <xdr:spPr>
        <a:xfrm>
          <a:off x="9639300" y="9774630"/>
          <a:ext cx="838200" cy="5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30481</xdr:rowOff>
    </xdr:from>
    <xdr:ext cx="534377" cy="259045"/>
    <xdr:sp macro="" textlink="">
      <xdr:nvSpPr>
        <xdr:cNvPr id="348" name="普通建設事業費平均値テキスト"/>
        <xdr:cNvSpPr txBox="1"/>
      </xdr:nvSpPr>
      <xdr:spPr>
        <a:xfrm>
          <a:off x="10528300" y="9460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7604</xdr:rowOff>
    </xdr:from>
    <xdr:to>
      <xdr:col>55</xdr:col>
      <xdr:colOff>50800</xdr:colOff>
      <xdr:row>56</xdr:row>
      <xdr:rowOff>109204</xdr:rowOff>
    </xdr:to>
    <xdr:sp macro="" textlink="">
      <xdr:nvSpPr>
        <xdr:cNvPr id="349" name="フローチャート: 判断 348"/>
        <xdr:cNvSpPr/>
      </xdr:nvSpPr>
      <xdr:spPr>
        <a:xfrm>
          <a:off x="10426700" y="960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60278</xdr:rowOff>
    </xdr:from>
    <xdr:to>
      <xdr:col>50</xdr:col>
      <xdr:colOff>114300</xdr:colOff>
      <xdr:row>57</xdr:row>
      <xdr:rowOff>1980</xdr:rowOff>
    </xdr:to>
    <xdr:cxnSp macro="">
      <xdr:nvCxnSpPr>
        <xdr:cNvPr id="350" name="直線コネクタ 349"/>
        <xdr:cNvCxnSpPr/>
      </xdr:nvCxnSpPr>
      <xdr:spPr>
        <a:xfrm>
          <a:off x="8750300" y="9661478"/>
          <a:ext cx="889000" cy="11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124265</xdr:rowOff>
    </xdr:from>
    <xdr:to>
      <xdr:col>50</xdr:col>
      <xdr:colOff>165100</xdr:colOff>
      <xdr:row>56</xdr:row>
      <xdr:rowOff>54415</xdr:rowOff>
    </xdr:to>
    <xdr:sp macro="" textlink="">
      <xdr:nvSpPr>
        <xdr:cNvPr id="351" name="フローチャート: 判断 350"/>
        <xdr:cNvSpPr/>
      </xdr:nvSpPr>
      <xdr:spPr>
        <a:xfrm>
          <a:off x="9588500" y="955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70942</xdr:rowOff>
    </xdr:from>
    <xdr:ext cx="534377" cy="259045"/>
    <xdr:sp macro="" textlink="">
      <xdr:nvSpPr>
        <xdr:cNvPr id="352" name="テキスト ボックス 351"/>
        <xdr:cNvSpPr txBox="1"/>
      </xdr:nvSpPr>
      <xdr:spPr>
        <a:xfrm>
          <a:off x="9372111" y="932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60278</xdr:rowOff>
    </xdr:from>
    <xdr:to>
      <xdr:col>45</xdr:col>
      <xdr:colOff>177800</xdr:colOff>
      <xdr:row>57</xdr:row>
      <xdr:rowOff>28989</xdr:rowOff>
    </xdr:to>
    <xdr:cxnSp macro="">
      <xdr:nvCxnSpPr>
        <xdr:cNvPr id="353" name="直線コネクタ 352"/>
        <xdr:cNvCxnSpPr/>
      </xdr:nvCxnSpPr>
      <xdr:spPr>
        <a:xfrm flipV="1">
          <a:off x="7861300" y="9661478"/>
          <a:ext cx="889000" cy="14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132431</xdr:rowOff>
    </xdr:from>
    <xdr:to>
      <xdr:col>46</xdr:col>
      <xdr:colOff>38100</xdr:colOff>
      <xdr:row>56</xdr:row>
      <xdr:rowOff>62581</xdr:rowOff>
    </xdr:to>
    <xdr:sp macro="" textlink="">
      <xdr:nvSpPr>
        <xdr:cNvPr id="354" name="フローチャート: 判断 353"/>
        <xdr:cNvSpPr/>
      </xdr:nvSpPr>
      <xdr:spPr>
        <a:xfrm>
          <a:off x="8699500" y="956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79108</xdr:rowOff>
    </xdr:from>
    <xdr:ext cx="534377" cy="259045"/>
    <xdr:sp macro="" textlink="">
      <xdr:nvSpPr>
        <xdr:cNvPr id="355" name="テキスト ボックス 354"/>
        <xdr:cNvSpPr txBox="1"/>
      </xdr:nvSpPr>
      <xdr:spPr>
        <a:xfrm>
          <a:off x="8483111" y="933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23228</xdr:rowOff>
    </xdr:from>
    <xdr:to>
      <xdr:col>41</xdr:col>
      <xdr:colOff>50800</xdr:colOff>
      <xdr:row>57</xdr:row>
      <xdr:rowOff>28989</xdr:rowOff>
    </xdr:to>
    <xdr:cxnSp macro="">
      <xdr:nvCxnSpPr>
        <xdr:cNvPr id="356" name="直線コネクタ 355"/>
        <xdr:cNvCxnSpPr/>
      </xdr:nvCxnSpPr>
      <xdr:spPr>
        <a:xfrm>
          <a:off x="6972300" y="9624428"/>
          <a:ext cx="889000" cy="17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4981</xdr:rowOff>
    </xdr:from>
    <xdr:to>
      <xdr:col>41</xdr:col>
      <xdr:colOff>101600</xdr:colOff>
      <xdr:row>56</xdr:row>
      <xdr:rowOff>106581</xdr:rowOff>
    </xdr:to>
    <xdr:sp macro="" textlink="">
      <xdr:nvSpPr>
        <xdr:cNvPr id="357" name="フローチャート: 判断 356"/>
        <xdr:cNvSpPr/>
      </xdr:nvSpPr>
      <xdr:spPr>
        <a:xfrm>
          <a:off x="7810500" y="96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123108</xdr:rowOff>
    </xdr:from>
    <xdr:ext cx="534377" cy="259045"/>
    <xdr:sp macro="" textlink="">
      <xdr:nvSpPr>
        <xdr:cNvPr id="358" name="テキスト ボックス 357"/>
        <xdr:cNvSpPr txBox="1"/>
      </xdr:nvSpPr>
      <xdr:spPr>
        <a:xfrm>
          <a:off x="7594111" y="938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8262</xdr:rowOff>
    </xdr:from>
    <xdr:to>
      <xdr:col>36</xdr:col>
      <xdr:colOff>165100</xdr:colOff>
      <xdr:row>56</xdr:row>
      <xdr:rowOff>109862</xdr:rowOff>
    </xdr:to>
    <xdr:sp macro="" textlink="">
      <xdr:nvSpPr>
        <xdr:cNvPr id="359" name="フローチャート: 判断 358"/>
        <xdr:cNvSpPr/>
      </xdr:nvSpPr>
      <xdr:spPr>
        <a:xfrm>
          <a:off x="6921500" y="96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100989</xdr:rowOff>
    </xdr:from>
    <xdr:ext cx="534377" cy="259045"/>
    <xdr:sp macro="" textlink="">
      <xdr:nvSpPr>
        <xdr:cNvPr id="360" name="テキスト ボックス 359"/>
        <xdr:cNvSpPr txBox="1"/>
      </xdr:nvSpPr>
      <xdr:spPr>
        <a:xfrm>
          <a:off x="6705111" y="970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3278</xdr:rowOff>
    </xdr:from>
    <xdr:to>
      <xdr:col>55</xdr:col>
      <xdr:colOff>50800</xdr:colOff>
      <xdr:row>57</xdr:row>
      <xdr:rowOff>104878</xdr:rowOff>
    </xdr:to>
    <xdr:sp macro="" textlink="">
      <xdr:nvSpPr>
        <xdr:cNvPr id="366" name="楕円 365"/>
        <xdr:cNvSpPr/>
      </xdr:nvSpPr>
      <xdr:spPr>
        <a:xfrm>
          <a:off x="10426700" y="977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89655</xdr:rowOff>
    </xdr:from>
    <xdr:ext cx="534377" cy="259045"/>
    <xdr:sp macro="" textlink="">
      <xdr:nvSpPr>
        <xdr:cNvPr id="367" name="普通建設事業費該当値テキスト"/>
        <xdr:cNvSpPr txBox="1"/>
      </xdr:nvSpPr>
      <xdr:spPr>
        <a:xfrm>
          <a:off x="10528300" y="969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122630</xdr:rowOff>
    </xdr:from>
    <xdr:to>
      <xdr:col>50</xdr:col>
      <xdr:colOff>165100</xdr:colOff>
      <xdr:row>57</xdr:row>
      <xdr:rowOff>52780</xdr:rowOff>
    </xdr:to>
    <xdr:sp macro="" textlink="">
      <xdr:nvSpPr>
        <xdr:cNvPr id="368" name="楕円 367"/>
        <xdr:cNvSpPr/>
      </xdr:nvSpPr>
      <xdr:spPr>
        <a:xfrm>
          <a:off x="9588500" y="97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43907</xdr:rowOff>
    </xdr:from>
    <xdr:ext cx="534377" cy="259045"/>
    <xdr:sp macro="" textlink="">
      <xdr:nvSpPr>
        <xdr:cNvPr id="369" name="テキスト ボックス 368"/>
        <xdr:cNvSpPr txBox="1"/>
      </xdr:nvSpPr>
      <xdr:spPr>
        <a:xfrm>
          <a:off x="9372111" y="981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9478</xdr:rowOff>
    </xdr:from>
    <xdr:to>
      <xdr:col>46</xdr:col>
      <xdr:colOff>38100</xdr:colOff>
      <xdr:row>56</xdr:row>
      <xdr:rowOff>111078</xdr:rowOff>
    </xdr:to>
    <xdr:sp macro="" textlink="">
      <xdr:nvSpPr>
        <xdr:cNvPr id="370" name="楕円 369"/>
        <xdr:cNvSpPr/>
      </xdr:nvSpPr>
      <xdr:spPr>
        <a:xfrm>
          <a:off x="8699500" y="961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102205</xdr:rowOff>
    </xdr:from>
    <xdr:ext cx="534377" cy="259045"/>
    <xdr:sp macro="" textlink="">
      <xdr:nvSpPr>
        <xdr:cNvPr id="371" name="テキスト ボックス 370"/>
        <xdr:cNvSpPr txBox="1"/>
      </xdr:nvSpPr>
      <xdr:spPr>
        <a:xfrm>
          <a:off x="8483111" y="970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149639</xdr:rowOff>
    </xdr:from>
    <xdr:to>
      <xdr:col>41</xdr:col>
      <xdr:colOff>101600</xdr:colOff>
      <xdr:row>57</xdr:row>
      <xdr:rowOff>79789</xdr:rowOff>
    </xdr:to>
    <xdr:sp macro="" textlink="">
      <xdr:nvSpPr>
        <xdr:cNvPr id="372" name="楕円 371"/>
        <xdr:cNvSpPr/>
      </xdr:nvSpPr>
      <xdr:spPr>
        <a:xfrm>
          <a:off x="7810500" y="975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70916</xdr:rowOff>
    </xdr:from>
    <xdr:ext cx="534377" cy="259045"/>
    <xdr:sp macro="" textlink="">
      <xdr:nvSpPr>
        <xdr:cNvPr id="373" name="テキスト ボックス 372"/>
        <xdr:cNvSpPr txBox="1"/>
      </xdr:nvSpPr>
      <xdr:spPr>
        <a:xfrm>
          <a:off x="7594111" y="984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143878</xdr:rowOff>
    </xdr:from>
    <xdr:to>
      <xdr:col>36</xdr:col>
      <xdr:colOff>165100</xdr:colOff>
      <xdr:row>56</xdr:row>
      <xdr:rowOff>74028</xdr:rowOff>
    </xdr:to>
    <xdr:sp macro="" textlink="">
      <xdr:nvSpPr>
        <xdr:cNvPr id="374" name="楕円 373"/>
        <xdr:cNvSpPr/>
      </xdr:nvSpPr>
      <xdr:spPr>
        <a:xfrm>
          <a:off x="6921500" y="957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90555</xdr:rowOff>
    </xdr:from>
    <xdr:ext cx="534377" cy="259045"/>
    <xdr:sp macro="" textlink="">
      <xdr:nvSpPr>
        <xdr:cNvPr id="375" name="テキスト ボックス 374"/>
        <xdr:cNvSpPr txBox="1"/>
      </xdr:nvSpPr>
      <xdr:spPr>
        <a:xfrm>
          <a:off x="6705111" y="934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113220</xdr:rowOff>
    </xdr:from>
    <xdr:to>
      <xdr:col>54</xdr:col>
      <xdr:colOff>189865</xdr:colOff>
      <xdr:row>79</xdr:row>
      <xdr:rowOff>44450</xdr:rowOff>
    </xdr:to>
    <xdr:cxnSp macro="">
      <xdr:nvCxnSpPr>
        <xdr:cNvPr id="399" name="直線コネクタ 398"/>
        <xdr:cNvCxnSpPr/>
      </xdr:nvCxnSpPr>
      <xdr:spPr>
        <a:xfrm flipV="1">
          <a:off x="10475595" y="12286170"/>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59897</xdr:rowOff>
    </xdr:from>
    <xdr:ext cx="599010" cy="259045"/>
    <xdr:sp macro="" textlink="">
      <xdr:nvSpPr>
        <xdr:cNvPr id="402" name="普通建設事業費 （ うち新規整備　）最大値テキスト"/>
        <xdr:cNvSpPr txBox="1"/>
      </xdr:nvSpPr>
      <xdr:spPr>
        <a:xfrm>
          <a:off x="10528300" y="120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113220</xdr:rowOff>
    </xdr:from>
    <xdr:to>
      <xdr:col>55</xdr:col>
      <xdr:colOff>88900</xdr:colOff>
      <xdr:row>71</xdr:row>
      <xdr:rowOff>113220</xdr:rowOff>
    </xdr:to>
    <xdr:cxnSp macro="">
      <xdr:nvCxnSpPr>
        <xdr:cNvPr id="403" name="直線コネクタ 402"/>
        <xdr:cNvCxnSpPr/>
      </xdr:nvCxnSpPr>
      <xdr:spPr>
        <a:xfrm>
          <a:off x="10388600" y="1228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150851</xdr:rowOff>
    </xdr:from>
    <xdr:to>
      <xdr:col>55</xdr:col>
      <xdr:colOff>0</xdr:colOff>
      <xdr:row>78</xdr:row>
      <xdr:rowOff>161289</xdr:rowOff>
    </xdr:to>
    <xdr:cxnSp macro="">
      <xdr:nvCxnSpPr>
        <xdr:cNvPr id="404" name="直線コネクタ 403"/>
        <xdr:cNvCxnSpPr/>
      </xdr:nvCxnSpPr>
      <xdr:spPr>
        <a:xfrm>
          <a:off x="9639300" y="13523951"/>
          <a:ext cx="838200" cy="1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23258</xdr:rowOff>
    </xdr:from>
    <xdr:ext cx="534377" cy="259045"/>
    <xdr:sp macro="" textlink="">
      <xdr:nvSpPr>
        <xdr:cNvPr id="405" name="普通建設事業費 （ うち新規整備　）平均値テキスト"/>
        <xdr:cNvSpPr txBox="1"/>
      </xdr:nvSpPr>
      <xdr:spPr>
        <a:xfrm>
          <a:off x="10528300" y="13224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xdr:rowOff>
    </xdr:from>
    <xdr:to>
      <xdr:col>55</xdr:col>
      <xdr:colOff>50800</xdr:colOff>
      <xdr:row>78</xdr:row>
      <xdr:rowOff>101981</xdr:rowOff>
    </xdr:to>
    <xdr:sp macro="" textlink="">
      <xdr:nvSpPr>
        <xdr:cNvPr id="406" name="フローチャート: 判断 405"/>
        <xdr:cNvSpPr/>
      </xdr:nvSpPr>
      <xdr:spPr>
        <a:xfrm>
          <a:off x="10426700" y="1337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26315</xdr:rowOff>
    </xdr:from>
    <xdr:to>
      <xdr:col>50</xdr:col>
      <xdr:colOff>114300</xdr:colOff>
      <xdr:row>78</xdr:row>
      <xdr:rowOff>150851</xdr:rowOff>
    </xdr:to>
    <xdr:cxnSp macro="">
      <xdr:nvCxnSpPr>
        <xdr:cNvPr id="407" name="直線コネクタ 406"/>
        <xdr:cNvCxnSpPr/>
      </xdr:nvCxnSpPr>
      <xdr:spPr>
        <a:xfrm>
          <a:off x="8750300" y="13399415"/>
          <a:ext cx="889000" cy="12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101028</xdr:rowOff>
    </xdr:from>
    <xdr:to>
      <xdr:col>50</xdr:col>
      <xdr:colOff>165100</xdr:colOff>
      <xdr:row>78</xdr:row>
      <xdr:rowOff>31178</xdr:rowOff>
    </xdr:to>
    <xdr:sp macro="" textlink="">
      <xdr:nvSpPr>
        <xdr:cNvPr id="408" name="フローチャート: 判断 407"/>
        <xdr:cNvSpPr/>
      </xdr:nvSpPr>
      <xdr:spPr>
        <a:xfrm>
          <a:off x="9588500" y="133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47705</xdr:rowOff>
    </xdr:from>
    <xdr:ext cx="534377" cy="259045"/>
    <xdr:sp macro="" textlink="">
      <xdr:nvSpPr>
        <xdr:cNvPr id="409" name="テキスト ボックス 408"/>
        <xdr:cNvSpPr txBox="1"/>
      </xdr:nvSpPr>
      <xdr:spPr>
        <a:xfrm>
          <a:off x="9372111" y="130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26315</xdr:rowOff>
    </xdr:from>
    <xdr:to>
      <xdr:col>45</xdr:col>
      <xdr:colOff>177800</xdr:colOff>
      <xdr:row>78</xdr:row>
      <xdr:rowOff>38748</xdr:rowOff>
    </xdr:to>
    <xdr:cxnSp macro="">
      <xdr:nvCxnSpPr>
        <xdr:cNvPr id="410" name="直線コネクタ 409"/>
        <xdr:cNvCxnSpPr/>
      </xdr:nvCxnSpPr>
      <xdr:spPr>
        <a:xfrm flipV="1">
          <a:off x="7861300" y="13399415"/>
          <a:ext cx="889000" cy="1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115557</xdr:rowOff>
    </xdr:from>
    <xdr:to>
      <xdr:col>46</xdr:col>
      <xdr:colOff>38100</xdr:colOff>
      <xdr:row>78</xdr:row>
      <xdr:rowOff>45707</xdr:rowOff>
    </xdr:to>
    <xdr:sp macro="" textlink="">
      <xdr:nvSpPr>
        <xdr:cNvPr id="411" name="フローチャート: 判断 410"/>
        <xdr:cNvSpPr/>
      </xdr:nvSpPr>
      <xdr:spPr>
        <a:xfrm>
          <a:off x="8699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62234</xdr:rowOff>
    </xdr:from>
    <xdr:ext cx="534377" cy="259045"/>
    <xdr:sp macro="" textlink="">
      <xdr:nvSpPr>
        <xdr:cNvPr id="412" name="テキスト ボックス 411"/>
        <xdr:cNvSpPr txBox="1"/>
      </xdr:nvSpPr>
      <xdr:spPr>
        <a:xfrm>
          <a:off x="8483111" y="1309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133655</xdr:rowOff>
    </xdr:from>
    <xdr:to>
      <xdr:col>41</xdr:col>
      <xdr:colOff>50800</xdr:colOff>
      <xdr:row>78</xdr:row>
      <xdr:rowOff>38748</xdr:rowOff>
    </xdr:to>
    <xdr:cxnSp macro="">
      <xdr:nvCxnSpPr>
        <xdr:cNvPr id="413" name="直線コネクタ 412"/>
        <xdr:cNvCxnSpPr/>
      </xdr:nvCxnSpPr>
      <xdr:spPr>
        <a:xfrm>
          <a:off x="6972300" y="13163855"/>
          <a:ext cx="889000" cy="24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156756</xdr:rowOff>
    </xdr:from>
    <xdr:to>
      <xdr:col>41</xdr:col>
      <xdr:colOff>101600</xdr:colOff>
      <xdr:row>78</xdr:row>
      <xdr:rowOff>86906</xdr:rowOff>
    </xdr:to>
    <xdr:sp macro="" textlink="">
      <xdr:nvSpPr>
        <xdr:cNvPr id="414" name="フローチャート: 判断 413"/>
        <xdr:cNvSpPr/>
      </xdr:nvSpPr>
      <xdr:spPr>
        <a:xfrm>
          <a:off x="7810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103433</xdr:rowOff>
    </xdr:from>
    <xdr:ext cx="534377" cy="259045"/>
    <xdr:sp macro="" textlink="">
      <xdr:nvSpPr>
        <xdr:cNvPr id="415" name="テキスト ボックス 414"/>
        <xdr:cNvSpPr txBox="1"/>
      </xdr:nvSpPr>
      <xdr:spPr>
        <a:xfrm>
          <a:off x="7594111" y="131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132118</xdr:rowOff>
    </xdr:from>
    <xdr:to>
      <xdr:col>36</xdr:col>
      <xdr:colOff>165100</xdr:colOff>
      <xdr:row>78</xdr:row>
      <xdr:rowOff>62268</xdr:rowOff>
    </xdr:to>
    <xdr:sp macro="" textlink="">
      <xdr:nvSpPr>
        <xdr:cNvPr id="416" name="フローチャート: 判断 415"/>
        <xdr:cNvSpPr/>
      </xdr:nvSpPr>
      <xdr:spPr>
        <a:xfrm>
          <a:off x="6921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53395</xdr:rowOff>
    </xdr:from>
    <xdr:ext cx="534377" cy="259045"/>
    <xdr:sp macro="" textlink="">
      <xdr:nvSpPr>
        <xdr:cNvPr id="417" name="テキスト ボックス 416"/>
        <xdr:cNvSpPr txBox="1"/>
      </xdr:nvSpPr>
      <xdr:spPr>
        <a:xfrm>
          <a:off x="6705111" y="1342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110489</xdr:rowOff>
    </xdr:from>
    <xdr:to>
      <xdr:col>55</xdr:col>
      <xdr:colOff>50800</xdr:colOff>
      <xdr:row>79</xdr:row>
      <xdr:rowOff>40639</xdr:rowOff>
    </xdr:to>
    <xdr:sp macro="" textlink="">
      <xdr:nvSpPr>
        <xdr:cNvPr id="423" name="楕円 422"/>
        <xdr:cNvSpPr/>
      </xdr:nvSpPr>
      <xdr:spPr>
        <a:xfrm>
          <a:off x="104267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25416</xdr:rowOff>
    </xdr:from>
    <xdr:ext cx="469744" cy="259045"/>
    <xdr:sp macro="" textlink="">
      <xdr:nvSpPr>
        <xdr:cNvPr id="424" name="普通建設事業費 （ うち新規整備　）該当値テキスト"/>
        <xdr:cNvSpPr txBox="1"/>
      </xdr:nvSpPr>
      <xdr:spPr>
        <a:xfrm>
          <a:off x="10528300" y="1339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100051</xdr:rowOff>
    </xdr:from>
    <xdr:to>
      <xdr:col>50</xdr:col>
      <xdr:colOff>165100</xdr:colOff>
      <xdr:row>79</xdr:row>
      <xdr:rowOff>30201</xdr:rowOff>
    </xdr:to>
    <xdr:sp macro="" textlink="">
      <xdr:nvSpPr>
        <xdr:cNvPr id="425" name="楕円 424"/>
        <xdr:cNvSpPr/>
      </xdr:nvSpPr>
      <xdr:spPr>
        <a:xfrm>
          <a:off x="9588500" y="1347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21328</xdr:rowOff>
    </xdr:from>
    <xdr:ext cx="469744" cy="259045"/>
    <xdr:sp macro="" textlink="">
      <xdr:nvSpPr>
        <xdr:cNvPr id="426" name="テキスト ボックス 425"/>
        <xdr:cNvSpPr txBox="1"/>
      </xdr:nvSpPr>
      <xdr:spPr>
        <a:xfrm>
          <a:off x="9404428" y="1356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146965</xdr:rowOff>
    </xdr:from>
    <xdr:to>
      <xdr:col>46</xdr:col>
      <xdr:colOff>38100</xdr:colOff>
      <xdr:row>78</xdr:row>
      <xdr:rowOff>77115</xdr:rowOff>
    </xdr:to>
    <xdr:sp macro="" textlink="">
      <xdr:nvSpPr>
        <xdr:cNvPr id="427" name="楕円 426"/>
        <xdr:cNvSpPr/>
      </xdr:nvSpPr>
      <xdr:spPr>
        <a:xfrm>
          <a:off x="8699500" y="1334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68242</xdr:rowOff>
    </xdr:from>
    <xdr:ext cx="534377" cy="259045"/>
    <xdr:sp macro="" textlink="">
      <xdr:nvSpPr>
        <xdr:cNvPr id="428" name="テキスト ボックス 427"/>
        <xdr:cNvSpPr txBox="1"/>
      </xdr:nvSpPr>
      <xdr:spPr>
        <a:xfrm>
          <a:off x="8483111" y="1344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159398</xdr:rowOff>
    </xdr:from>
    <xdr:to>
      <xdr:col>41</xdr:col>
      <xdr:colOff>101600</xdr:colOff>
      <xdr:row>78</xdr:row>
      <xdr:rowOff>89548</xdr:rowOff>
    </xdr:to>
    <xdr:sp macro="" textlink="">
      <xdr:nvSpPr>
        <xdr:cNvPr id="429" name="楕円 428"/>
        <xdr:cNvSpPr/>
      </xdr:nvSpPr>
      <xdr:spPr>
        <a:xfrm>
          <a:off x="7810500" y="1336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80675</xdr:rowOff>
    </xdr:from>
    <xdr:ext cx="534377" cy="259045"/>
    <xdr:sp macro="" textlink="">
      <xdr:nvSpPr>
        <xdr:cNvPr id="430" name="テキスト ボックス 429"/>
        <xdr:cNvSpPr txBox="1"/>
      </xdr:nvSpPr>
      <xdr:spPr>
        <a:xfrm>
          <a:off x="7594111" y="1345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82855</xdr:rowOff>
    </xdr:from>
    <xdr:to>
      <xdr:col>36</xdr:col>
      <xdr:colOff>165100</xdr:colOff>
      <xdr:row>77</xdr:row>
      <xdr:rowOff>13005</xdr:rowOff>
    </xdr:to>
    <xdr:sp macro="" textlink="">
      <xdr:nvSpPr>
        <xdr:cNvPr id="431" name="楕円 430"/>
        <xdr:cNvSpPr/>
      </xdr:nvSpPr>
      <xdr:spPr>
        <a:xfrm>
          <a:off x="6921500" y="1311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29532</xdr:rowOff>
    </xdr:from>
    <xdr:ext cx="534377" cy="259045"/>
    <xdr:sp macro="" textlink="">
      <xdr:nvSpPr>
        <xdr:cNvPr id="432" name="テキスト ボックス 431"/>
        <xdr:cNvSpPr txBox="1"/>
      </xdr:nvSpPr>
      <xdr:spPr>
        <a:xfrm>
          <a:off x="6705111" y="1288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57290</xdr:rowOff>
    </xdr:from>
    <xdr:to>
      <xdr:col>54</xdr:col>
      <xdr:colOff>189865</xdr:colOff>
      <xdr:row>98</xdr:row>
      <xdr:rowOff>100521</xdr:rowOff>
    </xdr:to>
    <xdr:cxnSp macro="">
      <xdr:nvCxnSpPr>
        <xdr:cNvPr id="456" name="直線コネクタ 455"/>
        <xdr:cNvCxnSpPr/>
      </xdr:nvCxnSpPr>
      <xdr:spPr>
        <a:xfrm flipV="1">
          <a:off x="10475595" y="15487790"/>
          <a:ext cx="1270" cy="1414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104348</xdr:rowOff>
    </xdr:from>
    <xdr:ext cx="469744" cy="259045"/>
    <xdr:sp macro="" textlink="">
      <xdr:nvSpPr>
        <xdr:cNvPr id="457" name="普通建設事業費 （ うち更新整備　）最小値テキスト"/>
        <xdr:cNvSpPr txBox="1"/>
      </xdr:nvSpPr>
      <xdr:spPr>
        <a:xfrm>
          <a:off x="10528300" y="1690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100521</xdr:rowOff>
    </xdr:from>
    <xdr:to>
      <xdr:col>55</xdr:col>
      <xdr:colOff>88900</xdr:colOff>
      <xdr:row>98</xdr:row>
      <xdr:rowOff>100521</xdr:rowOff>
    </xdr:to>
    <xdr:cxnSp macro="">
      <xdr:nvCxnSpPr>
        <xdr:cNvPr id="458" name="直線コネクタ 457"/>
        <xdr:cNvCxnSpPr/>
      </xdr:nvCxnSpPr>
      <xdr:spPr>
        <a:xfrm>
          <a:off x="10388600" y="1690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3967</xdr:rowOff>
    </xdr:from>
    <xdr:ext cx="599010" cy="259045"/>
    <xdr:sp macro="" textlink="">
      <xdr:nvSpPr>
        <xdr:cNvPr id="459" name="普通建設事業費 （ うち更新整備　）最大値テキスト"/>
        <xdr:cNvSpPr txBox="1"/>
      </xdr:nvSpPr>
      <xdr:spPr>
        <a:xfrm>
          <a:off x="10528300" y="152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57290</xdr:rowOff>
    </xdr:from>
    <xdr:to>
      <xdr:col>55</xdr:col>
      <xdr:colOff>88900</xdr:colOff>
      <xdr:row>90</xdr:row>
      <xdr:rowOff>57290</xdr:rowOff>
    </xdr:to>
    <xdr:cxnSp macro="">
      <xdr:nvCxnSpPr>
        <xdr:cNvPr id="460" name="直線コネクタ 459"/>
        <xdr:cNvCxnSpPr/>
      </xdr:nvCxnSpPr>
      <xdr:spPr>
        <a:xfrm>
          <a:off x="10388600" y="154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57138</xdr:rowOff>
    </xdr:from>
    <xdr:to>
      <xdr:col>55</xdr:col>
      <xdr:colOff>0</xdr:colOff>
      <xdr:row>97</xdr:row>
      <xdr:rowOff>159716</xdr:rowOff>
    </xdr:to>
    <xdr:cxnSp macro="">
      <xdr:nvCxnSpPr>
        <xdr:cNvPr id="461" name="直線コネクタ 460"/>
        <xdr:cNvCxnSpPr/>
      </xdr:nvCxnSpPr>
      <xdr:spPr>
        <a:xfrm>
          <a:off x="9639300" y="16687788"/>
          <a:ext cx="838200" cy="10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120527</xdr:rowOff>
    </xdr:from>
    <xdr:ext cx="534377" cy="259045"/>
    <xdr:sp macro="" textlink="">
      <xdr:nvSpPr>
        <xdr:cNvPr id="462" name="普通建設事業費 （ うち更新整備　）平均値テキスト"/>
        <xdr:cNvSpPr txBox="1"/>
      </xdr:nvSpPr>
      <xdr:spPr>
        <a:xfrm>
          <a:off x="10528300" y="16408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97650</xdr:rowOff>
    </xdr:from>
    <xdr:to>
      <xdr:col>55</xdr:col>
      <xdr:colOff>50800</xdr:colOff>
      <xdr:row>97</xdr:row>
      <xdr:rowOff>27800</xdr:rowOff>
    </xdr:to>
    <xdr:sp macro="" textlink="">
      <xdr:nvSpPr>
        <xdr:cNvPr id="463" name="フローチャート: 判断 462"/>
        <xdr:cNvSpPr/>
      </xdr:nvSpPr>
      <xdr:spPr>
        <a:xfrm>
          <a:off x="10426700" y="165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57138</xdr:rowOff>
    </xdr:from>
    <xdr:to>
      <xdr:col>50</xdr:col>
      <xdr:colOff>114300</xdr:colOff>
      <xdr:row>98</xdr:row>
      <xdr:rowOff>8750</xdr:rowOff>
    </xdr:to>
    <xdr:cxnSp macro="">
      <xdr:nvCxnSpPr>
        <xdr:cNvPr id="464" name="直線コネクタ 463"/>
        <xdr:cNvCxnSpPr/>
      </xdr:nvCxnSpPr>
      <xdr:spPr>
        <a:xfrm flipV="1">
          <a:off x="8750300" y="16687788"/>
          <a:ext cx="889000" cy="12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43002</xdr:rowOff>
    </xdr:from>
    <xdr:to>
      <xdr:col>50</xdr:col>
      <xdr:colOff>165100</xdr:colOff>
      <xdr:row>96</xdr:row>
      <xdr:rowOff>144602</xdr:rowOff>
    </xdr:to>
    <xdr:sp macro="" textlink="">
      <xdr:nvSpPr>
        <xdr:cNvPr id="465" name="フローチャート: 判断 464"/>
        <xdr:cNvSpPr/>
      </xdr:nvSpPr>
      <xdr:spPr>
        <a:xfrm>
          <a:off x="9588500" y="1650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161129</xdr:rowOff>
    </xdr:from>
    <xdr:ext cx="534377" cy="259045"/>
    <xdr:sp macro="" textlink="">
      <xdr:nvSpPr>
        <xdr:cNvPr id="466" name="テキスト ボックス 465"/>
        <xdr:cNvSpPr txBox="1"/>
      </xdr:nvSpPr>
      <xdr:spPr>
        <a:xfrm>
          <a:off x="9372111" y="1627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8750</xdr:rowOff>
    </xdr:from>
    <xdr:to>
      <xdr:col>45</xdr:col>
      <xdr:colOff>177800</xdr:colOff>
      <xdr:row>98</xdr:row>
      <xdr:rowOff>96952</xdr:rowOff>
    </xdr:to>
    <xdr:cxnSp macro="">
      <xdr:nvCxnSpPr>
        <xdr:cNvPr id="467" name="直線コネクタ 466"/>
        <xdr:cNvCxnSpPr/>
      </xdr:nvCxnSpPr>
      <xdr:spPr>
        <a:xfrm flipV="1">
          <a:off x="7861300" y="16810850"/>
          <a:ext cx="889000" cy="8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65532</xdr:rowOff>
    </xdr:from>
    <xdr:to>
      <xdr:col>46</xdr:col>
      <xdr:colOff>38100</xdr:colOff>
      <xdr:row>96</xdr:row>
      <xdr:rowOff>167132</xdr:rowOff>
    </xdr:to>
    <xdr:sp macro="" textlink="">
      <xdr:nvSpPr>
        <xdr:cNvPr id="468" name="フローチャート: 判断 467"/>
        <xdr:cNvSpPr/>
      </xdr:nvSpPr>
      <xdr:spPr>
        <a:xfrm>
          <a:off x="86995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12209</xdr:rowOff>
    </xdr:from>
    <xdr:ext cx="534377" cy="259045"/>
    <xdr:sp macro="" textlink="">
      <xdr:nvSpPr>
        <xdr:cNvPr id="469" name="テキスト ボックス 468"/>
        <xdr:cNvSpPr txBox="1"/>
      </xdr:nvSpPr>
      <xdr:spPr>
        <a:xfrm>
          <a:off x="8483111" y="1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57252</xdr:rowOff>
    </xdr:from>
    <xdr:to>
      <xdr:col>41</xdr:col>
      <xdr:colOff>50800</xdr:colOff>
      <xdr:row>98</xdr:row>
      <xdr:rowOff>96952</xdr:rowOff>
    </xdr:to>
    <xdr:cxnSp macro="">
      <xdr:nvCxnSpPr>
        <xdr:cNvPr id="470" name="直線コネクタ 469"/>
        <xdr:cNvCxnSpPr/>
      </xdr:nvCxnSpPr>
      <xdr:spPr>
        <a:xfrm>
          <a:off x="6972300" y="16859352"/>
          <a:ext cx="889000" cy="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123737</xdr:rowOff>
    </xdr:from>
    <xdr:to>
      <xdr:col>41</xdr:col>
      <xdr:colOff>101600</xdr:colOff>
      <xdr:row>97</xdr:row>
      <xdr:rowOff>53887</xdr:rowOff>
    </xdr:to>
    <xdr:sp macro="" textlink="">
      <xdr:nvSpPr>
        <xdr:cNvPr id="471" name="フローチャート: 判断 470"/>
        <xdr:cNvSpPr/>
      </xdr:nvSpPr>
      <xdr:spPr>
        <a:xfrm>
          <a:off x="7810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70414</xdr:rowOff>
    </xdr:from>
    <xdr:ext cx="534377" cy="259045"/>
    <xdr:sp macro="" textlink="">
      <xdr:nvSpPr>
        <xdr:cNvPr id="472" name="テキスト ボックス 471"/>
        <xdr:cNvSpPr txBox="1"/>
      </xdr:nvSpPr>
      <xdr:spPr>
        <a:xfrm>
          <a:off x="7594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157784</xdr:rowOff>
    </xdr:from>
    <xdr:to>
      <xdr:col>36</xdr:col>
      <xdr:colOff>165100</xdr:colOff>
      <xdr:row>97</xdr:row>
      <xdr:rowOff>87934</xdr:rowOff>
    </xdr:to>
    <xdr:sp macro="" textlink="">
      <xdr:nvSpPr>
        <xdr:cNvPr id="473" name="フローチャート: 判断 472"/>
        <xdr:cNvSpPr/>
      </xdr:nvSpPr>
      <xdr:spPr>
        <a:xfrm>
          <a:off x="6921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104461</xdr:rowOff>
    </xdr:from>
    <xdr:ext cx="534377" cy="259045"/>
    <xdr:sp macro="" textlink="">
      <xdr:nvSpPr>
        <xdr:cNvPr id="474" name="テキスト ボックス 473"/>
        <xdr:cNvSpPr txBox="1"/>
      </xdr:nvSpPr>
      <xdr:spPr>
        <a:xfrm>
          <a:off x="6705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108916</xdr:rowOff>
    </xdr:from>
    <xdr:to>
      <xdr:col>55</xdr:col>
      <xdr:colOff>50800</xdr:colOff>
      <xdr:row>98</xdr:row>
      <xdr:rowOff>39066</xdr:rowOff>
    </xdr:to>
    <xdr:sp macro="" textlink="">
      <xdr:nvSpPr>
        <xdr:cNvPr id="480" name="楕円 479"/>
        <xdr:cNvSpPr/>
      </xdr:nvSpPr>
      <xdr:spPr>
        <a:xfrm>
          <a:off x="10426700" y="1673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23843</xdr:rowOff>
    </xdr:from>
    <xdr:ext cx="534377" cy="259045"/>
    <xdr:sp macro="" textlink="">
      <xdr:nvSpPr>
        <xdr:cNvPr id="481" name="普通建設事業費 （ うち更新整備　）該当値テキスト"/>
        <xdr:cNvSpPr txBox="1"/>
      </xdr:nvSpPr>
      <xdr:spPr>
        <a:xfrm>
          <a:off x="10528300" y="1665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6338</xdr:rowOff>
    </xdr:from>
    <xdr:to>
      <xdr:col>50</xdr:col>
      <xdr:colOff>165100</xdr:colOff>
      <xdr:row>97</xdr:row>
      <xdr:rowOff>107938</xdr:rowOff>
    </xdr:to>
    <xdr:sp macro="" textlink="">
      <xdr:nvSpPr>
        <xdr:cNvPr id="482" name="楕円 481"/>
        <xdr:cNvSpPr/>
      </xdr:nvSpPr>
      <xdr:spPr>
        <a:xfrm>
          <a:off x="9588500" y="1663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99065</xdr:rowOff>
    </xdr:from>
    <xdr:ext cx="534377" cy="259045"/>
    <xdr:sp macro="" textlink="">
      <xdr:nvSpPr>
        <xdr:cNvPr id="483" name="テキスト ボックス 482"/>
        <xdr:cNvSpPr txBox="1"/>
      </xdr:nvSpPr>
      <xdr:spPr>
        <a:xfrm>
          <a:off x="9372111" y="1672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129400</xdr:rowOff>
    </xdr:from>
    <xdr:to>
      <xdr:col>46</xdr:col>
      <xdr:colOff>38100</xdr:colOff>
      <xdr:row>98</xdr:row>
      <xdr:rowOff>59550</xdr:rowOff>
    </xdr:to>
    <xdr:sp macro="" textlink="">
      <xdr:nvSpPr>
        <xdr:cNvPr id="484" name="楕円 483"/>
        <xdr:cNvSpPr/>
      </xdr:nvSpPr>
      <xdr:spPr>
        <a:xfrm>
          <a:off x="8699500" y="167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50677</xdr:rowOff>
    </xdr:from>
    <xdr:ext cx="534377" cy="259045"/>
    <xdr:sp macro="" textlink="">
      <xdr:nvSpPr>
        <xdr:cNvPr id="485" name="テキスト ボックス 484"/>
        <xdr:cNvSpPr txBox="1"/>
      </xdr:nvSpPr>
      <xdr:spPr>
        <a:xfrm>
          <a:off x="8483111" y="168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46152</xdr:rowOff>
    </xdr:from>
    <xdr:to>
      <xdr:col>41</xdr:col>
      <xdr:colOff>101600</xdr:colOff>
      <xdr:row>98</xdr:row>
      <xdr:rowOff>147752</xdr:rowOff>
    </xdr:to>
    <xdr:sp macro="" textlink="">
      <xdr:nvSpPr>
        <xdr:cNvPr id="486" name="楕円 485"/>
        <xdr:cNvSpPr/>
      </xdr:nvSpPr>
      <xdr:spPr>
        <a:xfrm>
          <a:off x="7810500" y="1684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138879</xdr:rowOff>
    </xdr:from>
    <xdr:ext cx="469744" cy="259045"/>
    <xdr:sp macro="" textlink="">
      <xdr:nvSpPr>
        <xdr:cNvPr id="487" name="テキスト ボックス 486"/>
        <xdr:cNvSpPr txBox="1"/>
      </xdr:nvSpPr>
      <xdr:spPr>
        <a:xfrm>
          <a:off x="7626428" y="16940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6452</xdr:rowOff>
    </xdr:from>
    <xdr:to>
      <xdr:col>36</xdr:col>
      <xdr:colOff>165100</xdr:colOff>
      <xdr:row>98</xdr:row>
      <xdr:rowOff>108052</xdr:rowOff>
    </xdr:to>
    <xdr:sp macro="" textlink="">
      <xdr:nvSpPr>
        <xdr:cNvPr id="488" name="楕円 487"/>
        <xdr:cNvSpPr/>
      </xdr:nvSpPr>
      <xdr:spPr>
        <a:xfrm>
          <a:off x="6921500" y="1680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99179</xdr:rowOff>
    </xdr:from>
    <xdr:ext cx="534377" cy="259045"/>
    <xdr:sp macro="" textlink="">
      <xdr:nvSpPr>
        <xdr:cNvPr id="489" name="テキスト ボックス 488"/>
        <xdr:cNvSpPr txBox="1"/>
      </xdr:nvSpPr>
      <xdr:spPr>
        <a:xfrm>
          <a:off x="6705111" y="1690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73825</xdr:rowOff>
    </xdr:from>
    <xdr:to>
      <xdr:col>85</xdr:col>
      <xdr:colOff>126364</xdr:colOff>
      <xdr:row>39</xdr:row>
      <xdr:rowOff>44450</xdr:rowOff>
    </xdr:to>
    <xdr:cxnSp macro="">
      <xdr:nvCxnSpPr>
        <xdr:cNvPr id="513" name="直線コネクタ 512"/>
        <xdr:cNvCxnSpPr/>
      </xdr:nvCxnSpPr>
      <xdr:spPr>
        <a:xfrm flipV="1">
          <a:off x="16317595" y="5388775"/>
          <a:ext cx="1269" cy="134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20502</xdr:rowOff>
    </xdr:from>
    <xdr:ext cx="534377" cy="259045"/>
    <xdr:sp macro="" textlink="">
      <xdr:nvSpPr>
        <xdr:cNvPr id="516" name="災害復旧事業費最大値テキスト"/>
        <xdr:cNvSpPr txBox="1"/>
      </xdr:nvSpPr>
      <xdr:spPr>
        <a:xfrm>
          <a:off x="16370300" y="51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73825</xdr:rowOff>
    </xdr:from>
    <xdr:to>
      <xdr:col>86</xdr:col>
      <xdr:colOff>25400</xdr:colOff>
      <xdr:row>31</xdr:row>
      <xdr:rowOff>73825</xdr:rowOff>
    </xdr:to>
    <xdr:cxnSp macro="">
      <xdr:nvCxnSpPr>
        <xdr:cNvPr id="517" name="直線コネクタ 516"/>
        <xdr:cNvCxnSpPr/>
      </xdr:nvCxnSpPr>
      <xdr:spPr>
        <a:xfrm>
          <a:off x="16230600" y="538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36640</xdr:rowOff>
    </xdr:from>
    <xdr:to>
      <xdr:col>85</xdr:col>
      <xdr:colOff>127000</xdr:colOff>
      <xdr:row>39</xdr:row>
      <xdr:rowOff>44450</xdr:rowOff>
    </xdr:to>
    <xdr:cxnSp macro="">
      <xdr:nvCxnSpPr>
        <xdr:cNvPr id="518" name="直線コネクタ 517"/>
        <xdr:cNvCxnSpPr/>
      </xdr:nvCxnSpPr>
      <xdr:spPr>
        <a:xfrm flipV="1">
          <a:off x="15481300" y="6723190"/>
          <a:ext cx="8382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96690</xdr:rowOff>
    </xdr:from>
    <xdr:ext cx="469744" cy="259045"/>
    <xdr:sp macro="" textlink="">
      <xdr:nvSpPr>
        <xdr:cNvPr id="519" name="災害復旧事業費平均値テキスト"/>
        <xdr:cNvSpPr txBox="1"/>
      </xdr:nvSpPr>
      <xdr:spPr>
        <a:xfrm>
          <a:off x="16370300" y="6440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73813</xdr:rowOff>
    </xdr:from>
    <xdr:to>
      <xdr:col>85</xdr:col>
      <xdr:colOff>177800</xdr:colOff>
      <xdr:row>39</xdr:row>
      <xdr:rowOff>3963</xdr:rowOff>
    </xdr:to>
    <xdr:sp macro="" textlink="">
      <xdr:nvSpPr>
        <xdr:cNvPr id="520" name="フローチャート: 判断 519"/>
        <xdr:cNvSpPr/>
      </xdr:nvSpPr>
      <xdr:spPr>
        <a:xfrm>
          <a:off x="16268700" y="658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1" name="直線コネクタ 520"/>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1041</xdr:rowOff>
    </xdr:from>
    <xdr:to>
      <xdr:col>81</xdr:col>
      <xdr:colOff>101600</xdr:colOff>
      <xdr:row>38</xdr:row>
      <xdr:rowOff>102641</xdr:rowOff>
    </xdr:to>
    <xdr:sp macro="" textlink="">
      <xdr:nvSpPr>
        <xdr:cNvPr id="522" name="フローチャート: 判断 521"/>
        <xdr:cNvSpPr/>
      </xdr:nvSpPr>
      <xdr:spPr>
        <a:xfrm>
          <a:off x="15430500" y="651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119168</xdr:rowOff>
    </xdr:from>
    <xdr:ext cx="469744" cy="259045"/>
    <xdr:sp macro="" textlink="">
      <xdr:nvSpPr>
        <xdr:cNvPr id="523" name="テキスト ボックス 522"/>
        <xdr:cNvSpPr txBox="1"/>
      </xdr:nvSpPr>
      <xdr:spPr>
        <a:xfrm>
          <a:off x="15246428" y="629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4" name="直線コネクタ 523"/>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38074</xdr:rowOff>
    </xdr:from>
    <xdr:to>
      <xdr:col>76</xdr:col>
      <xdr:colOff>165100</xdr:colOff>
      <xdr:row>38</xdr:row>
      <xdr:rowOff>139674</xdr:rowOff>
    </xdr:to>
    <xdr:sp macro="" textlink="">
      <xdr:nvSpPr>
        <xdr:cNvPr id="525" name="フローチャート: 判断 524"/>
        <xdr:cNvSpPr/>
      </xdr:nvSpPr>
      <xdr:spPr>
        <a:xfrm>
          <a:off x="14541500" y="6553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156201</xdr:rowOff>
    </xdr:from>
    <xdr:ext cx="469744" cy="259045"/>
    <xdr:sp macro="" textlink="">
      <xdr:nvSpPr>
        <xdr:cNvPr id="526" name="テキスト ボックス 525"/>
        <xdr:cNvSpPr txBox="1"/>
      </xdr:nvSpPr>
      <xdr:spPr>
        <a:xfrm>
          <a:off x="14357428" y="632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7" name="直線コネクタ 526"/>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82194</xdr:rowOff>
    </xdr:from>
    <xdr:to>
      <xdr:col>72</xdr:col>
      <xdr:colOff>38100</xdr:colOff>
      <xdr:row>39</xdr:row>
      <xdr:rowOff>12344</xdr:rowOff>
    </xdr:to>
    <xdr:sp macro="" textlink="">
      <xdr:nvSpPr>
        <xdr:cNvPr id="528" name="フローチャート: 判断 527"/>
        <xdr:cNvSpPr/>
      </xdr:nvSpPr>
      <xdr:spPr>
        <a:xfrm>
          <a:off x="13652500" y="659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28871</xdr:rowOff>
    </xdr:from>
    <xdr:ext cx="469744" cy="259045"/>
    <xdr:sp macro="" textlink="">
      <xdr:nvSpPr>
        <xdr:cNvPr id="529" name="テキスト ボックス 528"/>
        <xdr:cNvSpPr txBox="1"/>
      </xdr:nvSpPr>
      <xdr:spPr>
        <a:xfrm>
          <a:off x="13468428" y="63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115265</xdr:rowOff>
    </xdr:from>
    <xdr:to>
      <xdr:col>67</xdr:col>
      <xdr:colOff>101600</xdr:colOff>
      <xdr:row>39</xdr:row>
      <xdr:rowOff>45415</xdr:rowOff>
    </xdr:to>
    <xdr:sp macro="" textlink="">
      <xdr:nvSpPr>
        <xdr:cNvPr id="530" name="フローチャート: 判断 529"/>
        <xdr:cNvSpPr/>
      </xdr:nvSpPr>
      <xdr:spPr>
        <a:xfrm>
          <a:off x="12763500" y="66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61942</xdr:rowOff>
    </xdr:from>
    <xdr:ext cx="469744" cy="259045"/>
    <xdr:sp macro="" textlink="">
      <xdr:nvSpPr>
        <xdr:cNvPr id="531" name="テキスト ボックス 530"/>
        <xdr:cNvSpPr txBox="1"/>
      </xdr:nvSpPr>
      <xdr:spPr>
        <a:xfrm>
          <a:off x="12579428" y="640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157290</xdr:rowOff>
    </xdr:from>
    <xdr:to>
      <xdr:col>85</xdr:col>
      <xdr:colOff>177800</xdr:colOff>
      <xdr:row>39</xdr:row>
      <xdr:rowOff>87440</xdr:rowOff>
    </xdr:to>
    <xdr:sp macro="" textlink="">
      <xdr:nvSpPr>
        <xdr:cNvPr id="537" name="楕円 536"/>
        <xdr:cNvSpPr/>
      </xdr:nvSpPr>
      <xdr:spPr>
        <a:xfrm>
          <a:off x="16268700" y="667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72217</xdr:rowOff>
    </xdr:from>
    <xdr:ext cx="378565" cy="259045"/>
    <xdr:sp macro="" textlink="">
      <xdr:nvSpPr>
        <xdr:cNvPr id="538" name="災害復旧事業費該当値テキスト"/>
        <xdr:cNvSpPr txBox="1"/>
      </xdr:nvSpPr>
      <xdr:spPr>
        <a:xfrm>
          <a:off x="16370300" y="6587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9" name="楕円 538"/>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0" name="テキスト ボックス 539"/>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1" name="楕円 540"/>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2" name="テキスト ボックス 541"/>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3" name="楕円 542"/>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4" name="テキスト ボックス 543"/>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5" name="楕円 544"/>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6" name="テキスト ボックス 545"/>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6" name="直線コネクタ 60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7" name="テキスト ボックス 60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8" name="直線コネクタ 60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9" name="テキスト ボックス 60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0" name="直線コネクタ 60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1" name="テキスト ボックス 61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2" name="直線コネクタ 61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3" name="テキスト ボックス 61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4" name="直線コネクタ 61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5" name="テキスト ボックス 61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6" name="直線コネクタ 61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7" name="テキスト ボックス 61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4777</xdr:rowOff>
    </xdr:from>
    <xdr:to>
      <xdr:col>85</xdr:col>
      <xdr:colOff>126364</xdr:colOff>
      <xdr:row>78</xdr:row>
      <xdr:rowOff>119094</xdr:rowOff>
    </xdr:to>
    <xdr:cxnSp macro="">
      <xdr:nvCxnSpPr>
        <xdr:cNvPr id="621" name="直線コネクタ 620"/>
        <xdr:cNvCxnSpPr/>
      </xdr:nvCxnSpPr>
      <xdr:spPr>
        <a:xfrm flipV="1">
          <a:off x="16317595" y="12006277"/>
          <a:ext cx="1269" cy="148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122921</xdr:rowOff>
    </xdr:from>
    <xdr:ext cx="469744" cy="259045"/>
    <xdr:sp macro="" textlink="">
      <xdr:nvSpPr>
        <xdr:cNvPr id="622" name="公債費最小値テキスト"/>
        <xdr:cNvSpPr txBox="1"/>
      </xdr:nvSpPr>
      <xdr:spPr>
        <a:xfrm>
          <a:off x="16370300" y="134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119094</xdr:rowOff>
    </xdr:from>
    <xdr:to>
      <xdr:col>86</xdr:col>
      <xdr:colOff>25400</xdr:colOff>
      <xdr:row>78</xdr:row>
      <xdr:rowOff>119094</xdr:rowOff>
    </xdr:to>
    <xdr:cxnSp macro="">
      <xdr:nvCxnSpPr>
        <xdr:cNvPr id="623" name="直線コネクタ 622"/>
        <xdr:cNvCxnSpPr/>
      </xdr:nvCxnSpPr>
      <xdr:spPr>
        <a:xfrm>
          <a:off x="16230600" y="134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122904</xdr:rowOff>
    </xdr:from>
    <xdr:ext cx="599010" cy="259045"/>
    <xdr:sp macro="" textlink="">
      <xdr:nvSpPr>
        <xdr:cNvPr id="624" name="公債費最大値テキスト"/>
        <xdr:cNvSpPr txBox="1"/>
      </xdr:nvSpPr>
      <xdr:spPr>
        <a:xfrm>
          <a:off x="16370300" y="117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4777</xdr:rowOff>
    </xdr:from>
    <xdr:to>
      <xdr:col>86</xdr:col>
      <xdr:colOff>25400</xdr:colOff>
      <xdr:row>70</xdr:row>
      <xdr:rowOff>4777</xdr:rowOff>
    </xdr:to>
    <xdr:cxnSp macro="">
      <xdr:nvCxnSpPr>
        <xdr:cNvPr id="625" name="直線コネクタ 624"/>
        <xdr:cNvCxnSpPr/>
      </xdr:nvCxnSpPr>
      <xdr:spPr>
        <a:xfrm>
          <a:off x="16230600" y="1200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44602</xdr:rowOff>
    </xdr:from>
    <xdr:to>
      <xdr:col>85</xdr:col>
      <xdr:colOff>127000</xdr:colOff>
      <xdr:row>77</xdr:row>
      <xdr:rowOff>63021</xdr:rowOff>
    </xdr:to>
    <xdr:cxnSp macro="">
      <xdr:nvCxnSpPr>
        <xdr:cNvPr id="626" name="直線コネクタ 625"/>
        <xdr:cNvCxnSpPr/>
      </xdr:nvCxnSpPr>
      <xdr:spPr>
        <a:xfrm flipV="1">
          <a:off x="15481300" y="13246252"/>
          <a:ext cx="838200" cy="1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46757</xdr:rowOff>
    </xdr:from>
    <xdr:ext cx="534377" cy="259045"/>
    <xdr:sp macro="" textlink="">
      <xdr:nvSpPr>
        <xdr:cNvPr id="627" name="公債費平均値テキスト"/>
        <xdr:cNvSpPr txBox="1"/>
      </xdr:nvSpPr>
      <xdr:spPr>
        <a:xfrm>
          <a:off x="16370300" y="12734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23880</xdr:rowOff>
    </xdr:from>
    <xdr:to>
      <xdr:col>85</xdr:col>
      <xdr:colOff>177800</xdr:colOff>
      <xdr:row>75</xdr:row>
      <xdr:rowOff>125480</xdr:rowOff>
    </xdr:to>
    <xdr:sp macro="" textlink="">
      <xdr:nvSpPr>
        <xdr:cNvPr id="628" name="フローチャート: 判断 627"/>
        <xdr:cNvSpPr/>
      </xdr:nvSpPr>
      <xdr:spPr>
        <a:xfrm>
          <a:off x="162687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63021</xdr:rowOff>
    </xdr:from>
    <xdr:to>
      <xdr:col>81</xdr:col>
      <xdr:colOff>50800</xdr:colOff>
      <xdr:row>77</xdr:row>
      <xdr:rowOff>66010</xdr:rowOff>
    </xdr:to>
    <xdr:cxnSp macro="">
      <xdr:nvCxnSpPr>
        <xdr:cNvPr id="629" name="直線コネクタ 628"/>
        <xdr:cNvCxnSpPr/>
      </xdr:nvCxnSpPr>
      <xdr:spPr>
        <a:xfrm flipV="1">
          <a:off x="14592300" y="13264671"/>
          <a:ext cx="889000" cy="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85553</xdr:rowOff>
    </xdr:from>
    <xdr:to>
      <xdr:col>81</xdr:col>
      <xdr:colOff>101600</xdr:colOff>
      <xdr:row>76</xdr:row>
      <xdr:rowOff>15703</xdr:rowOff>
    </xdr:to>
    <xdr:sp macro="" textlink="">
      <xdr:nvSpPr>
        <xdr:cNvPr id="630" name="フローチャート: 判断 629"/>
        <xdr:cNvSpPr/>
      </xdr:nvSpPr>
      <xdr:spPr>
        <a:xfrm>
          <a:off x="15430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32230</xdr:rowOff>
    </xdr:from>
    <xdr:ext cx="534377" cy="259045"/>
    <xdr:sp macro="" textlink="">
      <xdr:nvSpPr>
        <xdr:cNvPr id="631" name="テキスト ボックス 630"/>
        <xdr:cNvSpPr txBox="1"/>
      </xdr:nvSpPr>
      <xdr:spPr>
        <a:xfrm>
          <a:off x="15214111" y="1271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66010</xdr:rowOff>
    </xdr:from>
    <xdr:to>
      <xdr:col>76</xdr:col>
      <xdr:colOff>114300</xdr:colOff>
      <xdr:row>77</xdr:row>
      <xdr:rowOff>75676</xdr:rowOff>
    </xdr:to>
    <xdr:cxnSp macro="">
      <xdr:nvCxnSpPr>
        <xdr:cNvPr id="632" name="直線コネクタ 631"/>
        <xdr:cNvCxnSpPr/>
      </xdr:nvCxnSpPr>
      <xdr:spPr>
        <a:xfrm flipV="1">
          <a:off x="13703300" y="13267660"/>
          <a:ext cx="889000" cy="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74906</xdr:rowOff>
    </xdr:from>
    <xdr:to>
      <xdr:col>76</xdr:col>
      <xdr:colOff>165100</xdr:colOff>
      <xdr:row>76</xdr:row>
      <xdr:rowOff>5057</xdr:rowOff>
    </xdr:to>
    <xdr:sp macro="" textlink="">
      <xdr:nvSpPr>
        <xdr:cNvPr id="633" name="フローチャート: 判断 632"/>
        <xdr:cNvSpPr/>
      </xdr:nvSpPr>
      <xdr:spPr>
        <a:xfrm>
          <a:off x="14541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21583</xdr:rowOff>
    </xdr:from>
    <xdr:ext cx="534377" cy="259045"/>
    <xdr:sp macro="" textlink="">
      <xdr:nvSpPr>
        <xdr:cNvPr id="634" name="テキスト ボックス 633"/>
        <xdr:cNvSpPr txBox="1"/>
      </xdr:nvSpPr>
      <xdr:spPr>
        <a:xfrm>
          <a:off x="14325111" y="127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75676</xdr:rowOff>
    </xdr:from>
    <xdr:to>
      <xdr:col>71</xdr:col>
      <xdr:colOff>177800</xdr:colOff>
      <xdr:row>77</xdr:row>
      <xdr:rowOff>97099</xdr:rowOff>
    </xdr:to>
    <xdr:cxnSp macro="">
      <xdr:nvCxnSpPr>
        <xdr:cNvPr id="635" name="直線コネクタ 634"/>
        <xdr:cNvCxnSpPr/>
      </xdr:nvCxnSpPr>
      <xdr:spPr>
        <a:xfrm flipV="1">
          <a:off x="12814300" y="13277326"/>
          <a:ext cx="889000" cy="2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65273</xdr:rowOff>
    </xdr:from>
    <xdr:to>
      <xdr:col>72</xdr:col>
      <xdr:colOff>38100</xdr:colOff>
      <xdr:row>75</xdr:row>
      <xdr:rowOff>166874</xdr:rowOff>
    </xdr:to>
    <xdr:sp macro="" textlink="">
      <xdr:nvSpPr>
        <xdr:cNvPr id="636" name="フローチャート: 判断 635"/>
        <xdr:cNvSpPr/>
      </xdr:nvSpPr>
      <xdr:spPr>
        <a:xfrm>
          <a:off x="13652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11950</xdr:rowOff>
    </xdr:from>
    <xdr:ext cx="534377" cy="259045"/>
    <xdr:sp macro="" textlink="">
      <xdr:nvSpPr>
        <xdr:cNvPr id="637" name="テキスト ボックス 636"/>
        <xdr:cNvSpPr txBox="1"/>
      </xdr:nvSpPr>
      <xdr:spPr>
        <a:xfrm>
          <a:off x="13436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67885</xdr:rowOff>
    </xdr:from>
    <xdr:to>
      <xdr:col>67</xdr:col>
      <xdr:colOff>101600</xdr:colOff>
      <xdr:row>75</xdr:row>
      <xdr:rowOff>169484</xdr:rowOff>
    </xdr:to>
    <xdr:sp macro="" textlink="">
      <xdr:nvSpPr>
        <xdr:cNvPr id="638" name="フローチャート: 判断 637"/>
        <xdr:cNvSpPr/>
      </xdr:nvSpPr>
      <xdr:spPr>
        <a:xfrm>
          <a:off x="12763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14562</xdr:rowOff>
    </xdr:from>
    <xdr:ext cx="534377" cy="259045"/>
    <xdr:sp macro="" textlink="">
      <xdr:nvSpPr>
        <xdr:cNvPr id="639" name="テキスト ボックス 638"/>
        <xdr:cNvSpPr txBox="1"/>
      </xdr:nvSpPr>
      <xdr:spPr>
        <a:xfrm>
          <a:off x="12547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165252</xdr:rowOff>
    </xdr:from>
    <xdr:to>
      <xdr:col>85</xdr:col>
      <xdr:colOff>177800</xdr:colOff>
      <xdr:row>77</xdr:row>
      <xdr:rowOff>95402</xdr:rowOff>
    </xdr:to>
    <xdr:sp macro="" textlink="">
      <xdr:nvSpPr>
        <xdr:cNvPr id="645" name="楕円 644"/>
        <xdr:cNvSpPr/>
      </xdr:nvSpPr>
      <xdr:spPr>
        <a:xfrm>
          <a:off x="16268700" y="1319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143679</xdr:rowOff>
    </xdr:from>
    <xdr:ext cx="534377" cy="259045"/>
    <xdr:sp macro="" textlink="">
      <xdr:nvSpPr>
        <xdr:cNvPr id="646" name="公債費該当値テキスト"/>
        <xdr:cNvSpPr txBox="1"/>
      </xdr:nvSpPr>
      <xdr:spPr>
        <a:xfrm>
          <a:off x="16370300" y="131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12221</xdr:rowOff>
    </xdr:from>
    <xdr:to>
      <xdr:col>81</xdr:col>
      <xdr:colOff>101600</xdr:colOff>
      <xdr:row>77</xdr:row>
      <xdr:rowOff>113821</xdr:rowOff>
    </xdr:to>
    <xdr:sp macro="" textlink="">
      <xdr:nvSpPr>
        <xdr:cNvPr id="647" name="楕円 646"/>
        <xdr:cNvSpPr/>
      </xdr:nvSpPr>
      <xdr:spPr>
        <a:xfrm>
          <a:off x="15430500" y="1321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104948</xdr:rowOff>
    </xdr:from>
    <xdr:ext cx="534377" cy="259045"/>
    <xdr:sp macro="" textlink="">
      <xdr:nvSpPr>
        <xdr:cNvPr id="648" name="テキスト ボックス 647"/>
        <xdr:cNvSpPr txBox="1"/>
      </xdr:nvSpPr>
      <xdr:spPr>
        <a:xfrm>
          <a:off x="15214111" y="1330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15210</xdr:rowOff>
    </xdr:from>
    <xdr:to>
      <xdr:col>76</xdr:col>
      <xdr:colOff>165100</xdr:colOff>
      <xdr:row>77</xdr:row>
      <xdr:rowOff>116810</xdr:rowOff>
    </xdr:to>
    <xdr:sp macro="" textlink="">
      <xdr:nvSpPr>
        <xdr:cNvPr id="649" name="楕円 648"/>
        <xdr:cNvSpPr/>
      </xdr:nvSpPr>
      <xdr:spPr>
        <a:xfrm>
          <a:off x="14541500" y="1321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107937</xdr:rowOff>
    </xdr:from>
    <xdr:ext cx="534377" cy="259045"/>
    <xdr:sp macro="" textlink="">
      <xdr:nvSpPr>
        <xdr:cNvPr id="650" name="テキスト ボックス 649"/>
        <xdr:cNvSpPr txBox="1"/>
      </xdr:nvSpPr>
      <xdr:spPr>
        <a:xfrm>
          <a:off x="14325111" y="1330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24876</xdr:rowOff>
    </xdr:from>
    <xdr:to>
      <xdr:col>72</xdr:col>
      <xdr:colOff>38100</xdr:colOff>
      <xdr:row>77</xdr:row>
      <xdr:rowOff>126476</xdr:rowOff>
    </xdr:to>
    <xdr:sp macro="" textlink="">
      <xdr:nvSpPr>
        <xdr:cNvPr id="651" name="楕円 650"/>
        <xdr:cNvSpPr/>
      </xdr:nvSpPr>
      <xdr:spPr>
        <a:xfrm>
          <a:off x="13652500" y="1322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117603</xdr:rowOff>
    </xdr:from>
    <xdr:ext cx="534377" cy="259045"/>
    <xdr:sp macro="" textlink="">
      <xdr:nvSpPr>
        <xdr:cNvPr id="652" name="テキスト ボックス 651"/>
        <xdr:cNvSpPr txBox="1"/>
      </xdr:nvSpPr>
      <xdr:spPr>
        <a:xfrm>
          <a:off x="13436111" y="1331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46299</xdr:rowOff>
    </xdr:from>
    <xdr:to>
      <xdr:col>67</xdr:col>
      <xdr:colOff>101600</xdr:colOff>
      <xdr:row>77</xdr:row>
      <xdr:rowOff>147899</xdr:rowOff>
    </xdr:to>
    <xdr:sp macro="" textlink="">
      <xdr:nvSpPr>
        <xdr:cNvPr id="653" name="楕円 652"/>
        <xdr:cNvSpPr/>
      </xdr:nvSpPr>
      <xdr:spPr>
        <a:xfrm>
          <a:off x="12763500" y="1324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139026</xdr:rowOff>
    </xdr:from>
    <xdr:ext cx="534377" cy="259045"/>
    <xdr:sp macro="" textlink="">
      <xdr:nvSpPr>
        <xdr:cNvPr id="654" name="テキスト ボックス 653"/>
        <xdr:cNvSpPr txBox="1"/>
      </xdr:nvSpPr>
      <xdr:spPr>
        <a:xfrm>
          <a:off x="12547111" y="1334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7931</xdr:rowOff>
    </xdr:from>
    <xdr:to>
      <xdr:col>85</xdr:col>
      <xdr:colOff>126364</xdr:colOff>
      <xdr:row>99</xdr:row>
      <xdr:rowOff>41593</xdr:rowOff>
    </xdr:to>
    <xdr:cxnSp macro="">
      <xdr:nvCxnSpPr>
        <xdr:cNvPr id="678" name="直線コネクタ 677"/>
        <xdr:cNvCxnSpPr/>
      </xdr:nvCxnSpPr>
      <xdr:spPr>
        <a:xfrm flipV="1">
          <a:off x="16317595" y="15438431"/>
          <a:ext cx="1269" cy="157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45420</xdr:rowOff>
    </xdr:from>
    <xdr:ext cx="378565" cy="259045"/>
    <xdr:sp macro="" textlink="">
      <xdr:nvSpPr>
        <xdr:cNvPr id="679" name="積立金最小値テキスト"/>
        <xdr:cNvSpPr txBox="1"/>
      </xdr:nvSpPr>
      <xdr:spPr>
        <a:xfrm>
          <a:off x="16370300" y="1701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41593</xdr:rowOff>
    </xdr:from>
    <xdr:to>
      <xdr:col>86</xdr:col>
      <xdr:colOff>25400</xdr:colOff>
      <xdr:row>99</xdr:row>
      <xdr:rowOff>41593</xdr:rowOff>
    </xdr:to>
    <xdr:cxnSp macro="">
      <xdr:nvCxnSpPr>
        <xdr:cNvPr id="680" name="直線コネクタ 679"/>
        <xdr:cNvCxnSpPr/>
      </xdr:nvCxnSpPr>
      <xdr:spPr>
        <a:xfrm>
          <a:off x="16230600" y="1701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126058</xdr:rowOff>
    </xdr:from>
    <xdr:ext cx="534377" cy="259045"/>
    <xdr:sp macro="" textlink="">
      <xdr:nvSpPr>
        <xdr:cNvPr id="681" name="積立金最大値テキスト"/>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7931</xdr:rowOff>
    </xdr:from>
    <xdr:to>
      <xdr:col>86</xdr:col>
      <xdr:colOff>25400</xdr:colOff>
      <xdr:row>90</xdr:row>
      <xdr:rowOff>7931</xdr:rowOff>
    </xdr:to>
    <xdr:cxnSp macro="">
      <xdr:nvCxnSpPr>
        <xdr:cNvPr id="682" name="直線コネクタ 681"/>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115336</xdr:rowOff>
    </xdr:from>
    <xdr:to>
      <xdr:col>85</xdr:col>
      <xdr:colOff>127000</xdr:colOff>
      <xdr:row>98</xdr:row>
      <xdr:rowOff>39878</xdr:rowOff>
    </xdr:to>
    <xdr:cxnSp macro="">
      <xdr:nvCxnSpPr>
        <xdr:cNvPr id="683" name="直線コネクタ 682"/>
        <xdr:cNvCxnSpPr/>
      </xdr:nvCxnSpPr>
      <xdr:spPr>
        <a:xfrm flipV="1">
          <a:off x="15481300" y="16745986"/>
          <a:ext cx="838200" cy="9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27861</xdr:rowOff>
    </xdr:from>
    <xdr:ext cx="534377" cy="259045"/>
    <xdr:sp macro="" textlink="">
      <xdr:nvSpPr>
        <xdr:cNvPr id="684" name="積立金平均値テキスト"/>
        <xdr:cNvSpPr txBox="1"/>
      </xdr:nvSpPr>
      <xdr:spPr>
        <a:xfrm>
          <a:off x="16370300" y="16315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4984</xdr:rowOff>
    </xdr:from>
    <xdr:to>
      <xdr:col>85</xdr:col>
      <xdr:colOff>177800</xdr:colOff>
      <xdr:row>96</xdr:row>
      <xdr:rowOff>106584</xdr:rowOff>
    </xdr:to>
    <xdr:sp macro="" textlink="">
      <xdr:nvSpPr>
        <xdr:cNvPr id="685" name="フローチャート: 判断 684"/>
        <xdr:cNvSpPr/>
      </xdr:nvSpPr>
      <xdr:spPr>
        <a:xfrm>
          <a:off x="16268700" y="164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39878</xdr:rowOff>
    </xdr:from>
    <xdr:to>
      <xdr:col>81</xdr:col>
      <xdr:colOff>50800</xdr:colOff>
      <xdr:row>98</xdr:row>
      <xdr:rowOff>97504</xdr:rowOff>
    </xdr:to>
    <xdr:cxnSp macro="">
      <xdr:nvCxnSpPr>
        <xdr:cNvPr id="686" name="直線コネクタ 685"/>
        <xdr:cNvCxnSpPr/>
      </xdr:nvCxnSpPr>
      <xdr:spPr>
        <a:xfrm flipV="1">
          <a:off x="14592300" y="16841978"/>
          <a:ext cx="889000" cy="5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16833</xdr:rowOff>
    </xdr:from>
    <xdr:to>
      <xdr:col>81</xdr:col>
      <xdr:colOff>101600</xdr:colOff>
      <xdr:row>97</xdr:row>
      <xdr:rowOff>118433</xdr:rowOff>
    </xdr:to>
    <xdr:sp macro="" textlink="">
      <xdr:nvSpPr>
        <xdr:cNvPr id="687" name="フローチャート: 判断 686"/>
        <xdr:cNvSpPr/>
      </xdr:nvSpPr>
      <xdr:spPr>
        <a:xfrm>
          <a:off x="15430500" y="1664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134960</xdr:rowOff>
    </xdr:from>
    <xdr:ext cx="534377" cy="259045"/>
    <xdr:sp macro="" textlink="">
      <xdr:nvSpPr>
        <xdr:cNvPr id="688" name="テキスト ボックス 687"/>
        <xdr:cNvSpPr txBox="1"/>
      </xdr:nvSpPr>
      <xdr:spPr>
        <a:xfrm>
          <a:off x="15214111" y="164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97504</xdr:rowOff>
    </xdr:from>
    <xdr:to>
      <xdr:col>76</xdr:col>
      <xdr:colOff>114300</xdr:colOff>
      <xdr:row>98</xdr:row>
      <xdr:rowOff>144424</xdr:rowOff>
    </xdr:to>
    <xdr:cxnSp macro="">
      <xdr:nvCxnSpPr>
        <xdr:cNvPr id="689" name="直線コネクタ 688"/>
        <xdr:cNvCxnSpPr/>
      </xdr:nvCxnSpPr>
      <xdr:spPr>
        <a:xfrm flipV="1">
          <a:off x="13703300" y="16899604"/>
          <a:ext cx="889000" cy="4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75718</xdr:rowOff>
    </xdr:from>
    <xdr:to>
      <xdr:col>76</xdr:col>
      <xdr:colOff>165100</xdr:colOff>
      <xdr:row>98</xdr:row>
      <xdr:rowOff>5868</xdr:rowOff>
    </xdr:to>
    <xdr:sp macro="" textlink="">
      <xdr:nvSpPr>
        <xdr:cNvPr id="690" name="フローチャート: 判断 689"/>
        <xdr:cNvSpPr/>
      </xdr:nvSpPr>
      <xdr:spPr>
        <a:xfrm>
          <a:off x="14541500" y="16706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22395</xdr:rowOff>
    </xdr:from>
    <xdr:ext cx="534377" cy="259045"/>
    <xdr:sp macro="" textlink="">
      <xdr:nvSpPr>
        <xdr:cNvPr id="691" name="テキスト ボックス 690"/>
        <xdr:cNvSpPr txBox="1"/>
      </xdr:nvSpPr>
      <xdr:spPr>
        <a:xfrm>
          <a:off x="14325111" y="164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144424</xdr:rowOff>
    </xdr:from>
    <xdr:to>
      <xdr:col>71</xdr:col>
      <xdr:colOff>177800</xdr:colOff>
      <xdr:row>98</xdr:row>
      <xdr:rowOff>150425</xdr:rowOff>
    </xdr:to>
    <xdr:cxnSp macro="">
      <xdr:nvCxnSpPr>
        <xdr:cNvPr id="692" name="直線コネクタ 691"/>
        <xdr:cNvCxnSpPr/>
      </xdr:nvCxnSpPr>
      <xdr:spPr>
        <a:xfrm flipV="1">
          <a:off x="12814300" y="16946524"/>
          <a:ext cx="889000" cy="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46210</xdr:rowOff>
    </xdr:from>
    <xdr:to>
      <xdr:col>72</xdr:col>
      <xdr:colOff>38100</xdr:colOff>
      <xdr:row>97</xdr:row>
      <xdr:rowOff>147810</xdr:rowOff>
    </xdr:to>
    <xdr:sp macro="" textlink="">
      <xdr:nvSpPr>
        <xdr:cNvPr id="693" name="フローチャート: 判断 692"/>
        <xdr:cNvSpPr/>
      </xdr:nvSpPr>
      <xdr:spPr>
        <a:xfrm>
          <a:off x="13652500" y="1667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164337</xdr:rowOff>
    </xdr:from>
    <xdr:ext cx="534377" cy="259045"/>
    <xdr:sp macro="" textlink="">
      <xdr:nvSpPr>
        <xdr:cNvPr id="694" name="テキスト ボックス 693"/>
        <xdr:cNvSpPr txBox="1"/>
      </xdr:nvSpPr>
      <xdr:spPr>
        <a:xfrm>
          <a:off x="13436111" y="1645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106617</xdr:rowOff>
    </xdr:from>
    <xdr:to>
      <xdr:col>67</xdr:col>
      <xdr:colOff>101600</xdr:colOff>
      <xdr:row>98</xdr:row>
      <xdr:rowOff>36767</xdr:rowOff>
    </xdr:to>
    <xdr:sp macro="" textlink="">
      <xdr:nvSpPr>
        <xdr:cNvPr id="695" name="フローチャート: 判断 694"/>
        <xdr:cNvSpPr/>
      </xdr:nvSpPr>
      <xdr:spPr>
        <a:xfrm>
          <a:off x="12763500" y="1673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53294</xdr:rowOff>
    </xdr:from>
    <xdr:ext cx="534377" cy="259045"/>
    <xdr:sp macro="" textlink="">
      <xdr:nvSpPr>
        <xdr:cNvPr id="696" name="テキスト ボックス 695"/>
        <xdr:cNvSpPr txBox="1"/>
      </xdr:nvSpPr>
      <xdr:spPr>
        <a:xfrm>
          <a:off x="12547111" y="1651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64536</xdr:rowOff>
    </xdr:from>
    <xdr:to>
      <xdr:col>85</xdr:col>
      <xdr:colOff>177800</xdr:colOff>
      <xdr:row>97</xdr:row>
      <xdr:rowOff>166136</xdr:rowOff>
    </xdr:to>
    <xdr:sp macro="" textlink="">
      <xdr:nvSpPr>
        <xdr:cNvPr id="702" name="楕円 701"/>
        <xdr:cNvSpPr/>
      </xdr:nvSpPr>
      <xdr:spPr>
        <a:xfrm>
          <a:off x="16268700" y="166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42963</xdr:rowOff>
    </xdr:from>
    <xdr:ext cx="534377" cy="259045"/>
    <xdr:sp macro="" textlink="">
      <xdr:nvSpPr>
        <xdr:cNvPr id="703" name="積立金該当値テキスト"/>
        <xdr:cNvSpPr txBox="1"/>
      </xdr:nvSpPr>
      <xdr:spPr>
        <a:xfrm>
          <a:off x="16370300" y="1667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160528</xdr:rowOff>
    </xdr:from>
    <xdr:to>
      <xdr:col>81</xdr:col>
      <xdr:colOff>101600</xdr:colOff>
      <xdr:row>98</xdr:row>
      <xdr:rowOff>90678</xdr:rowOff>
    </xdr:to>
    <xdr:sp macro="" textlink="">
      <xdr:nvSpPr>
        <xdr:cNvPr id="704" name="楕円 703"/>
        <xdr:cNvSpPr/>
      </xdr:nvSpPr>
      <xdr:spPr>
        <a:xfrm>
          <a:off x="15430500" y="1679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81805</xdr:rowOff>
    </xdr:from>
    <xdr:ext cx="469744" cy="259045"/>
    <xdr:sp macro="" textlink="">
      <xdr:nvSpPr>
        <xdr:cNvPr id="705" name="テキスト ボックス 704"/>
        <xdr:cNvSpPr txBox="1"/>
      </xdr:nvSpPr>
      <xdr:spPr>
        <a:xfrm>
          <a:off x="15246428" y="1688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46704</xdr:rowOff>
    </xdr:from>
    <xdr:to>
      <xdr:col>76</xdr:col>
      <xdr:colOff>165100</xdr:colOff>
      <xdr:row>98</xdr:row>
      <xdr:rowOff>148304</xdr:rowOff>
    </xdr:to>
    <xdr:sp macro="" textlink="">
      <xdr:nvSpPr>
        <xdr:cNvPr id="706" name="楕円 705"/>
        <xdr:cNvSpPr/>
      </xdr:nvSpPr>
      <xdr:spPr>
        <a:xfrm>
          <a:off x="14541500" y="1684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139431</xdr:rowOff>
    </xdr:from>
    <xdr:ext cx="469744" cy="259045"/>
    <xdr:sp macro="" textlink="">
      <xdr:nvSpPr>
        <xdr:cNvPr id="707" name="テキスト ボックス 706"/>
        <xdr:cNvSpPr txBox="1"/>
      </xdr:nvSpPr>
      <xdr:spPr>
        <a:xfrm>
          <a:off x="14357428" y="1694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93624</xdr:rowOff>
    </xdr:from>
    <xdr:to>
      <xdr:col>72</xdr:col>
      <xdr:colOff>38100</xdr:colOff>
      <xdr:row>99</xdr:row>
      <xdr:rowOff>23774</xdr:rowOff>
    </xdr:to>
    <xdr:sp macro="" textlink="">
      <xdr:nvSpPr>
        <xdr:cNvPr id="708" name="楕円 707"/>
        <xdr:cNvSpPr/>
      </xdr:nvSpPr>
      <xdr:spPr>
        <a:xfrm>
          <a:off x="13652500" y="1689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14901</xdr:rowOff>
    </xdr:from>
    <xdr:ext cx="469744" cy="259045"/>
    <xdr:sp macro="" textlink="">
      <xdr:nvSpPr>
        <xdr:cNvPr id="709" name="テキスト ボックス 708"/>
        <xdr:cNvSpPr txBox="1"/>
      </xdr:nvSpPr>
      <xdr:spPr>
        <a:xfrm>
          <a:off x="13468428" y="1698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99625</xdr:rowOff>
    </xdr:from>
    <xdr:to>
      <xdr:col>67</xdr:col>
      <xdr:colOff>101600</xdr:colOff>
      <xdr:row>99</xdr:row>
      <xdr:rowOff>29775</xdr:rowOff>
    </xdr:to>
    <xdr:sp macro="" textlink="">
      <xdr:nvSpPr>
        <xdr:cNvPr id="710" name="楕円 709"/>
        <xdr:cNvSpPr/>
      </xdr:nvSpPr>
      <xdr:spPr>
        <a:xfrm>
          <a:off x="12763500" y="1690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20902</xdr:rowOff>
    </xdr:from>
    <xdr:ext cx="469744" cy="259045"/>
    <xdr:sp macro="" textlink="">
      <xdr:nvSpPr>
        <xdr:cNvPr id="711" name="テキスト ボックス 710"/>
        <xdr:cNvSpPr txBox="1"/>
      </xdr:nvSpPr>
      <xdr:spPr>
        <a:xfrm>
          <a:off x="12579428" y="1699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2" name="直線コネクタ 72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3" name="テキスト ボックス 72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6" name="直線コネクタ 72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7" name="テキスト ボックス 72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124441</xdr:rowOff>
    </xdr:from>
    <xdr:to>
      <xdr:col>116</xdr:col>
      <xdr:colOff>62864</xdr:colOff>
      <xdr:row>38</xdr:row>
      <xdr:rowOff>25400</xdr:rowOff>
    </xdr:to>
    <xdr:cxnSp macro="">
      <xdr:nvCxnSpPr>
        <xdr:cNvPr id="731" name="直線コネクタ 730"/>
        <xdr:cNvCxnSpPr/>
      </xdr:nvCxnSpPr>
      <xdr:spPr>
        <a:xfrm flipV="1">
          <a:off x="22159595" y="5267941"/>
          <a:ext cx="1269" cy="127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2"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3" name="直線コネクタ 73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71118</xdr:rowOff>
    </xdr:from>
    <xdr:ext cx="534377" cy="259045"/>
    <xdr:sp macro="" textlink="">
      <xdr:nvSpPr>
        <xdr:cNvPr id="734" name="投資及び出資金最大値テキスト"/>
        <xdr:cNvSpPr txBox="1"/>
      </xdr:nvSpPr>
      <xdr:spPr>
        <a:xfrm>
          <a:off x="22212300" y="50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124441</xdr:rowOff>
    </xdr:from>
    <xdr:to>
      <xdr:col>116</xdr:col>
      <xdr:colOff>152400</xdr:colOff>
      <xdr:row>30</xdr:row>
      <xdr:rowOff>124441</xdr:rowOff>
    </xdr:to>
    <xdr:cxnSp macro="">
      <xdr:nvCxnSpPr>
        <xdr:cNvPr id="735" name="直線コネクタ 734"/>
        <xdr:cNvCxnSpPr/>
      </xdr:nvCxnSpPr>
      <xdr:spPr>
        <a:xfrm>
          <a:off x="22072600" y="52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92437</xdr:rowOff>
    </xdr:from>
    <xdr:to>
      <xdr:col>116</xdr:col>
      <xdr:colOff>63500</xdr:colOff>
      <xdr:row>36</xdr:row>
      <xdr:rowOff>94094</xdr:rowOff>
    </xdr:to>
    <xdr:cxnSp macro="">
      <xdr:nvCxnSpPr>
        <xdr:cNvPr id="736" name="直線コネクタ 735"/>
        <xdr:cNvCxnSpPr/>
      </xdr:nvCxnSpPr>
      <xdr:spPr>
        <a:xfrm flipV="1">
          <a:off x="21323300" y="6264637"/>
          <a:ext cx="8382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92016</xdr:rowOff>
    </xdr:from>
    <xdr:ext cx="469744" cy="259045"/>
    <xdr:sp macro="" textlink="">
      <xdr:nvSpPr>
        <xdr:cNvPr id="737" name="投資及び出資金平均値テキスト"/>
        <xdr:cNvSpPr txBox="1"/>
      </xdr:nvSpPr>
      <xdr:spPr>
        <a:xfrm>
          <a:off x="22212300" y="6264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113589</xdr:rowOff>
    </xdr:from>
    <xdr:to>
      <xdr:col>116</xdr:col>
      <xdr:colOff>114300</xdr:colOff>
      <xdr:row>37</xdr:row>
      <xdr:rowOff>43739</xdr:rowOff>
    </xdr:to>
    <xdr:sp macro="" textlink="">
      <xdr:nvSpPr>
        <xdr:cNvPr id="738" name="フローチャート: 判断 737"/>
        <xdr:cNvSpPr/>
      </xdr:nvSpPr>
      <xdr:spPr>
        <a:xfrm>
          <a:off x="221107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91751</xdr:rowOff>
    </xdr:from>
    <xdr:to>
      <xdr:col>111</xdr:col>
      <xdr:colOff>177800</xdr:colOff>
      <xdr:row>36</xdr:row>
      <xdr:rowOff>94094</xdr:rowOff>
    </xdr:to>
    <xdr:cxnSp macro="">
      <xdr:nvCxnSpPr>
        <xdr:cNvPr id="739" name="直線コネクタ 738"/>
        <xdr:cNvCxnSpPr/>
      </xdr:nvCxnSpPr>
      <xdr:spPr>
        <a:xfrm>
          <a:off x="20434300" y="6263951"/>
          <a:ext cx="889000" cy="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107759</xdr:rowOff>
    </xdr:from>
    <xdr:to>
      <xdr:col>112</xdr:col>
      <xdr:colOff>38100</xdr:colOff>
      <xdr:row>37</xdr:row>
      <xdr:rowOff>37909</xdr:rowOff>
    </xdr:to>
    <xdr:sp macro="" textlink="">
      <xdr:nvSpPr>
        <xdr:cNvPr id="740" name="フローチャート: 判断 739"/>
        <xdr:cNvSpPr/>
      </xdr:nvSpPr>
      <xdr:spPr>
        <a:xfrm>
          <a:off x="21272500" y="627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29036</xdr:rowOff>
    </xdr:from>
    <xdr:ext cx="469744" cy="259045"/>
    <xdr:sp macro="" textlink="">
      <xdr:nvSpPr>
        <xdr:cNvPr id="741" name="テキスト ボックス 740"/>
        <xdr:cNvSpPr txBox="1"/>
      </xdr:nvSpPr>
      <xdr:spPr>
        <a:xfrm>
          <a:off x="21088428" y="6372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88951</xdr:rowOff>
    </xdr:from>
    <xdr:to>
      <xdr:col>107</xdr:col>
      <xdr:colOff>50800</xdr:colOff>
      <xdr:row>36</xdr:row>
      <xdr:rowOff>91751</xdr:rowOff>
    </xdr:to>
    <xdr:cxnSp macro="">
      <xdr:nvCxnSpPr>
        <xdr:cNvPr id="742" name="直線コネクタ 741"/>
        <xdr:cNvCxnSpPr/>
      </xdr:nvCxnSpPr>
      <xdr:spPr>
        <a:xfrm>
          <a:off x="19545300" y="6261151"/>
          <a:ext cx="889000" cy="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162452</xdr:rowOff>
    </xdr:from>
    <xdr:to>
      <xdr:col>107</xdr:col>
      <xdr:colOff>101600</xdr:colOff>
      <xdr:row>37</xdr:row>
      <xdr:rowOff>92602</xdr:rowOff>
    </xdr:to>
    <xdr:sp macro="" textlink="">
      <xdr:nvSpPr>
        <xdr:cNvPr id="743" name="フローチャート: 判断 742"/>
        <xdr:cNvSpPr/>
      </xdr:nvSpPr>
      <xdr:spPr>
        <a:xfrm>
          <a:off x="20383500" y="633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83729</xdr:rowOff>
    </xdr:from>
    <xdr:ext cx="469744" cy="259045"/>
    <xdr:sp macro="" textlink="">
      <xdr:nvSpPr>
        <xdr:cNvPr id="744" name="テキスト ボックス 743"/>
        <xdr:cNvSpPr txBox="1"/>
      </xdr:nvSpPr>
      <xdr:spPr>
        <a:xfrm>
          <a:off x="20199428" y="642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88951</xdr:rowOff>
    </xdr:from>
    <xdr:to>
      <xdr:col>102</xdr:col>
      <xdr:colOff>114300</xdr:colOff>
      <xdr:row>36</xdr:row>
      <xdr:rowOff>90722</xdr:rowOff>
    </xdr:to>
    <xdr:cxnSp macro="">
      <xdr:nvCxnSpPr>
        <xdr:cNvPr id="745" name="直線コネクタ 744"/>
        <xdr:cNvCxnSpPr/>
      </xdr:nvCxnSpPr>
      <xdr:spPr>
        <a:xfrm flipV="1">
          <a:off x="18656300" y="6261151"/>
          <a:ext cx="889000" cy="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1289</xdr:rowOff>
    </xdr:from>
    <xdr:to>
      <xdr:col>102</xdr:col>
      <xdr:colOff>165100</xdr:colOff>
      <xdr:row>37</xdr:row>
      <xdr:rowOff>102889</xdr:rowOff>
    </xdr:to>
    <xdr:sp macro="" textlink="">
      <xdr:nvSpPr>
        <xdr:cNvPr id="746" name="フローチャート: 判断 745"/>
        <xdr:cNvSpPr/>
      </xdr:nvSpPr>
      <xdr:spPr>
        <a:xfrm>
          <a:off x="19494500" y="634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94016</xdr:rowOff>
    </xdr:from>
    <xdr:ext cx="469744" cy="259045"/>
    <xdr:sp macro="" textlink="">
      <xdr:nvSpPr>
        <xdr:cNvPr id="747" name="テキスト ボックス 746"/>
        <xdr:cNvSpPr txBox="1"/>
      </xdr:nvSpPr>
      <xdr:spPr>
        <a:xfrm>
          <a:off x="19310428" y="643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15977</xdr:rowOff>
    </xdr:from>
    <xdr:to>
      <xdr:col>98</xdr:col>
      <xdr:colOff>38100</xdr:colOff>
      <xdr:row>37</xdr:row>
      <xdr:rowOff>117577</xdr:rowOff>
    </xdr:to>
    <xdr:sp macro="" textlink="">
      <xdr:nvSpPr>
        <xdr:cNvPr id="748" name="フローチャート: 判断 747"/>
        <xdr:cNvSpPr/>
      </xdr:nvSpPr>
      <xdr:spPr>
        <a:xfrm>
          <a:off x="18605500" y="63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108704</xdr:rowOff>
    </xdr:from>
    <xdr:ext cx="469744" cy="259045"/>
    <xdr:sp macro="" textlink="">
      <xdr:nvSpPr>
        <xdr:cNvPr id="749" name="テキスト ボックス 748"/>
        <xdr:cNvSpPr txBox="1"/>
      </xdr:nvSpPr>
      <xdr:spPr>
        <a:xfrm>
          <a:off x="18421428" y="6452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41637</xdr:rowOff>
    </xdr:from>
    <xdr:to>
      <xdr:col>116</xdr:col>
      <xdr:colOff>114300</xdr:colOff>
      <xdr:row>36</xdr:row>
      <xdr:rowOff>143237</xdr:rowOff>
    </xdr:to>
    <xdr:sp macro="" textlink="">
      <xdr:nvSpPr>
        <xdr:cNvPr id="755" name="楕円 754"/>
        <xdr:cNvSpPr/>
      </xdr:nvSpPr>
      <xdr:spPr>
        <a:xfrm>
          <a:off x="22110700" y="621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64514</xdr:rowOff>
    </xdr:from>
    <xdr:ext cx="469744" cy="259045"/>
    <xdr:sp macro="" textlink="">
      <xdr:nvSpPr>
        <xdr:cNvPr id="756" name="投資及び出資金該当値テキスト"/>
        <xdr:cNvSpPr txBox="1"/>
      </xdr:nvSpPr>
      <xdr:spPr>
        <a:xfrm>
          <a:off x="22212300" y="606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43294</xdr:rowOff>
    </xdr:from>
    <xdr:to>
      <xdr:col>112</xdr:col>
      <xdr:colOff>38100</xdr:colOff>
      <xdr:row>36</xdr:row>
      <xdr:rowOff>144894</xdr:rowOff>
    </xdr:to>
    <xdr:sp macro="" textlink="">
      <xdr:nvSpPr>
        <xdr:cNvPr id="757" name="楕円 756"/>
        <xdr:cNvSpPr/>
      </xdr:nvSpPr>
      <xdr:spPr>
        <a:xfrm>
          <a:off x="21272500" y="621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161421</xdr:rowOff>
    </xdr:from>
    <xdr:ext cx="469744" cy="259045"/>
    <xdr:sp macro="" textlink="">
      <xdr:nvSpPr>
        <xdr:cNvPr id="758" name="テキスト ボックス 757"/>
        <xdr:cNvSpPr txBox="1"/>
      </xdr:nvSpPr>
      <xdr:spPr>
        <a:xfrm>
          <a:off x="21088428" y="5990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40951</xdr:rowOff>
    </xdr:from>
    <xdr:to>
      <xdr:col>107</xdr:col>
      <xdr:colOff>101600</xdr:colOff>
      <xdr:row>36</xdr:row>
      <xdr:rowOff>142551</xdr:rowOff>
    </xdr:to>
    <xdr:sp macro="" textlink="">
      <xdr:nvSpPr>
        <xdr:cNvPr id="759" name="楕円 758"/>
        <xdr:cNvSpPr/>
      </xdr:nvSpPr>
      <xdr:spPr>
        <a:xfrm>
          <a:off x="20383500" y="621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159078</xdr:rowOff>
    </xdr:from>
    <xdr:ext cx="469744" cy="259045"/>
    <xdr:sp macro="" textlink="">
      <xdr:nvSpPr>
        <xdr:cNvPr id="760" name="テキスト ボックス 759"/>
        <xdr:cNvSpPr txBox="1"/>
      </xdr:nvSpPr>
      <xdr:spPr>
        <a:xfrm>
          <a:off x="20199428" y="598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38151</xdr:rowOff>
    </xdr:from>
    <xdr:to>
      <xdr:col>102</xdr:col>
      <xdr:colOff>165100</xdr:colOff>
      <xdr:row>36</xdr:row>
      <xdr:rowOff>139751</xdr:rowOff>
    </xdr:to>
    <xdr:sp macro="" textlink="">
      <xdr:nvSpPr>
        <xdr:cNvPr id="761" name="楕円 760"/>
        <xdr:cNvSpPr/>
      </xdr:nvSpPr>
      <xdr:spPr>
        <a:xfrm>
          <a:off x="19494500" y="621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156278</xdr:rowOff>
    </xdr:from>
    <xdr:ext cx="469744" cy="259045"/>
    <xdr:sp macro="" textlink="">
      <xdr:nvSpPr>
        <xdr:cNvPr id="762" name="テキスト ボックス 761"/>
        <xdr:cNvSpPr txBox="1"/>
      </xdr:nvSpPr>
      <xdr:spPr>
        <a:xfrm>
          <a:off x="19310428" y="598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39922</xdr:rowOff>
    </xdr:from>
    <xdr:to>
      <xdr:col>98</xdr:col>
      <xdr:colOff>38100</xdr:colOff>
      <xdr:row>36</xdr:row>
      <xdr:rowOff>141522</xdr:rowOff>
    </xdr:to>
    <xdr:sp macro="" textlink="">
      <xdr:nvSpPr>
        <xdr:cNvPr id="763" name="楕円 762"/>
        <xdr:cNvSpPr/>
      </xdr:nvSpPr>
      <xdr:spPr>
        <a:xfrm>
          <a:off x="18605500" y="621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158049</xdr:rowOff>
    </xdr:from>
    <xdr:ext cx="469744" cy="259045"/>
    <xdr:sp macro="" textlink="">
      <xdr:nvSpPr>
        <xdr:cNvPr id="764" name="テキスト ボックス 763"/>
        <xdr:cNvSpPr txBox="1"/>
      </xdr:nvSpPr>
      <xdr:spPr>
        <a:xfrm>
          <a:off x="18421428" y="598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150025</xdr:rowOff>
    </xdr:from>
    <xdr:to>
      <xdr:col>116</xdr:col>
      <xdr:colOff>62864</xdr:colOff>
      <xdr:row>59</xdr:row>
      <xdr:rowOff>44450</xdr:rowOff>
    </xdr:to>
    <xdr:cxnSp macro="">
      <xdr:nvCxnSpPr>
        <xdr:cNvPr id="788" name="直線コネクタ 787"/>
        <xdr:cNvCxnSpPr/>
      </xdr:nvCxnSpPr>
      <xdr:spPr>
        <a:xfrm flipV="1">
          <a:off x="22159595" y="8722525"/>
          <a:ext cx="1269" cy="143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96702</xdr:rowOff>
    </xdr:from>
    <xdr:ext cx="534377" cy="259045"/>
    <xdr:sp macro="" textlink="">
      <xdr:nvSpPr>
        <xdr:cNvPr id="791" name="貸付金最大値テキスト"/>
        <xdr:cNvSpPr txBox="1"/>
      </xdr:nvSpPr>
      <xdr:spPr>
        <a:xfrm>
          <a:off x="22212300" y="84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150025</xdr:rowOff>
    </xdr:from>
    <xdr:to>
      <xdr:col>116</xdr:col>
      <xdr:colOff>152400</xdr:colOff>
      <xdr:row>50</xdr:row>
      <xdr:rowOff>150025</xdr:rowOff>
    </xdr:to>
    <xdr:cxnSp macro="">
      <xdr:nvCxnSpPr>
        <xdr:cNvPr id="792" name="直線コネクタ 791"/>
        <xdr:cNvCxnSpPr/>
      </xdr:nvCxnSpPr>
      <xdr:spPr>
        <a:xfrm>
          <a:off x="22072600" y="8722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17437</xdr:rowOff>
    </xdr:from>
    <xdr:to>
      <xdr:col>116</xdr:col>
      <xdr:colOff>63500</xdr:colOff>
      <xdr:row>58</xdr:row>
      <xdr:rowOff>101333</xdr:rowOff>
    </xdr:to>
    <xdr:cxnSp macro="">
      <xdr:nvCxnSpPr>
        <xdr:cNvPr id="793" name="直線コネクタ 792"/>
        <xdr:cNvCxnSpPr/>
      </xdr:nvCxnSpPr>
      <xdr:spPr>
        <a:xfrm>
          <a:off x="21323300" y="9790087"/>
          <a:ext cx="838200" cy="25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16222</xdr:rowOff>
    </xdr:from>
    <xdr:ext cx="469744" cy="259045"/>
    <xdr:sp macro="" textlink="">
      <xdr:nvSpPr>
        <xdr:cNvPr id="794" name="貸付金平均値テキスト"/>
        <xdr:cNvSpPr txBox="1"/>
      </xdr:nvSpPr>
      <xdr:spPr>
        <a:xfrm>
          <a:off x="22212300" y="9788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164795</xdr:rowOff>
    </xdr:from>
    <xdr:to>
      <xdr:col>116</xdr:col>
      <xdr:colOff>114300</xdr:colOff>
      <xdr:row>58</xdr:row>
      <xdr:rowOff>94945</xdr:rowOff>
    </xdr:to>
    <xdr:sp macro="" textlink="">
      <xdr:nvSpPr>
        <xdr:cNvPr id="795" name="フローチャート: 判断 794"/>
        <xdr:cNvSpPr/>
      </xdr:nvSpPr>
      <xdr:spPr>
        <a:xfrm>
          <a:off x="221107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17437</xdr:rowOff>
    </xdr:from>
    <xdr:to>
      <xdr:col>111</xdr:col>
      <xdr:colOff>177800</xdr:colOff>
      <xdr:row>58</xdr:row>
      <xdr:rowOff>40449</xdr:rowOff>
    </xdr:to>
    <xdr:cxnSp macro="">
      <xdr:nvCxnSpPr>
        <xdr:cNvPr id="796" name="直線コネクタ 795"/>
        <xdr:cNvCxnSpPr/>
      </xdr:nvCxnSpPr>
      <xdr:spPr>
        <a:xfrm flipV="1">
          <a:off x="20434300" y="9790087"/>
          <a:ext cx="889000" cy="19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142392</xdr:rowOff>
    </xdr:from>
    <xdr:to>
      <xdr:col>112</xdr:col>
      <xdr:colOff>38100</xdr:colOff>
      <xdr:row>58</xdr:row>
      <xdr:rowOff>72542</xdr:rowOff>
    </xdr:to>
    <xdr:sp macro="" textlink="">
      <xdr:nvSpPr>
        <xdr:cNvPr id="797" name="フローチャート: 判断 796"/>
        <xdr:cNvSpPr/>
      </xdr:nvSpPr>
      <xdr:spPr>
        <a:xfrm>
          <a:off x="21272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63669</xdr:rowOff>
    </xdr:from>
    <xdr:ext cx="469744" cy="259045"/>
    <xdr:sp macro="" textlink="">
      <xdr:nvSpPr>
        <xdr:cNvPr id="798" name="テキスト ボックス 797"/>
        <xdr:cNvSpPr txBox="1"/>
      </xdr:nvSpPr>
      <xdr:spPr>
        <a:xfrm>
          <a:off x="21088428" y="1000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40449</xdr:rowOff>
    </xdr:from>
    <xdr:to>
      <xdr:col>107</xdr:col>
      <xdr:colOff>50800</xdr:colOff>
      <xdr:row>59</xdr:row>
      <xdr:rowOff>4407</xdr:rowOff>
    </xdr:to>
    <xdr:cxnSp macro="">
      <xdr:nvCxnSpPr>
        <xdr:cNvPr id="799" name="直線コネクタ 798"/>
        <xdr:cNvCxnSpPr/>
      </xdr:nvCxnSpPr>
      <xdr:spPr>
        <a:xfrm flipV="1">
          <a:off x="19545300" y="9984549"/>
          <a:ext cx="889000" cy="13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800" name="フローチャート: 判断 799"/>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92803</xdr:rowOff>
    </xdr:from>
    <xdr:ext cx="469744" cy="259045"/>
    <xdr:sp macro="" textlink="">
      <xdr:nvSpPr>
        <xdr:cNvPr id="801" name="テキスト ボックス 800"/>
        <xdr:cNvSpPr txBox="1"/>
      </xdr:nvSpPr>
      <xdr:spPr>
        <a:xfrm>
          <a:off x="20199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4407</xdr:rowOff>
    </xdr:from>
    <xdr:to>
      <xdr:col>102</xdr:col>
      <xdr:colOff>114300</xdr:colOff>
      <xdr:row>59</xdr:row>
      <xdr:rowOff>6998</xdr:rowOff>
    </xdr:to>
    <xdr:cxnSp macro="">
      <xdr:nvCxnSpPr>
        <xdr:cNvPr id="802" name="直線コネクタ 801"/>
        <xdr:cNvCxnSpPr/>
      </xdr:nvCxnSpPr>
      <xdr:spPr>
        <a:xfrm flipV="1">
          <a:off x="18656300" y="10119957"/>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03" name="フローチャート: 判断 802"/>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77296</xdr:rowOff>
    </xdr:from>
    <xdr:ext cx="469744" cy="259045"/>
    <xdr:sp macro="" textlink="">
      <xdr:nvSpPr>
        <xdr:cNvPr id="804" name="テキスト ボックス 803"/>
        <xdr:cNvSpPr txBox="1"/>
      </xdr:nvSpPr>
      <xdr:spPr>
        <a:xfrm>
          <a:off x="19310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05" name="フローチャート: 判断 804"/>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70019</xdr:rowOff>
    </xdr:from>
    <xdr:ext cx="469744" cy="259045"/>
    <xdr:sp macro="" textlink="">
      <xdr:nvSpPr>
        <xdr:cNvPr id="806" name="テキスト ボックス 805"/>
        <xdr:cNvSpPr txBox="1"/>
      </xdr:nvSpPr>
      <xdr:spPr>
        <a:xfrm>
          <a:off x="18421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50533</xdr:rowOff>
    </xdr:from>
    <xdr:to>
      <xdr:col>116</xdr:col>
      <xdr:colOff>114300</xdr:colOff>
      <xdr:row>58</xdr:row>
      <xdr:rowOff>152133</xdr:rowOff>
    </xdr:to>
    <xdr:sp macro="" textlink="">
      <xdr:nvSpPr>
        <xdr:cNvPr id="812" name="楕円 811"/>
        <xdr:cNvSpPr/>
      </xdr:nvSpPr>
      <xdr:spPr>
        <a:xfrm>
          <a:off x="22110700" y="999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143222</xdr:rowOff>
    </xdr:from>
    <xdr:ext cx="469744" cy="259045"/>
    <xdr:sp macro="" textlink="">
      <xdr:nvSpPr>
        <xdr:cNvPr id="813" name="貸付金該当値テキスト"/>
        <xdr:cNvSpPr txBox="1"/>
      </xdr:nvSpPr>
      <xdr:spPr>
        <a:xfrm>
          <a:off x="22212300" y="9915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138087</xdr:rowOff>
    </xdr:from>
    <xdr:to>
      <xdr:col>112</xdr:col>
      <xdr:colOff>38100</xdr:colOff>
      <xdr:row>57</xdr:row>
      <xdr:rowOff>68237</xdr:rowOff>
    </xdr:to>
    <xdr:sp macro="" textlink="">
      <xdr:nvSpPr>
        <xdr:cNvPr id="814" name="楕円 813"/>
        <xdr:cNvSpPr/>
      </xdr:nvSpPr>
      <xdr:spPr>
        <a:xfrm>
          <a:off x="21272500" y="973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84764</xdr:rowOff>
    </xdr:from>
    <xdr:ext cx="469744" cy="259045"/>
    <xdr:sp macro="" textlink="">
      <xdr:nvSpPr>
        <xdr:cNvPr id="815" name="テキスト ボックス 814"/>
        <xdr:cNvSpPr txBox="1"/>
      </xdr:nvSpPr>
      <xdr:spPr>
        <a:xfrm>
          <a:off x="21088428" y="951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161099</xdr:rowOff>
    </xdr:from>
    <xdr:to>
      <xdr:col>107</xdr:col>
      <xdr:colOff>101600</xdr:colOff>
      <xdr:row>58</xdr:row>
      <xdr:rowOff>91249</xdr:rowOff>
    </xdr:to>
    <xdr:sp macro="" textlink="">
      <xdr:nvSpPr>
        <xdr:cNvPr id="816" name="楕円 815"/>
        <xdr:cNvSpPr/>
      </xdr:nvSpPr>
      <xdr:spPr>
        <a:xfrm>
          <a:off x="20383500" y="993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82376</xdr:rowOff>
    </xdr:from>
    <xdr:ext cx="469744" cy="259045"/>
    <xdr:sp macro="" textlink="">
      <xdr:nvSpPr>
        <xdr:cNvPr id="817" name="テキスト ボックス 816"/>
        <xdr:cNvSpPr txBox="1"/>
      </xdr:nvSpPr>
      <xdr:spPr>
        <a:xfrm>
          <a:off x="20199428" y="10026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125057</xdr:rowOff>
    </xdr:from>
    <xdr:to>
      <xdr:col>102</xdr:col>
      <xdr:colOff>165100</xdr:colOff>
      <xdr:row>59</xdr:row>
      <xdr:rowOff>55207</xdr:rowOff>
    </xdr:to>
    <xdr:sp macro="" textlink="">
      <xdr:nvSpPr>
        <xdr:cNvPr id="818" name="楕円 817"/>
        <xdr:cNvSpPr/>
      </xdr:nvSpPr>
      <xdr:spPr>
        <a:xfrm>
          <a:off x="19494500" y="1006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46334</xdr:rowOff>
    </xdr:from>
    <xdr:ext cx="469744" cy="259045"/>
    <xdr:sp macro="" textlink="">
      <xdr:nvSpPr>
        <xdr:cNvPr id="819" name="テキスト ボックス 818"/>
        <xdr:cNvSpPr txBox="1"/>
      </xdr:nvSpPr>
      <xdr:spPr>
        <a:xfrm>
          <a:off x="19310428" y="10161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127648</xdr:rowOff>
    </xdr:from>
    <xdr:to>
      <xdr:col>98</xdr:col>
      <xdr:colOff>38100</xdr:colOff>
      <xdr:row>59</xdr:row>
      <xdr:rowOff>57798</xdr:rowOff>
    </xdr:to>
    <xdr:sp macro="" textlink="">
      <xdr:nvSpPr>
        <xdr:cNvPr id="820" name="楕円 819"/>
        <xdr:cNvSpPr/>
      </xdr:nvSpPr>
      <xdr:spPr>
        <a:xfrm>
          <a:off x="18605500" y="1007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48925</xdr:rowOff>
    </xdr:from>
    <xdr:ext cx="378565" cy="259045"/>
    <xdr:sp macro="" textlink="">
      <xdr:nvSpPr>
        <xdr:cNvPr id="821" name="テキスト ボックス 820"/>
        <xdr:cNvSpPr txBox="1"/>
      </xdr:nvSpPr>
      <xdr:spPr>
        <a:xfrm>
          <a:off x="18467017" y="10164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3" name="直線コネクタ 832"/>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4" name="テキスト ボックス 833"/>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5" name="直線コネクタ 834"/>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6" name="テキスト ボックス 835"/>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7" name="直線コネクタ 836"/>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8" name="テキスト ボックス 837"/>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1" name="直線コネクタ 840"/>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42" name="テキスト ボックス 841"/>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3" name="直線コネクタ 842"/>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44" name="テキスト ボックス 843"/>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5" name="直線コネクタ 844"/>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46" name="テキスト ボックス 845"/>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8" name="テキスト ボックス 84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139757</xdr:rowOff>
    </xdr:from>
    <xdr:to>
      <xdr:col>116</xdr:col>
      <xdr:colOff>62864</xdr:colOff>
      <xdr:row>79</xdr:row>
      <xdr:rowOff>3484</xdr:rowOff>
    </xdr:to>
    <xdr:cxnSp macro="">
      <xdr:nvCxnSpPr>
        <xdr:cNvPr id="850" name="直線コネクタ 849"/>
        <xdr:cNvCxnSpPr/>
      </xdr:nvCxnSpPr>
      <xdr:spPr>
        <a:xfrm flipV="1">
          <a:off x="22159595" y="12141257"/>
          <a:ext cx="1269" cy="140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7311</xdr:rowOff>
    </xdr:from>
    <xdr:ext cx="534377" cy="259045"/>
    <xdr:sp macro="" textlink="">
      <xdr:nvSpPr>
        <xdr:cNvPr id="851" name="繰出金最小値テキスト"/>
        <xdr:cNvSpPr txBox="1"/>
      </xdr:nvSpPr>
      <xdr:spPr>
        <a:xfrm>
          <a:off x="22212300" y="135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3484</xdr:rowOff>
    </xdr:from>
    <xdr:to>
      <xdr:col>116</xdr:col>
      <xdr:colOff>152400</xdr:colOff>
      <xdr:row>79</xdr:row>
      <xdr:rowOff>3484</xdr:rowOff>
    </xdr:to>
    <xdr:cxnSp macro="">
      <xdr:nvCxnSpPr>
        <xdr:cNvPr id="852" name="直線コネクタ 851"/>
        <xdr:cNvCxnSpPr/>
      </xdr:nvCxnSpPr>
      <xdr:spPr>
        <a:xfrm>
          <a:off x="22072600" y="1354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86434</xdr:rowOff>
    </xdr:from>
    <xdr:ext cx="534377" cy="259045"/>
    <xdr:sp macro="" textlink="">
      <xdr:nvSpPr>
        <xdr:cNvPr id="853" name="繰出金最大値テキスト"/>
        <xdr:cNvSpPr txBox="1"/>
      </xdr:nvSpPr>
      <xdr:spPr>
        <a:xfrm>
          <a:off x="22212300" y="1191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139757</xdr:rowOff>
    </xdr:from>
    <xdr:to>
      <xdr:col>116</xdr:col>
      <xdr:colOff>152400</xdr:colOff>
      <xdr:row>70</xdr:row>
      <xdr:rowOff>139757</xdr:rowOff>
    </xdr:to>
    <xdr:cxnSp macro="">
      <xdr:nvCxnSpPr>
        <xdr:cNvPr id="854" name="直線コネクタ 853"/>
        <xdr:cNvCxnSpPr/>
      </xdr:nvCxnSpPr>
      <xdr:spPr>
        <a:xfrm>
          <a:off x="22072600" y="1214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71777</xdr:rowOff>
    </xdr:from>
    <xdr:to>
      <xdr:col>116</xdr:col>
      <xdr:colOff>63500</xdr:colOff>
      <xdr:row>76</xdr:row>
      <xdr:rowOff>87579</xdr:rowOff>
    </xdr:to>
    <xdr:cxnSp macro="">
      <xdr:nvCxnSpPr>
        <xdr:cNvPr id="855" name="直線コネクタ 854"/>
        <xdr:cNvCxnSpPr/>
      </xdr:nvCxnSpPr>
      <xdr:spPr>
        <a:xfrm flipV="1">
          <a:off x="21323300" y="13101977"/>
          <a:ext cx="838200" cy="1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50198</xdr:rowOff>
    </xdr:from>
    <xdr:ext cx="534377" cy="259045"/>
    <xdr:sp macro="" textlink="">
      <xdr:nvSpPr>
        <xdr:cNvPr id="856" name="繰出金平均値テキスト"/>
        <xdr:cNvSpPr txBox="1"/>
      </xdr:nvSpPr>
      <xdr:spPr>
        <a:xfrm>
          <a:off x="22212300" y="1273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27321</xdr:rowOff>
    </xdr:from>
    <xdr:to>
      <xdr:col>116</xdr:col>
      <xdr:colOff>114300</xdr:colOff>
      <xdr:row>75</xdr:row>
      <xdr:rowOff>128921</xdr:rowOff>
    </xdr:to>
    <xdr:sp macro="" textlink="">
      <xdr:nvSpPr>
        <xdr:cNvPr id="857" name="フローチャート: 判断 856"/>
        <xdr:cNvSpPr/>
      </xdr:nvSpPr>
      <xdr:spPr>
        <a:xfrm>
          <a:off x="22110700" y="1288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87579</xdr:rowOff>
    </xdr:from>
    <xdr:to>
      <xdr:col>111</xdr:col>
      <xdr:colOff>177800</xdr:colOff>
      <xdr:row>76</xdr:row>
      <xdr:rowOff>152330</xdr:rowOff>
    </xdr:to>
    <xdr:cxnSp macro="">
      <xdr:nvCxnSpPr>
        <xdr:cNvPr id="858" name="直線コネクタ 857"/>
        <xdr:cNvCxnSpPr/>
      </xdr:nvCxnSpPr>
      <xdr:spPr>
        <a:xfrm flipV="1">
          <a:off x="20434300" y="13117779"/>
          <a:ext cx="889000" cy="6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66069</xdr:rowOff>
    </xdr:from>
    <xdr:to>
      <xdr:col>112</xdr:col>
      <xdr:colOff>38100</xdr:colOff>
      <xdr:row>75</xdr:row>
      <xdr:rowOff>167669</xdr:rowOff>
    </xdr:to>
    <xdr:sp macro="" textlink="">
      <xdr:nvSpPr>
        <xdr:cNvPr id="859" name="フローチャート: 判断 858"/>
        <xdr:cNvSpPr/>
      </xdr:nvSpPr>
      <xdr:spPr>
        <a:xfrm>
          <a:off x="21272500" y="1292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12746</xdr:rowOff>
    </xdr:from>
    <xdr:ext cx="534377" cy="259045"/>
    <xdr:sp macro="" textlink="">
      <xdr:nvSpPr>
        <xdr:cNvPr id="860" name="テキスト ボックス 859"/>
        <xdr:cNvSpPr txBox="1"/>
      </xdr:nvSpPr>
      <xdr:spPr>
        <a:xfrm>
          <a:off x="21056111" y="127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152330</xdr:rowOff>
    </xdr:from>
    <xdr:to>
      <xdr:col>107</xdr:col>
      <xdr:colOff>50800</xdr:colOff>
      <xdr:row>76</xdr:row>
      <xdr:rowOff>169990</xdr:rowOff>
    </xdr:to>
    <xdr:cxnSp macro="">
      <xdr:nvCxnSpPr>
        <xdr:cNvPr id="861" name="直線コネクタ 860"/>
        <xdr:cNvCxnSpPr/>
      </xdr:nvCxnSpPr>
      <xdr:spPr>
        <a:xfrm flipV="1">
          <a:off x="19545300" y="13182530"/>
          <a:ext cx="889000" cy="1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73469</xdr:rowOff>
    </xdr:from>
    <xdr:to>
      <xdr:col>107</xdr:col>
      <xdr:colOff>101600</xdr:colOff>
      <xdr:row>75</xdr:row>
      <xdr:rowOff>3619</xdr:rowOff>
    </xdr:to>
    <xdr:sp macro="" textlink="">
      <xdr:nvSpPr>
        <xdr:cNvPr id="862" name="フローチャート: 判断 861"/>
        <xdr:cNvSpPr/>
      </xdr:nvSpPr>
      <xdr:spPr>
        <a:xfrm>
          <a:off x="20383500" y="1276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20146</xdr:rowOff>
    </xdr:from>
    <xdr:ext cx="534377" cy="259045"/>
    <xdr:sp macro="" textlink="">
      <xdr:nvSpPr>
        <xdr:cNvPr id="863" name="テキスト ボックス 862"/>
        <xdr:cNvSpPr txBox="1"/>
      </xdr:nvSpPr>
      <xdr:spPr>
        <a:xfrm>
          <a:off x="20167111" y="1253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169990</xdr:rowOff>
    </xdr:from>
    <xdr:to>
      <xdr:col>102</xdr:col>
      <xdr:colOff>114300</xdr:colOff>
      <xdr:row>77</xdr:row>
      <xdr:rowOff>4854</xdr:rowOff>
    </xdr:to>
    <xdr:cxnSp macro="">
      <xdr:nvCxnSpPr>
        <xdr:cNvPr id="864" name="直線コネクタ 863"/>
        <xdr:cNvCxnSpPr/>
      </xdr:nvCxnSpPr>
      <xdr:spPr>
        <a:xfrm flipV="1">
          <a:off x="18656300" y="13200190"/>
          <a:ext cx="889000" cy="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35837</xdr:rowOff>
    </xdr:from>
    <xdr:to>
      <xdr:col>102</xdr:col>
      <xdr:colOff>165100</xdr:colOff>
      <xdr:row>74</xdr:row>
      <xdr:rowOff>137437</xdr:rowOff>
    </xdr:to>
    <xdr:sp macro="" textlink="">
      <xdr:nvSpPr>
        <xdr:cNvPr id="865" name="フローチャート: 判断 864"/>
        <xdr:cNvSpPr/>
      </xdr:nvSpPr>
      <xdr:spPr>
        <a:xfrm>
          <a:off x="19494500" y="127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153964</xdr:rowOff>
    </xdr:from>
    <xdr:ext cx="534377" cy="259045"/>
    <xdr:sp macro="" textlink="">
      <xdr:nvSpPr>
        <xdr:cNvPr id="866" name="テキスト ボックス 865"/>
        <xdr:cNvSpPr txBox="1"/>
      </xdr:nvSpPr>
      <xdr:spPr>
        <a:xfrm>
          <a:off x="19278111" y="1249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26464</xdr:rowOff>
    </xdr:from>
    <xdr:to>
      <xdr:col>98</xdr:col>
      <xdr:colOff>38100</xdr:colOff>
      <xdr:row>74</xdr:row>
      <xdr:rowOff>128064</xdr:rowOff>
    </xdr:to>
    <xdr:sp macro="" textlink="">
      <xdr:nvSpPr>
        <xdr:cNvPr id="867" name="フローチャート: 判断 866"/>
        <xdr:cNvSpPr/>
      </xdr:nvSpPr>
      <xdr:spPr>
        <a:xfrm>
          <a:off x="18605500" y="127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144591</xdr:rowOff>
    </xdr:from>
    <xdr:ext cx="534377" cy="259045"/>
    <xdr:sp macro="" textlink="">
      <xdr:nvSpPr>
        <xdr:cNvPr id="868" name="テキスト ボックス 867"/>
        <xdr:cNvSpPr txBox="1"/>
      </xdr:nvSpPr>
      <xdr:spPr>
        <a:xfrm>
          <a:off x="18389111" y="124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20977</xdr:rowOff>
    </xdr:from>
    <xdr:to>
      <xdr:col>116</xdr:col>
      <xdr:colOff>114300</xdr:colOff>
      <xdr:row>76</xdr:row>
      <xdr:rowOff>122577</xdr:rowOff>
    </xdr:to>
    <xdr:sp macro="" textlink="">
      <xdr:nvSpPr>
        <xdr:cNvPr id="874" name="楕円 873"/>
        <xdr:cNvSpPr/>
      </xdr:nvSpPr>
      <xdr:spPr>
        <a:xfrm>
          <a:off x="22110700" y="1305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170854</xdr:rowOff>
    </xdr:from>
    <xdr:ext cx="534377" cy="259045"/>
    <xdr:sp macro="" textlink="">
      <xdr:nvSpPr>
        <xdr:cNvPr id="875" name="繰出金該当値テキスト"/>
        <xdr:cNvSpPr txBox="1"/>
      </xdr:nvSpPr>
      <xdr:spPr>
        <a:xfrm>
          <a:off x="22212300" y="1302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36779</xdr:rowOff>
    </xdr:from>
    <xdr:to>
      <xdr:col>112</xdr:col>
      <xdr:colOff>38100</xdr:colOff>
      <xdr:row>76</xdr:row>
      <xdr:rowOff>138379</xdr:rowOff>
    </xdr:to>
    <xdr:sp macro="" textlink="">
      <xdr:nvSpPr>
        <xdr:cNvPr id="876" name="楕円 875"/>
        <xdr:cNvSpPr/>
      </xdr:nvSpPr>
      <xdr:spPr>
        <a:xfrm>
          <a:off x="21272500" y="1306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129506</xdr:rowOff>
    </xdr:from>
    <xdr:ext cx="534377" cy="259045"/>
    <xdr:sp macro="" textlink="">
      <xdr:nvSpPr>
        <xdr:cNvPr id="877" name="テキスト ボックス 876"/>
        <xdr:cNvSpPr txBox="1"/>
      </xdr:nvSpPr>
      <xdr:spPr>
        <a:xfrm>
          <a:off x="21056111" y="1315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101530</xdr:rowOff>
    </xdr:from>
    <xdr:to>
      <xdr:col>107</xdr:col>
      <xdr:colOff>101600</xdr:colOff>
      <xdr:row>77</xdr:row>
      <xdr:rowOff>31680</xdr:rowOff>
    </xdr:to>
    <xdr:sp macro="" textlink="">
      <xdr:nvSpPr>
        <xdr:cNvPr id="878" name="楕円 877"/>
        <xdr:cNvSpPr/>
      </xdr:nvSpPr>
      <xdr:spPr>
        <a:xfrm>
          <a:off x="20383500" y="131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22807</xdr:rowOff>
    </xdr:from>
    <xdr:ext cx="534377" cy="259045"/>
    <xdr:sp macro="" textlink="">
      <xdr:nvSpPr>
        <xdr:cNvPr id="879" name="テキスト ボックス 878"/>
        <xdr:cNvSpPr txBox="1"/>
      </xdr:nvSpPr>
      <xdr:spPr>
        <a:xfrm>
          <a:off x="20167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119190</xdr:rowOff>
    </xdr:from>
    <xdr:to>
      <xdr:col>102</xdr:col>
      <xdr:colOff>165100</xdr:colOff>
      <xdr:row>77</xdr:row>
      <xdr:rowOff>49340</xdr:rowOff>
    </xdr:to>
    <xdr:sp macro="" textlink="">
      <xdr:nvSpPr>
        <xdr:cNvPr id="880" name="楕円 879"/>
        <xdr:cNvSpPr/>
      </xdr:nvSpPr>
      <xdr:spPr>
        <a:xfrm>
          <a:off x="19494500" y="1314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40467</xdr:rowOff>
    </xdr:from>
    <xdr:ext cx="534377" cy="259045"/>
    <xdr:sp macro="" textlink="">
      <xdr:nvSpPr>
        <xdr:cNvPr id="881" name="テキスト ボックス 880"/>
        <xdr:cNvSpPr txBox="1"/>
      </xdr:nvSpPr>
      <xdr:spPr>
        <a:xfrm>
          <a:off x="19278111" y="1324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125504</xdr:rowOff>
    </xdr:from>
    <xdr:to>
      <xdr:col>98</xdr:col>
      <xdr:colOff>38100</xdr:colOff>
      <xdr:row>77</xdr:row>
      <xdr:rowOff>55654</xdr:rowOff>
    </xdr:to>
    <xdr:sp macro="" textlink="">
      <xdr:nvSpPr>
        <xdr:cNvPr id="882" name="楕円 881"/>
        <xdr:cNvSpPr/>
      </xdr:nvSpPr>
      <xdr:spPr>
        <a:xfrm>
          <a:off x="18605500" y="1315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46781</xdr:rowOff>
    </xdr:from>
    <xdr:ext cx="534377" cy="259045"/>
    <xdr:sp macro="" textlink="">
      <xdr:nvSpPr>
        <xdr:cNvPr id="883" name="テキスト ボックス 882"/>
        <xdr:cNvSpPr txBox="1"/>
      </xdr:nvSpPr>
      <xdr:spPr>
        <a:xfrm>
          <a:off x="18389111" y="1324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主に扶助費、積立金が増加し、普通建設事業費、補助費等、貸付金が減少しました。</a:t>
          </a:r>
        </a:p>
        <a:p>
          <a:r>
            <a:rPr kumimoji="1" lang="ja-JP" altLang="en-US" sz="1100">
              <a:latin typeface="ＭＳ Ｐゴシック" panose="020B0600070205080204" pitchFamily="50" charset="-128"/>
              <a:ea typeface="ＭＳ Ｐゴシック" panose="020B0600070205080204" pitchFamily="50" charset="-128"/>
            </a:rPr>
            <a:t>扶助費は、住民税非課税世帯等への臨時特別給付金の皆増、子育て世帯への臨時特別給付金の増等により増加しました。</a:t>
          </a:r>
        </a:p>
        <a:p>
          <a:r>
            <a:rPr kumimoji="1" lang="ja-JP" altLang="en-US" sz="1100">
              <a:latin typeface="ＭＳ Ｐゴシック" panose="020B0600070205080204" pitchFamily="50" charset="-128"/>
              <a:ea typeface="ＭＳ Ｐゴシック" panose="020B0600070205080204" pitchFamily="50" charset="-128"/>
            </a:rPr>
            <a:t>積立金は財政調整基金の積立額の増等により増加しました。</a:t>
          </a:r>
        </a:p>
        <a:p>
          <a:r>
            <a:rPr kumimoji="1" lang="ja-JP" altLang="en-US" sz="1100">
              <a:latin typeface="ＭＳ Ｐゴシック" panose="020B0600070205080204" pitchFamily="50" charset="-128"/>
              <a:ea typeface="ＭＳ Ｐゴシック" panose="020B0600070205080204" pitchFamily="50" charset="-128"/>
            </a:rPr>
            <a:t>普通建設事業費は、文化創造センター大規模改修工事費の減等により減少しました。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補助費等は特別定額給付金の皆減、「麒麟がくる」活用実行委員会負担金の減等により減少しました。</a:t>
          </a:r>
        </a:p>
        <a:p>
          <a:r>
            <a:rPr kumimoji="1" lang="ja-JP" altLang="en-US" sz="1100">
              <a:latin typeface="ＭＳ Ｐゴシック" panose="020B0600070205080204" pitchFamily="50" charset="-128"/>
              <a:ea typeface="ＭＳ Ｐゴシック" panose="020B0600070205080204" pitchFamily="50" charset="-128"/>
            </a:rPr>
            <a:t>貸付金はプレミアム付Ｋマネーの発行に伴う地域通貨資金預託金の減により減少しました。</a:t>
          </a:r>
        </a:p>
        <a:p>
          <a:r>
            <a:rPr kumimoji="1" lang="ja-JP" altLang="en-US" sz="1100">
              <a:latin typeface="ＭＳ Ｐゴシック" panose="020B0600070205080204" pitchFamily="50" charset="-128"/>
              <a:ea typeface="ＭＳ Ｐゴシック" panose="020B0600070205080204" pitchFamily="50" charset="-128"/>
            </a:rPr>
            <a:t>義務的経費は増加傾向が続くことが見込まれるため、財政構造の硬直化が進まないよう、今後も自主財源を増やすなどの歳入の確保に努めていきます。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岐阜県可児市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100,765
92,977
87.57
37,449,265
34,704,966
2,374,056
20,944,000
21,989,169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130556</xdr:rowOff>
    </xdr:to>
    <xdr:cxnSp macro="">
      <xdr:nvCxnSpPr>
        <xdr:cNvPr id="54" name="直線コネクタ 53"/>
        <xdr:cNvCxnSpPr/>
      </xdr:nvCxnSpPr>
      <xdr:spPr>
        <a:xfrm flipV="1">
          <a:off x="4633595" y="5591810"/>
          <a:ext cx="127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52087</xdr:rowOff>
    </xdr:from>
    <xdr:ext cx="469744" cy="259045"/>
    <xdr:sp macro="" textlink="">
      <xdr:nvSpPr>
        <xdr:cNvPr id="57" name="議会費最大値テキスト"/>
        <xdr:cNvSpPr txBox="1"/>
      </xdr:nvSpPr>
      <xdr:spPr>
        <a:xfrm>
          <a:off x="4686300" y="53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xdr:cNvCxnSpPr/>
      </xdr:nvCxnSpPr>
      <xdr:spPr>
        <a:xfrm>
          <a:off x="4546600" y="5591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104038</xdr:rowOff>
    </xdr:from>
    <xdr:to>
      <xdr:col>24</xdr:col>
      <xdr:colOff>63500</xdr:colOff>
      <xdr:row>37</xdr:row>
      <xdr:rowOff>123698</xdr:rowOff>
    </xdr:to>
    <xdr:cxnSp macro="">
      <xdr:nvCxnSpPr>
        <xdr:cNvPr id="59" name="直線コネクタ 58"/>
        <xdr:cNvCxnSpPr/>
      </xdr:nvCxnSpPr>
      <xdr:spPr>
        <a:xfrm>
          <a:off x="3797300" y="6447688"/>
          <a:ext cx="8382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90746</xdr:rowOff>
    </xdr:from>
    <xdr:ext cx="469744" cy="259045"/>
    <xdr:sp macro="" textlink="">
      <xdr:nvSpPr>
        <xdr:cNvPr id="60" name="議会費平均値テキスト"/>
        <xdr:cNvSpPr txBox="1"/>
      </xdr:nvSpPr>
      <xdr:spPr>
        <a:xfrm>
          <a:off x="4686300" y="5920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67869</xdr:rowOff>
    </xdr:from>
    <xdr:to>
      <xdr:col>24</xdr:col>
      <xdr:colOff>114300</xdr:colOff>
      <xdr:row>35</xdr:row>
      <xdr:rowOff>169469</xdr:rowOff>
    </xdr:to>
    <xdr:sp macro="" textlink="">
      <xdr:nvSpPr>
        <xdr:cNvPr id="61" name="フローチャート: 判断 60"/>
        <xdr:cNvSpPr/>
      </xdr:nvSpPr>
      <xdr:spPr>
        <a:xfrm>
          <a:off x="45847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83464</xdr:rowOff>
    </xdr:from>
    <xdr:to>
      <xdr:col>19</xdr:col>
      <xdr:colOff>177800</xdr:colOff>
      <xdr:row>37</xdr:row>
      <xdr:rowOff>104038</xdr:rowOff>
    </xdr:to>
    <xdr:cxnSp macro="">
      <xdr:nvCxnSpPr>
        <xdr:cNvPr id="62" name="直線コネクタ 61"/>
        <xdr:cNvCxnSpPr/>
      </xdr:nvCxnSpPr>
      <xdr:spPr>
        <a:xfrm>
          <a:off x="2908300" y="642711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macro="" textlink="">
      <xdr:nvSpPr>
        <xdr:cNvPr id="63" name="フローチャート: 判断 62"/>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22318</xdr:rowOff>
    </xdr:from>
    <xdr:ext cx="469744" cy="259045"/>
    <xdr:sp macro="" textlink="">
      <xdr:nvSpPr>
        <xdr:cNvPr id="64" name="テキスト ボックス 63"/>
        <xdr:cNvSpPr txBox="1"/>
      </xdr:nvSpPr>
      <xdr:spPr>
        <a:xfrm>
          <a:off x="3562428" y="58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74320</xdr:rowOff>
    </xdr:from>
    <xdr:to>
      <xdr:col>15</xdr:col>
      <xdr:colOff>50800</xdr:colOff>
      <xdr:row>37</xdr:row>
      <xdr:rowOff>83464</xdr:rowOff>
    </xdr:to>
    <xdr:cxnSp macro="">
      <xdr:nvCxnSpPr>
        <xdr:cNvPr id="65" name="直線コネクタ 64"/>
        <xdr:cNvCxnSpPr/>
      </xdr:nvCxnSpPr>
      <xdr:spPr>
        <a:xfrm>
          <a:off x="2019300" y="641797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169367</xdr:rowOff>
    </xdr:from>
    <xdr:to>
      <xdr:col>15</xdr:col>
      <xdr:colOff>101600</xdr:colOff>
      <xdr:row>35</xdr:row>
      <xdr:rowOff>99517</xdr:rowOff>
    </xdr:to>
    <xdr:sp macro="" textlink="">
      <xdr:nvSpPr>
        <xdr:cNvPr id="66" name="フローチャート: 判断 65"/>
        <xdr:cNvSpPr/>
      </xdr:nvSpPr>
      <xdr:spPr>
        <a:xfrm>
          <a:off x="2857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116044</xdr:rowOff>
    </xdr:from>
    <xdr:ext cx="469744" cy="259045"/>
    <xdr:sp macro="" textlink="">
      <xdr:nvSpPr>
        <xdr:cNvPr id="67" name="テキスト ボックス 66"/>
        <xdr:cNvSpPr txBox="1"/>
      </xdr:nvSpPr>
      <xdr:spPr>
        <a:xfrm>
          <a:off x="2673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22199</xdr:rowOff>
    </xdr:from>
    <xdr:to>
      <xdr:col>10</xdr:col>
      <xdr:colOff>114300</xdr:colOff>
      <xdr:row>37</xdr:row>
      <xdr:rowOff>74320</xdr:rowOff>
    </xdr:to>
    <xdr:cxnSp macro="">
      <xdr:nvCxnSpPr>
        <xdr:cNvPr id="68" name="直線コネクタ 67"/>
        <xdr:cNvCxnSpPr/>
      </xdr:nvCxnSpPr>
      <xdr:spPr>
        <a:xfrm>
          <a:off x="1130300" y="6365849"/>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167996</xdr:rowOff>
    </xdr:from>
    <xdr:to>
      <xdr:col>10</xdr:col>
      <xdr:colOff>165100</xdr:colOff>
      <xdr:row>35</xdr:row>
      <xdr:rowOff>98146</xdr:rowOff>
    </xdr:to>
    <xdr:sp macro="" textlink="">
      <xdr:nvSpPr>
        <xdr:cNvPr id="69" name="フローチャート: 判断 68"/>
        <xdr:cNvSpPr/>
      </xdr:nvSpPr>
      <xdr:spPr>
        <a:xfrm>
          <a:off x="1968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114673</xdr:rowOff>
    </xdr:from>
    <xdr:ext cx="469744" cy="259045"/>
    <xdr:sp macro="" textlink="">
      <xdr:nvSpPr>
        <xdr:cNvPr id="70" name="テキスト ボックス 69"/>
        <xdr:cNvSpPr txBox="1"/>
      </xdr:nvSpPr>
      <xdr:spPr>
        <a:xfrm>
          <a:off x="1784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xdr:rowOff>
    </xdr:from>
    <xdr:to>
      <xdr:col>6</xdr:col>
      <xdr:colOff>38100</xdr:colOff>
      <xdr:row>35</xdr:row>
      <xdr:rowOff>104546</xdr:rowOff>
    </xdr:to>
    <xdr:sp macro="" textlink="">
      <xdr:nvSpPr>
        <xdr:cNvPr id="71" name="フローチャート: 判断 70"/>
        <xdr:cNvSpPr/>
      </xdr:nvSpPr>
      <xdr:spPr>
        <a:xfrm>
          <a:off x="1079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121073</xdr:rowOff>
    </xdr:from>
    <xdr:ext cx="469744" cy="259045"/>
    <xdr:sp macro="" textlink="">
      <xdr:nvSpPr>
        <xdr:cNvPr id="72" name="テキスト ボックス 71"/>
        <xdr:cNvSpPr txBox="1"/>
      </xdr:nvSpPr>
      <xdr:spPr>
        <a:xfrm>
          <a:off x="895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72898</xdr:rowOff>
    </xdr:from>
    <xdr:to>
      <xdr:col>24</xdr:col>
      <xdr:colOff>114300</xdr:colOff>
      <xdr:row>38</xdr:row>
      <xdr:rowOff>3048</xdr:rowOff>
    </xdr:to>
    <xdr:sp macro="" textlink="">
      <xdr:nvSpPr>
        <xdr:cNvPr id="78" name="楕円 77"/>
        <xdr:cNvSpPr/>
      </xdr:nvSpPr>
      <xdr:spPr>
        <a:xfrm>
          <a:off x="4584700" y="641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51325</xdr:rowOff>
    </xdr:from>
    <xdr:ext cx="469744" cy="259045"/>
    <xdr:sp macro="" textlink="">
      <xdr:nvSpPr>
        <xdr:cNvPr id="79" name="議会費該当値テキスト"/>
        <xdr:cNvSpPr txBox="1"/>
      </xdr:nvSpPr>
      <xdr:spPr>
        <a:xfrm>
          <a:off x="4686300" y="639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53238</xdr:rowOff>
    </xdr:from>
    <xdr:to>
      <xdr:col>20</xdr:col>
      <xdr:colOff>38100</xdr:colOff>
      <xdr:row>37</xdr:row>
      <xdr:rowOff>154838</xdr:rowOff>
    </xdr:to>
    <xdr:sp macro="" textlink="">
      <xdr:nvSpPr>
        <xdr:cNvPr id="80" name="楕円 79"/>
        <xdr:cNvSpPr/>
      </xdr:nvSpPr>
      <xdr:spPr>
        <a:xfrm>
          <a:off x="3746500" y="639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145966</xdr:rowOff>
    </xdr:from>
    <xdr:ext cx="469744" cy="259045"/>
    <xdr:sp macro="" textlink="">
      <xdr:nvSpPr>
        <xdr:cNvPr id="81" name="テキスト ボックス 80"/>
        <xdr:cNvSpPr txBox="1"/>
      </xdr:nvSpPr>
      <xdr:spPr>
        <a:xfrm>
          <a:off x="3562428" y="648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32664</xdr:rowOff>
    </xdr:from>
    <xdr:to>
      <xdr:col>15</xdr:col>
      <xdr:colOff>101600</xdr:colOff>
      <xdr:row>37</xdr:row>
      <xdr:rowOff>134264</xdr:rowOff>
    </xdr:to>
    <xdr:sp macro="" textlink="">
      <xdr:nvSpPr>
        <xdr:cNvPr id="82" name="楕円 81"/>
        <xdr:cNvSpPr/>
      </xdr:nvSpPr>
      <xdr:spPr>
        <a:xfrm>
          <a:off x="2857500" y="637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125392</xdr:rowOff>
    </xdr:from>
    <xdr:ext cx="469744" cy="259045"/>
    <xdr:sp macro="" textlink="">
      <xdr:nvSpPr>
        <xdr:cNvPr id="83" name="テキスト ボックス 82"/>
        <xdr:cNvSpPr txBox="1"/>
      </xdr:nvSpPr>
      <xdr:spPr>
        <a:xfrm>
          <a:off x="2673428" y="646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23520</xdr:rowOff>
    </xdr:from>
    <xdr:to>
      <xdr:col>10</xdr:col>
      <xdr:colOff>165100</xdr:colOff>
      <xdr:row>37</xdr:row>
      <xdr:rowOff>125120</xdr:rowOff>
    </xdr:to>
    <xdr:sp macro="" textlink="">
      <xdr:nvSpPr>
        <xdr:cNvPr id="84" name="楕円 83"/>
        <xdr:cNvSpPr/>
      </xdr:nvSpPr>
      <xdr:spPr>
        <a:xfrm>
          <a:off x="1968500" y="63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116247</xdr:rowOff>
    </xdr:from>
    <xdr:ext cx="469744" cy="259045"/>
    <xdr:sp macro="" textlink="">
      <xdr:nvSpPr>
        <xdr:cNvPr id="85" name="テキスト ボックス 84"/>
        <xdr:cNvSpPr txBox="1"/>
      </xdr:nvSpPr>
      <xdr:spPr>
        <a:xfrm>
          <a:off x="1784428" y="645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142849</xdr:rowOff>
    </xdr:from>
    <xdr:to>
      <xdr:col>6</xdr:col>
      <xdr:colOff>38100</xdr:colOff>
      <xdr:row>37</xdr:row>
      <xdr:rowOff>72999</xdr:rowOff>
    </xdr:to>
    <xdr:sp macro="" textlink="">
      <xdr:nvSpPr>
        <xdr:cNvPr id="86" name="楕円 85"/>
        <xdr:cNvSpPr/>
      </xdr:nvSpPr>
      <xdr:spPr>
        <a:xfrm>
          <a:off x="1079500" y="631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64126</xdr:rowOff>
    </xdr:from>
    <xdr:ext cx="469744" cy="259045"/>
    <xdr:sp macro="" textlink="">
      <xdr:nvSpPr>
        <xdr:cNvPr id="87" name="テキスト ボックス 86"/>
        <xdr:cNvSpPr txBox="1"/>
      </xdr:nvSpPr>
      <xdr:spPr>
        <a:xfrm>
          <a:off x="895428" y="640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93652</xdr:rowOff>
    </xdr:from>
    <xdr:to>
      <xdr:col>24</xdr:col>
      <xdr:colOff>62865</xdr:colOff>
      <xdr:row>57</xdr:row>
      <xdr:rowOff>135158</xdr:rowOff>
    </xdr:to>
    <xdr:cxnSp macro="">
      <xdr:nvCxnSpPr>
        <xdr:cNvPr id="111" name="直線コネクタ 110"/>
        <xdr:cNvCxnSpPr/>
      </xdr:nvCxnSpPr>
      <xdr:spPr>
        <a:xfrm flipV="1">
          <a:off x="4633595" y="8666152"/>
          <a:ext cx="1270" cy="1241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138985</xdr:rowOff>
    </xdr:from>
    <xdr:ext cx="534377" cy="259045"/>
    <xdr:sp macro="" textlink="">
      <xdr:nvSpPr>
        <xdr:cNvPr id="112" name="総務費最小値テキスト"/>
        <xdr:cNvSpPr txBox="1"/>
      </xdr:nvSpPr>
      <xdr:spPr>
        <a:xfrm>
          <a:off x="4686300" y="991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135158</xdr:rowOff>
    </xdr:from>
    <xdr:to>
      <xdr:col>24</xdr:col>
      <xdr:colOff>152400</xdr:colOff>
      <xdr:row>57</xdr:row>
      <xdr:rowOff>135158</xdr:rowOff>
    </xdr:to>
    <xdr:cxnSp macro="">
      <xdr:nvCxnSpPr>
        <xdr:cNvPr id="113" name="直線コネクタ 112"/>
        <xdr:cNvCxnSpPr/>
      </xdr:nvCxnSpPr>
      <xdr:spPr>
        <a:xfrm>
          <a:off x="4546600" y="9907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40329</xdr:rowOff>
    </xdr:from>
    <xdr:ext cx="599010" cy="259045"/>
    <xdr:sp macro="" textlink="">
      <xdr:nvSpPr>
        <xdr:cNvPr id="114" name="総務費最大値テキスト"/>
        <xdr:cNvSpPr txBox="1"/>
      </xdr:nvSpPr>
      <xdr:spPr>
        <a:xfrm>
          <a:off x="4686300" y="844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93652</xdr:rowOff>
    </xdr:from>
    <xdr:to>
      <xdr:col>24</xdr:col>
      <xdr:colOff>152400</xdr:colOff>
      <xdr:row>50</xdr:row>
      <xdr:rowOff>93652</xdr:rowOff>
    </xdr:to>
    <xdr:cxnSp macro="">
      <xdr:nvCxnSpPr>
        <xdr:cNvPr id="115" name="直線コネクタ 114"/>
        <xdr:cNvCxnSpPr/>
      </xdr:nvCxnSpPr>
      <xdr:spPr>
        <a:xfrm>
          <a:off x="4546600" y="86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135966</xdr:rowOff>
    </xdr:from>
    <xdr:to>
      <xdr:col>24</xdr:col>
      <xdr:colOff>63500</xdr:colOff>
      <xdr:row>57</xdr:row>
      <xdr:rowOff>22093</xdr:rowOff>
    </xdr:to>
    <xdr:cxnSp macro="">
      <xdr:nvCxnSpPr>
        <xdr:cNvPr id="116" name="直線コネクタ 115"/>
        <xdr:cNvCxnSpPr/>
      </xdr:nvCxnSpPr>
      <xdr:spPr>
        <a:xfrm>
          <a:off x="3797300" y="9051366"/>
          <a:ext cx="838200" cy="74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147538</xdr:rowOff>
    </xdr:from>
    <xdr:ext cx="534377" cy="259045"/>
    <xdr:sp macro="" textlink="">
      <xdr:nvSpPr>
        <xdr:cNvPr id="117" name="総務費平均値テキスト"/>
        <xdr:cNvSpPr txBox="1"/>
      </xdr:nvSpPr>
      <xdr:spPr>
        <a:xfrm>
          <a:off x="4686300" y="9405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124661</xdr:rowOff>
    </xdr:from>
    <xdr:to>
      <xdr:col>24</xdr:col>
      <xdr:colOff>114300</xdr:colOff>
      <xdr:row>56</xdr:row>
      <xdr:rowOff>54811</xdr:rowOff>
    </xdr:to>
    <xdr:sp macro="" textlink="">
      <xdr:nvSpPr>
        <xdr:cNvPr id="118" name="フローチャート: 判断 117"/>
        <xdr:cNvSpPr/>
      </xdr:nvSpPr>
      <xdr:spPr>
        <a:xfrm>
          <a:off x="4584700" y="955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135966</xdr:rowOff>
    </xdr:from>
    <xdr:to>
      <xdr:col>19</xdr:col>
      <xdr:colOff>177800</xdr:colOff>
      <xdr:row>56</xdr:row>
      <xdr:rowOff>79060</xdr:rowOff>
    </xdr:to>
    <xdr:cxnSp macro="">
      <xdr:nvCxnSpPr>
        <xdr:cNvPr id="119" name="直線コネクタ 118"/>
        <xdr:cNvCxnSpPr/>
      </xdr:nvCxnSpPr>
      <xdr:spPr>
        <a:xfrm flipV="1">
          <a:off x="2908300" y="9051366"/>
          <a:ext cx="889000" cy="62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90637</xdr:rowOff>
    </xdr:from>
    <xdr:to>
      <xdr:col>20</xdr:col>
      <xdr:colOff>38100</xdr:colOff>
      <xdr:row>52</xdr:row>
      <xdr:rowOff>20787</xdr:rowOff>
    </xdr:to>
    <xdr:sp macro="" textlink="">
      <xdr:nvSpPr>
        <xdr:cNvPr id="120" name="フローチャート: 判断 119"/>
        <xdr:cNvSpPr/>
      </xdr:nvSpPr>
      <xdr:spPr>
        <a:xfrm>
          <a:off x="3746500" y="883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37314</xdr:rowOff>
    </xdr:from>
    <xdr:ext cx="599010" cy="259045"/>
    <xdr:sp macro="" textlink="">
      <xdr:nvSpPr>
        <xdr:cNvPr id="121" name="テキスト ボックス 120"/>
        <xdr:cNvSpPr txBox="1"/>
      </xdr:nvSpPr>
      <xdr:spPr>
        <a:xfrm>
          <a:off x="3497795" y="860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79060</xdr:rowOff>
    </xdr:from>
    <xdr:to>
      <xdr:col>15</xdr:col>
      <xdr:colOff>50800</xdr:colOff>
      <xdr:row>57</xdr:row>
      <xdr:rowOff>91785</xdr:rowOff>
    </xdr:to>
    <xdr:cxnSp macro="">
      <xdr:nvCxnSpPr>
        <xdr:cNvPr id="122" name="直線コネクタ 121"/>
        <xdr:cNvCxnSpPr/>
      </xdr:nvCxnSpPr>
      <xdr:spPr>
        <a:xfrm flipV="1">
          <a:off x="2019300" y="9680260"/>
          <a:ext cx="889000" cy="18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40254</xdr:rowOff>
    </xdr:from>
    <xdr:to>
      <xdr:col>15</xdr:col>
      <xdr:colOff>101600</xdr:colOff>
      <xdr:row>56</xdr:row>
      <xdr:rowOff>141854</xdr:rowOff>
    </xdr:to>
    <xdr:sp macro="" textlink="">
      <xdr:nvSpPr>
        <xdr:cNvPr id="123" name="フローチャート: 判断 122"/>
        <xdr:cNvSpPr/>
      </xdr:nvSpPr>
      <xdr:spPr>
        <a:xfrm>
          <a:off x="2857500" y="964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132981</xdr:rowOff>
    </xdr:from>
    <xdr:ext cx="534377" cy="259045"/>
    <xdr:sp macro="" textlink="">
      <xdr:nvSpPr>
        <xdr:cNvPr id="124" name="テキスト ボックス 123"/>
        <xdr:cNvSpPr txBox="1"/>
      </xdr:nvSpPr>
      <xdr:spPr>
        <a:xfrm>
          <a:off x="2641111" y="973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91785</xdr:rowOff>
    </xdr:from>
    <xdr:to>
      <xdr:col>10</xdr:col>
      <xdr:colOff>114300</xdr:colOff>
      <xdr:row>57</xdr:row>
      <xdr:rowOff>134176</xdr:rowOff>
    </xdr:to>
    <xdr:cxnSp macro="">
      <xdr:nvCxnSpPr>
        <xdr:cNvPr id="125" name="直線コネクタ 124"/>
        <xdr:cNvCxnSpPr/>
      </xdr:nvCxnSpPr>
      <xdr:spPr>
        <a:xfrm flipV="1">
          <a:off x="1130300" y="9864435"/>
          <a:ext cx="889000" cy="4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50907</xdr:rowOff>
    </xdr:from>
    <xdr:to>
      <xdr:col>10</xdr:col>
      <xdr:colOff>165100</xdr:colOff>
      <xdr:row>56</xdr:row>
      <xdr:rowOff>152507</xdr:rowOff>
    </xdr:to>
    <xdr:sp macro="" textlink="">
      <xdr:nvSpPr>
        <xdr:cNvPr id="126" name="フローチャート: 判断 125"/>
        <xdr:cNvSpPr/>
      </xdr:nvSpPr>
      <xdr:spPr>
        <a:xfrm>
          <a:off x="19685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169034</xdr:rowOff>
    </xdr:from>
    <xdr:ext cx="534377" cy="259045"/>
    <xdr:sp macro="" textlink="">
      <xdr:nvSpPr>
        <xdr:cNvPr id="127" name="テキスト ボックス 126"/>
        <xdr:cNvSpPr txBox="1"/>
      </xdr:nvSpPr>
      <xdr:spPr>
        <a:xfrm>
          <a:off x="1752111" y="942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92741</xdr:rowOff>
    </xdr:from>
    <xdr:to>
      <xdr:col>6</xdr:col>
      <xdr:colOff>38100</xdr:colOff>
      <xdr:row>57</xdr:row>
      <xdr:rowOff>22891</xdr:rowOff>
    </xdr:to>
    <xdr:sp macro="" textlink="">
      <xdr:nvSpPr>
        <xdr:cNvPr id="128" name="フローチャート: 判断 127"/>
        <xdr:cNvSpPr/>
      </xdr:nvSpPr>
      <xdr:spPr>
        <a:xfrm>
          <a:off x="1079500" y="96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39418</xdr:rowOff>
    </xdr:from>
    <xdr:ext cx="534377" cy="259045"/>
    <xdr:sp macro="" textlink="">
      <xdr:nvSpPr>
        <xdr:cNvPr id="129" name="テキスト ボックス 128"/>
        <xdr:cNvSpPr txBox="1"/>
      </xdr:nvSpPr>
      <xdr:spPr>
        <a:xfrm>
          <a:off x="863111" y="946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142743</xdr:rowOff>
    </xdr:from>
    <xdr:to>
      <xdr:col>24</xdr:col>
      <xdr:colOff>114300</xdr:colOff>
      <xdr:row>57</xdr:row>
      <xdr:rowOff>72893</xdr:rowOff>
    </xdr:to>
    <xdr:sp macro="" textlink="">
      <xdr:nvSpPr>
        <xdr:cNvPr id="135" name="楕円 134"/>
        <xdr:cNvSpPr/>
      </xdr:nvSpPr>
      <xdr:spPr>
        <a:xfrm>
          <a:off x="4584700" y="974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57670</xdr:rowOff>
    </xdr:from>
    <xdr:ext cx="534377" cy="259045"/>
    <xdr:sp macro="" textlink="">
      <xdr:nvSpPr>
        <xdr:cNvPr id="136" name="総務費該当値テキスト"/>
        <xdr:cNvSpPr txBox="1"/>
      </xdr:nvSpPr>
      <xdr:spPr>
        <a:xfrm>
          <a:off x="4686300" y="965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85166</xdr:rowOff>
    </xdr:from>
    <xdr:to>
      <xdr:col>20</xdr:col>
      <xdr:colOff>38100</xdr:colOff>
      <xdr:row>53</xdr:row>
      <xdr:rowOff>15316</xdr:rowOff>
    </xdr:to>
    <xdr:sp macro="" textlink="">
      <xdr:nvSpPr>
        <xdr:cNvPr id="137" name="楕円 136"/>
        <xdr:cNvSpPr/>
      </xdr:nvSpPr>
      <xdr:spPr>
        <a:xfrm>
          <a:off x="3746500" y="900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6443</xdr:rowOff>
    </xdr:from>
    <xdr:ext cx="599010" cy="259045"/>
    <xdr:sp macro="" textlink="">
      <xdr:nvSpPr>
        <xdr:cNvPr id="138" name="テキスト ボックス 137"/>
        <xdr:cNvSpPr txBox="1"/>
      </xdr:nvSpPr>
      <xdr:spPr>
        <a:xfrm>
          <a:off x="3497795" y="9093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28260</xdr:rowOff>
    </xdr:from>
    <xdr:to>
      <xdr:col>15</xdr:col>
      <xdr:colOff>101600</xdr:colOff>
      <xdr:row>56</xdr:row>
      <xdr:rowOff>129860</xdr:rowOff>
    </xdr:to>
    <xdr:sp macro="" textlink="">
      <xdr:nvSpPr>
        <xdr:cNvPr id="139" name="楕円 138"/>
        <xdr:cNvSpPr/>
      </xdr:nvSpPr>
      <xdr:spPr>
        <a:xfrm>
          <a:off x="2857500" y="962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146387</xdr:rowOff>
    </xdr:from>
    <xdr:ext cx="534377" cy="259045"/>
    <xdr:sp macro="" textlink="">
      <xdr:nvSpPr>
        <xdr:cNvPr id="140" name="テキスト ボックス 139"/>
        <xdr:cNvSpPr txBox="1"/>
      </xdr:nvSpPr>
      <xdr:spPr>
        <a:xfrm>
          <a:off x="2641111" y="940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40985</xdr:rowOff>
    </xdr:from>
    <xdr:to>
      <xdr:col>10</xdr:col>
      <xdr:colOff>165100</xdr:colOff>
      <xdr:row>57</xdr:row>
      <xdr:rowOff>142585</xdr:rowOff>
    </xdr:to>
    <xdr:sp macro="" textlink="">
      <xdr:nvSpPr>
        <xdr:cNvPr id="141" name="楕円 140"/>
        <xdr:cNvSpPr/>
      </xdr:nvSpPr>
      <xdr:spPr>
        <a:xfrm>
          <a:off x="1968500" y="981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133712</xdr:rowOff>
    </xdr:from>
    <xdr:ext cx="534377" cy="259045"/>
    <xdr:sp macro="" textlink="">
      <xdr:nvSpPr>
        <xdr:cNvPr id="142" name="テキスト ボックス 141"/>
        <xdr:cNvSpPr txBox="1"/>
      </xdr:nvSpPr>
      <xdr:spPr>
        <a:xfrm>
          <a:off x="1752111" y="990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83376</xdr:rowOff>
    </xdr:from>
    <xdr:to>
      <xdr:col>6</xdr:col>
      <xdr:colOff>38100</xdr:colOff>
      <xdr:row>58</xdr:row>
      <xdr:rowOff>13526</xdr:rowOff>
    </xdr:to>
    <xdr:sp macro="" textlink="">
      <xdr:nvSpPr>
        <xdr:cNvPr id="143" name="楕円 142"/>
        <xdr:cNvSpPr/>
      </xdr:nvSpPr>
      <xdr:spPr>
        <a:xfrm>
          <a:off x="1079500" y="985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4653</xdr:rowOff>
    </xdr:from>
    <xdr:ext cx="534377" cy="259045"/>
    <xdr:sp macro="" textlink="">
      <xdr:nvSpPr>
        <xdr:cNvPr id="144" name="テキスト ボックス 143"/>
        <xdr:cNvSpPr txBox="1"/>
      </xdr:nvSpPr>
      <xdr:spPr>
        <a:xfrm>
          <a:off x="863111" y="994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125668</xdr:rowOff>
    </xdr:from>
    <xdr:to>
      <xdr:col>24</xdr:col>
      <xdr:colOff>62865</xdr:colOff>
      <xdr:row>76</xdr:row>
      <xdr:rowOff>146862</xdr:rowOff>
    </xdr:to>
    <xdr:cxnSp macro="">
      <xdr:nvCxnSpPr>
        <xdr:cNvPr id="171" name="直線コネクタ 170"/>
        <xdr:cNvCxnSpPr/>
      </xdr:nvCxnSpPr>
      <xdr:spPr>
        <a:xfrm flipV="1">
          <a:off x="4633595" y="11955718"/>
          <a:ext cx="1270" cy="122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150689</xdr:rowOff>
    </xdr:from>
    <xdr:ext cx="599010" cy="259045"/>
    <xdr:sp macro="" textlink="">
      <xdr:nvSpPr>
        <xdr:cNvPr id="172" name="民生費最小値テキスト"/>
        <xdr:cNvSpPr txBox="1"/>
      </xdr:nvSpPr>
      <xdr:spPr>
        <a:xfrm>
          <a:off x="4686300" y="13180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146862</xdr:rowOff>
    </xdr:from>
    <xdr:to>
      <xdr:col>24</xdr:col>
      <xdr:colOff>152400</xdr:colOff>
      <xdr:row>76</xdr:row>
      <xdr:rowOff>146862</xdr:rowOff>
    </xdr:to>
    <xdr:cxnSp macro="">
      <xdr:nvCxnSpPr>
        <xdr:cNvPr id="173" name="直線コネクタ 172"/>
        <xdr:cNvCxnSpPr/>
      </xdr:nvCxnSpPr>
      <xdr:spPr>
        <a:xfrm>
          <a:off x="4546600" y="1317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72345</xdr:rowOff>
    </xdr:from>
    <xdr:ext cx="599010" cy="259045"/>
    <xdr:sp macro="" textlink="">
      <xdr:nvSpPr>
        <xdr:cNvPr id="174" name="民生費最大値テキスト"/>
        <xdr:cNvSpPr txBox="1"/>
      </xdr:nvSpPr>
      <xdr:spPr>
        <a:xfrm>
          <a:off x="4686300" y="1173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125668</xdr:rowOff>
    </xdr:from>
    <xdr:to>
      <xdr:col>24</xdr:col>
      <xdr:colOff>152400</xdr:colOff>
      <xdr:row>69</xdr:row>
      <xdr:rowOff>125668</xdr:rowOff>
    </xdr:to>
    <xdr:cxnSp macro="">
      <xdr:nvCxnSpPr>
        <xdr:cNvPr id="175" name="直線コネクタ 174"/>
        <xdr:cNvCxnSpPr/>
      </xdr:nvCxnSpPr>
      <xdr:spPr>
        <a:xfrm>
          <a:off x="4546600" y="1195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146862</xdr:rowOff>
    </xdr:from>
    <xdr:to>
      <xdr:col>24</xdr:col>
      <xdr:colOff>63500</xdr:colOff>
      <xdr:row>78</xdr:row>
      <xdr:rowOff>30527</xdr:rowOff>
    </xdr:to>
    <xdr:cxnSp macro="">
      <xdr:nvCxnSpPr>
        <xdr:cNvPr id="176" name="直線コネクタ 175"/>
        <xdr:cNvCxnSpPr/>
      </xdr:nvCxnSpPr>
      <xdr:spPr>
        <a:xfrm flipV="1">
          <a:off x="3797300" y="13177062"/>
          <a:ext cx="838200" cy="22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164006</xdr:rowOff>
    </xdr:from>
    <xdr:ext cx="599010" cy="259045"/>
    <xdr:sp macro="" textlink="">
      <xdr:nvSpPr>
        <xdr:cNvPr id="177" name="民生費平均値テキスト"/>
        <xdr:cNvSpPr txBox="1"/>
      </xdr:nvSpPr>
      <xdr:spPr>
        <a:xfrm>
          <a:off x="4686300" y="12508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141129</xdr:rowOff>
    </xdr:from>
    <xdr:to>
      <xdr:col>24</xdr:col>
      <xdr:colOff>114300</xdr:colOff>
      <xdr:row>74</xdr:row>
      <xdr:rowOff>71279</xdr:rowOff>
    </xdr:to>
    <xdr:sp macro="" textlink="">
      <xdr:nvSpPr>
        <xdr:cNvPr id="178" name="フローチャート: 判断 177"/>
        <xdr:cNvSpPr/>
      </xdr:nvSpPr>
      <xdr:spPr>
        <a:xfrm>
          <a:off x="4584700" y="1265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30527</xdr:rowOff>
    </xdr:from>
    <xdr:to>
      <xdr:col>19</xdr:col>
      <xdr:colOff>177800</xdr:colOff>
      <xdr:row>78</xdr:row>
      <xdr:rowOff>74354</xdr:rowOff>
    </xdr:to>
    <xdr:cxnSp macro="">
      <xdr:nvCxnSpPr>
        <xdr:cNvPr id="179" name="直線コネクタ 178"/>
        <xdr:cNvCxnSpPr/>
      </xdr:nvCxnSpPr>
      <xdr:spPr>
        <a:xfrm flipV="1">
          <a:off x="2908300" y="13403627"/>
          <a:ext cx="889000" cy="4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76850</xdr:rowOff>
    </xdr:from>
    <xdr:to>
      <xdr:col>20</xdr:col>
      <xdr:colOff>38100</xdr:colOff>
      <xdr:row>76</xdr:row>
      <xdr:rowOff>7000</xdr:rowOff>
    </xdr:to>
    <xdr:sp macro="" textlink="">
      <xdr:nvSpPr>
        <xdr:cNvPr id="180" name="フローチャート: 判断 179"/>
        <xdr:cNvSpPr/>
      </xdr:nvSpPr>
      <xdr:spPr>
        <a:xfrm>
          <a:off x="37465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23527</xdr:rowOff>
    </xdr:from>
    <xdr:ext cx="599010" cy="259045"/>
    <xdr:sp macro="" textlink="">
      <xdr:nvSpPr>
        <xdr:cNvPr id="181" name="テキスト ボックス 180"/>
        <xdr:cNvSpPr txBox="1"/>
      </xdr:nvSpPr>
      <xdr:spPr>
        <a:xfrm>
          <a:off x="3497795" y="12710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74354</xdr:rowOff>
    </xdr:from>
    <xdr:to>
      <xdr:col>15</xdr:col>
      <xdr:colOff>50800</xdr:colOff>
      <xdr:row>78</xdr:row>
      <xdr:rowOff>80514</xdr:rowOff>
    </xdr:to>
    <xdr:cxnSp macro="">
      <xdr:nvCxnSpPr>
        <xdr:cNvPr id="182" name="直線コネクタ 181"/>
        <xdr:cNvCxnSpPr/>
      </xdr:nvCxnSpPr>
      <xdr:spPr>
        <a:xfrm flipV="1">
          <a:off x="2019300" y="13447454"/>
          <a:ext cx="889000" cy="6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135338</xdr:rowOff>
    </xdr:from>
    <xdr:to>
      <xdr:col>15</xdr:col>
      <xdr:colOff>101600</xdr:colOff>
      <xdr:row>76</xdr:row>
      <xdr:rowOff>65487</xdr:rowOff>
    </xdr:to>
    <xdr:sp macro="" textlink="">
      <xdr:nvSpPr>
        <xdr:cNvPr id="183" name="フローチャート: 判断 182"/>
        <xdr:cNvSpPr/>
      </xdr:nvSpPr>
      <xdr:spPr>
        <a:xfrm>
          <a:off x="2857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82015</xdr:rowOff>
    </xdr:from>
    <xdr:ext cx="599010" cy="259045"/>
    <xdr:sp macro="" textlink="">
      <xdr:nvSpPr>
        <xdr:cNvPr id="184" name="テキスト ボックス 183"/>
        <xdr:cNvSpPr txBox="1"/>
      </xdr:nvSpPr>
      <xdr:spPr>
        <a:xfrm>
          <a:off x="2608795" y="127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68757</xdr:rowOff>
    </xdr:from>
    <xdr:to>
      <xdr:col>10</xdr:col>
      <xdr:colOff>114300</xdr:colOff>
      <xdr:row>78</xdr:row>
      <xdr:rowOff>80514</xdr:rowOff>
    </xdr:to>
    <xdr:cxnSp macro="">
      <xdr:nvCxnSpPr>
        <xdr:cNvPr id="185" name="直線コネクタ 184"/>
        <xdr:cNvCxnSpPr/>
      </xdr:nvCxnSpPr>
      <xdr:spPr>
        <a:xfrm>
          <a:off x="1130300" y="13441857"/>
          <a:ext cx="8890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24696</xdr:rowOff>
    </xdr:from>
    <xdr:to>
      <xdr:col>10</xdr:col>
      <xdr:colOff>165100</xdr:colOff>
      <xdr:row>76</xdr:row>
      <xdr:rowOff>126296</xdr:rowOff>
    </xdr:to>
    <xdr:sp macro="" textlink="">
      <xdr:nvSpPr>
        <xdr:cNvPr id="186" name="フローチャート: 判断 185"/>
        <xdr:cNvSpPr/>
      </xdr:nvSpPr>
      <xdr:spPr>
        <a:xfrm>
          <a:off x="1968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142823</xdr:rowOff>
    </xdr:from>
    <xdr:ext cx="599010" cy="259045"/>
    <xdr:sp macro="" textlink="">
      <xdr:nvSpPr>
        <xdr:cNvPr id="187" name="テキスト ボックス 186"/>
        <xdr:cNvSpPr txBox="1"/>
      </xdr:nvSpPr>
      <xdr:spPr>
        <a:xfrm>
          <a:off x="1719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2446</xdr:rowOff>
    </xdr:from>
    <xdr:to>
      <xdr:col>6</xdr:col>
      <xdr:colOff>38100</xdr:colOff>
      <xdr:row>76</xdr:row>
      <xdr:rowOff>104046</xdr:rowOff>
    </xdr:to>
    <xdr:sp macro="" textlink="">
      <xdr:nvSpPr>
        <xdr:cNvPr id="188" name="フローチャート: 判断 187"/>
        <xdr:cNvSpPr/>
      </xdr:nvSpPr>
      <xdr:spPr>
        <a:xfrm>
          <a:off x="1079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120573</xdr:rowOff>
    </xdr:from>
    <xdr:ext cx="599010" cy="259045"/>
    <xdr:sp macro="" textlink="">
      <xdr:nvSpPr>
        <xdr:cNvPr id="189" name="テキスト ボックス 188"/>
        <xdr:cNvSpPr txBox="1"/>
      </xdr:nvSpPr>
      <xdr:spPr>
        <a:xfrm>
          <a:off x="830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96062</xdr:rowOff>
    </xdr:from>
    <xdr:to>
      <xdr:col>24</xdr:col>
      <xdr:colOff>114300</xdr:colOff>
      <xdr:row>77</xdr:row>
      <xdr:rowOff>26212</xdr:rowOff>
    </xdr:to>
    <xdr:sp macro="" textlink="">
      <xdr:nvSpPr>
        <xdr:cNvPr id="195" name="楕円 194"/>
        <xdr:cNvSpPr/>
      </xdr:nvSpPr>
      <xdr:spPr>
        <a:xfrm>
          <a:off x="4584700" y="1312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10989</xdr:rowOff>
    </xdr:from>
    <xdr:ext cx="599010" cy="259045"/>
    <xdr:sp macro="" textlink="">
      <xdr:nvSpPr>
        <xdr:cNvPr id="196" name="民生費該当値テキスト"/>
        <xdr:cNvSpPr txBox="1"/>
      </xdr:nvSpPr>
      <xdr:spPr>
        <a:xfrm>
          <a:off x="4686300" y="1304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151177</xdr:rowOff>
    </xdr:from>
    <xdr:to>
      <xdr:col>20</xdr:col>
      <xdr:colOff>38100</xdr:colOff>
      <xdr:row>78</xdr:row>
      <xdr:rowOff>81327</xdr:rowOff>
    </xdr:to>
    <xdr:sp macro="" textlink="">
      <xdr:nvSpPr>
        <xdr:cNvPr id="197" name="楕円 196"/>
        <xdr:cNvSpPr/>
      </xdr:nvSpPr>
      <xdr:spPr>
        <a:xfrm>
          <a:off x="3746500" y="1335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72454</xdr:rowOff>
    </xdr:from>
    <xdr:ext cx="599010" cy="259045"/>
    <xdr:sp macro="" textlink="">
      <xdr:nvSpPr>
        <xdr:cNvPr id="198" name="テキスト ボックス 197"/>
        <xdr:cNvSpPr txBox="1"/>
      </xdr:nvSpPr>
      <xdr:spPr>
        <a:xfrm>
          <a:off x="3497795" y="13445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23554</xdr:rowOff>
    </xdr:from>
    <xdr:to>
      <xdr:col>15</xdr:col>
      <xdr:colOff>101600</xdr:colOff>
      <xdr:row>78</xdr:row>
      <xdr:rowOff>125154</xdr:rowOff>
    </xdr:to>
    <xdr:sp macro="" textlink="">
      <xdr:nvSpPr>
        <xdr:cNvPr id="199" name="楕円 198"/>
        <xdr:cNvSpPr/>
      </xdr:nvSpPr>
      <xdr:spPr>
        <a:xfrm>
          <a:off x="2857500" y="1339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116281</xdr:rowOff>
    </xdr:from>
    <xdr:ext cx="599010" cy="259045"/>
    <xdr:sp macro="" textlink="">
      <xdr:nvSpPr>
        <xdr:cNvPr id="200" name="テキスト ボックス 199"/>
        <xdr:cNvSpPr txBox="1"/>
      </xdr:nvSpPr>
      <xdr:spPr>
        <a:xfrm>
          <a:off x="2608795" y="1348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29714</xdr:rowOff>
    </xdr:from>
    <xdr:to>
      <xdr:col>10</xdr:col>
      <xdr:colOff>165100</xdr:colOff>
      <xdr:row>78</xdr:row>
      <xdr:rowOff>131314</xdr:rowOff>
    </xdr:to>
    <xdr:sp macro="" textlink="">
      <xdr:nvSpPr>
        <xdr:cNvPr id="201" name="楕円 200"/>
        <xdr:cNvSpPr/>
      </xdr:nvSpPr>
      <xdr:spPr>
        <a:xfrm>
          <a:off x="1968500" y="1340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122441</xdr:rowOff>
    </xdr:from>
    <xdr:ext cx="599010" cy="259045"/>
    <xdr:sp macro="" textlink="">
      <xdr:nvSpPr>
        <xdr:cNvPr id="202" name="テキスト ボックス 201"/>
        <xdr:cNvSpPr txBox="1"/>
      </xdr:nvSpPr>
      <xdr:spPr>
        <a:xfrm>
          <a:off x="1719795" y="13495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17957</xdr:rowOff>
    </xdr:from>
    <xdr:to>
      <xdr:col>6</xdr:col>
      <xdr:colOff>38100</xdr:colOff>
      <xdr:row>78</xdr:row>
      <xdr:rowOff>119557</xdr:rowOff>
    </xdr:to>
    <xdr:sp macro="" textlink="">
      <xdr:nvSpPr>
        <xdr:cNvPr id="203" name="楕円 202"/>
        <xdr:cNvSpPr/>
      </xdr:nvSpPr>
      <xdr:spPr>
        <a:xfrm>
          <a:off x="1079500" y="1339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110684</xdr:rowOff>
    </xdr:from>
    <xdr:ext cx="599010" cy="259045"/>
    <xdr:sp macro="" textlink="">
      <xdr:nvSpPr>
        <xdr:cNvPr id="204" name="テキスト ボックス 203"/>
        <xdr:cNvSpPr txBox="1"/>
      </xdr:nvSpPr>
      <xdr:spPr>
        <a:xfrm>
          <a:off x="830795" y="1348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3544</xdr:rowOff>
    </xdr:from>
    <xdr:to>
      <xdr:col>24</xdr:col>
      <xdr:colOff>62865</xdr:colOff>
      <xdr:row>97</xdr:row>
      <xdr:rowOff>48768</xdr:rowOff>
    </xdr:to>
    <xdr:cxnSp macro="">
      <xdr:nvCxnSpPr>
        <xdr:cNvPr id="228" name="直線コネクタ 227"/>
        <xdr:cNvCxnSpPr/>
      </xdr:nvCxnSpPr>
      <xdr:spPr>
        <a:xfrm flipV="1">
          <a:off x="4633595" y="15434044"/>
          <a:ext cx="1270" cy="1245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52595</xdr:rowOff>
    </xdr:from>
    <xdr:ext cx="534377" cy="259045"/>
    <xdr:sp macro="" textlink="">
      <xdr:nvSpPr>
        <xdr:cNvPr id="229" name="衛生費最小値テキスト"/>
        <xdr:cNvSpPr txBox="1"/>
      </xdr:nvSpPr>
      <xdr:spPr>
        <a:xfrm>
          <a:off x="4686300" y="1668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48768</xdr:rowOff>
    </xdr:from>
    <xdr:to>
      <xdr:col>24</xdr:col>
      <xdr:colOff>152400</xdr:colOff>
      <xdr:row>97</xdr:row>
      <xdr:rowOff>48768</xdr:rowOff>
    </xdr:to>
    <xdr:cxnSp macro="">
      <xdr:nvCxnSpPr>
        <xdr:cNvPr id="230" name="直線コネクタ 229"/>
        <xdr:cNvCxnSpPr/>
      </xdr:nvCxnSpPr>
      <xdr:spPr>
        <a:xfrm>
          <a:off x="4546600" y="16679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121671</xdr:rowOff>
    </xdr:from>
    <xdr:ext cx="599010" cy="259045"/>
    <xdr:sp macro="" textlink="">
      <xdr:nvSpPr>
        <xdr:cNvPr id="231" name="衛生費最大値テキスト"/>
        <xdr:cNvSpPr txBox="1"/>
      </xdr:nvSpPr>
      <xdr:spPr>
        <a:xfrm>
          <a:off x="4686300" y="1520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3544</xdr:rowOff>
    </xdr:from>
    <xdr:to>
      <xdr:col>24</xdr:col>
      <xdr:colOff>152400</xdr:colOff>
      <xdr:row>90</xdr:row>
      <xdr:rowOff>3544</xdr:rowOff>
    </xdr:to>
    <xdr:cxnSp macro="">
      <xdr:nvCxnSpPr>
        <xdr:cNvPr id="232" name="直線コネクタ 231"/>
        <xdr:cNvCxnSpPr/>
      </xdr:nvCxnSpPr>
      <xdr:spPr>
        <a:xfrm>
          <a:off x="4546600" y="15434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162497</xdr:rowOff>
    </xdr:from>
    <xdr:to>
      <xdr:col>24</xdr:col>
      <xdr:colOff>63500</xdr:colOff>
      <xdr:row>97</xdr:row>
      <xdr:rowOff>108331</xdr:rowOff>
    </xdr:to>
    <xdr:cxnSp macro="">
      <xdr:nvCxnSpPr>
        <xdr:cNvPr id="233" name="直線コネクタ 232"/>
        <xdr:cNvCxnSpPr/>
      </xdr:nvCxnSpPr>
      <xdr:spPr>
        <a:xfrm flipV="1">
          <a:off x="3797300" y="16621697"/>
          <a:ext cx="838200" cy="11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84510</xdr:rowOff>
    </xdr:from>
    <xdr:ext cx="534377" cy="259045"/>
    <xdr:sp macro="" textlink="">
      <xdr:nvSpPr>
        <xdr:cNvPr id="234" name="衛生費平均値テキスト"/>
        <xdr:cNvSpPr txBox="1"/>
      </xdr:nvSpPr>
      <xdr:spPr>
        <a:xfrm>
          <a:off x="4686300" y="16200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61633</xdr:rowOff>
    </xdr:from>
    <xdr:to>
      <xdr:col>24</xdr:col>
      <xdr:colOff>114300</xdr:colOff>
      <xdr:row>95</xdr:row>
      <xdr:rowOff>163233</xdr:rowOff>
    </xdr:to>
    <xdr:sp macro="" textlink="">
      <xdr:nvSpPr>
        <xdr:cNvPr id="235" name="フローチャート: 判断 234"/>
        <xdr:cNvSpPr/>
      </xdr:nvSpPr>
      <xdr:spPr>
        <a:xfrm>
          <a:off x="4584700" y="1634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104687</xdr:rowOff>
    </xdr:from>
    <xdr:to>
      <xdr:col>19</xdr:col>
      <xdr:colOff>177800</xdr:colOff>
      <xdr:row>97</xdr:row>
      <xdr:rowOff>108331</xdr:rowOff>
    </xdr:to>
    <xdr:cxnSp macro="">
      <xdr:nvCxnSpPr>
        <xdr:cNvPr id="236" name="直線コネクタ 235"/>
        <xdr:cNvCxnSpPr/>
      </xdr:nvCxnSpPr>
      <xdr:spPr>
        <a:xfrm>
          <a:off x="2908300" y="16735337"/>
          <a:ext cx="889000" cy="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127140</xdr:rowOff>
    </xdr:from>
    <xdr:to>
      <xdr:col>20</xdr:col>
      <xdr:colOff>38100</xdr:colOff>
      <xdr:row>96</xdr:row>
      <xdr:rowOff>57290</xdr:rowOff>
    </xdr:to>
    <xdr:sp macro="" textlink="">
      <xdr:nvSpPr>
        <xdr:cNvPr id="237" name="フローチャート: 判断 236"/>
        <xdr:cNvSpPr/>
      </xdr:nvSpPr>
      <xdr:spPr>
        <a:xfrm>
          <a:off x="3746500" y="1641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73817</xdr:rowOff>
    </xdr:from>
    <xdr:ext cx="534377" cy="259045"/>
    <xdr:sp macro="" textlink="">
      <xdr:nvSpPr>
        <xdr:cNvPr id="238" name="テキスト ボックス 237"/>
        <xdr:cNvSpPr txBox="1"/>
      </xdr:nvSpPr>
      <xdr:spPr>
        <a:xfrm>
          <a:off x="3530111" y="1619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104687</xdr:rowOff>
    </xdr:from>
    <xdr:to>
      <xdr:col>15</xdr:col>
      <xdr:colOff>50800</xdr:colOff>
      <xdr:row>97</xdr:row>
      <xdr:rowOff>106756</xdr:rowOff>
    </xdr:to>
    <xdr:cxnSp macro="">
      <xdr:nvCxnSpPr>
        <xdr:cNvPr id="239" name="直線コネクタ 238"/>
        <xdr:cNvCxnSpPr/>
      </xdr:nvCxnSpPr>
      <xdr:spPr>
        <a:xfrm flipV="1">
          <a:off x="2019300" y="16735337"/>
          <a:ext cx="889000" cy="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21819</xdr:rowOff>
    </xdr:from>
    <xdr:to>
      <xdr:col>15</xdr:col>
      <xdr:colOff>101600</xdr:colOff>
      <xdr:row>96</xdr:row>
      <xdr:rowOff>123419</xdr:rowOff>
    </xdr:to>
    <xdr:sp macro="" textlink="">
      <xdr:nvSpPr>
        <xdr:cNvPr id="240" name="フローチャート: 判断 239"/>
        <xdr:cNvSpPr/>
      </xdr:nvSpPr>
      <xdr:spPr>
        <a:xfrm>
          <a:off x="2857500" y="164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139946</xdr:rowOff>
    </xdr:from>
    <xdr:ext cx="534377" cy="259045"/>
    <xdr:sp macro="" textlink="">
      <xdr:nvSpPr>
        <xdr:cNvPr id="241" name="テキスト ボックス 240"/>
        <xdr:cNvSpPr txBox="1"/>
      </xdr:nvSpPr>
      <xdr:spPr>
        <a:xfrm>
          <a:off x="2641111" y="1625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97041</xdr:rowOff>
    </xdr:from>
    <xdr:to>
      <xdr:col>10</xdr:col>
      <xdr:colOff>114300</xdr:colOff>
      <xdr:row>97</xdr:row>
      <xdr:rowOff>106756</xdr:rowOff>
    </xdr:to>
    <xdr:cxnSp macro="">
      <xdr:nvCxnSpPr>
        <xdr:cNvPr id="242" name="直線コネクタ 241"/>
        <xdr:cNvCxnSpPr/>
      </xdr:nvCxnSpPr>
      <xdr:spPr>
        <a:xfrm>
          <a:off x="1130300" y="16727691"/>
          <a:ext cx="8890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26733</xdr:rowOff>
    </xdr:from>
    <xdr:to>
      <xdr:col>10</xdr:col>
      <xdr:colOff>165100</xdr:colOff>
      <xdr:row>96</xdr:row>
      <xdr:rowOff>128333</xdr:rowOff>
    </xdr:to>
    <xdr:sp macro="" textlink="">
      <xdr:nvSpPr>
        <xdr:cNvPr id="243" name="フローチャート: 判断 242"/>
        <xdr:cNvSpPr/>
      </xdr:nvSpPr>
      <xdr:spPr>
        <a:xfrm>
          <a:off x="1968500" y="1648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144860</xdr:rowOff>
    </xdr:from>
    <xdr:ext cx="534377" cy="259045"/>
    <xdr:sp macro="" textlink="">
      <xdr:nvSpPr>
        <xdr:cNvPr id="244" name="テキスト ボックス 243"/>
        <xdr:cNvSpPr txBox="1"/>
      </xdr:nvSpPr>
      <xdr:spPr>
        <a:xfrm>
          <a:off x="1752111" y="1626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55817</xdr:rowOff>
    </xdr:from>
    <xdr:to>
      <xdr:col>6</xdr:col>
      <xdr:colOff>38100</xdr:colOff>
      <xdr:row>96</xdr:row>
      <xdr:rowOff>157417</xdr:rowOff>
    </xdr:to>
    <xdr:sp macro="" textlink="">
      <xdr:nvSpPr>
        <xdr:cNvPr id="245" name="フローチャート: 判断 244"/>
        <xdr:cNvSpPr/>
      </xdr:nvSpPr>
      <xdr:spPr>
        <a:xfrm>
          <a:off x="1079500" y="1651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2494</xdr:rowOff>
    </xdr:from>
    <xdr:ext cx="534377" cy="259045"/>
    <xdr:sp macro="" textlink="">
      <xdr:nvSpPr>
        <xdr:cNvPr id="246" name="テキスト ボックス 245"/>
        <xdr:cNvSpPr txBox="1"/>
      </xdr:nvSpPr>
      <xdr:spPr>
        <a:xfrm>
          <a:off x="863111" y="1629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111697</xdr:rowOff>
    </xdr:from>
    <xdr:to>
      <xdr:col>24</xdr:col>
      <xdr:colOff>114300</xdr:colOff>
      <xdr:row>97</xdr:row>
      <xdr:rowOff>41847</xdr:rowOff>
    </xdr:to>
    <xdr:sp macro="" textlink="">
      <xdr:nvSpPr>
        <xdr:cNvPr id="252" name="楕円 251"/>
        <xdr:cNvSpPr/>
      </xdr:nvSpPr>
      <xdr:spPr>
        <a:xfrm>
          <a:off x="4584700" y="1657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26624</xdr:rowOff>
    </xdr:from>
    <xdr:ext cx="534377" cy="259045"/>
    <xdr:sp macro="" textlink="">
      <xdr:nvSpPr>
        <xdr:cNvPr id="253" name="衛生費該当値テキスト"/>
        <xdr:cNvSpPr txBox="1"/>
      </xdr:nvSpPr>
      <xdr:spPr>
        <a:xfrm>
          <a:off x="4686300" y="1648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57531</xdr:rowOff>
    </xdr:from>
    <xdr:to>
      <xdr:col>20</xdr:col>
      <xdr:colOff>38100</xdr:colOff>
      <xdr:row>97</xdr:row>
      <xdr:rowOff>159131</xdr:rowOff>
    </xdr:to>
    <xdr:sp macro="" textlink="">
      <xdr:nvSpPr>
        <xdr:cNvPr id="254" name="楕円 253"/>
        <xdr:cNvSpPr/>
      </xdr:nvSpPr>
      <xdr:spPr>
        <a:xfrm>
          <a:off x="3746500" y="1668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150258</xdr:rowOff>
    </xdr:from>
    <xdr:ext cx="534377" cy="259045"/>
    <xdr:sp macro="" textlink="">
      <xdr:nvSpPr>
        <xdr:cNvPr id="255" name="テキスト ボックス 254"/>
        <xdr:cNvSpPr txBox="1"/>
      </xdr:nvSpPr>
      <xdr:spPr>
        <a:xfrm>
          <a:off x="3530111" y="1678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53887</xdr:rowOff>
    </xdr:from>
    <xdr:to>
      <xdr:col>15</xdr:col>
      <xdr:colOff>101600</xdr:colOff>
      <xdr:row>97</xdr:row>
      <xdr:rowOff>155487</xdr:rowOff>
    </xdr:to>
    <xdr:sp macro="" textlink="">
      <xdr:nvSpPr>
        <xdr:cNvPr id="256" name="楕円 255"/>
        <xdr:cNvSpPr/>
      </xdr:nvSpPr>
      <xdr:spPr>
        <a:xfrm>
          <a:off x="2857500" y="1668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146614</xdr:rowOff>
    </xdr:from>
    <xdr:ext cx="534377" cy="259045"/>
    <xdr:sp macro="" textlink="">
      <xdr:nvSpPr>
        <xdr:cNvPr id="257" name="テキスト ボックス 256"/>
        <xdr:cNvSpPr txBox="1"/>
      </xdr:nvSpPr>
      <xdr:spPr>
        <a:xfrm>
          <a:off x="2641111" y="1677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55956</xdr:rowOff>
    </xdr:from>
    <xdr:to>
      <xdr:col>10</xdr:col>
      <xdr:colOff>165100</xdr:colOff>
      <xdr:row>97</xdr:row>
      <xdr:rowOff>157556</xdr:rowOff>
    </xdr:to>
    <xdr:sp macro="" textlink="">
      <xdr:nvSpPr>
        <xdr:cNvPr id="258" name="楕円 257"/>
        <xdr:cNvSpPr/>
      </xdr:nvSpPr>
      <xdr:spPr>
        <a:xfrm>
          <a:off x="1968500" y="1668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148683</xdr:rowOff>
    </xdr:from>
    <xdr:ext cx="534377" cy="259045"/>
    <xdr:sp macro="" textlink="">
      <xdr:nvSpPr>
        <xdr:cNvPr id="259" name="テキスト ボックス 258"/>
        <xdr:cNvSpPr txBox="1"/>
      </xdr:nvSpPr>
      <xdr:spPr>
        <a:xfrm>
          <a:off x="1752111" y="1677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46241</xdr:rowOff>
    </xdr:from>
    <xdr:to>
      <xdr:col>6</xdr:col>
      <xdr:colOff>38100</xdr:colOff>
      <xdr:row>97</xdr:row>
      <xdr:rowOff>147841</xdr:rowOff>
    </xdr:to>
    <xdr:sp macro="" textlink="">
      <xdr:nvSpPr>
        <xdr:cNvPr id="260" name="楕円 259"/>
        <xdr:cNvSpPr/>
      </xdr:nvSpPr>
      <xdr:spPr>
        <a:xfrm>
          <a:off x="1079500" y="1667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138968</xdr:rowOff>
    </xdr:from>
    <xdr:ext cx="534377" cy="259045"/>
    <xdr:sp macro="" textlink="">
      <xdr:nvSpPr>
        <xdr:cNvPr id="261" name="テキスト ボックス 260"/>
        <xdr:cNvSpPr txBox="1"/>
      </xdr:nvSpPr>
      <xdr:spPr>
        <a:xfrm>
          <a:off x="863111" y="1676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7" name="テキスト ボックス 27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9" name="テキスト ボックス 278"/>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1" name="テキスト ボックス 280"/>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152121</xdr:rowOff>
    </xdr:from>
    <xdr:to>
      <xdr:col>54</xdr:col>
      <xdr:colOff>189865</xdr:colOff>
      <xdr:row>39</xdr:row>
      <xdr:rowOff>44450</xdr:rowOff>
    </xdr:to>
    <xdr:cxnSp macro="">
      <xdr:nvCxnSpPr>
        <xdr:cNvPr id="285" name="直線コネクタ 284"/>
        <xdr:cNvCxnSpPr/>
      </xdr:nvCxnSpPr>
      <xdr:spPr>
        <a:xfrm flipV="1">
          <a:off x="10475595" y="5295621"/>
          <a:ext cx="1270" cy="14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98798</xdr:rowOff>
    </xdr:from>
    <xdr:ext cx="534377" cy="259045"/>
    <xdr:sp macro="" textlink="">
      <xdr:nvSpPr>
        <xdr:cNvPr id="288" name="労働費最大値テキスト"/>
        <xdr:cNvSpPr txBox="1"/>
      </xdr:nvSpPr>
      <xdr:spPr>
        <a:xfrm>
          <a:off x="10528300" y="50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152121</xdr:rowOff>
    </xdr:from>
    <xdr:to>
      <xdr:col>55</xdr:col>
      <xdr:colOff>88900</xdr:colOff>
      <xdr:row>30</xdr:row>
      <xdr:rowOff>152121</xdr:rowOff>
    </xdr:to>
    <xdr:cxnSp macro="">
      <xdr:nvCxnSpPr>
        <xdr:cNvPr id="289" name="直線コネクタ 288"/>
        <xdr:cNvCxnSpPr/>
      </xdr:nvCxnSpPr>
      <xdr:spPr>
        <a:xfrm>
          <a:off x="10388600" y="529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28524</xdr:rowOff>
    </xdr:from>
    <xdr:to>
      <xdr:col>55</xdr:col>
      <xdr:colOff>0</xdr:colOff>
      <xdr:row>39</xdr:row>
      <xdr:rowOff>31420</xdr:rowOff>
    </xdr:to>
    <xdr:cxnSp macro="">
      <xdr:nvCxnSpPr>
        <xdr:cNvPr id="290" name="直線コネクタ 289"/>
        <xdr:cNvCxnSpPr/>
      </xdr:nvCxnSpPr>
      <xdr:spPr>
        <a:xfrm flipV="1">
          <a:off x="9639300" y="6715074"/>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93489</xdr:rowOff>
    </xdr:from>
    <xdr:ext cx="469744" cy="259045"/>
    <xdr:sp macro="" textlink="">
      <xdr:nvSpPr>
        <xdr:cNvPr id="291" name="労働費平均値テキスト"/>
        <xdr:cNvSpPr txBox="1"/>
      </xdr:nvSpPr>
      <xdr:spPr>
        <a:xfrm>
          <a:off x="10528300" y="6437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292" name="フローチャート: 判断 291"/>
        <xdr:cNvSpPr/>
      </xdr:nvSpPr>
      <xdr:spPr>
        <a:xfrm>
          <a:off x="10426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31420</xdr:rowOff>
    </xdr:from>
    <xdr:to>
      <xdr:col>50</xdr:col>
      <xdr:colOff>114300</xdr:colOff>
      <xdr:row>39</xdr:row>
      <xdr:rowOff>31572</xdr:rowOff>
    </xdr:to>
    <xdr:cxnSp macro="">
      <xdr:nvCxnSpPr>
        <xdr:cNvPr id="293" name="直線コネクタ 292"/>
        <xdr:cNvCxnSpPr/>
      </xdr:nvCxnSpPr>
      <xdr:spPr>
        <a:xfrm flipV="1">
          <a:off x="8750300" y="6717970"/>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70917</xdr:rowOff>
    </xdr:from>
    <xdr:to>
      <xdr:col>50</xdr:col>
      <xdr:colOff>165100</xdr:colOff>
      <xdr:row>39</xdr:row>
      <xdr:rowOff>1067</xdr:rowOff>
    </xdr:to>
    <xdr:sp macro="" textlink="">
      <xdr:nvSpPr>
        <xdr:cNvPr id="294" name="フローチャート: 判断 293"/>
        <xdr:cNvSpPr/>
      </xdr:nvSpPr>
      <xdr:spPr>
        <a:xfrm>
          <a:off x="9588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17594</xdr:rowOff>
    </xdr:from>
    <xdr:ext cx="469744" cy="259045"/>
    <xdr:sp macro="" textlink="">
      <xdr:nvSpPr>
        <xdr:cNvPr id="295" name="テキスト ボックス 294"/>
        <xdr:cNvSpPr txBox="1"/>
      </xdr:nvSpPr>
      <xdr:spPr>
        <a:xfrm>
          <a:off x="9404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31572</xdr:rowOff>
    </xdr:from>
    <xdr:to>
      <xdr:col>45</xdr:col>
      <xdr:colOff>177800</xdr:colOff>
      <xdr:row>39</xdr:row>
      <xdr:rowOff>31572</xdr:rowOff>
    </xdr:to>
    <xdr:cxnSp macro="">
      <xdr:nvCxnSpPr>
        <xdr:cNvPr id="296" name="直線コネクタ 295"/>
        <xdr:cNvCxnSpPr/>
      </xdr:nvCxnSpPr>
      <xdr:spPr>
        <a:xfrm>
          <a:off x="7861300" y="67181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61163</xdr:rowOff>
    </xdr:from>
    <xdr:to>
      <xdr:col>46</xdr:col>
      <xdr:colOff>38100</xdr:colOff>
      <xdr:row>38</xdr:row>
      <xdr:rowOff>162763</xdr:rowOff>
    </xdr:to>
    <xdr:sp macro="" textlink="">
      <xdr:nvSpPr>
        <xdr:cNvPr id="297" name="フローチャート: 判断 296"/>
        <xdr:cNvSpPr/>
      </xdr:nvSpPr>
      <xdr:spPr>
        <a:xfrm>
          <a:off x="8699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7840</xdr:rowOff>
    </xdr:from>
    <xdr:ext cx="469744" cy="259045"/>
    <xdr:sp macro="" textlink="">
      <xdr:nvSpPr>
        <xdr:cNvPr id="298" name="テキスト ボックス 297"/>
        <xdr:cNvSpPr txBox="1"/>
      </xdr:nvSpPr>
      <xdr:spPr>
        <a:xfrm>
          <a:off x="8515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30962</xdr:rowOff>
    </xdr:from>
    <xdr:to>
      <xdr:col>41</xdr:col>
      <xdr:colOff>50800</xdr:colOff>
      <xdr:row>39</xdr:row>
      <xdr:rowOff>31572</xdr:rowOff>
    </xdr:to>
    <xdr:cxnSp macro="">
      <xdr:nvCxnSpPr>
        <xdr:cNvPr id="299" name="直線コネクタ 298"/>
        <xdr:cNvCxnSpPr/>
      </xdr:nvCxnSpPr>
      <xdr:spPr>
        <a:xfrm>
          <a:off x="6972300" y="6717512"/>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55449</xdr:rowOff>
    </xdr:from>
    <xdr:to>
      <xdr:col>41</xdr:col>
      <xdr:colOff>101600</xdr:colOff>
      <xdr:row>38</xdr:row>
      <xdr:rowOff>157049</xdr:rowOff>
    </xdr:to>
    <xdr:sp macro="" textlink="">
      <xdr:nvSpPr>
        <xdr:cNvPr id="300" name="フローチャート: 判断 299"/>
        <xdr:cNvSpPr/>
      </xdr:nvSpPr>
      <xdr:spPr>
        <a:xfrm>
          <a:off x="7810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2125</xdr:rowOff>
    </xdr:from>
    <xdr:ext cx="469744" cy="259045"/>
    <xdr:sp macro="" textlink="">
      <xdr:nvSpPr>
        <xdr:cNvPr id="301" name="テキスト ボックス 300"/>
        <xdr:cNvSpPr txBox="1"/>
      </xdr:nvSpPr>
      <xdr:spPr>
        <a:xfrm>
          <a:off x="7626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53848</xdr:rowOff>
    </xdr:from>
    <xdr:to>
      <xdr:col>36</xdr:col>
      <xdr:colOff>165100</xdr:colOff>
      <xdr:row>38</xdr:row>
      <xdr:rowOff>155448</xdr:rowOff>
    </xdr:to>
    <xdr:sp macro="" textlink="">
      <xdr:nvSpPr>
        <xdr:cNvPr id="302" name="フローチャート: 判断 301"/>
        <xdr:cNvSpPr/>
      </xdr:nvSpPr>
      <xdr:spPr>
        <a:xfrm>
          <a:off x="6921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525</xdr:rowOff>
    </xdr:from>
    <xdr:ext cx="469744" cy="259045"/>
    <xdr:sp macro="" textlink="">
      <xdr:nvSpPr>
        <xdr:cNvPr id="303" name="テキスト ボックス 302"/>
        <xdr:cNvSpPr txBox="1"/>
      </xdr:nvSpPr>
      <xdr:spPr>
        <a:xfrm>
          <a:off x="6737428" y="634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149174</xdr:rowOff>
    </xdr:from>
    <xdr:to>
      <xdr:col>55</xdr:col>
      <xdr:colOff>50800</xdr:colOff>
      <xdr:row>39</xdr:row>
      <xdr:rowOff>79324</xdr:rowOff>
    </xdr:to>
    <xdr:sp macro="" textlink="">
      <xdr:nvSpPr>
        <xdr:cNvPr id="309" name="楕円 308"/>
        <xdr:cNvSpPr/>
      </xdr:nvSpPr>
      <xdr:spPr>
        <a:xfrm>
          <a:off x="10426700" y="666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64101</xdr:rowOff>
    </xdr:from>
    <xdr:ext cx="378565" cy="259045"/>
    <xdr:sp macro="" textlink="">
      <xdr:nvSpPr>
        <xdr:cNvPr id="310" name="労働費該当値テキスト"/>
        <xdr:cNvSpPr txBox="1"/>
      </xdr:nvSpPr>
      <xdr:spPr>
        <a:xfrm>
          <a:off x="10528300" y="6579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152070</xdr:rowOff>
    </xdr:from>
    <xdr:to>
      <xdr:col>50</xdr:col>
      <xdr:colOff>165100</xdr:colOff>
      <xdr:row>39</xdr:row>
      <xdr:rowOff>82220</xdr:rowOff>
    </xdr:to>
    <xdr:sp macro="" textlink="">
      <xdr:nvSpPr>
        <xdr:cNvPr id="311" name="楕円 310"/>
        <xdr:cNvSpPr/>
      </xdr:nvSpPr>
      <xdr:spPr>
        <a:xfrm>
          <a:off x="9588500" y="66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73347</xdr:rowOff>
    </xdr:from>
    <xdr:ext cx="378565" cy="259045"/>
    <xdr:sp macro="" textlink="">
      <xdr:nvSpPr>
        <xdr:cNvPr id="312" name="テキスト ボックス 311"/>
        <xdr:cNvSpPr txBox="1"/>
      </xdr:nvSpPr>
      <xdr:spPr>
        <a:xfrm>
          <a:off x="9450017" y="6759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152222</xdr:rowOff>
    </xdr:from>
    <xdr:to>
      <xdr:col>46</xdr:col>
      <xdr:colOff>38100</xdr:colOff>
      <xdr:row>39</xdr:row>
      <xdr:rowOff>82372</xdr:rowOff>
    </xdr:to>
    <xdr:sp macro="" textlink="">
      <xdr:nvSpPr>
        <xdr:cNvPr id="313" name="楕円 312"/>
        <xdr:cNvSpPr/>
      </xdr:nvSpPr>
      <xdr:spPr>
        <a:xfrm>
          <a:off x="8699500" y="666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73499</xdr:rowOff>
    </xdr:from>
    <xdr:ext cx="378565" cy="259045"/>
    <xdr:sp macro="" textlink="">
      <xdr:nvSpPr>
        <xdr:cNvPr id="314" name="テキスト ボックス 313"/>
        <xdr:cNvSpPr txBox="1"/>
      </xdr:nvSpPr>
      <xdr:spPr>
        <a:xfrm>
          <a:off x="8561017" y="6760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152222</xdr:rowOff>
    </xdr:from>
    <xdr:to>
      <xdr:col>41</xdr:col>
      <xdr:colOff>101600</xdr:colOff>
      <xdr:row>39</xdr:row>
      <xdr:rowOff>82372</xdr:rowOff>
    </xdr:to>
    <xdr:sp macro="" textlink="">
      <xdr:nvSpPr>
        <xdr:cNvPr id="315" name="楕円 314"/>
        <xdr:cNvSpPr/>
      </xdr:nvSpPr>
      <xdr:spPr>
        <a:xfrm>
          <a:off x="7810500" y="666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73499</xdr:rowOff>
    </xdr:from>
    <xdr:ext cx="378565" cy="259045"/>
    <xdr:sp macro="" textlink="">
      <xdr:nvSpPr>
        <xdr:cNvPr id="316" name="テキスト ボックス 315"/>
        <xdr:cNvSpPr txBox="1"/>
      </xdr:nvSpPr>
      <xdr:spPr>
        <a:xfrm>
          <a:off x="7672017" y="6760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151612</xdr:rowOff>
    </xdr:from>
    <xdr:to>
      <xdr:col>36</xdr:col>
      <xdr:colOff>165100</xdr:colOff>
      <xdr:row>39</xdr:row>
      <xdr:rowOff>81762</xdr:rowOff>
    </xdr:to>
    <xdr:sp macro="" textlink="">
      <xdr:nvSpPr>
        <xdr:cNvPr id="317" name="楕円 316"/>
        <xdr:cNvSpPr/>
      </xdr:nvSpPr>
      <xdr:spPr>
        <a:xfrm>
          <a:off x="6921500" y="666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72889</xdr:rowOff>
    </xdr:from>
    <xdr:ext cx="378565" cy="259045"/>
    <xdr:sp macro="" textlink="">
      <xdr:nvSpPr>
        <xdr:cNvPr id="318" name="テキスト ボックス 317"/>
        <xdr:cNvSpPr txBox="1"/>
      </xdr:nvSpPr>
      <xdr:spPr>
        <a:xfrm>
          <a:off x="6783017" y="6759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38174</xdr:rowOff>
    </xdr:from>
    <xdr:to>
      <xdr:col>54</xdr:col>
      <xdr:colOff>189865</xdr:colOff>
      <xdr:row>58</xdr:row>
      <xdr:rowOff>127776</xdr:rowOff>
    </xdr:to>
    <xdr:cxnSp macro="">
      <xdr:nvCxnSpPr>
        <xdr:cNvPr id="340" name="直線コネクタ 339"/>
        <xdr:cNvCxnSpPr/>
      </xdr:nvCxnSpPr>
      <xdr:spPr>
        <a:xfrm flipV="1">
          <a:off x="10475595" y="8610674"/>
          <a:ext cx="1270" cy="146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131603</xdr:rowOff>
    </xdr:from>
    <xdr:ext cx="469744" cy="259045"/>
    <xdr:sp macro="" textlink="">
      <xdr:nvSpPr>
        <xdr:cNvPr id="341" name="農林水産業費最小値テキスト"/>
        <xdr:cNvSpPr txBox="1"/>
      </xdr:nvSpPr>
      <xdr:spPr>
        <a:xfrm>
          <a:off x="10528300" y="1007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127776</xdr:rowOff>
    </xdr:from>
    <xdr:to>
      <xdr:col>55</xdr:col>
      <xdr:colOff>88900</xdr:colOff>
      <xdr:row>58</xdr:row>
      <xdr:rowOff>127776</xdr:rowOff>
    </xdr:to>
    <xdr:cxnSp macro="">
      <xdr:nvCxnSpPr>
        <xdr:cNvPr id="342" name="直線コネクタ 341"/>
        <xdr:cNvCxnSpPr/>
      </xdr:nvCxnSpPr>
      <xdr:spPr>
        <a:xfrm>
          <a:off x="10388600" y="100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156301</xdr:rowOff>
    </xdr:from>
    <xdr:ext cx="599010" cy="259045"/>
    <xdr:sp macro="" textlink="">
      <xdr:nvSpPr>
        <xdr:cNvPr id="343" name="農林水産業費最大値テキスト"/>
        <xdr:cNvSpPr txBox="1"/>
      </xdr:nvSpPr>
      <xdr:spPr>
        <a:xfrm>
          <a:off x="10528300" y="83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38174</xdr:rowOff>
    </xdr:from>
    <xdr:to>
      <xdr:col>55</xdr:col>
      <xdr:colOff>88900</xdr:colOff>
      <xdr:row>50</xdr:row>
      <xdr:rowOff>38174</xdr:rowOff>
    </xdr:to>
    <xdr:cxnSp macro="">
      <xdr:nvCxnSpPr>
        <xdr:cNvPr id="344" name="直線コネクタ 343"/>
        <xdr:cNvCxnSpPr/>
      </xdr:nvCxnSpPr>
      <xdr:spPr>
        <a:xfrm>
          <a:off x="10388600" y="861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90350</xdr:rowOff>
    </xdr:from>
    <xdr:to>
      <xdr:col>55</xdr:col>
      <xdr:colOff>0</xdr:colOff>
      <xdr:row>58</xdr:row>
      <xdr:rowOff>96412</xdr:rowOff>
    </xdr:to>
    <xdr:cxnSp macro="">
      <xdr:nvCxnSpPr>
        <xdr:cNvPr id="345" name="直線コネクタ 344"/>
        <xdr:cNvCxnSpPr/>
      </xdr:nvCxnSpPr>
      <xdr:spPr>
        <a:xfrm>
          <a:off x="9639300" y="10034450"/>
          <a:ext cx="838200" cy="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153785</xdr:rowOff>
    </xdr:from>
    <xdr:ext cx="534377" cy="259045"/>
    <xdr:sp macro="" textlink="">
      <xdr:nvSpPr>
        <xdr:cNvPr id="346" name="農林水産業費平均値テキスト"/>
        <xdr:cNvSpPr txBox="1"/>
      </xdr:nvSpPr>
      <xdr:spPr>
        <a:xfrm>
          <a:off x="10528300" y="975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130908</xdr:rowOff>
    </xdr:from>
    <xdr:to>
      <xdr:col>55</xdr:col>
      <xdr:colOff>50800</xdr:colOff>
      <xdr:row>58</xdr:row>
      <xdr:rowOff>61058</xdr:rowOff>
    </xdr:to>
    <xdr:sp macro="" textlink="">
      <xdr:nvSpPr>
        <xdr:cNvPr id="347" name="フローチャート: 判断 346"/>
        <xdr:cNvSpPr/>
      </xdr:nvSpPr>
      <xdr:spPr>
        <a:xfrm>
          <a:off x="10426700" y="990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90350</xdr:rowOff>
    </xdr:from>
    <xdr:to>
      <xdr:col>50</xdr:col>
      <xdr:colOff>114300</xdr:colOff>
      <xdr:row>58</xdr:row>
      <xdr:rowOff>90972</xdr:rowOff>
    </xdr:to>
    <xdr:cxnSp macro="">
      <xdr:nvCxnSpPr>
        <xdr:cNvPr id="348" name="直線コネクタ 347"/>
        <xdr:cNvCxnSpPr/>
      </xdr:nvCxnSpPr>
      <xdr:spPr>
        <a:xfrm flipV="1">
          <a:off x="8750300" y="10034450"/>
          <a:ext cx="889000" cy="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144075</xdr:rowOff>
    </xdr:from>
    <xdr:to>
      <xdr:col>50</xdr:col>
      <xdr:colOff>165100</xdr:colOff>
      <xdr:row>58</xdr:row>
      <xdr:rowOff>74225</xdr:rowOff>
    </xdr:to>
    <xdr:sp macro="" textlink="">
      <xdr:nvSpPr>
        <xdr:cNvPr id="349" name="フローチャート: 判断 348"/>
        <xdr:cNvSpPr/>
      </xdr:nvSpPr>
      <xdr:spPr>
        <a:xfrm>
          <a:off x="95885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90752</xdr:rowOff>
    </xdr:from>
    <xdr:ext cx="534377" cy="259045"/>
    <xdr:sp macro="" textlink="">
      <xdr:nvSpPr>
        <xdr:cNvPr id="350" name="テキスト ボックス 349"/>
        <xdr:cNvSpPr txBox="1"/>
      </xdr:nvSpPr>
      <xdr:spPr>
        <a:xfrm>
          <a:off x="9372111" y="969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88338</xdr:rowOff>
    </xdr:from>
    <xdr:to>
      <xdr:col>45</xdr:col>
      <xdr:colOff>177800</xdr:colOff>
      <xdr:row>58</xdr:row>
      <xdr:rowOff>90972</xdr:rowOff>
    </xdr:to>
    <xdr:cxnSp macro="">
      <xdr:nvCxnSpPr>
        <xdr:cNvPr id="351" name="直線コネクタ 350"/>
        <xdr:cNvCxnSpPr/>
      </xdr:nvCxnSpPr>
      <xdr:spPr>
        <a:xfrm>
          <a:off x="7861300" y="10032438"/>
          <a:ext cx="889000" cy="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136339</xdr:rowOff>
    </xdr:from>
    <xdr:to>
      <xdr:col>46</xdr:col>
      <xdr:colOff>38100</xdr:colOff>
      <xdr:row>58</xdr:row>
      <xdr:rowOff>66489</xdr:rowOff>
    </xdr:to>
    <xdr:sp macro="" textlink="">
      <xdr:nvSpPr>
        <xdr:cNvPr id="352" name="フローチャート: 判断 351"/>
        <xdr:cNvSpPr/>
      </xdr:nvSpPr>
      <xdr:spPr>
        <a:xfrm>
          <a:off x="8699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83016</xdr:rowOff>
    </xdr:from>
    <xdr:ext cx="534377" cy="259045"/>
    <xdr:sp macro="" textlink="">
      <xdr:nvSpPr>
        <xdr:cNvPr id="353" name="テキスト ボックス 352"/>
        <xdr:cNvSpPr txBox="1"/>
      </xdr:nvSpPr>
      <xdr:spPr>
        <a:xfrm>
          <a:off x="8483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88338</xdr:rowOff>
    </xdr:from>
    <xdr:to>
      <xdr:col>41</xdr:col>
      <xdr:colOff>50800</xdr:colOff>
      <xdr:row>58</xdr:row>
      <xdr:rowOff>89344</xdr:rowOff>
    </xdr:to>
    <xdr:cxnSp macro="">
      <xdr:nvCxnSpPr>
        <xdr:cNvPr id="354" name="直線コネクタ 353"/>
        <xdr:cNvCxnSpPr/>
      </xdr:nvCxnSpPr>
      <xdr:spPr>
        <a:xfrm flipV="1">
          <a:off x="6972300" y="10032438"/>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143463</xdr:rowOff>
    </xdr:from>
    <xdr:to>
      <xdr:col>41</xdr:col>
      <xdr:colOff>101600</xdr:colOff>
      <xdr:row>58</xdr:row>
      <xdr:rowOff>73613</xdr:rowOff>
    </xdr:to>
    <xdr:sp macro="" textlink="">
      <xdr:nvSpPr>
        <xdr:cNvPr id="355" name="フローチャート: 判断 354"/>
        <xdr:cNvSpPr/>
      </xdr:nvSpPr>
      <xdr:spPr>
        <a:xfrm>
          <a:off x="7810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90140</xdr:rowOff>
    </xdr:from>
    <xdr:ext cx="534377" cy="259045"/>
    <xdr:sp macro="" textlink="">
      <xdr:nvSpPr>
        <xdr:cNvPr id="356" name="テキスト ボックス 355"/>
        <xdr:cNvSpPr txBox="1"/>
      </xdr:nvSpPr>
      <xdr:spPr>
        <a:xfrm>
          <a:off x="7594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145455</xdr:rowOff>
    </xdr:from>
    <xdr:to>
      <xdr:col>36</xdr:col>
      <xdr:colOff>165100</xdr:colOff>
      <xdr:row>58</xdr:row>
      <xdr:rowOff>75605</xdr:rowOff>
    </xdr:to>
    <xdr:sp macro="" textlink="">
      <xdr:nvSpPr>
        <xdr:cNvPr id="357" name="フローチャート: 判断 356"/>
        <xdr:cNvSpPr/>
      </xdr:nvSpPr>
      <xdr:spPr>
        <a:xfrm>
          <a:off x="6921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92132</xdr:rowOff>
    </xdr:from>
    <xdr:ext cx="534377" cy="259045"/>
    <xdr:sp macro="" textlink="">
      <xdr:nvSpPr>
        <xdr:cNvPr id="358" name="テキスト ボックス 357"/>
        <xdr:cNvSpPr txBox="1"/>
      </xdr:nvSpPr>
      <xdr:spPr>
        <a:xfrm>
          <a:off x="6705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45612</xdr:rowOff>
    </xdr:from>
    <xdr:to>
      <xdr:col>55</xdr:col>
      <xdr:colOff>50800</xdr:colOff>
      <xdr:row>58</xdr:row>
      <xdr:rowOff>147212</xdr:rowOff>
    </xdr:to>
    <xdr:sp macro="" textlink="">
      <xdr:nvSpPr>
        <xdr:cNvPr id="364" name="楕円 363"/>
        <xdr:cNvSpPr/>
      </xdr:nvSpPr>
      <xdr:spPr>
        <a:xfrm>
          <a:off x="10426700" y="998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131989</xdr:rowOff>
    </xdr:from>
    <xdr:ext cx="469744" cy="259045"/>
    <xdr:sp macro="" textlink="">
      <xdr:nvSpPr>
        <xdr:cNvPr id="365" name="農林水産業費該当値テキスト"/>
        <xdr:cNvSpPr txBox="1"/>
      </xdr:nvSpPr>
      <xdr:spPr>
        <a:xfrm>
          <a:off x="10528300" y="9904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39550</xdr:rowOff>
    </xdr:from>
    <xdr:to>
      <xdr:col>50</xdr:col>
      <xdr:colOff>165100</xdr:colOff>
      <xdr:row>58</xdr:row>
      <xdr:rowOff>141150</xdr:rowOff>
    </xdr:to>
    <xdr:sp macro="" textlink="">
      <xdr:nvSpPr>
        <xdr:cNvPr id="366" name="楕円 365"/>
        <xdr:cNvSpPr/>
      </xdr:nvSpPr>
      <xdr:spPr>
        <a:xfrm>
          <a:off x="9588500" y="998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132277</xdr:rowOff>
    </xdr:from>
    <xdr:ext cx="469744" cy="259045"/>
    <xdr:sp macro="" textlink="">
      <xdr:nvSpPr>
        <xdr:cNvPr id="367" name="テキスト ボックス 366"/>
        <xdr:cNvSpPr txBox="1"/>
      </xdr:nvSpPr>
      <xdr:spPr>
        <a:xfrm>
          <a:off x="9404428" y="1007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40172</xdr:rowOff>
    </xdr:from>
    <xdr:to>
      <xdr:col>46</xdr:col>
      <xdr:colOff>38100</xdr:colOff>
      <xdr:row>58</xdr:row>
      <xdr:rowOff>141772</xdr:rowOff>
    </xdr:to>
    <xdr:sp macro="" textlink="">
      <xdr:nvSpPr>
        <xdr:cNvPr id="368" name="楕円 367"/>
        <xdr:cNvSpPr/>
      </xdr:nvSpPr>
      <xdr:spPr>
        <a:xfrm>
          <a:off x="8699500" y="998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132899</xdr:rowOff>
    </xdr:from>
    <xdr:ext cx="469744" cy="259045"/>
    <xdr:sp macro="" textlink="">
      <xdr:nvSpPr>
        <xdr:cNvPr id="369" name="テキスト ボックス 368"/>
        <xdr:cNvSpPr txBox="1"/>
      </xdr:nvSpPr>
      <xdr:spPr>
        <a:xfrm>
          <a:off x="8515428" y="1007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37538</xdr:rowOff>
    </xdr:from>
    <xdr:to>
      <xdr:col>41</xdr:col>
      <xdr:colOff>101600</xdr:colOff>
      <xdr:row>58</xdr:row>
      <xdr:rowOff>139138</xdr:rowOff>
    </xdr:to>
    <xdr:sp macro="" textlink="">
      <xdr:nvSpPr>
        <xdr:cNvPr id="370" name="楕円 369"/>
        <xdr:cNvSpPr/>
      </xdr:nvSpPr>
      <xdr:spPr>
        <a:xfrm>
          <a:off x="7810500" y="998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130265</xdr:rowOff>
    </xdr:from>
    <xdr:ext cx="469744" cy="259045"/>
    <xdr:sp macro="" textlink="">
      <xdr:nvSpPr>
        <xdr:cNvPr id="371" name="テキスト ボックス 370"/>
        <xdr:cNvSpPr txBox="1"/>
      </xdr:nvSpPr>
      <xdr:spPr>
        <a:xfrm>
          <a:off x="7626428" y="10074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38544</xdr:rowOff>
    </xdr:from>
    <xdr:to>
      <xdr:col>36</xdr:col>
      <xdr:colOff>165100</xdr:colOff>
      <xdr:row>58</xdr:row>
      <xdr:rowOff>140144</xdr:rowOff>
    </xdr:to>
    <xdr:sp macro="" textlink="">
      <xdr:nvSpPr>
        <xdr:cNvPr id="372" name="楕円 371"/>
        <xdr:cNvSpPr/>
      </xdr:nvSpPr>
      <xdr:spPr>
        <a:xfrm>
          <a:off x="6921500" y="998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131271</xdr:rowOff>
    </xdr:from>
    <xdr:ext cx="469744" cy="259045"/>
    <xdr:sp macro="" textlink="">
      <xdr:nvSpPr>
        <xdr:cNvPr id="373" name="テキスト ボックス 372"/>
        <xdr:cNvSpPr txBox="1"/>
      </xdr:nvSpPr>
      <xdr:spPr>
        <a:xfrm>
          <a:off x="6737428" y="1007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35938</xdr:rowOff>
    </xdr:from>
    <xdr:to>
      <xdr:col>54</xdr:col>
      <xdr:colOff>189865</xdr:colOff>
      <xdr:row>78</xdr:row>
      <xdr:rowOff>75532</xdr:rowOff>
    </xdr:to>
    <xdr:cxnSp macro="">
      <xdr:nvCxnSpPr>
        <xdr:cNvPr id="395" name="直線コネクタ 394"/>
        <xdr:cNvCxnSpPr/>
      </xdr:nvCxnSpPr>
      <xdr:spPr>
        <a:xfrm flipV="1">
          <a:off x="10475595" y="12208888"/>
          <a:ext cx="1270" cy="123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79359</xdr:rowOff>
    </xdr:from>
    <xdr:ext cx="469744" cy="259045"/>
    <xdr:sp macro="" textlink="">
      <xdr:nvSpPr>
        <xdr:cNvPr id="396" name="商工費最小値テキスト"/>
        <xdr:cNvSpPr txBox="1"/>
      </xdr:nvSpPr>
      <xdr:spPr>
        <a:xfrm>
          <a:off x="10528300" y="1345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75532</xdr:rowOff>
    </xdr:from>
    <xdr:to>
      <xdr:col>55</xdr:col>
      <xdr:colOff>88900</xdr:colOff>
      <xdr:row>78</xdr:row>
      <xdr:rowOff>75532</xdr:rowOff>
    </xdr:to>
    <xdr:cxnSp macro="">
      <xdr:nvCxnSpPr>
        <xdr:cNvPr id="397" name="直線コネクタ 396"/>
        <xdr:cNvCxnSpPr/>
      </xdr:nvCxnSpPr>
      <xdr:spPr>
        <a:xfrm>
          <a:off x="10388600" y="1344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154065</xdr:rowOff>
    </xdr:from>
    <xdr:ext cx="534377" cy="259045"/>
    <xdr:sp macro="" textlink="">
      <xdr:nvSpPr>
        <xdr:cNvPr id="398" name="商工費最大値テキスト"/>
        <xdr:cNvSpPr txBox="1"/>
      </xdr:nvSpPr>
      <xdr:spPr>
        <a:xfrm>
          <a:off x="10528300" y="119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35938</xdr:rowOff>
    </xdr:from>
    <xdr:to>
      <xdr:col>55</xdr:col>
      <xdr:colOff>88900</xdr:colOff>
      <xdr:row>71</xdr:row>
      <xdr:rowOff>35938</xdr:rowOff>
    </xdr:to>
    <xdr:cxnSp macro="">
      <xdr:nvCxnSpPr>
        <xdr:cNvPr id="399" name="直線コネクタ 398"/>
        <xdr:cNvCxnSpPr/>
      </xdr:nvCxnSpPr>
      <xdr:spPr>
        <a:xfrm>
          <a:off x="10388600" y="12208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54775</xdr:rowOff>
    </xdr:from>
    <xdr:to>
      <xdr:col>55</xdr:col>
      <xdr:colOff>0</xdr:colOff>
      <xdr:row>77</xdr:row>
      <xdr:rowOff>52786</xdr:rowOff>
    </xdr:to>
    <xdr:cxnSp macro="">
      <xdr:nvCxnSpPr>
        <xdr:cNvPr id="400" name="直線コネクタ 399"/>
        <xdr:cNvCxnSpPr/>
      </xdr:nvCxnSpPr>
      <xdr:spPr>
        <a:xfrm>
          <a:off x="9639300" y="12742075"/>
          <a:ext cx="838200" cy="51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73967</xdr:rowOff>
    </xdr:from>
    <xdr:ext cx="534377" cy="259045"/>
    <xdr:sp macro="" textlink="">
      <xdr:nvSpPr>
        <xdr:cNvPr id="401" name="商工費平均値テキスト"/>
        <xdr:cNvSpPr txBox="1"/>
      </xdr:nvSpPr>
      <xdr:spPr>
        <a:xfrm>
          <a:off x="10528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51090</xdr:rowOff>
    </xdr:from>
    <xdr:to>
      <xdr:col>55</xdr:col>
      <xdr:colOff>50800</xdr:colOff>
      <xdr:row>76</xdr:row>
      <xdr:rowOff>152690</xdr:rowOff>
    </xdr:to>
    <xdr:sp macro="" textlink="">
      <xdr:nvSpPr>
        <xdr:cNvPr id="402" name="フローチャート: 判断 401"/>
        <xdr:cNvSpPr/>
      </xdr:nvSpPr>
      <xdr:spPr>
        <a:xfrm>
          <a:off x="10426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54775</xdr:rowOff>
    </xdr:from>
    <xdr:to>
      <xdr:col>50</xdr:col>
      <xdr:colOff>114300</xdr:colOff>
      <xdr:row>77</xdr:row>
      <xdr:rowOff>139632</xdr:rowOff>
    </xdr:to>
    <xdr:cxnSp macro="">
      <xdr:nvCxnSpPr>
        <xdr:cNvPr id="403" name="直線コネクタ 402"/>
        <xdr:cNvCxnSpPr/>
      </xdr:nvCxnSpPr>
      <xdr:spPr>
        <a:xfrm flipV="1">
          <a:off x="8750300" y="12742075"/>
          <a:ext cx="889000" cy="59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1095</xdr:rowOff>
    </xdr:from>
    <xdr:to>
      <xdr:col>50</xdr:col>
      <xdr:colOff>165100</xdr:colOff>
      <xdr:row>76</xdr:row>
      <xdr:rowOff>102695</xdr:rowOff>
    </xdr:to>
    <xdr:sp macro="" textlink="">
      <xdr:nvSpPr>
        <xdr:cNvPr id="404" name="フローチャート: 判断 403"/>
        <xdr:cNvSpPr/>
      </xdr:nvSpPr>
      <xdr:spPr>
        <a:xfrm>
          <a:off x="958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93822</xdr:rowOff>
    </xdr:from>
    <xdr:ext cx="534377" cy="259045"/>
    <xdr:sp macro="" textlink="">
      <xdr:nvSpPr>
        <xdr:cNvPr id="405" name="テキスト ボックス 404"/>
        <xdr:cNvSpPr txBox="1"/>
      </xdr:nvSpPr>
      <xdr:spPr>
        <a:xfrm>
          <a:off x="9372111" y="1312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139632</xdr:rowOff>
    </xdr:from>
    <xdr:to>
      <xdr:col>45</xdr:col>
      <xdr:colOff>177800</xdr:colOff>
      <xdr:row>78</xdr:row>
      <xdr:rowOff>6724</xdr:rowOff>
    </xdr:to>
    <xdr:cxnSp macro="">
      <xdr:nvCxnSpPr>
        <xdr:cNvPr id="406" name="直線コネクタ 405"/>
        <xdr:cNvCxnSpPr/>
      </xdr:nvCxnSpPr>
      <xdr:spPr>
        <a:xfrm flipV="1">
          <a:off x="7861300" y="13341282"/>
          <a:ext cx="889000" cy="3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07" name="フローチャート: 判断 406"/>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98854</xdr:rowOff>
    </xdr:from>
    <xdr:ext cx="534377" cy="259045"/>
    <xdr:sp macro="" textlink="">
      <xdr:nvSpPr>
        <xdr:cNvPr id="408" name="テキスト ボックス 407"/>
        <xdr:cNvSpPr txBox="1"/>
      </xdr:nvSpPr>
      <xdr:spPr>
        <a:xfrm>
          <a:off x="8483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162995</xdr:rowOff>
    </xdr:from>
    <xdr:to>
      <xdr:col>41</xdr:col>
      <xdr:colOff>50800</xdr:colOff>
      <xdr:row>78</xdr:row>
      <xdr:rowOff>6724</xdr:rowOff>
    </xdr:to>
    <xdr:cxnSp macro="">
      <xdr:nvCxnSpPr>
        <xdr:cNvPr id="409" name="直線コネクタ 408"/>
        <xdr:cNvCxnSpPr/>
      </xdr:nvCxnSpPr>
      <xdr:spPr>
        <a:xfrm>
          <a:off x="6972300" y="13364645"/>
          <a:ext cx="889000" cy="1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10" name="フローチャート: 判断 409"/>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113964</xdr:rowOff>
    </xdr:from>
    <xdr:ext cx="534377" cy="259045"/>
    <xdr:sp macro="" textlink="">
      <xdr:nvSpPr>
        <xdr:cNvPr id="411" name="テキスト ボックス 410"/>
        <xdr:cNvSpPr txBox="1"/>
      </xdr:nvSpPr>
      <xdr:spPr>
        <a:xfrm>
          <a:off x="7594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12" name="フローチャート: 判断 411"/>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102740</xdr:rowOff>
    </xdr:from>
    <xdr:ext cx="534377" cy="259045"/>
    <xdr:sp macro="" textlink="">
      <xdr:nvSpPr>
        <xdr:cNvPr id="413" name="テキスト ボックス 412"/>
        <xdr:cNvSpPr txBox="1"/>
      </xdr:nvSpPr>
      <xdr:spPr>
        <a:xfrm>
          <a:off x="6705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1986</xdr:rowOff>
    </xdr:from>
    <xdr:to>
      <xdr:col>55</xdr:col>
      <xdr:colOff>50800</xdr:colOff>
      <xdr:row>77</xdr:row>
      <xdr:rowOff>103586</xdr:rowOff>
    </xdr:to>
    <xdr:sp macro="" textlink="">
      <xdr:nvSpPr>
        <xdr:cNvPr id="419" name="楕円 418"/>
        <xdr:cNvSpPr/>
      </xdr:nvSpPr>
      <xdr:spPr>
        <a:xfrm>
          <a:off x="10426700" y="1320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151863</xdr:rowOff>
    </xdr:from>
    <xdr:ext cx="534377" cy="259045"/>
    <xdr:sp macro="" textlink="">
      <xdr:nvSpPr>
        <xdr:cNvPr id="420" name="商工費該当値テキスト"/>
        <xdr:cNvSpPr txBox="1"/>
      </xdr:nvSpPr>
      <xdr:spPr>
        <a:xfrm>
          <a:off x="10528300" y="1318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3975</xdr:rowOff>
    </xdr:from>
    <xdr:to>
      <xdr:col>50</xdr:col>
      <xdr:colOff>165100</xdr:colOff>
      <xdr:row>74</xdr:row>
      <xdr:rowOff>105575</xdr:rowOff>
    </xdr:to>
    <xdr:sp macro="" textlink="">
      <xdr:nvSpPr>
        <xdr:cNvPr id="421" name="楕円 420"/>
        <xdr:cNvSpPr/>
      </xdr:nvSpPr>
      <xdr:spPr>
        <a:xfrm>
          <a:off x="9588500" y="126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122102</xdr:rowOff>
    </xdr:from>
    <xdr:ext cx="534377" cy="259045"/>
    <xdr:sp macro="" textlink="">
      <xdr:nvSpPr>
        <xdr:cNvPr id="422" name="テキスト ボックス 421"/>
        <xdr:cNvSpPr txBox="1"/>
      </xdr:nvSpPr>
      <xdr:spPr>
        <a:xfrm>
          <a:off x="9372111" y="1246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88832</xdr:rowOff>
    </xdr:from>
    <xdr:to>
      <xdr:col>46</xdr:col>
      <xdr:colOff>38100</xdr:colOff>
      <xdr:row>78</xdr:row>
      <xdr:rowOff>18982</xdr:rowOff>
    </xdr:to>
    <xdr:sp macro="" textlink="">
      <xdr:nvSpPr>
        <xdr:cNvPr id="423" name="楕円 422"/>
        <xdr:cNvSpPr/>
      </xdr:nvSpPr>
      <xdr:spPr>
        <a:xfrm>
          <a:off x="8699500" y="1329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10109</xdr:rowOff>
    </xdr:from>
    <xdr:ext cx="469744" cy="259045"/>
    <xdr:sp macro="" textlink="">
      <xdr:nvSpPr>
        <xdr:cNvPr id="424" name="テキスト ボックス 423"/>
        <xdr:cNvSpPr txBox="1"/>
      </xdr:nvSpPr>
      <xdr:spPr>
        <a:xfrm>
          <a:off x="8515428" y="1338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127374</xdr:rowOff>
    </xdr:from>
    <xdr:to>
      <xdr:col>41</xdr:col>
      <xdr:colOff>101600</xdr:colOff>
      <xdr:row>78</xdr:row>
      <xdr:rowOff>57524</xdr:rowOff>
    </xdr:to>
    <xdr:sp macro="" textlink="">
      <xdr:nvSpPr>
        <xdr:cNvPr id="425" name="楕円 424"/>
        <xdr:cNvSpPr/>
      </xdr:nvSpPr>
      <xdr:spPr>
        <a:xfrm>
          <a:off x="7810500" y="1332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48651</xdr:rowOff>
    </xdr:from>
    <xdr:ext cx="469744" cy="259045"/>
    <xdr:sp macro="" textlink="">
      <xdr:nvSpPr>
        <xdr:cNvPr id="426" name="テキスト ボックス 425"/>
        <xdr:cNvSpPr txBox="1"/>
      </xdr:nvSpPr>
      <xdr:spPr>
        <a:xfrm>
          <a:off x="7626428" y="1342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112195</xdr:rowOff>
    </xdr:from>
    <xdr:to>
      <xdr:col>36</xdr:col>
      <xdr:colOff>165100</xdr:colOff>
      <xdr:row>78</xdr:row>
      <xdr:rowOff>42345</xdr:rowOff>
    </xdr:to>
    <xdr:sp macro="" textlink="">
      <xdr:nvSpPr>
        <xdr:cNvPr id="427" name="楕円 426"/>
        <xdr:cNvSpPr/>
      </xdr:nvSpPr>
      <xdr:spPr>
        <a:xfrm>
          <a:off x="6921500" y="1331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33472</xdr:rowOff>
    </xdr:from>
    <xdr:ext cx="469744" cy="259045"/>
    <xdr:sp macro="" textlink="">
      <xdr:nvSpPr>
        <xdr:cNvPr id="428" name="テキスト ボックス 427"/>
        <xdr:cNvSpPr txBox="1"/>
      </xdr:nvSpPr>
      <xdr:spPr>
        <a:xfrm>
          <a:off x="6737428" y="1340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9" name="テキスト ボックス 43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1" name="テキスト ボックス 44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6959</xdr:rowOff>
    </xdr:from>
    <xdr:to>
      <xdr:col>54</xdr:col>
      <xdr:colOff>189865</xdr:colOff>
      <xdr:row>98</xdr:row>
      <xdr:rowOff>168980</xdr:rowOff>
    </xdr:to>
    <xdr:cxnSp macro="">
      <xdr:nvCxnSpPr>
        <xdr:cNvPr id="453" name="直線コネクタ 452"/>
        <xdr:cNvCxnSpPr/>
      </xdr:nvCxnSpPr>
      <xdr:spPr>
        <a:xfrm flipV="1">
          <a:off x="10475595" y="15608909"/>
          <a:ext cx="1270" cy="136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1357</xdr:rowOff>
    </xdr:from>
    <xdr:ext cx="534377" cy="259045"/>
    <xdr:sp macro="" textlink="">
      <xdr:nvSpPr>
        <xdr:cNvPr id="454" name="土木費最小値テキスト"/>
        <xdr:cNvSpPr txBox="1"/>
      </xdr:nvSpPr>
      <xdr:spPr>
        <a:xfrm>
          <a:off x="10528300" y="169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168980</xdr:rowOff>
    </xdr:from>
    <xdr:to>
      <xdr:col>55</xdr:col>
      <xdr:colOff>88900</xdr:colOff>
      <xdr:row>98</xdr:row>
      <xdr:rowOff>168980</xdr:rowOff>
    </xdr:to>
    <xdr:cxnSp macro="">
      <xdr:nvCxnSpPr>
        <xdr:cNvPr id="455" name="直線コネクタ 454"/>
        <xdr:cNvCxnSpPr/>
      </xdr:nvCxnSpPr>
      <xdr:spPr>
        <a:xfrm>
          <a:off x="10388600" y="169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125086</xdr:rowOff>
    </xdr:from>
    <xdr:ext cx="534377" cy="259045"/>
    <xdr:sp macro="" textlink="">
      <xdr:nvSpPr>
        <xdr:cNvPr id="456" name="土木費最大値テキスト"/>
        <xdr:cNvSpPr txBox="1"/>
      </xdr:nvSpPr>
      <xdr:spPr>
        <a:xfrm>
          <a:off x="10528300" y="153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93,968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6959</xdr:rowOff>
    </xdr:from>
    <xdr:to>
      <xdr:col>55</xdr:col>
      <xdr:colOff>88900</xdr:colOff>
      <xdr:row>91</xdr:row>
      <xdr:rowOff>6959</xdr:rowOff>
    </xdr:to>
    <xdr:cxnSp macro="">
      <xdr:nvCxnSpPr>
        <xdr:cNvPr id="457" name="直線コネクタ 456"/>
        <xdr:cNvCxnSpPr/>
      </xdr:nvCxnSpPr>
      <xdr:spPr>
        <a:xfrm>
          <a:off x="10388600" y="1560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140596</xdr:rowOff>
    </xdr:from>
    <xdr:to>
      <xdr:col>55</xdr:col>
      <xdr:colOff>0</xdr:colOff>
      <xdr:row>97</xdr:row>
      <xdr:rowOff>162083</xdr:rowOff>
    </xdr:to>
    <xdr:cxnSp macro="">
      <xdr:nvCxnSpPr>
        <xdr:cNvPr id="458" name="直線コネクタ 457"/>
        <xdr:cNvCxnSpPr/>
      </xdr:nvCxnSpPr>
      <xdr:spPr>
        <a:xfrm>
          <a:off x="9639300" y="16771246"/>
          <a:ext cx="838200" cy="2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56990</xdr:rowOff>
    </xdr:from>
    <xdr:ext cx="534377" cy="259045"/>
    <xdr:sp macro="" textlink="">
      <xdr:nvSpPr>
        <xdr:cNvPr id="459" name="土木費平均値テキスト"/>
        <xdr:cNvSpPr txBox="1"/>
      </xdr:nvSpPr>
      <xdr:spPr>
        <a:xfrm>
          <a:off x="10528300" y="16344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34113</xdr:rowOff>
    </xdr:from>
    <xdr:to>
      <xdr:col>55</xdr:col>
      <xdr:colOff>50800</xdr:colOff>
      <xdr:row>96</xdr:row>
      <xdr:rowOff>135713</xdr:rowOff>
    </xdr:to>
    <xdr:sp macro="" textlink="">
      <xdr:nvSpPr>
        <xdr:cNvPr id="460" name="フローチャート: 判断 459"/>
        <xdr:cNvSpPr/>
      </xdr:nvSpPr>
      <xdr:spPr>
        <a:xfrm>
          <a:off x="104267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106153</xdr:rowOff>
    </xdr:from>
    <xdr:to>
      <xdr:col>50</xdr:col>
      <xdr:colOff>114300</xdr:colOff>
      <xdr:row>97</xdr:row>
      <xdr:rowOff>140596</xdr:rowOff>
    </xdr:to>
    <xdr:cxnSp macro="">
      <xdr:nvCxnSpPr>
        <xdr:cNvPr id="461" name="直線コネクタ 460"/>
        <xdr:cNvCxnSpPr/>
      </xdr:nvCxnSpPr>
      <xdr:spPr>
        <a:xfrm>
          <a:off x="8750300" y="16565353"/>
          <a:ext cx="889000" cy="20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35465</xdr:rowOff>
    </xdr:from>
    <xdr:to>
      <xdr:col>50</xdr:col>
      <xdr:colOff>165100</xdr:colOff>
      <xdr:row>96</xdr:row>
      <xdr:rowOff>137065</xdr:rowOff>
    </xdr:to>
    <xdr:sp macro="" textlink="">
      <xdr:nvSpPr>
        <xdr:cNvPr id="462" name="フローチャート: 判断 461"/>
        <xdr:cNvSpPr/>
      </xdr:nvSpPr>
      <xdr:spPr>
        <a:xfrm>
          <a:off x="9588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153592</xdr:rowOff>
    </xdr:from>
    <xdr:ext cx="534377" cy="259045"/>
    <xdr:sp macro="" textlink="">
      <xdr:nvSpPr>
        <xdr:cNvPr id="463" name="テキスト ボックス 462"/>
        <xdr:cNvSpPr txBox="1"/>
      </xdr:nvSpPr>
      <xdr:spPr>
        <a:xfrm>
          <a:off x="9372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106153</xdr:rowOff>
    </xdr:from>
    <xdr:to>
      <xdr:col>45</xdr:col>
      <xdr:colOff>177800</xdr:colOff>
      <xdr:row>96</xdr:row>
      <xdr:rowOff>116002</xdr:rowOff>
    </xdr:to>
    <xdr:cxnSp macro="">
      <xdr:nvCxnSpPr>
        <xdr:cNvPr id="464" name="直線コネクタ 463"/>
        <xdr:cNvCxnSpPr/>
      </xdr:nvCxnSpPr>
      <xdr:spPr>
        <a:xfrm flipV="1">
          <a:off x="7861300" y="16565353"/>
          <a:ext cx="889000" cy="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51009</xdr:rowOff>
    </xdr:from>
    <xdr:to>
      <xdr:col>46</xdr:col>
      <xdr:colOff>38100</xdr:colOff>
      <xdr:row>96</xdr:row>
      <xdr:rowOff>152609</xdr:rowOff>
    </xdr:to>
    <xdr:sp macro="" textlink="">
      <xdr:nvSpPr>
        <xdr:cNvPr id="465" name="フローチャート: 判断 464"/>
        <xdr:cNvSpPr/>
      </xdr:nvSpPr>
      <xdr:spPr>
        <a:xfrm>
          <a:off x="8699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169136</xdr:rowOff>
    </xdr:from>
    <xdr:ext cx="534377" cy="259045"/>
    <xdr:sp macro="" textlink="">
      <xdr:nvSpPr>
        <xdr:cNvPr id="466" name="テキスト ボックス 465"/>
        <xdr:cNvSpPr txBox="1"/>
      </xdr:nvSpPr>
      <xdr:spPr>
        <a:xfrm>
          <a:off x="8483111" y="16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100971</xdr:rowOff>
    </xdr:from>
    <xdr:to>
      <xdr:col>41</xdr:col>
      <xdr:colOff>50800</xdr:colOff>
      <xdr:row>96</xdr:row>
      <xdr:rowOff>116002</xdr:rowOff>
    </xdr:to>
    <xdr:cxnSp macro="">
      <xdr:nvCxnSpPr>
        <xdr:cNvPr id="467" name="直線コネクタ 466"/>
        <xdr:cNvCxnSpPr/>
      </xdr:nvCxnSpPr>
      <xdr:spPr>
        <a:xfrm>
          <a:off x="6972300" y="16045821"/>
          <a:ext cx="889000" cy="52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59201</xdr:rowOff>
    </xdr:from>
    <xdr:to>
      <xdr:col>41</xdr:col>
      <xdr:colOff>101600</xdr:colOff>
      <xdr:row>96</xdr:row>
      <xdr:rowOff>160801</xdr:rowOff>
    </xdr:to>
    <xdr:sp macro="" textlink="">
      <xdr:nvSpPr>
        <xdr:cNvPr id="468" name="フローチャート: 判断 467"/>
        <xdr:cNvSpPr/>
      </xdr:nvSpPr>
      <xdr:spPr>
        <a:xfrm>
          <a:off x="7810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5878</xdr:rowOff>
    </xdr:from>
    <xdr:ext cx="534377" cy="259045"/>
    <xdr:sp macro="" textlink="">
      <xdr:nvSpPr>
        <xdr:cNvPr id="469" name="テキスト ボックス 468"/>
        <xdr:cNvSpPr txBox="1"/>
      </xdr:nvSpPr>
      <xdr:spPr>
        <a:xfrm>
          <a:off x="7594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36264</xdr:rowOff>
    </xdr:from>
    <xdr:to>
      <xdr:col>36</xdr:col>
      <xdr:colOff>165100</xdr:colOff>
      <xdr:row>96</xdr:row>
      <xdr:rowOff>137864</xdr:rowOff>
    </xdr:to>
    <xdr:sp macro="" textlink="">
      <xdr:nvSpPr>
        <xdr:cNvPr id="470" name="フローチャート: 判断 469"/>
        <xdr:cNvSpPr/>
      </xdr:nvSpPr>
      <xdr:spPr>
        <a:xfrm>
          <a:off x="6921500" y="164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128991</xdr:rowOff>
    </xdr:from>
    <xdr:ext cx="534377" cy="259045"/>
    <xdr:sp macro="" textlink="">
      <xdr:nvSpPr>
        <xdr:cNvPr id="471" name="テキスト ボックス 470"/>
        <xdr:cNvSpPr txBox="1"/>
      </xdr:nvSpPr>
      <xdr:spPr>
        <a:xfrm>
          <a:off x="6705111" y="1658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111283</xdr:rowOff>
    </xdr:from>
    <xdr:to>
      <xdr:col>55</xdr:col>
      <xdr:colOff>50800</xdr:colOff>
      <xdr:row>98</xdr:row>
      <xdr:rowOff>41433</xdr:rowOff>
    </xdr:to>
    <xdr:sp macro="" textlink="">
      <xdr:nvSpPr>
        <xdr:cNvPr id="477" name="楕円 476"/>
        <xdr:cNvSpPr/>
      </xdr:nvSpPr>
      <xdr:spPr>
        <a:xfrm>
          <a:off x="10426700" y="1674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89710</xdr:rowOff>
    </xdr:from>
    <xdr:ext cx="534377" cy="259045"/>
    <xdr:sp macro="" textlink="">
      <xdr:nvSpPr>
        <xdr:cNvPr id="478" name="土木費該当値テキスト"/>
        <xdr:cNvSpPr txBox="1"/>
      </xdr:nvSpPr>
      <xdr:spPr>
        <a:xfrm>
          <a:off x="10528300" y="1672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89796</xdr:rowOff>
    </xdr:from>
    <xdr:to>
      <xdr:col>50</xdr:col>
      <xdr:colOff>165100</xdr:colOff>
      <xdr:row>98</xdr:row>
      <xdr:rowOff>19946</xdr:rowOff>
    </xdr:to>
    <xdr:sp macro="" textlink="">
      <xdr:nvSpPr>
        <xdr:cNvPr id="479" name="楕円 478"/>
        <xdr:cNvSpPr/>
      </xdr:nvSpPr>
      <xdr:spPr>
        <a:xfrm>
          <a:off x="9588500" y="1672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11073</xdr:rowOff>
    </xdr:from>
    <xdr:ext cx="534377" cy="259045"/>
    <xdr:sp macro="" textlink="">
      <xdr:nvSpPr>
        <xdr:cNvPr id="480" name="テキスト ボックス 479"/>
        <xdr:cNvSpPr txBox="1"/>
      </xdr:nvSpPr>
      <xdr:spPr>
        <a:xfrm>
          <a:off x="9372111" y="1681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55353</xdr:rowOff>
    </xdr:from>
    <xdr:to>
      <xdr:col>46</xdr:col>
      <xdr:colOff>38100</xdr:colOff>
      <xdr:row>96</xdr:row>
      <xdr:rowOff>156953</xdr:rowOff>
    </xdr:to>
    <xdr:sp macro="" textlink="">
      <xdr:nvSpPr>
        <xdr:cNvPr id="481" name="楕円 480"/>
        <xdr:cNvSpPr/>
      </xdr:nvSpPr>
      <xdr:spPr>
        <a:xfrm>
          <a:off x="8699500" y="1651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148080</xdr:rowOff>
    </xdr:from>
    <xdr:ext cx="534377" cy="259045"/>
    <xdr:sp macro="" textlink="">
      <xdr:nvSpPr>
        <xdr:cNvPr id="482" name="テキスト ボックス 481"/>
        <xdr:cNvSpPr txBox="1"/>
      </xdr:nvSpPr>
      <xdr:spPr>
        <a:xfrm>
          <a:off x="8483111" y="1660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65202</xdr:rowOff>
    </xdr:from>
    <xdr:to>
      <xdr:col>41</xdr:col>
      <xdr:colOff>101600</xdr:colOff>
      <xdr:row>96</xdr:row>
      <xdr:rowOff>166802</xdr:rowOff>
    </xdr:to>
    <xdr:sp macro="" textlink="">
      <xdr:nvSpPr>
        <xdr:cNvPr id="483" name="楕円 482"/>
        <xdr:cNvSpPr/>
      </xdr:nvSpPr>
      <xdr:spPr>
        <a:xfrm>
          <a:off x="7810500" y="1652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157929</xdr:rowOff>
    </xdr:from>
    <xdr:ext cx="534377" cy="259045"/>
    <xdr:sp macro="" textlink="">
      <xdr:nvSpPr>
        <xdr:cNvPr id="484" name="テキスト ボックス 483"/>
        <xdr:cNvSpPr txBox="1"/>
      </xdr:nvSpPr>
      <xdr:spPr>
        <a:xfrm>
          <a:off x="7594111" y="166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50171</xdr:rowOff>
    </xdr:from>
    <xdr:to>
      <xdr:col>36</xdr:col>
      <xdr:colOff>165100</xdr:colOff>
      <xdr:row>93</xdr:row>
      <xdr:rowOff>151771</xdr:rowOff>
    </xdr:to>
    <xdr:sp macro="" textlink="">
      <xdr:nvSpPr>
        <xdr:cNvPr id="485" name="楕円 484"/>
        <xdr:cNvSpPr/>
      </xdr:nvSpPr>
      <xdr:spPr>
        <a:xfrm>
          <a:off x="6921500" y="1599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168298</xdr:rowOff>
    </xdr:from>
    <xdr:ext cx="534377" cy="259045"/>
    <xdr:sp macro="" textlink="">
      <xdr:nvSpPr>
        <xdr:cNvPr id="486" name="テキスト ボックス 485"/>
        <xdr:cNvSpPr txBox="1"/>
      </xdr:nvSpPr>
      <xdr:spPr>
        <a:xfrm>
          <a:off x="6705111" y="1577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107513</xdr:rowOff>
    </xdr:from>
    <xdr:to>
      <xdr:col>85</xdr:col>
      <xdr:colOff>126364</xdr:colOff>
      <xdr:row>38</xdr:row>
      <xdr:rowOff>140432</xdr:rowOff>
    </xdr:to>
    <xdr:cxnSp macro="">
      <xdr:nvCxnSpPr>
        <xdr:cNvPr id="509" name="直線コネクタ 508"/>
        <xdr:cNvCxnSpPr/>
      </xdr:nvCxnSpPr>
      <xdr:spPr>
        <a:xfrm flipV="1">
          <a:off x="16317595" y="5593913"/>
          <a:ext cx="1269" cy="106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144259</xdr:rowOff>
    </xdr:from>
    <xdr:ext cx="469744" cy="259045"/>
    <xdr:sp macro="" textlink="">
      <xdr:nvSpPr>
        <xdr:cNvPr id="510" name="消防費最小値テキスト"/>
        <xdr:cNvSpPr txBox="1"/>
      </xdr:nvSpPr>
      <xdr:spPr>
        <a:xfrm>
          <a:off x="16370300" y="66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140432</xdr:rowOff>
    </xdr:from>
    <xdr:to>
      <xdr:col>86</xdr:col>
      <xdr:colOff>25400</xdr:colOff>
      <xdr:row>38</xdr:row>
      <xdr:rowOff>140432</xdr:rowOff>
    </xdr:to>
    <xdr:cxnSp macro="">
      <xdr:nvCxnSpPr>
        <xdr:cNvPr id="511" name="直線コネクタ 510"/>
        <xdr:cNvCxnSpPr/>
      </xdr:nvCxnSpPr>
      <xdr:spPr>
        <a:xfrm>
          <a:off x="16230600" y="665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54190</xdr:rowOff>
    </xdr:from>
    <xdr:ext cx="534377" cy="259045"/>
    <xdr:sp macro="" textlink="">
      <xdr:nvSpPr>
        <xdr:cNvPr id="512" name="消防費最大値テキスト"/>
        <xdr:cNvSpPr txBox="1"/>
      </xdr:nvSpPr>
      <xdr:spPr>
        <a:xfrm>
          <a:off x="16370300" y="53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107513</xdr:rowOff>
    </xdr:from>
    <xdr:to>
      <xdr:col>86</xdr:col>
      <xdr:colOff>25400</xdr:colOff>
      <xdr:row>32</xdr:row>
      <xdr:rowOff>107513</xdr:rowOff>
    </xdr:to>
    <xdr:cxnSp macro="">
      <xdr:nvCxnSpPr>
        <xdr:cNvPr id="513" name="直線コネクタ 512"/>
        <xdr:cNvCxnSpPr/>
      </xdr:nvCxnSpPr>
      <xdr:spPr>
        <a:xfrm>
          <a:off x="16230600" y="559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129733</xdr:rowOff>
    </xdr:from>
    <xdr:to>
      <xdr:col>85</xdr:col>
      <xdr:colOff>127000</xdr:colOff>
      <xdr:row>38</xdr:row>
      <xdr:rowOff>130008</xdr:rowOff>
    </xdr:to>
    <xdr:cxnSp macro="">
      <xdr:nvCxnSpPr>
        <xdr:cNvPr id="514" name="直線コネクタ 513"/>
        <xdr:cNvCxnSpPr/>
      </xdr:nvCxnSpPr>
      <xdr:spPr>
        <a:xfrm flipV="1">
          <a:off x="15481300" y="6644833"/>
          <a:ext cx="8382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153199</xdr:rowOff>
    </xdr:from>
    <xdr:ext cx="534377" cy="259045"/>
    <xdr:sp macro="" textlink="">
      <xdr:nvSpPr>
        <xdr:cNvPr id="515" name="消防費平均値テキスト"/>
        <xdr:cNvSpPr txBox="1"/>
      </xdr:nvSpPr>
      <xdr:spPr>
        <a:xfrm>
          <a:off x="16370300" y="61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130322</xdr:rowOff>
    </xdr:from>
    <xdr:to>
      <xdr:col>85</xdr:col>
      <xdr:colOff>177800</xdr:colOff>
      <xdr:row>37</xdr:row>
      <xdr:rowOff>60472</xdr:rowOff>
    </xdr:to>
    <xdr:sp macro="" textlink="">
      <xdr:nvSpPr>
        <xdr:cNvPr id="516" name="フローチャート: 判断 515"/>
        <xdr:cNvSpPr/>
      </xdr:nvSpPr>
      <xdr:spPr>
        <a:xfrm>
          <a:off x="16268700" y="630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130008</xdr:rowOff>
    </xdr:from>
    <xdr:to>
      <xdr:col>81</xdr:col>
      <xdr:colOff>50800</xdr:colOff>
      <xdr:row>38</xdr:row>
      <xdr:rowOff>132614</xdr:rowOff>
    </xdr:to>
    <xdr:cxnSp macro="">
      <xdr:nvCxnSpPr>
        <xdr:cNvPr id="517" name="直線コネクタ 516"/>
        <xdr:cNvCxnSpPr/>
      </xdr:nvCxnSpPr>
      <xdr:spPr>
        <a:xfrm flipV="1">
          <a:off x="14592300" y="6645108"/>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114000</xdr:rowOff>
    </xdr:from>
    <xdr:to>
      <xdr:col>81</xdr:col>
      <xdr:colOff>101600</xdr:colOff>
      <xdr:row>37</xdr:row>
      <xdr:rowOff>44150</xdr:rowOff>
    </xdr:to>
    <xdr:sp macro="" textlink="">
      <xdr:nvSpPr>
        <xdr:cNvPr id="518" name="フローチャート: 判断 517"/>
        <xdr:cNvSpPr/>
      </xdr:nvSpPr>
      <xdr:spPr>
        <a:xfrm>
          <a:off x="15430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60677</xdr:rowOff>
    </xdr:from>
    <xdr:ext cx="534377" cy="259045"/>
    <xdr:sp macro="" textlink="">
      <xdr:nvSpPr>
        <xdr:cNvPr id="519" name="テキスト ボックス 518"/>
        <xdr:cNvSpPr txBox="1"/>
      </xdr:nvSpPr>
      <xdr:spPr>
        <a:xfrm>
          <a:off x="15214111" y="606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101433</xdr:rowOff>
    </xdr:from>
    <xdr:to>
      <xdr:col>76</xdr:col>
      <xdr:colOff>114300</xdr:colOff>
      <xdr:row>38</xdr:row>
      <xdr:rowOff>132614</xdr:rowOff>
    </xdr:to>
    <xdr:cxnSp macro="">
      <xdr:nvCxnSpPr>
        <xdr:cNvPr id="520" name="直線コネクタ 519"/>
        <xdr:cNvCxnSpPr/>
      </xdr:nvCxnSpPr>
      <xdr:spPr>
        <a:xfrm>
          <a:off x="13703300" y="6616533"/>
          <a:ext cx="889000" cy="3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21" name="フローチャート: 判断 520"/>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72930</xdr:rowOff>
    </xdr:from>
    <xdr:ext cx="534377" cy="259045"/>
    <xdr:sp macro="" textlink="">
      <xdr:nvSpPr>
        <xdr:cNvPr id="522" name="テキスト ボックス 521"/>
        <xdr:cNvSpPr txBox="1"/>
      </xdr:nvSpPr>
      <xdr:spPr>
        <a:xfrm>
          <a:off x="14325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87488</xdr:rowOff>
    </xdr:from>
    <xdr:to>
      <xdr:col>71</xdr:col>
      <xdr:colOff>177800</xdr:colOff>
      <xdr:row>38</xdr:row>
      <xdr:rowOff>101433</xdr:rowOff>
    </xdr:to>
    <xdr:cxnSp macro="">
      <xdr:nvCxnSpPr>
        <xdr:cNvPr id="523" name="直線コネクタ 522"/>
        <xdr:cNvCxnSpPr/>
      </xdr:nvCxnSpPr>
      <xdr:spPr>
        <a:xfrm>
          <a:off x="12814300" y="6602588"/>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24" name="フローチャート: 判断 523"/>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105026</xdr:rowOff>
    </xdr:from>
    <xdr:ext cx="534377" cy="259045"/>
    <xdr:sp macro="" textlink="">
      <xdr:nvSpPr>
        <xdr:cNvPr id="525" name="テキスト ボックス 524"/>
        <xdr:cNvSpPr txBox="1"/>
      </xdr:nvSpPr>
      <xdr:spPr>
        <a:xfrm>
          <a:off x="13436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26" name="フローチャート: 判断 525"/>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105346</xdr:rowOff>
    </xdr:from>
    <xdr:ext cx="534377" cy="259045"/>
    <xdr:sp macro="" textlink="">
      <xdr:nvSpPr>
        <xdr:cNvPr id="527" name="テキスト ボックス 526"/>
        <xdr:cNvSpPr txBox="1"/>
      </xdr:nvSpPr>
      <xdr:spPr>
        <a:xfrm>
          <a:off x="12547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78933</xdr:rowOff>
    </xdr:from>
    <xdr:to>
      <xdr:col>85</xdr:col>
      <xdr:colOff>177800</xdr:colOff>
      <xdr:row>39</xdr:row>
      <xdr:rowOff>9083</xdr:rowOff>
    </xdr:to>
    <xdr:sp macro="" textlink="">
      <xdr:nvSpPr>
        <xdr:cNvPr id="533" name="楕円 532"/>
        <xdr:cNvSpPr/>
      </xdr:nvSpPr>
      <xdr:spPr>
        <a:xfrm>
          <a:off x="16268700" y="659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165310</xdr:rowOff>
    </xdr:from>
    <xdr:ext cx="534377" cy="259045"/>
    <xdr:sp macro="" textlink="">
      <xdr:nvSpPr>
        <xdr:cNvPr id="534" name="消防費該当値テキスト"/>
        <xdr:cNvSpPr txBox="1"/>
      </xdr:nvSpPr>
      <xdr:spPr>
        <a:xfrm>
          <a:off x="16370300" y="650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79208</xdr:rowOff>
    </xdr:from>
    <xdr:to>
      <xdr:col>81</xdr:col>
      <xdr:colOff>101600</xdr:colOff>
      <xdr:row>39</xdr:row>
      <xdr:rowOff>9358</xdr:rowOff>
    </xdr:to>
    <xdr:sp macro="" textlink="">
      <xdr:nvSpPr>
        <xdr:cNvPr id="535" name="楕円 534"/>
        <xdr:cNvSpPr/>
      </xdr:nvSpPr>
      <xdr:spPr>
        <a:xfrm>
          <a:off x="15430500" y="659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485</xdr:rowOff>
    </xdr:from>
    <xdr:ext cx="534377" cy="259045"/>
    <xdr:sp macro="" textlink="">
      <xdr:nvSpPr>
        <xdr:cNvPr id="536" name="テキスト ボックス 535"/>
        <xdr:cNvSpPr txBox="1"/>
      </xdr:nvSpPr>
      <xdr:spPr>
        <a:xfrm>
          <a:off x="15214111" y="668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81814</xdr:rowOff>
    </xdr:from>
    <xdr:to>
      <xdr:col>76</xdr:col>
      <xdr:colOff>165100</xdr:colOff>
      <xdr:row>39</xdr:row>
      <xdr:rowOff>11964</xdr:rowOff>
    </xdr:to>
    <xdr:sp macro="" textlink="">
      <xdr:nvSpPr>
        <xdr:cNvPr id="537" name="楕円 536"/>
        <xdr:cNvSpPr/>
      </xdr:nvSpPr>
      <xdr:spPr>
        <a:xfrm>
          <a:off x="14541500" y="659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3091</xdr:rowOff>
    </xdr:from>
    <xdr:ext cx="534377" cy="259045"/>
    <xdr:sp macro="" textlink="">
      <xdr:nvSpPr>
        <xdr:cNvPr id="538" name="テキスト ボックス 537"/>
        <xdr:cNvSpPr txBox="1"/>
      </xdr:nvSpPr>
      <xdr:spPr>
        <a:xfrm>
          <a:off x="14325111" y="668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50633</xdr:rowOff>
    </xdr:from>
    <xdr:to>
      <xdr:col>72</xdr:col>
      <xdr:colOff>38100</xdr:colOff>
      <xdr:row>38</xdr:row>
      <xdr:rowOff>152233</xdr:rowOff>
    </xdr:to>
    <xdr:sp macro="" textlink="">
      <xdr:nvSpPr>
        <xdr:cNvPr id="539" name="楕円 538"/>
        <xdr:cNvSpPr/>
      </xdr:nvSpPr>
      <xdr:spPr>
        <a:xfrm>
          <a:off x="13652500" y="656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143360</xdr:rowOff>
    </xdr:from>
    <xdr:ext cx="534377" cy="259045"/>
    <xdr:sp macro="" textlink="">
      <xdr:nvSpPr>
        <xdr:cNvPr id="540" name="テキスト ボックス 539"/>
        <xdr:cNvSpPr txBox="1"/>
      </xdr:nvSpPr>
      <xdr:spPr>
        <a:xfrm>
          <a:off x="13436111" y="665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36688</xdr:rowOff>
    </xdr:from>
    <xdr:to>
      <xdr:col>67</xdr:col>
      <xdr:colOff>101600</xdr:colOff>
      <xdr:row>38</xdr:row>
      <xdr:rowOff>138288</xdr:rowOff>
    </xdr:to>
    <xdr:sp macro="" textlink="">
      <xdr:nvSpPr>
        <xdr:cNvPr id="541" name="楕円 540"/>
        <xdr:cNvSpPr/>
      </xdr:nvSpPr>
      <xdr:spPr>
        <a:xfrm>
          <a:off x="12763500" y="655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129415</xdr:rowOff>
    </xdr:from>
    <xdr:ext cx="534377" cy="259045"/>
    <xdr:sp macro="" textlink="">
      <xdr:nvSpPr>
        <xdr:cNvPr id="542" name="テキスト ボックス 541"/>
        <xdr:cNvSpPr txBox="1"/>
      </xdr:nvSpPr>
      <xdr:spPr>
        <a:xfrm>
          <a:off x="12547111" y="664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1" name="テキスト ボックス 56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18332</xdr:rowOff>
    </xdr:from>
    <xdr:to>
      <xdr:col>85</xdr:col>
      <xdr:colOff>126364</xdr:colOff>
      <xdr:row>58</xdr:row>
      <xdr:rowOff>123165</xdr:rowOff>
    </xdr:to>
    <xdr:cxnSp macro="">
      <xdr:nvCxnSpPr>
        <xdr:cNvPr id="567" name="直線コネクタ 566"/>
        <xdr:cNvCxnSpPr/>
      </xdr:nvCxnSpPr>
      <xdr:spPr>
        <a:xfrm flipV="1">
          <a:off x="16317595" y="8590832"/>
          <a:ext cx="1269" cy="147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126992</xdr:rowOff>
    </xdr:from>
    <xdr:ext cx="534377" cy="259045"/>
    <xdr:sp macro="" textlink="">
      <xdr:nvSpPr>
        <xdr:cNvPr id="568" name="教育費最小値テキスト"/>
        <xdr:cNvSpPr txBox="1"/>
      </xdr:nvSpPr>
      <xdr:spPr>
        <a:xfrm>
          <a:off x="16370300" y="100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123165</xdr:rowOff>
    </xdr:from>
    <xdr:to>
      <xdr:col>86</xdr:col>
      <xdr:colOff>25400</xdr:colOff>
      <xdr:row>58</xdr:row>
      <xdr:rowOff>123165</xdr:rowOff>
    </xdr:to>
    <xdr:cxnSp macro="">
      <xdr:nvCxnSpPr>
        <xdr:cNvPr id="569" name="直線コネクタ 568"/>
        <xdr:cNvCxnSpPr/>
      </xdr:nvCxnSpPr>
      <xdr:spPr>
        <a:xfrm>
          <a:off x="16230600" y="1006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136459</xdr:rowOff>
    </xdr:from>
    <xdr:ext cx="599010" cy="259045"/>
    <xdr:sp macro="" textlink="">
      <xdr:nvSpPr>
        <xdr:cNvPr id="570" name="教育費最大値テキスト"/>
        <xdr:cNvSpPr txBox="1"/>
      </xdr:nvSpPr>
      <xdr:spPr>
        <a:xfrm>
          <a:off x="16370300" y="836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18332</xdr:rowOff>
    </xdr:from>
    <xdr:to>
      <xdr:col>86</xdr:col>
      <xdr:colOff>25400</xdr:colOff>
      <xdr:row>50</xdr:row>
      <xdr:rowOff>18332</xdr:rowOff>
    </xdr:to>
    <xdr:cxnSp macro="">
      <xdr:nvCxnSpPr>
        <xdr:cNvPr id="571" name="直線コネクタ 570"/>
        <xdr:cNvCxnSpPr/>
      </xdr:nvCxnSpPr>
      <xdr:spPr>
        <a:xfrm>
          <a:off x="16230600" y="859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151930</xdr:rowOff>
    </xdr:from>
    <xdr:to>
      <xdr:col>85</xdr:col>
      <xdr:colOff>127000</xdr:colOff>
      <xdr:row>56</xdr:row>
      <xdr:rowOff>40487</xdr:rowOff>
    </xdr:to>
    <xdr:cxnSp macro="">
      <xdr:nvCxnSpPr>
        <xdr:cNvPr id="572" name="直線コネクタ 571"/>
        <xdr:cNvCxnSpPr/>
      </xdr:nvCxnSpPr>
      <xdr:spPr>
        <a:xfrm>
          <a:off x="15481300" y="9410230"/>
          <a:ext cx="838200" cy="23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103909</xdr:rowOff>
    </xdr:from>
    <xdr:ext cx="534377" cy="259045"/>
    <xdr:sp macro="" textlink="">
      <xdr:nvSpPr>
        <xdr:cNvPr id="573" name="教育費平均値テキスト"/>
        <xdr:cNvSpPr txBox="1"/>
      </xdr:nvSpPr>
      <xdr:spPr>
        <a:xfrm>
          <a:off x="16370300" y="9362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81032</xdr:rowOff>
    </xdr:from>
    <xdr:to>
      <xdr:col>85</xdr:col>
      <xdr:colOff>177800</xdr:colOff>
      <xdr:row>56</xdr:row>
      <xdr:rowOff>11182</xdr:rowOff>
    </xdr:to>
    <xdr:sp macro="" textlink="">
      <xdr:nvSpPr>
        <xdr:cNvPr id="574" name="フローチャート: 判断 573"/>
        <xdr:cNvSpPr/>
      </xdr:nvSpPr>
      <xdr:spPr>
        <a:xfrm>
          <a:off x="16268700" y="9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151930</xdr:rowOff>
    </xdr:from>
    <xdr:to>
      <xdr:col>81</xdr:col>
      <xdr:colOff>50800</xdr:colOff>
      <xdr:row>56</xdr:row>
      <xdr:rowOff>136709</xdr:rowOff>
    </xdr:to>
    <xdr:cxnSp macro="">
      <xdr:nvCxnSpPr>
        <xdr:cNvPr id="575" name="直線コネクタ 574"/>
        <xdr:cNvCxnSpPr/>
      </xdr:nvCxnSpPr>
      <xdr:spPr>
        <a:xfrm flipV="1">
          <a:off x="14592300" y="9410230"/>
          <a:ext cx="889000" cy="32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154298</xdr:rowOff>
    </xdr:from>
    <xdr:to>
      <xdr:col>81</xdr:col>
      <xdr:colOff>101600</xdr:colOff>
      <xdr:row>55</xdr:row>
      <xdr:rowOff>84448</xdr:rowOff>
    </xdr:to>
    <xdr:sp macro="" textlink="">
      <xdr:nvSpPr>
        <xdr:cNvPr id="576" name="フローチャート: 判断 575"/>
        <xdr:cNvSpPr/>
      </xdr:nvSpPr>
      <xdr:spPr>
        <a:xfrm>
          <a:off x="15430500" y="94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75575</xdr:rowOff>
    </xdr:from>
    <xdr:ext cx="534377" cy="259045"/>
    <xdr:sp macro="" textlink="">
      <xdr:nvSpPr>
        <xdr:cNvPr id="577" name="テキスト ボックス 576"/>
        <xdr:cNvSpPr txBox="1"/>
      </xdr:nvSpPr>
      <xdr:spPr>
        <a:xfrm>
          <a:off x="15214111" y="950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136709</xdr:rowOff>
    </xdr:from>
    <xdr:to>
      <xdr:col>76</xdr:col>
      <xdr:colOff>114300</xdr:colOff>
      <xdr:row>57</xdr:row>
      <xdr:rowOff>141662</xdr:rowOff>
    </xdr:to>
    <xdr:cxnSp macro="">
      <xdr:nvCxnSpPr>
        <xdr:cNvPr id="578" name="直線コネクタ 577"/>
        <xdr:cNvCxnSpPr/>
      </xdr:nvCxnSpPr>
      <xdr:spPr>
        <a:xfrm flipV="1">
          <a:off x="13703300" y="9737909"/>
          <a:ext cx="889000" cy="17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40704</xdr:rowOff>
    </xdr:from>
    <xdr:to>
      <xdr:col>76</xdr:col>
      <xdr:colOff>165100</xdr:colOff>
      <xdr:row>55</xdr:row>
      <xdr:rowOff>142304</xdr:rowOff>
    </xdr:to>
    <xdr:sp macro="" textlink="">
      <xdr:nvSpPr>
        <xdr:cNvPr id="579" name="フローチャート: 判断 578"/>
        <xdr:cNvSpPr/>
      </xdr:nvSpPr>
      <xdr:spPr>
        <a:xfrm>
          <a:off x="14541500" y="94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158831</xdr:rowOff>
    </xdr:from>
    <xdr:ext cx="534377" cy="259045"/>
    <xdr:sp macro="" textlink="">
      <xdr:nvSpPr>
        <xdr:cNvPr id="580" name="テキスト ボックス 579"/>
        <xdr:cNvSpPr txBox="1"/>
      </xdr:nvSpPr>
      <xdr:spPr>
        <a:xfrm>
          <a:off x="14325111" y="924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2673</xdr:rowOff>
    </xdr:from>
    <xdr:to>
      <xdr:col>71</xdr:col>
      <xdr:colOff>177800</xdr:colOff>
      <xdr:row>57</xdr:row>
      <xdr:rowOff>141662</xdr:rowOff>
    </xdr:to>
    <xdr:cxnSp macro="">
      <xdr:nvCxnSpPr>
        <xdr:cNvPr id="581" name="直線コネクタ 580"/>
        <xdr:cNvCxnSpPr/>
      </xdr:nvCxnSpPr>
      <xdr:spPr>
        <a:xfrm>
          <a:off x="12814300" y="9775323"/>
          <a:ext cx="889000" cy="13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156090</xdr:rowOff>
    </xdr:from>
    <xdr:to>
      <xdr:col>72</xdr:col>
      <xdr:colOff>38100</xdr:colOff>
      <xdr:row>56</xdr:row>
      <xdr:rowOff>86240</xdr:rowOff>
    </xdr:to>
    <xdr:sp macro="" textlink="">
      <xdr:nvSpPr>
        <xdr:cNvPr id="582" name="フローチャート: 判断 581"/>
        <xdr:cNvSpPr/>
      </xdr:nvSpPr>
      <xdr:spPr>
        <a:xfrm>
          <a:off x="13652500" y="95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102767</xdr:rowOff>
    </xdr:from>
    <xdr:ext cx="534377" cy="259045"/>
    <xdr:sp macro="" textlink="">
      <xdr:nvSpPr>
        <xdr:cNvPr id="583" name="テキスト ボックス 582"/>
        <xdr:cNvSpPr txBox="1"/>
      </xdr:nvSpPr>
      <xdr:spPr>
        <a:xfrm>
          <a:off x="13436111" y="936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5442</xdr:rowOff>
    </xdr:from>
    <xdr:to>
      <xdr:col>67</xdr:col>
      <xdr:colOff>101600</xdr:colOff>
      <xdr:row>56</xdr:row>
      <xdr:rowOff>107042</xdr:rowOff>
    </xdr:to>
    <xdr:sp macro="" textlink="">
      <xdr:nvSpPr>
        <xdr:cNvPr id="584" name="フローチャート: 判断 583"/>
        <xdr:cNvSpPr/>
      </xdr:nvSpPr>
      <xdr:spPr>
        <a:xfrm>
          <a:off x="12763500" y="96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123569</xdr:rowOff>
    </xdr:from>
    <xdr:ext cx="534377" cy="259045"/>
    <xdr:sp macro="" textlink="">
      <xdr:nvSpPr>
        <xdr:cNvPr id="585" name="テキスト ボックス 584"/>
        <xdr:cNvSpPr txBox="1"/>
      </xdr:nvSpPr>
      <xdr:spPr>
        <a:xfrm>
          <a:off x="12547111" y="938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161137</xdr:rowOff>
    </xdr:from>
    <xdr:to>
      <xdr:col>85</xdr:col>
      <xdr:colOff>177800</xdr:colOff>
      <xdr:row>56</xdr:row>
      <xdr:rowOff>91287</xdr:rowOff>
    </xdr:to>
    <xdr:sp macro="" textlink="">
      <xdr:nvSpPr>
        <xdr:cNvPr id="591" name="楕円 590"/>
        <xdr:cNvSpPr/>
      </xdr:nvSpPr>
      <xdr:spPr>
        <a:xfrm>
          <a:off x="16268700" y="959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139564</xdr:rowOff>
    </xdr:from>
    <xdr:ext cx="534377" cy="259045"/>
    <xdr:sp macro="" textlink="">
      <xdr:nvSpPr>
        <xdr:cNvPr id="592" name="教育費該当値テキスト"/>
        <xdr:cNvSpPr txBox="1"/>
      </xdr:nvSpPr>
      <xdr:spPr>
        <a:xfrm>
          <a:off x="16370300" y="956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101130</xdr:rowOff>
    </xdr:from>
    <xdr:to>
      <xdr:col>81</xdr:col>
      <xdr:colOff>101600</xdr:colOff>
      <xdr:row>55</xdr:row>
      <xdr:rowOff>31280</xdr:rowOff>
    </xdr:to>
    <xdr:sp macro="" textlink="">
      <xdr:nvSpPr>
        <xdr:cNvPr id="593" name="楕円 592"/>
        <xdr:cNvSpPr/>
      </xdr:nvSpPr>
      <xdr:spPr>
        <a:xfrm>
          <a:off x="15430500" y="935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47807</xdr:rowOff>
    </xdr:from>
    <xdr:ext cx="534377" cy="259045"/>
    <xdr:sp macro="" textlink="">
      <xdr:nvSpPr>
        <xdr:cNvPr id="594" name="テキスト ボックス 593"/>
        <xdr:cNvSpPr txBox="1"/>
      </xdr:nvSpPr>
      <xdr:spPr>
        <a:xfrm>
          <a:off x="15214111" y="913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85909</xdr:rowOff>
    </xdr:from>
    <xdr:to>
      <xdr:col>76</xdr:col>
      <xdr:colOff>165100</xdr:colOff>
      <xdr:row>57</xdr:row>
      <xdr:rowOff>16059</xdr:rowOff>
    </xdr:to>
    <xdr:sp macro="" textlink="">
      <xdr:nvSpPr>
        <xdr:cNvPr id="595" name="楕円 594"/>
        <xdr:cNvSpPr/>
      </xdr:nvSpPr>
      <xdr:spPr>
        <a:xfrm>
          <a:off x="14541500" y="968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7186</xdr:rowOff>
    </xdr:from>
    <xdr:ext cx="534377" cy="259045"/>
    <xdr:sp macro="" textlink="">
      <xdr:nvSpPr>
        <xdr:cNvPr id="596" name="テキスト ボックス 595"/>
        <xdr:cNvSpPr txBox="1"/>
      </xdr:nvSpPr>
      <xdr:spPr>
        <a:xfrm>
          <a:off x="14325111" y="977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90862</xdr:rowOff>
    </xdr:from>
    <xdr:to>
      <xdr:col>72</xdr:col>
      <xdr:colOff>38100</xdr:colOff>
      <xdr:row>58</xdr:row>
      <xdr:rowOff>21012</xdr:rowOff>
    </xdr:to>
    <xdr:sp macro="" textlink="">
      <xdr:nvSpPr>
        <xdr:cNvPr id="597" name="楕円 596"/>
        <xdr:cNvSpPr/>
      </xdr:nvSpPr>
      <xdr:spPr>
        <a:xfrm>
          <a:off x="13652500" y="986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12139</xdr:rowOff>
    </xdr:from>
    <xdr:ext cx="534377" cy="259045"/>
    <xdr:sp macro="" textlink="">
      <xdr:nvSpPr>
        <xdr:cNvPr id="598" name="テキスト ボックス 597"/>
        <xdr:cNvSpPr txBox="1"/>
      </xdr:nvSpPr>
      <xdr:spPr>
        <a:xfrm>
          <a:off x="13436111" y="995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123323</xdr:rowOff>
    </xdr:from>
    <xdr:to>
      <xdr:col>67</xdr:col>
      <xdr:colOff>101600</xdr:colOff>
      <xdr:row>57</xdr:row>
      <xdr:rowOff>53473</xdr:rowOff>
    </xdr:to>
    <xdr:sp macro="" textlink="">
      <xdr:nvSpPr>
        <xdr:cNvPr id="599" name="楕円 598"/>
        <xdr:cNvSpPr/>
      </xdr:nvSpPr>
      <xdr:spPr>
        <a:xfrm>
          <a:off x="12763500" y="972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44600</xdr:rowOff>
    </xdr:from>
    <xdr:ext cx="534377" cy="259045"/>
    <xdr:sp macro="" textlink="">
      <xdr:nvSpPr>
        <xdr:cNvPr id="600" name="テキスト ボックス 599"/>
        <xdr:cNvSpPr txBox="1"/>
      </xdr:nvSpPr>
      <xdr:spPr>
        <a:xfrm>
          <a:off x="12547111" y="981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0" name="テキスト ボックス 61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73711</xdr:rowOff>
    </xdr:from>
    <xdr:to>
      <xdr:col>85</xdr:col>
      <xdr:colOff>126364</xdr:colOff>
      <xdr:row>79</xdr:row>
      <xdr:rowOff>44450</xdr:rowOff>
    </xdr:to>
    <xdr:cxnSp macro="">
      <xdr:nvCxnSpPr>
        <xdr:cNvPr id="624" name="直線コネクタ 623"/>
        <xdr:cNvCxnSpPr/>
      </xdr:nvCxnSpPr>
      <xdr:spPr>
        <a:xfrm flipV="1">
          <a:off x="16317595" y="12246661"/>
          <a:ext cx="1269" cy="1342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20388</xdr:rowOff>
    </xdr:from>
    <xdr:ext cx="534377" cy="259045"/>
    <xdr:sp macro="" textlink="">
      <xdr:nvSpPr>
        <xdr:cNvPr id="627" name="災害復旧費最大値テキスト"/>
        <xdr:cNvSpPr txBox="1"/>
      </xdr:nvSpPr>
      <xdr:spPr>
        <a:xfrm>
          <a:off x="16370300" y="120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73711</xdr:rowOff>
    </xdr:from>
    <xdr:to>
      <xdr:col>86</xdr:col>
      <xdr:colOff>25400</xdr:colOff>
      <xdr:row>71</xdr:row>
      <xdr:rowOff>73711</xdr:rowOff>
    </xdr:to>
    <xdr:cxnSp macro="">
      <xdr:nvCxnSpPr>
        <xdr:cNvPr id="628" name="直線コネクタ 627"/>
        <xdr:cNvCxnSpPr/>
      </xdr:nvCxnSpPr>
      <xdr:spPr>
        <a:xfrm>
          <a:off x="16230600" y="1224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36640</xdr:rowOff>
    </xdr:from>
    <xdr:to>
      <xdr:col>85</xdr:col>
      <xdr:colOff>127000</xdr:colOff>
      <xdr:row>79</xdr:row>
      <xdr:rowOff>44450</xdr:rowOff>
    </xdr:to>
    <xdr:cxnSp macro="">
      <xdr:nvCxnSpPr>
        <xdr:cNvPr id="629" name="直線コネクタ 628"/>
        <xdr:cNvCxnSpPr/>
      </xdr:nvCxnSpPr>
      <xdr:spPr>
        <a:xfrm flipV="1">
          <a:off x="15481300" y="13581190"/>
          <a:ext cx="8382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96690</xdr:rowOff>
    </xdr:from>
    <xdr:ext cx="469744" cy="259045"/>
    <xdr:sp macro="" textlink="">
      <xdr:nvSpPr>
        <xdr:cNvPr id="630" name="災害復旧費平均値テキスト"/>
        <xdr:cNvSpPr txBox="1"/>
      </xdr:nvSpPr>
      <xdr:spPr>
        <a:xfrm>
          <a:off x="16370300" y="13298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73813</xdr:rowOff>
    </xdr:from>
    <xdr:to>
      <xdr:col>85</xdr:col>
      <xdr:colOff>177800</xdr:colOff>
      <xdr:row>79</xdr:row>
      <xdr:rowOff>3963</xdr:rowOff>
    </xdr:to>
    <xdr:sp macro="" textlink="">
      <xdr:nvSpPr>
        <xdr:cNvPr id="631" name="フローチャート: 判断 630"/>
        <xdr:cNvSpPr/>
      </xdr:nvSpPr>
      <xdr:spPr>
        <a:xfrm>
          <a:off x="16268700" y="134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2" name="直線コネクタ 63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699</xdr:rowOff>
    </xdr:from>
    <xdr:to>
      <xdr:col>81</xdr:col>
      <xdr:colOff>101600</xdr:colOff>
      <xdr:row>78</xdr:row>
      <xdr:rowOff>102299</xdr:rowOff>
    </xdr:to>
    <xdr:sp macro="" textlink="">
      <xdr:nvSpPr>
        <xdr:cNvPr id="633" name="フローチャート: 判断 632"/>
        <xdr:cNvSpPr/>
      </xdr:nvSpPr>
      <xdr:spPr>
        <a:xfrm>
          <a:off x="15430500" y="133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118826</xdr:rowOff>
    </xdr:from>
    <xdr:ext cx="469744" cy="259045"/>
    <xdr:sp macro="" textlink="">
      <xdr:nvSpPr>
        <xdr:cNvPr id="634" name="テキスト ボックス 633"/>
        <xdr:cNvSpPr txBox="1"/>
      </xdr:nvSpPr>
      <xdr:spPr>
        <a:xfrm>
          <a:off x="15246428" y="131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5" name="直線コネクタ 63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38075</xdr:rowOff>
    </xdr:from>
    <xdr:to>
      <xdr:col>76</xdr:col>
      <xdr:colOff>165100</xdr:colOff>
      <xdr:row>78</xdr:row>
      <xdr:rowOff>139675</xdr:rowOff>
    </xdr:to>
    <xdr:sp macro="" textlink="">
      <xdr:nvSpPr>
        <xdr:cNvPr id="636" name="フローチャート: 判断 635"/>
        <xdr:cNvSpPr/>
      </xdr:nvSpPr>
      <xdr:spPr>
        <a:xfrm>
          <a:off x="14541500" y="134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156202</xdr:rowOff>
    </xdr:from>
    <xdr:ext cx="469744" cy="259045"/>
    <xdr:sp macro="" textlink="">
      <xdr:nvSpPr>
        <xdr:cNvPr id="637" name="テキスト ボックス 636"/>
        <xdr:cNvSpPr txBox="1"/>
      </xdr:nvSpPr>
      <xdr:spPr>
        <a:xfrm>
          <a:off x="14357428" y="1318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8" name="直線コネクタ 63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82156</xdr:rowOff>
    </xdr:from>
    <xdr:to>
      <xdr:col>72</xdr:col>
      <xdr:colOff>38100</xdr:colOff>
      <xdr:row>79</xdr:row>
      <xdr:rowOff>12306</xdr:rowOff>
    </xdr:to>
    <xdr:sp macro="" textlink="">
      <xdr:nvSpPr>
        <xdr:cNvPr id="639" name="フローチャート: 判断 638"/>
        <xdr:cNvSpPr/>
      </xdr:nvSpPr>
      <xdr:spPr>
        <a:xfrm>
          <a:off x="13652500" y="1345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28833</xdr:rowOff>
    </xdr:from>
    <xdr:ext cx="469744" cy="259045"/>
    <xdr:sp macro="" textlink="">
      <xdr:nvSpPr>
        <xdr:cNvPr id="640" name="テキスト ボックス 639"/>
        <xdr:cNvSpPr txBox="1"/>
      </xdr:nvSpPr>
      <xdr:spPr>
        <a:xfrm>
          <a:off x="13468428" y="1323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115266</xdr:rowOff>
    </xdr:from>
    <xdr:to>
      <xdr:col>67</xdr:col>
      <xdr:colOff>101600</xdr:colOff>
      <xdr:row>79</xdr:row>
      <xdr:rowOff>45416</xdr:rowOff>
    </xdr:to>
    <xdr:sp macro="" textlink="">
      <xdr:nvSpPr>
        <xdr:cNvPr id="641" name="フローチャート: 判断 640"/>
        <xdr:cNvSpPr/>
      </xdr:nvSpPr>
      <xdr:spPr>
        <a:xfrm>
          <a:off x="12763500" y="1348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61943</xdr:rowOff>
    </xdr:from>
    <xdr:ext cx="469744" cy="259045"/>
    <xdr:sp macro="" textlink="">
      <xdr:nvSpPr>
        <xdr:cNvPr id="642" name="テキスト ボックス 641"/>
        <xdr:cNvSpPr txBox="1"/>
      </xdr:nvSpPr>
      <xdr:spPr>
        <a:xfrm>
          <a:off x="12579428" y="1326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157290</xdr:rowOff>
    </xdr:from>
    <xdr:to>
      <xdr:col>85</xdr:col>
      <xdr:colOff>177800</xdr:colOff>
      <xdr:row>79</xdr:row>
      <xdr:rowOff>87440</xdr:rowOff>
    </xdr:to>
    <xdr:sp macro="" textlink="">
      <xdr:nvSpPr>
        <xdr:cNvPr id="648" name="楕円 647"/>
        <xdr:cNvSpPr/>
      </xdr:nvSpPr>
      <xdr:spPr>
        <a:xfrm>
          <a:off x="16268700" y="1353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72217</xdr:rowOff>
    </xdr:from>
    <xdr:ext cx="378565" cy="259045"/>
    <xdr:sp macro="" textlink="">
      <xdr:nvSpPr>
        <xdr:cNvPr id="649" name="災害復旧費該当値テキスト"/>
        <xdr:cNvSpPr txBox="1"/>
      </xdr:nvSpPr>
      <xdr:spPr>
        <a:xfrm>
          <a:off x="16370300" y="13445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0" name="楕円 64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1" name="テキスト ボックス 650"/>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2" name="楕円 65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3" name="テキスト ボックス 652"/>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4" name="楕円 65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5" name="テキスト ボックス 654"/>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6" name="楕円 65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7" name="テキスト ボックス 656"/>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4776</xdr:rowOff>
    </xdr:from>
    <xdr:to>
      <xdr:col>85</xdr:col>
      <xdr:colOff>126364</xdr:colOff>
      <xdr:row>98</xdr:row>
      <xdr:rowOff>119094</xdr:rowOff>
    </xdr:to>
    <xdr:cxnSp macro="">
      <xdr:nvCxnSpPr>
        <xdr:cNvPr id="683" name="直線コネクタ 682"/>
        <xdr:cNvCxnSpPr/>
      </xdr:nvCxnSpPr>
      <xdr:spPr>
        <a:xfrm flipV="1">
          <a:off x="16317595" y="15435276"/>
          <a:ext cx="1269" cy="148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122921</xdr:rowOff>
    </xdr:from>
    <xdr:ext cx="469744" cy="259045"/>
    <xdr:sp macro="" textlink="">
      <xdr:nvSpPr>
        <xdr:cNvPr id="684" name="公債費最小値テキスト"/>
        <xdr:cNvSpPr txBox="1"/>
      </xdr:nvSpPr>
      <xdr:spPr>
        <a:xfrm>
          <a:off x="16370300" y="1692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119094</xdr:rowOff>
    </xdr:from>
    <xdr:to>
      <xdr:col>86</xdr:col>
      <xdr:colOff>25400</xdr:colOff>
      <xdr:row>98</xdr:row>
      <xdr:rowOff>119094</xdr:rowOff>
    </xdr:to>
    <xdr:cxnSp macro="">
      <xdr:nvCxnSpPr>
        <xdr:cNvPr id="685" name="直線コネクタ 684"/>
        <xdr:cNvCxnSpPr/>
      </xdr:nvCxnSpPr>
      <xdr:spPr>
        <a:xfrm>
          <a:off x="16230600" y="1692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122903</xdr:rowOff>
    </xdr:from>
    <xdr:ext cx="599010" cy="259045"/>
    <xdr:sp macro="" textlink="">
      <xdr:nvSpPr>
        <xdr:cNvPr id="686" name="公債費最大値テキスト"/>
        <xdr:cNvSpPr txBox="1"/>
      </xdr:nvSpPr>
      <xdr:spPr>
        <a:xfrm>
          <a:off x="16370300" y="152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4776</xdr:rowOff>
    </xdr:from>
    <xdr:to>
      <xdr:col>86</xdr:col>
      <xdr:colOff>25400</xdr:colOff>
      <xdr:row>90</xdr:row>
      <xdr:rowOff>4776</xdr:rowOff>
    </xdr:to>
    <xdr:cxnSp macro="">
      <xdr:nvCxnSpPr>
        <xdr:cNvPr id="687" name="直線コネクタ 686"/>
        <xdr:cNvCxnSpPr/>
      </xdr:nvCxnSpPr>
      <xdr:spPr>
        <a:xfrm>
          <a:off x="16230600" y="154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44602</xdr:rowOff>
    </xdr:from>
    <xdr:to>
      <xdr:col>85</xdr:col>
      <xdr:colOff>127000</xdr:colOff>
      <xdr:row>97</xdr:row>
      <xdr:rowOff>63021</xdr:rowOff>
    </xdr:to>
    <xdr:cxnSp macro="">
      <xdr:nvCxnSpPr>
        <xdr:cNvPr id="688" name="直線コネクタ 687"/>
        <xdr:cNvCxnSpPr/>
      </xdr:nvCxnSpPr>
      <xdr:spPr>
        <a:xfrm flipV="1">
          <a:off x="15481300" y="16675252"/>
          <a:ext cx="838200" cy="1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46741</xdr:rowOff>
    </xdr:from>
    <xdr:ext cx="534377" cy="259045"/>
    <xdr:sp macro="" textlink="">
      <xdr:nvSpPr>
        <xdr:cNvPr id="689" name="公債費平均値テキスト"/>
        <xdr:cNvSpPr txBox="1"/>
      </xdr:nvSpPr>
      <xdr:spPr>
        <a:xfrm>
          <a:off x="16370300" y="16163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23864</xdr:rowOff>
    </xdr:from>
    <xdr:to>
      <xdr:col>85</xdr:col>
      <xdr:colOff>177800</xdr:colOff>
      <xdr:row>95</xdr:row>
      <xdr:rowOff>125464</xdr:rowOff>
    </xdr:to>
    <xdr:sp macro="" textlink="">
      <xdr:nvSpPr>
        <xdr:cNvPr id="690" name="フローチャート: 判断 689"/>
        <xdr:cNvSpPr/>
      </xdr:nvSpPr>
      <xdr:spPr>
        <a:xfrm>
          <a:off x="162687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63021</xdr:rowOff>
    </xdr:from>
    <xdr:to>
      <xdr:col>81</xdr:col>
      <xdr:colOff>50800</xdr:colOff>
      <xdr:row>97</xdr:row>
      <xdr:rowOff>66010</xdr:rowOff>
    </xdr:to>
    <xdr:cxnSp macro="">
      <xdr:nvCxnSpPr>
        <xdr:cNvPr id="691" name="直線コネクタ 690"/>
        <xdr:cNvCxnSpPr/>
      </xdr:nvCxnSpPr>
      <xdr:spPr>
        <a:xfrm flipV="1">
          <a:off x="14592300" y="16693671"/>
          <a:ext cx="889000" cy="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85536</xdr:rowOff>
    </xdr:from>
    <xdr:to>
      <xdr:col>81</xdr:col>
      <xdr:colOff>101600</xdr:colOff>
      <xdr:row>96</xdr:row>
      <xdr:rowOff>15686</xdr:rowOff>
    </xdr:to>
    <xdr:sp macro="" textlink="">
      <xdr:nvSpPr>
        <xdr:cNvPr id="692" name="フローチャート: 判断 691"/>
        <xdr:cNvSpPr/>
      </xdr:nvSpPr>
      <xdr:spPr>
        <a:xfrm>
          <a:off x="15430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32213</xdr:rowOff>
    </xdr:from>
    <xdr:ext cx="534377" cy="259045"/>
    <xdr:sp macro="" textlink="">
      <xdr:nvSpPr>
        <xdr:cNvPr id="693" name="テキスト ボックス 692"/>
        <xdr:cNvSpPr txBox="1"/>
      </xdr:nvSpPr>
      <xdr:spPr>
        <a:xfrm>
          <a:off x="15214111" y="161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66010</xdr:rowOff>
    </xdr:from>
    <xdr:to>
      <xdr:col>76</xdr:col>
      <xdr:colOff>114300</xdr:colOff>
      <xdr:row>97</xdr:row>
      <xdr:rowOff>75676</xdr:rowOff>
    </xdr:to>
    <xdr:cxnSp macro="">
      <xdr:nvCxnSpPr>
        <xdr:cNvPr id="694" name="直線コネクタ 693"/>
        <xdr:cNvCxnSpPr/>
      </xdr:nvCxnSpPr>
      <xdr:spPr>
        <a:xfrm flipV="1">
          <a:off x="13703300" y="16696660"/>
          <a:ext cx="889000" cy="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74890</xdr:rowOff>
    </xdr:from>
    <xdr:to>
      <xdr:col>76</xdr:col>
      <xdr:colOff>165100</xdr:colOff>
      <xdr:row>96</xdr:row>
      <xdr:rowOff>5040</xdr:rowOff>
    </xdr:to>
    <xdr:sp macro="" textlink="">
      <xdr:nvSpPr>
        <xdr:cNvPr id="695" name="フローチャート: 判断 694"/>
        <xdr:cNvSpPr/>
      </xdr:nvSpPr>
      <xdr:spPr>
        <a:xfrm>
          <a:off x="14541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21567</xdr:rowOff>
    </xdr:from>
    <xdr:ext cx="534377" cy="259045"/>
    <xdr:sp macro="" textlink="">
      <xdr:nvSpPr>
        <xdr:cNvPr id="696" name="テキスト ボックス 695"/>
        <xdr:cNvSpPr txBox="1"/>
      </xdr:nvSpPr>
      <xdr:spPr>
        <a:xfrm>
          <a:off x="14325111" y="1613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75676</xdr:rowOff>
    </xdr:from>
    <xdr:to>
      <xdr:col>71</xdr:col>
      <xdr:colOff>177800</xdr:colOff>
      <xdr:row>97</xdr:row>
      <xdr:rowOff>97099</xdr:rowOff>
    </xdr:to>
    <xdr:cxnSp macro="">
      <xdr:nvCxnSpPr>
        <xdr:cNvPr id="697" name="直線コネクタ 696"/>
        <xdr:cNvCxnSpPr/>
      </xdr:nvCxnSpPr>
      <xdr:spPr>
        <a:xfrm flipV="1">
          <a:off x="12814300" y="16706326"/>
          <a:ext cx="889000" cy="2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65094</xdr:rowOff>
    </xdr:from>
    <xdr:to>
      <xdr:col>72</xdr:col>
      <xdr:colOff>38100</xdr:colOff>
      <xdr:row>95</xdr:row>
      <xdr:rowOff>166694</xdr:rowOff>
    </xdr:to>
    <xdr:sp macro="" textlink="">
      <xdr:nvSpPr>
        <xdr:cNvPr id="698" name="フローチャート: 判断 697"/>
        <xdr:cNvSpPr/>
      </xdr:nvSpPr>
      <xdr:spPr>
        <a:xfrm>
          <a:off x="13652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11771</xdr:rowOff>
    </xdr:from>
    <xdr:ext cx="534377" cy="259045"/>
    <xdr:sp macro="" textlink="">
      <xdr:nvSpPr>
        <xdr:cNvPr id="699" name="テキスト ボックス 698"/>
        <xdr:cNvSpPr txBox="1"/>
      </xdr:nvSpPr>
      <xdr:spPr>
        <a:xfrm>
          <a:off x="13436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67869</xdr:rowOff>
    </xdr:from>
    <xdr:to>
      <xdr:col>67</xdr:col>
      <xdr:colOff>101600</xdr:colOff>
      <xdr:row>95</xdr:row>
      <xdr:rowOff>169469</xdr:rowOff>
    </xdr:to>
    <xdr:sp macro="" textlink="">
      <xdr:nvSpPr>
        <xdr:cNvPr id="700" name="フローチャート: 判断 699"/>
        <xdr:cNvSpPr/>
      </xdr:nvSpPr>
      <xdr:spPr>
        <a:xfrm>
          <a:off x="12763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14546</xdr:rowOff>
    </xdr:from>
    <xdr:ext cx="534377" cy="259045"/>
    <xdr:sp macro="" textlink="">
      <xdr:nvSpPr>
        <xdr:cNvPr id="701" name="テキスト ボックス 700"/>
        <xdr:cNvSpPr txBox="1"/>
      </xdr:nvSpPr>
      <xdr:spPr>
        <a:xfrm>
          <a:off x="12547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165252</xdr:rowOff>
    </xdr:from>
    <xdr:to>
      <xdr:col>85</xdr:col>
      <xdr:colOff>177800</xdr:colOff>
      <xdr:row>97</xdr:row>
      <xdr:rowOff>95402</xdr:rowOff>
    </xdr:to>
    <xdr:sp macro="" textlink="">
      <xdr:nvSpPr>
        <xdr:cNvPr id="707" name="楕円 706"/>
        <xdr:cNvSpPr/>
      </xdr:nvSpPr>
      <xdr:spPr>
        <a:xfrm>
          <a:off x="16268700" y="1662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143679</xdr:rowOff>
    </xdr:from>
    <xdr:ext cx="534377" cy="259045"/>
    <xdr:sp macro="" textlink="">
      <xdr:nvSpPr>
        <xdr:cNvPr id="708" name="公債費該当値テキスト"/>
        <xdr:cNvSpPr txBox="1"/>
      </xdr:nvSpPr>
      <xdr:spPr>
        <a:xfrm>
          <a:off x="16370300" y="1660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12221</xdr:rowOff>
    </xdr:from>
    <xdr:to>
      <xdr:col>81</xdr:col>
      <xdr:colOff>101600</xdr:colOff>
      <xdr:row>97</xdr:row>
      <xdr:rowOff>113821</xdr:rowOff>
    </xdr:to>
    <xdr:sp macro="" textlink="">
      <xdr:nvSpPr>
        <xdr:cNvPr id="709" name="楕円 708"/>
        <xdr:cNvSpPr/>
      </xdr:nvSpPr>
      <xdr:spPr>
        <a:xfrm>
          <a:off x="15430500" y="1664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104948</xdr:rowOff>
    </xdr:from>
    <xdr:ext cx="534377" cy="259045"/>
    <xdr:sp macro="" textlink="">
      <xdr:nvSpPr>
        <xdr:cNvPr id="710" name="テキスト ボックス 709"/>
        <xdr:cNvSpPr txBox="1"/>
      </xdr:nvSpPr>
      <xdr:spPr>
        <a:xfrm>
          <a:off x="15214111" y="1673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15210</xdr:rowOff>
    </xdr:from>
    <xdr:to>
      <xdr:col>76</xdr:col>
      <xdr:colOff>165100</xdr:colOff>
      <xdr:row>97</xdr:row>
      <xdr:rowOff>116810</xdr:rowOff>
    </xdr:to>
    <xdr:sp macro="" textlink="">
      <xdr:nvSpPr>
        <xdr:cNvPr id="711" name="楕円 710"/>
        <xdr:cNvSpPr/>
      </xdr:nvSpPr>
      <xdr:spPr>
        <a:xfrm>
          <a:off x="14541500" y="1664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107937</xdr:rowOff>
    </xdr:from>
    <xdr:ext cx="534377" cy="259045"/>
    <xdr:sp macro="" textlink="">
      <xdr:nvSpPr>
        <xdr:cNvPr id="712" name="テキスト ボックス 711"/>
        <xdr:cNvSpPr txBox="1"/>
      </xdr:nvSpPr>
      <xdr:spPr>
        <a:xfrm>
          <a:off x="14325111" y="1673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24876</xdr:rowOff>
    </xdr:from>
    <xdr:to>
      <xdr:col>72</xdr:col>
      <xdr:colOff>38100</xdr:colOff>
      <xdr:row>97</xdr:row>
      <xdr:rowOff>126476</xdr:rowOff>
    </xdr:to>
    <xdr:sp macro="" textlink="">
      <xdr:nvSpPr>
        <xdr:cNvPr id="713" name="楕円 712"/>
        <xdr:cNvSpPr/>
      </xdr:nvSpPr>
      <xdr:spPr>
        <a:xfrm>
          <a:off x="13652500" y="1665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117603</xdr:rowOff>
    </xdr:from>
    <xdr:ext cx="534377" cy="259045"/>
    <xdr:sp macro="" textlink="">
      <xdr:nvSpPr>
        <xdr:cNvPr id="714" name="テキスト ボックス 713"/>
        <xdr:cNvSpPr txBox="1"/>
      </xdr:nvSpPr>
      <xdr:spPr>
        <a:xfrm>
          <a:off x="13436111" y="1674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46299</xdr:rowOff>
    </xdr:from>
    <xdr:to>
      <xdr:col>67</xdr:col>
      <xdr:colOff>101600</xdr:colOff>
      <xdr:row>97</xdr:row>
      <xdr:rowOff>147899</xdr:rowOff>
    </xdr:to>
    <xdr:sp macro="" textlink="">
      <xdr:nvSpPr>
        <xdr:cNvPr id="715" name="楕円 714"/>
        <xdr:cNvSpPr/>
      </xdr:nvSpPr>
      <xdr:spPr>
        <a:xfrm>
          <a:off x="12763500" y="1667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139026</xdr:rowOff>
    </xdr:from>
    <xdr:ext cx="534377" cy="259045"/>
    <xdr:sp macro="" textlink="">
      <xdr:nvSpPr>
        <xdr:cNvPr id="716" name="テキスト ボックス 715"/>
        <xdr:cNvSpPr txBox="1"/>
      </xdr:nvSpPr>
      <xdr:spPr>
        <a:xfrm>
          <a:off x="12547111" y="1676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4" name="テキスト ボックス 73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152121</xdr:rowOff>
    </xdr:from>
    <xdr:to>
      <xdr:col>116</xdr:col>
      <xdr:colOff>62864</xdr:colOff>
      <xdr:row>39</xdr:row>
      <xdr:rowOff>44450</xdr:rowOff>
    </xdr:to>
    <xdr:cxnSp macro="">
      <xdr:nvCxnSpPr>
        <xdr:cNvPr id="740" name="直線コネクタ 739"/>
        <xdr:cNvCxnSpPr/>
      </xdr:nvCxnSpPr>
      <xdr:spPr>
        <a:xfrm flipV="1">
          <a:off x="22159595" y="5467071"/>
          <a:ext cx="1269"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41" name="諸支出金最小値テキスト"/>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98798</xdr:rowOff>
    </xdr:from>
    <xdr:ext cx="534377" cy="259045"/>
    <xdr:sp macro="" textlink="">
      <xdr:nvSpPr>
        <xdr:cNvPr id="743" name="諸支出金最大値テキスト"/>
        <xdr:cNvSpPr txBox="1"/>
      </xdr:nvSpPr>
      <xdr:spPr>
        <a:xfrm>
          <a:off x="22212300" y="524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16,587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152121</xdr:rowOff>
    </xdr:from>
    <xdr:to>
      <xdr:col>116</xdr:col>
      <xdr:colOff>152400</xdr:colOff>
      <xdr:row>31</xdr:row>
      <xdr:rowOff>152121</xdr:rowOff>
    </xdr:to>
    <xdr:cxnSp macro="">
      <xdr:nvCxnSpPr>
        <xdr:cNvPr id="744" name="直線コネクタ 743"/>
        <xdr:cNvCxnSpPr/>
      </xdr:nvCxnSpPr>
      <xdr:spPr>
        <a:xfrm>
          <a:off x="22072600" y="546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78565" cy="259045"/>
    <xdr:sp macro="" textlink="">
      <xdr:nvSpPr>
        <xdr:cNvPr id="746" name="諸支出金平均値テキスト"/>
        <xdr:cNvSpPr txBox="1"/>
      </xdr:nvSpPr>
      <xdr:spPr>
        <a:xfrm>
          <a:off x="22212300" y="65030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7" name="フローチャート: 判断 746"/>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159538</xdr:rowOff>
    </xdr:from>
    <xdr:to>
      <xdr:col>112</xdr:col>
      <xdr:colOff>38100</xdr:colOff>
      <xdr:row>39</xdr:row>
      <xdr:rowOff>89688</xdr:rowOff>
    </xdr:to>
    <xdr:sp macro="" textlink="">
      <xdr:nvSpPr>
        <xdr:cNvPr id="749" name="フローチャート: 判断 748"/>
        <xdr:cNvSpPr/>
      </xdr:nvSpPr>
      <xdr:spPr>
        <a:xfrm>
          <a:off x="21272500" y="667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106215</xdr:rowOff>
    </xdr:from>
    <xdr:ext cx="313932" cy="259045"/>
    <xdr:sp macro="" textlink="">
      <xdr:nvSpPr>
        <xdr:cNvPr id="750" name="テキスト ボックス 749"/>
        <xdr:cNvSpPr txBox="1"/>
      </xdr:nvSpPr>
      <xdr:spPr>
        <a:xfrm>
          <a:off x="21166333" y="64498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158318</xdr:rowOff>
    </xdr:from>
    <xdr:to>
      <xdr:col>107</xdr:col>
      <xdr:colOff>101600</xdr:colOff>
      <xdr:row>39</xdr:row>
      <xdr:rowOff>88468</xdr:rowOff>
    </xdr:to>
    <xdr:sp macro="" textlink="">
      <xdr:nvSpPr>
        <xdr:cNvPr id="752" name="フローチャート: 判断 751"/>
        <xdr:cNvSpPr/>
      </xdr:nvSpPr>
      <xdr:spPr>
        <a:xfrm>
          <a:off x="20383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104995</xdr:rowOff>
    </xdr:from>
    <xdr:ext cx="313932" cy="259045"/>
    <xdr:sp macro="" textlink="">
      <xdr:nvSpPr>
        <xdr:cNvPr id="753" name="テキスト ボックス 752"/>
        <xdr:cNvSpPr txBox="1"/>
      </xdr:nvSpPr>
      <xdr:spPr>
        <a:xfrm>
          <a:off x="20277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158318</xdr:rowOff>
    </xdr:from>
    <xdr:to>
      <xdr:col>102</xdr:col>
      <xdr:colOff>165100</xdr:colOff>
      <xdr:row>39</xdr:row>
      <xdr:rowOff>88468</xdr:rowOff>
    </xdr:to>
    <xdr:sp macro="" textlink="">
      <xdr:nvSpPr>
        <xdr:cNvPr id="755" name="フローチャート: 判断 754"/>
        <xdr:cNvSpPr/>
      </xdr:nvSpPr>
      <xdr:spPr>
        <a:xfrm>
          <a:off x="19494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104995</xdr:rowOff>
    </xdr:from>
    <xdr:ext cx="313932" cy="259045"/>
    <xdr:sp macro="" textlink="">
      <xdr:nvSpPr>
        <xdr:cNvPr id="756" name="テキスト ボックス 755"/>
        <xdr:cNvSpPr txBox="1"/>
      </xdr:nvSpPr>
      <xdr:spPr>
        <a:xfrm>
          <a:off x="19388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147879</xdr:rowOff>
    </xdr:from>
    <xdr:to>
      <xdr:col>98</xdr:col>
      <xdr:colOff>38100</xdr:colOff>
      <xdr:row>39</xdr:row>
      <xdr:rowOff>78029</xdr:rowOff>
    </xdr:to>
    <xdr:sp macro="" textlink="">
      <xdr:nvSpPr>
        <xdr:cNvPr id="757" name="フローチャート: 判断 756"/>
        <xdr:cNvSpPr/>
      </xdr:nvSpPr>
      <xdr:spPr>
        <a:xfrm>
          <a:off x="18605500" y="66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94556</xdr:rowOff>
    </xdr:from>
    <xdr:ext cx="378565" cy="259045"/>
    <xdr:sp macro="" textlink="">
      <xdr:nvSpPr>
        <xdr:cNvPr id="758" name="テキスト ボックス 757"/>
        <xdr:cNvSpPr txBox="1"/>
      </xdr:nvSpPr>
      <xdr:spPr>
        <a:xfrm>
          <a:off x="18467017" y="6438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5" name="諸支出金該当値テキスト"/>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主に民生費、衛生費が増加し、総務費、商工費、教育費が減少しました。</a:t>
          </a:r>
        </a:p>
        <a:p>
          <a:r>
            <a:rPr kumimoji="1" lang="ja-JP" altLang="en-US" sz="1100">
              <a:latin typeface="ＭＳ Ｐゴシック" panose="020B0600070205080204" pitchFamily="50" charset="-128"/>
              <a:ea typeface="ＭＳ Ｐゴシック" panose="020B0600070205080204" pitchFamily="50" charset="-128"/>
            </a:rPr>
            <a:t>民生費は住民税非課税世帯等への臨時特別給付金事業費や、子育て世帯生活支援特別給付金事業費の皆増等により増加しました。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衛生費は新型コロナウイルスワクチン接種事業の増等により増加しました。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総務費は特別定額給付金事業費の皆減等により減少しました。</a:t>
          </a:r>
        </a:p>
        <a:p>
          <a:r>
            <a:rPr kumimoji="1" lang="ja-JP" altLang="en-US" sz="1100">
              <a:latin typeface="ＭＳ Ｐゴシック" panose="020B0600070205080204" pitchFamily="50" charset="-128"/>
              <a:ea typeface="ＭＳ Ｐゴシック" panose="020B0600070205080204" pitchFamily="50" charset="-128"/>
            </a:rPr>
            <a:t>商工費はプレミアム付Ｋマネー発行事業費、岐阜県新型コロナウイルス感染症拡大防止協力金負担金、可児御嵩インターチェンジ工業団地開発事業特別会計繰出金の減等等により減少しました。</a:t>
          </a:r>
        </a:p>
        <a:p>
          <a:r>
            <a:rPr kumimoji="1" lang="ja-JP" altLang="en-US" sz="1100">
              <a:latin typeface="ＭＳ Ｐゴシック" panose="020B0600070205080204" pitchFamily="50" charset="-128"/>
              <a:ea typeface="ＭＳ Ｐゴシック" panose="020B0600070205080204" pitchFamily="50" charset="-128"/>
            </a:rPr>
            <a:t>教育費は文化創造センター大規模改修事業費の皆減、小中学校ＩＣＴ環境整備事業費の減等により減少しました。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全体として類似団体平均並み、もしくは類似団体平均を下回る数値で推移しているため、今後も経費の抑制に努め、財政の健全化に努めます。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岐阜県可児市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実質収支額については、継続的に黒字を確保しています。</a:t>
          </a:r>
        </a:p>
        <a:p>
          <a:r>
            <a:rPr kumimoji="1" lang="ja-JP" altLang="en-US" sz="1400">
              <a:latin typeface="ＭＳ ゴシック" pitchFamily="49" charset="-128"/>
              <a:ea typeface="ＭＳ ゴシック" pitchFamily="49" charset="-128"/>
            </a:rPr>
            <a:t>実質単年度収支については、令和元年度以降、財政調整基金を取り崩すことなく積立てられていることにより、黒字が続いています。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岐阜県可児市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のいずれも黒字を維持しており、健全な財政状況を維持しています。介護保険特別会計などの特別会計は一般会計からの繰入金で黒字を維持しており、今後も黒字を維持するよう、収入の確保及び歳出の縮減に努めます。</a:t>
          </a: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公共下水道事業特別会計及び特定環境保全公共下水道事業特別会計は、平成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年度から下水道事業会計に移行しました。なお、平成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年度の数値には、下水道事業会計の数値が含まれています。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595" t="s">
        <v>80</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 thickBot="1" x14ac:dyDescent="0.25">
      <c r="B2" s="179" t="s">
        <v>81</v>
      </c>
      <c r="C2" s="179"/>
      <c r="D2" s="180"/>
    </row>
    <row r="3" spans="1:119" ht="18.75" customHeight="1" thickBot="1" x14ac:dyDescent="0.25">
      <c r="A3" s="178"/>
      <c r="B3" s="596" t="s">
        <v>82</v>
      </c>
      <c r="C3" s="597"/>
      <c r="D3" s="597"/>
      <c r="E3" s="598"/>
      <c r="F3" s="598"/>
      <c r="G3" s="598"/>
      <c r="H3" s="598"/>
      <c r="I3" s="598"/>
      <c r="J3" s="598"/>
      <c r="K3" s="598"/>
      <c r="L3" s="598" t="s">
        <v>83</v>
      </c>
      <c r="M3" s="598"/>
      <c r="N3" s="598"/>
      <c r="O3" s="598"/>
      <c r="P3" s="598"/>
      <c r="Q3" s="598"/>
      <c r="R3" s="601"/>
      <c r="S3" s="601"/>
      <c r="T3" s="601"/>
      <c r="U3" s="601"/>
      <c r="V3" s="602"/>
      <c r="W3" s="492" t="s">
        <v>84</v>
      </c>
      <c r="X3" s="493"/>
      <c r="Y3" s="493"/>
      <c r="Z3" s="493"/>
      <c r="AA3" s="493"/>
      <c r="AB3" s="597"/>
      <c r="AC3" s="601" t="s">
        <v>85</v>
      </c>
      <c r="AD3" s="493"/>
      <c r="AE3" s="493"/>
      <c r="AF3" s="493"/>
      <c r="AG3" s="493"/>
      <c r="AH3" s="493"/>
      <c r="AI3" s="493"/>
      <c r="AJ3" s="493"/>
      <c r="AK3" s="493"/>
      <c r="AL3" s="563"/>
      <c r="AM3" s="492" t="s">
        <v>86</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87</v>
      </c>
      <c r="BO3" s="493"/>
      <c r="BP3" s="493"/>
      <c r="BQ3" s="493"/>
      <c r="BR3" s="493"/>
      <c r="BS3" s="493"/>
      <c r="BT3" s="493"/>
      <c r="BU3" s="563"/>
      <c r="BV3" s="492" t="s">
        <v>88</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89</v>
      </c>
      <c r="CU3" s="493"/>
      <c r="CV3" s="493"/>
      <c r="CW3" s="493"/>
      <c r="CX3" s="493"/>
      <c r="CY3" s="493"/>
      <c r="CZ3" s="493"/>
      <c r="DA3" s="563"/>
      <c r="DB3" s="492" t="s">
        <v>90</v>
      </c>
      <c r="DC3" s="493"/>
      <c r="DD3" s="493"/>
      <c r="DE3" s="493"/>
      <c r="DF3" s="493"/>
      <c r="DG3" s="493"/>
      <c r="DH3" s="493"/>
      <c r="DI3" s="563"/>
    </row>
    <row r="4" spans="1:119" ht="18.75" customHeight="1" x14ac:dyDescent="0.2">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91</v>
      </c>
      <c r="AZ4" s="450"/>
      <c r="BA4" s="450"/>
      <c r="BB4" s="450"/>
      <c r="BC4" s="450"/>
      <c r="BD4" s="450"/>
      <c r="BE4" s="450"/>
      <c r="BF4" s="450"/>
      <c r="BG4" s="450"/>
      <c r="BH4" s="450"/>
      <c r="BI4" s="450"/>
      <c r="BJ4" s="450"/>
      <c r="BK4" s="450"/>
      <c r="BL4" s="450"/>
      <c r="BM4" s="451"/>
      <c r="BN4" s="452">
        <v>37449265</v>
      </c>
      <c r="BO4" s="453"/>
      <c r="BP4" s="453"/>
      <c r="BQ4" s="453"/>
      <c r="BR4" s="453"/>
      <c r="BS4" s="453"/>
      <c r="BT4" s="453"/>
      <c r="BU4" s="454"/>
      <c r="BV4" s="452">
        <v>47436865</v>
      </c>
      <c r="BW4" s="453"/>
      <c r="BX4" s="453"/>
      <c r="BY4" s="453"/>
      <c r="BZ4" s="453"/>
      <c r="CA4" s="453"/>
      <c r="CB4" s="453"/>
      <c r="CC4" s="454"/>
      <c r="CD4" s="589" t="s">
        <v>92</v>
      </c>
      <c r="CE4" s="590"/>
      <c r="CF4" s="590"/>
      <c r="CG4" s="590"/>
      <c r="CH4" s="590"/>
      <c r="CI4" s="590"/>
      <c r="CJ4" s="590"/>
      <c r="CK4" s="590"/>
      <c r="CL4" s="590"/>
      <c r="CM4" s="590"/>
      <c r="CN4" s="590"/>
      <c r="CO4" s="590"/>
      <c r="CP4" s="590"/>
      <c r="CQ4" s="590"/>
      <c r="CR4" s="590"/>
      <c r="CS4" s="591"/>
      <c r="CT4" s="592">
        <v>11.3</v>
      </c>
      <c r="CU4" s="593"/>
      <c r="CV4" s="593"/>
      <c r="CW4" s="593"/>
      <c r="CX4" s="593"/>
      <c r="CY4" s="593"/>
      <c r="CZ4" s="593"/>
      <c r="DA4" s="594"/>
      <c r="DB4" s="592">
        <v>7.6</v>
      </c>
      <c r="DC4" s="593"/>
      <c r="DD4" s="593"/>
      <c r="DE4" s="593"/>
      <c r="DF4" s="593"/>
      <c r="DG4" s="593"/>
      <c r="DH4" s="593"/>
      <c r="DI4" s="594"/>
    </row>
    <row r="5" spans="1:119" ht="18.75" customHeight="1" x14ac:dyDescent="0.2">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93</v>
      </c>
      <c r="AN5" s="380"/>
      <c r="AO5" s="380"/>
      <c r="AP5" s="380"/>
      <c r="AQ5" s="380"/>
      <c r="AR5" s="380"/>
      <c r="AS5" s="380"/>
      <c r="AT5" s="381"/>
      <c r="AU5" s="481" t="s">
        <v>94</v>
      </c>
      <c r="AV5" s="482"/>
      <c r="AW5" s="482"/>
      <c r="AX5" s="482"/>
      <c r="AY5" s="437" t="s">
        <v>95</v>
      </c>
      <c r="AZ5" s="438"/>
      <c r="BA5" s="438"/>
      <c r="BB5" s="438"/>
      <c r="BC5" s="438"/>
      <c r="BD5" s="438"/>
      <c r="BE5" s="438"/>
      <c r="BF5" s="438"/>
      <c r="BG5" s="438"/>
      <c r="BH5" s="438"/>
      <c r="BI5" s="438"/>
      <c r="BJ5" s="438"/>
      <c r="BK5" s="438"/>
      <c r="BL5" s="438"/>
      <c r="BM5" s="439"/>
      <c r="BN5" s="423">
        <v>34704966</v>
      </c>
      <c r="BO5" s="424"/>
      <c r="BP5" s="424"/>
      <c r="BQ5" s="424"/>
      <c r="BR5" s="424"/>
      <c r="BS5" s="424"/>
      <c r="BT5" s="424"/>
      <c r="BU5" s="425"/>
      <c r="BV5" s="423">
        <v>45390341</v>
      </c>
      <c r="BW5" s="424"/>
      <c r="BX5" s="424"/>
      <c r="BY5" s="424"/>
      <c r="BZ5" s="424"/>
      <c r="CA5" s="424"/>
      <c r="CB5" s="424"/>
      <c r="CC5" s="425"/>
      <c r="CD5" s="463" t="s">
        <v>96</v>
      </c>
      <c r="CE5" s="383"/>
      <c r="CF5" s="383"/>
      <c r="CG5" s="383"/>
      <c r="CH5" s="383"/>
      <c r="CI5" s="383"/>
      <c r="CJ5" s="383"/>
      <c r="CK5" s="383"/>
      <c r="CL5" s="383"/>
      <c r="CM5" s="383"/>
      <c r="CN5" s="383"/>
      <c r="CO5" s="383"/>
      <c r="CP5" s="383"/>
      <c r="CQ5" s="383"/>
      <c r="CR5" s="383"/>
      <c r="CS5" s="464"/>
      <c r="CT5" s="420">
        <v>89.2</v>
      </c>
      <c r="CU5" s="421"/>
      <c r="CV5" s="421"/>
      <c r="CW5" s="421"/>
      <c r="CX5" s="421"/>
      <c r="CY5" s="421"/>
      <c r="CZ5" s="421"/>
      <c r="DA5" s="422"/>
      <c r="DB5" s="420">
        <v>91.3</v>
      </c>
      <c r="DC5" s="421"/>
      <c r="DD5" s="421"/>
      <c r="DE5" s="421"/>
      <c r="DF5" s="421"/>
      <c r="DG5" s="421"/>
      <c r="DH5" s="421"/>
      <c r="DI5" s="422"/>
    </row>
    <row r="6" spans="1:119" ht="18.75" customHeight="1" x14ac:dyDescent="0.2">
      <c r="A6" s="178"/>
      <c r="B6" s="569" t="s">
        <v>97</v>
      </c>
      <c r="C6" s="410"/>
      <c r="D6" s="410"/>
      <c r="E6" s="570"/>
      <c r="F6" s="570"/>
      <c r="G6" s="570"/>
      <c r="H6" s="570"/>
      <c r="I6" s="570"/>
      <c r="J6" s="570"/>
      <c r="K6" s="570"/>
      <c r="L6" s="570" t="s">
        <v>98</v>
      </c>
      <c r="M6" s="570"/>
      <c r="N6" s="570"/>
      <c r="O6" s="570"/>
      <c r="P6" s="570"/>
      <c r="Q6" s="570"/>
      <c r="R6" s="408"/>
      <c r="S6" s="408"/>
      <c r="T6" s="408"/>
      <c r="U6" s="408"/>
      <c r="V6" s="576"/>
      <c r="W6" s="513" t="s">
        <v>99</v>
      </c>
      <c r="X6" s="409"/>
      <c r="Y6" s="409"/>
      <c r="Z6" s="409"/>
      <c r="AA6" s="409"/>
      <c r="AB6" s="410"/>
      <c r="AC6" s="581" t="s">
        <v>100</v>
      </c>
      <c r="AD6" s="582"/>
      <c r="AE6" s="582"/>
      <c r="AF6" s="582"/>
      <c r="AG6" s="582"/>
      <c r="AH6" s="582"/>
      <c r="AI6" s="582"/>
      <c r="AJ6" s="582"/>
      <c r="AK6" s="582"/>
      <c r="AL6" s="583"/>
      <c r="AM6" s="480" t="s">
        <v>101</v>
      </c>
      <c r="AN6" s="380"/>
      <c r="AO6" s="380"/>
      <c r="AP6" s="380"/>
      <c r="AQ6" s="380"/>
      <c r="AR6" s="380"/>
      <c r="AS6" s="380"/>
      <c r="AT6" s="381"/>
      <c r="AU6" s="481" t="s">
        <v>94</v>
      </c>
      <c r="AV6" s="482"/>
      <c r="AW6" s="482"/>
      <c r="AX6" s="482"/>
      <c r="AY6" s="437" t="s">
        <v>102</v>
      </c>
      <c r="AZ6" s="438"/>
      <c r="BA6" s="438"/>
      <c r="BB6" s="438"/>
      <c r="BC6" s="438"/>
      <c r="BD6" s="438"/>
      <c r="BE6" s="438"/>
      <c r="BF6" s="438"/>
      <c r="BG6" s="438"/>
      <c r="BH6" s="438"/>
      <c r="BI6" s="438"/>
      <c r="BJ6" s="438"/>
      <c r="BK6" s="438"/>
      <c r="BL6" s="438"/>
      <c r="BM6" s="439"/>
      <c r="BN6" s="423">
        <v>2744299</v>
      </c>
      <c r="BO6" s="424"/>
      <c r="BP6" s="424"/>
      <c r="BQ6" s="424"/>
      <c r="BR6" s="424"/>
      <c r="BS6" s="424"/>
      <c r="BT6" s="424"/>
      <c r="BU6" s="425"/>
      <c r="BV6" s="423">
        <v>2046524</v>
      </c>
      <c r="BW6" s="424"/>
      <c r="BX6" s="424"/>
      <c r="BY6" s="424"/>
      <c r="BZ6" s="424"/>
      <c r="CA6" s="424"/>
      <c r="CB6" s="424"/>
      <c r="CC6" s="425"/>
      <c r="CD6" s="463" t="s">
        <v>103</v>
      </c>
      <c r="CE6" s="383"/>
      <c r="CF6" s="383"/>
      <c r="CG6" s="383"/>
      <c r="CH6" s="383"/>
      <c r="CI6" s="383"/>
      <c r="CJ6" s="383"/>
      <c r="CK6" s="383"/>
      <c r="CL6" s="383"/>
      <c r="CM6" s="383"/>
      <c r="CN6" s="383"/>
      <c r="CO6" s="383"/>
      <c r="CP6" s="383"/>
      <c r="CQ6" s="383"/>
      <c r="CR6" s="383"/>
      <c r="CS6" s="464"/>
      <c r="CT6" s="566">
        <v>91.5</v>
      </c>
      <c r="CU6" s="567"/>
      <c r="CV6" s="567"/>
      <c r="CW6" s="567"/>
      <c r="CX6" s="567"/>
      <c r="CY6" s="567"/>
      <c r="CZ6" s="567"/>
      <c r="DA6" s="568"/>
      <c r="DB6" s="566">
        <v>95.4</v>
      </c>
      <c r="DC6" s="567"/>
      <c r="DD6" s="567"/>
      <c r="DE6" s="567"/>
      <c r="DF6" s="567"/>
      <c r="DG6" s="567"/>
      <c r="DH6" s="567"/>
      <c r="DI6" s="568"/>
    </row>
    <row r="7" spans="1:119" ht="18.75" customHeight="1" x14ac:dyDescent="0.2">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104</v>
      </c>
      <c r="AN7" s="380"/>
      <c r="AO7" s="380"/>
      <c r="AP7" s="380"/>
      <c r="AQ7" s="380"/>
      <c r="AR7" s="380"/>
      <c r="AS7" s="380"/>
      <c r="AT7" s="381"/>
      <c r="AU7" s="481" t="s">
        <v>94</v>
      </c>
      <c r="AV7" s="482"/>
      <c r="AW7" s="482"/>
      <c r="AX7" s="482"/>
      <c r="AY7" s="437" t="s">
        <v>105</v>
      </c>
      <c r="AZ7" s="438"/>
      <c r="BA7" s="438"/>
      <c r="BB7" s="438"/>
      <c r="BC7" s="438"/>
      <c r="BD7" s="438"/>
      <c r="BE7" s="438"/>
      <c r="BF7" s="438"/>
      <c r="BG7" s="438"/>
      <c r="BH7" s="438"/>
      <c r="BI7" s="438"/>
      <c r="BJ7" s="438"/>
      <c r="BK7" s="438"/>
      <c r="BL7" s="438"/>
      <c r="BM7" s="439"/>
      <c r="BN7" s="423">
        <v>370243</v>
      </c>
      <c r="BO7" s="424"/>
      <c r="BP7" s="424"/>
      <c r="BQ7" s="424"/>
      <c r="BR7" s="424"/>
      <c r="BS7" s="424"/>
      <c r="BT7" s="424"/>
      <c r="BU7" s="425"/>
      <c r="BV7" s="423">
        <v>532222</v>
      </c>
      <c r="BW7" s="424"/>
      <c r="BX7" s="424"/>
      <c r="BY7" s="424"/>
      <c r="BZ7" s="424"/>
      <c r="CA7" s="424"/>
      <c r="CB7" s="424"/>
      <c r="CC7" s="425"/>
      <c r="CD7" s="463" t="s">
        <v>106</v>
      </c>
      <c r="CE7" s="383"/>
      <c r="CF7" s="383"/>
      <c r="CG7" s="383"/>
      <c r="CH7" s="383"/>
      <c r="CI7" s="383"/>
      <c r="CJ7" s="383"/>
      <c r="CK7" s="383"/>
      <c r="CL7" s="383"/>
      <c r="CM7" s="383"/>
      <c r="CN7" s="383"/>
      <c r="CO7" s="383"/>
      <c r="CP7" s="383"/>
      <c r="CQ7" s="383"/>
      <c r="CR7" s="383"/>
      <c r="CS7" s="464"/>
      <c r="CT7" s="423">
        <v>20944000</v>
      </c>
      <c r="CU7" s="424"/>
      <c r="CV7" s="424"/>
      <c r="CW7" s="424"/>
      <c r="CX7" s="424"/>
      <c r="CY7" s="424"/>
      <c r="CZ7" s="424"/>
      <c r="DA7" s="425"/>
      <c r="DB7" s="423">
        <v>19821940</v>
      </c>
      <c r="DC7" s="424"/>
      <c r="DD7" s="424"/>
      <c r="DE7" s="424"/>
      <c r="DF7" s="424"/>
      <c r="DG7" s="424"/>
      <c r="DH7" s="424"/>
      <c r="DI7" s="425"/>
    </row>
    <row r="8" spans="1:119" ht="18.75" customHeight="1" thickBot="1" x14ac:dyDescent="0.25">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107</v>
      </c>
      <c r="AN8" s="380"/>
      <c r="AO8" s="380"/>
      <c r="AP8" s="380"/>
      <c r="AQ8" s="380"/>
      <c r="AR8" s="380"/>
      <c r="AS8" s="380"/>
      <c r="AT8" s="381"/>
      <c r="AU8" s="481" t="s">
        <v>94</v>
      </c>
      <c r="AV8" s="482"/>
      <c r="AW8" s="482"/>
      <c r="AX8" s="482"/>
      <c r="AY8" s="437" t="s">
        <v>108</v>
      </c>
      <c r="AZ8" s="438"/>
      <c r="BA8" s="438"/>
      <c r="BB8" s="438"/>
      <c r="BC8" s="438"/>
      <c r="BD8" s="438"/>
      <c r="BE8" s="438"/>
      <c r="BF8" s="438"/>
      <c r="BG8" s="438"/>
      <c r="BH8" s="438"/>
      <c r="BI8" s="438"/>
      <c r="BJ8" s="438"/>
      <c r="BK8" s="438"/>
      <c r="BL8" s="438"/>
      <c r="BM8" s="439"/>
      <c r="BN8" s="423">
        <v>2374056</v>
      </c>
      <c r="BO8" s="424"/>
      <c r="BP8" s="424"/>
      <c r="BQ8" s="424"/>
      <c r="BR8" s="424"/>
      <c r="BS8" s="424"/>
      <c r="BT8" s="424"/>
      <c r="BU8" s="425"/>
      <c r="BV8" s="423">
        <v>1514302</v>
      </c>
      <c r="BW8" s="424"/>
      <c r="BX8" s="424"/>
      <c r="BY8" s="424"/>
      <c r="BZ8" s="424"/>
      <c r="CA8" s="424"/>
      <c r="CB8" s="424"/>
      <c r="CC8" s="425"/>
      <c r="CD8" s="463" t="s">
        <v>109</v>
      </c>
      <c r="CE8" s="383"/>
      <c r="CF8" s="383"/>
      <c r="CG8" s="383"/>
      <c r="CH8" s="383"/>
      <c r="CI8" s="383"/>
      <c r="CJ8" s="383"/>
      <c r="CK8" s="383"/>
      <c r="CL8" s="383"/>
      <c r="CM8" s="383"/>
      <c r="CN8" s="383"/>
      <c r="CO8" s="383"/>
      <c r="CP8" s="383"/>
      <c r="CQ8" s="383"/>
      <c r="CR8" s="383"/>
      <c r="CS8" s="464"/>
      <c r="CT8" s="526">
        <v>0.87</v>
      </c>
      <c r="CU8" s="527"/>
      <c r="CV8" s="527"/>
      <c r="CW8" s="527"/>
      <c r="CX8" s="527"/>
      <c r="CY8" s="527"/>
      <c r="CZ8" s="527"/>
      <c r="DA8" s="528"/>
      <c r="DB8" s="526">
        <v>0.89</v>
      </c>
      <c r="DC8" s="527"/>
      <c r="DD8" s="527"/>
      <c r="DE8" s="527"/>
      <c r="DF8" s="527"/>
      <c r="DG8" s="527"/>
      <c r="DH8" s="527"/>
      <c r="DI8" s="528"/>
    </row>
    <row r="9" spans="1:119" ht="18.75" customHeight="1" thickBot="1" x14ac:dyDescent="0.25">
      <c r="A9" s="178"/>
      <c r="B9" s="555" t="s">
        <v>110</v>
      </c>
      <c r="C9" s="556"/>
      <c r="D9" s="556"/>
      <c r="E9" s="556"/>
      <c r="F9" s="556"/>
      <c r="G9" s="556"/>
      <c r="H9" s="556"/>
      <c r="I9" s="556"/>
      <c r="J9" s="556"/>
      <c r="K9" s="474"/>
      <c r="L9" s="557" t="s">
        <v>111</v>
      </c>
      <c r="M9" s="558"/>
      <c r="N9" s="558"/>
      <c r="O9" s="558"/>
      <c r="P9" s="558"/>
      <c r="Q9" s="559"/>
      <c r="R9" s="560">
        <v>99968</v>
      </c>
      <c r="S9" s="561"/>
      <c r="T9" s="561"/>
      <c r="U9" s="561"/>
      <c r="V9" s="562"/>
      <c r="W9" s="492" t="s">
        <v>112</v>
      </c>
      <c r="X9" s="493"/>
      <c r="Y9" s="493"/>
      <c r="Z9" s="493"/>
      <c r="AA9" s="493"/>
      <c r="AB9" s="493"/>
      <c r="AC9" s="493"/>
      <c r="AD9" s="493"/>
      <c r="AE9" s="493"/>
      <c r="AF9" s="493"/>
      <c r="AG9" s="493"/>
      <c r="AH9" s="493"/>
      <c r="AI9" s="493"/>
      <c r="AJ9" s="493"/>
      <c r="AK9" s="493"/>
      <c r="AL9" s="563"/>
      <c r="AM9" s="480" t="s">
        <v>113</v>
      </c>
      <c r="AN9" s="380"/>
      <c r="AO9" s="380"/>
      <c r="AP9" s="380"/>
      <c r="AQ9" s="380"/>
      <c r="AR9" s="380"/>
      <c r="AS9" s="380"/>
      <c r="AT9" s="381"/>
      <c r="AU9" s="481" t="s">
        <v>114</v>
      </c>
      <c r="AV9" s="482"/>
      <c r="AW9" s="482"/>
      <c r="AX9" s="482"/>
      <c r="AY9" s="437" t="s">
        <v>115</v>
      </c>
      <c r="AZ9" s="438"/>
      <c r="BA9" s="438"/>
      <c r="BB9" s="438"/>
      <c r="BC9" s="438"/>
      <c r="BD9" s="438"/>
      <c r="BE9" s="438"/>
      <c r="BF9" s="438"/>
      <c r="BG9" s="438"/>
      <c r="BH9" s="438"/>
      <c r="BI9" s="438"/>
      <c r="BJ9" s="438"/>
      <c r="BK9" s="438"/>
      <c r="BL9" s="438"/>
      <c r="BM9" s="439"/>
      <c r="BN9" s="423">
        <v>859754</v>
      </c>
      <c r="BO9" s="424"/>
      <c r="BP9" s="424"/>
      <c r="BQ9" s="424"/>
      <c r="BR9" s="424"/>
      <c r="BS9" s="424"/>
      <c r="BT9" s="424"/>
      <c r="BU9" s="425"/>
      <c r="BV9" s="423">
        <v>-116348</v>
      </c>
      <c r="BW9" s="424"/>
      <c r="BX9" s="424"/>
      <c r="BY9" s="424"/>
      <c r="BZ9" s="424"/>
      <c r="CA9" s="424"/>
      <c r="CB9" s="424"/>
      <c r="CC9" s="425"/>
      <c r="CD9" s="463" t="s">
        <v>116</v>
      </c>
      <c r="CE9" s="383"/>
      <c r="CF9" s="383"/>
      <c r="CG9" s="383"/>
      <c r="CH9" s="383"/>
      <c r="CI9" s="383"/>
      <c r="CJ9" s="383"/>
      <c r="CK9" s="383"/>
      <c r="CL9" s="383"/>
      <c r="CM9" s="383"/>
      <c r="CN9" s="383"/>
      <c r="CO9" s="383"/>
      <c r="CP9" s="383"/>
      <c r="CQ9" s="383"/>
      <c r="CR9" s="383"/>
      <c r="CS9" s="464"/>
      <c r="CT9" s="420">
        <v>9.6999999999999993</v>
      </c>
      <c r="CU9" s="421"/>
      <c r="CV9" s="421"/>
      <c r="CW9" s="421"/>
      <c r="CX9" s="421"/>
      <c r="CY9" s="421"/>
      <c r="CZ9" s="421"/>
      <c r="DA9" s="422"/>
      <c r="DB9" s="420">
        <v>9.1</v>
      </c>
      <c r="DC9" s="421"/>
      <c r="DD9" s="421"/>
      <c r="DE9" s="421"/>
      <c r="DF9" s="421"/>
      <c r="DG9" s="421"/>
      <c r="DH9" s="421"/>
      <c r="DI9" s="422"/>
    </row>
    <row r="10" spans="1:119" ht="18.75" customHeight="1" thickBot="1" x14ac:dyDescent="0.25">
      <c r="A10" s="178"/>
      <c r="B10" s="555"/>
      <c r="C10" s="556"/>
      <c r="D10" s="556"/>
      <c r="E10" s="556"/>
      <c r="F10" s="556"/>
      <c r="G10" s="556"/>
      <c r="H10" s="556"/>
      <c r="I10" s="556"/>
      <c r="J10" s="556"/>
      <c r="K10" s="474"/>
      <c r="L10" s="379" t="s">
        <v>117</v>
      </c>
      <c r="M10" s="380"/>
      <c r="N10" s="380"/>
      <c r="O10" s="380"/>
      <c r="P10" s="380"/>
      <c r="Q10" s="381"/>
      <c r="R10" s="376">
        <v>98695</v>
      </c>
      <c r="S10" s="377"/>
      <c r="T10" s="377"/>
      <c r="U10" s="377"/>
      <c r="V10" s="436"/>
      <c r="W10" s="564"/>
      <c r="X10" s="374"/>
      <c r="Y10" s="374"/>
      <c r="Z10" s="374"/>
      <c r="AA10" s="374"/>
      <c r="AB10" s="374"/>
      <c r="AC10" s="374"/>
      <c r="AD10" s="374"/>
      <c r="AE10" s="374"/>
      <c r="AF10" s="374"/>
      <c r="AG10" s="374"/>
      <c r="AH10" s="374"/>
      <c r="AI10" s="374"/>
      <c r="AJ10" s="374"/>
      <c r="AK10" s="374"/>
      <c r="AL10" s="565"/>
      <c r="AM10" s="480" t="s">
        <v>118</v>
      </c>
      <c r="AN10" s="380"/>
      <c r="AO10" s="380"/>
      <c r="AP10" s="380"/>
      <c r="AQ10" s="380"/>
      <c r="AR10" s="380"/>
      <c r="AS10" s="380"/>
      <c r="AT10" s="381"/>
      <c r="AU10" s="481" t="s">
        <v>119</v>
      </c>
      <c r="AV10" s="482"/>
      <c r="AW10" s="482"/>
      <c r="AX10" s="482"/>
      <c r="AY10" s="437" t="s">
        <v>120</v>
      </c>
      <c r="AZ10" s="438"/>
      <c r="BA10" s="438"/>
      <c r="BB10" s="438"/>
      <c r="BC10" s="438"/>
      <c r="BD10" s="438"/>
      <c r="BE10" s="438"/>
      <c r="BF10" s="438"/>
      <c r="BG10" s="438"/>
      <c r="BH10" s="438"/>
      <c r="BI10" s="438"/>
      <c r="BJ10" s="438"/>
      <c r="BK10" s="438"/>
      <c r="BL10" s="438"/>
      <c r="BM10" s="439"/>
      <c r="BN10" s="423">
        <v>469442</v>
      </c>
      <c r="BO10" s="424"/>
      <c r="BP10" s="424"/>
      <c r="BQ10" s="424"/>
      <c r="BR10" s="424"/>
      <c r="BS10" s="424"/>
      <c r="BT10" s="424"/>
      <c r="BU10" s="425"/>
      <c r="BV10" s="423">
        <v>464243</v>
      </c>
      <c r="BW10" s="424"/>
      <c r="BX10" s="424"/>
      <c r="BY10" s="424"/>
      <c r="BZ10" s="424"/>
      <c r="CA10" s="424"/>
      <c r="CB10" s="424"/>
      <c r="CC10" s="425"/>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55"/>
      <c r="C11" s="556"/>
      <c r="D11" s="556"/>
      <c r="E11" s="556"/>
      <c r="F11" s="556"/>
      <c r="G11" s="556"/>
      <c r="H11" s="556"/>
      <c r="I11" s="556"/>
      <c r="J11" s="556"/>
      <c r="K11" s="474"/>
      <c r="L11" s="384" t="s">
        <v>122</v>
      </c>
      <c r="M11" s="385"/>
      <c r="N11" s="385"/>
      <c r="O11" s="385"/>
      <c r="P11" s="385"/>
      <c r="Q11" s="386"/>
      <c r="R11" s="552" t="s">
        <v>123</v>
      </c>
      <c r="S11" s="553"/>
      <c r="T11" s="553"/>
      <c r="U11" s="553"/>
      <c r="V11" s="554"/>
      <c r="W11" s="564"/>
      <c r="X11" s="374"/>
      <c r="Y11" s="374"/>
      <c r="Z11" s="374"/>
      <c r="AA11" s="374"/>
      <c r="AB11" s="374"/>
      <c r="AC11" s="374"/>
      <c r="AD11" s="374"/>
      <c r="AE11" s="374"/>
      <c r="AF11" s="374"/>
      <c r="AG11" s="374"/>
      <c r="AH11" s="374"/>
      <c r="AI11" s="374"/>
      <c r="AJ11" s="374"/>
      <c r="AK11" s="374"/>
      <c r="AL11" s="565"/>
      <c r="AM11" s="480" t="s">
        <v>124</v>
      </c>
      <c r="AN11" s="380"/>
      <c r="AO11" s="380"/>
      <c r="AP11" s="380"/>
      <c r="AQ11" s="380"/>
      <c r="AR11" s="380"/>
      <c r="AS11" s="380"/>
      <c r="AT11" s="381"/>
      <c r="AU11" s="481" t="s">
        <v>125</v>
      </c>
      <c r="AV11" s="482"/>
      <c r="AW11" s="482"/>
      <c r="AX11" s="482"/>
      <c r="AY11" s="437" t="s">
        <v>126</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0</v>
      </c>
      <c r="BW11" s="424"/>
      <c r="BX11" s="424"/>
      <c r="BY11" s="424"/>
      <c r="BZ11" s="424"/>
      <c r="CA11" s="424"/>
      <c r="CB11" s="424"/>
      <c r="CC11" s="425"/>
      <c r="CD11" s="463" t="s">
        <v>127</v>
      </c>
      <c r="CE11" s="383"/>
      <c r="CF11" s="383"/>
      <c r="CG11" s="383"/>
      <c r="CH11" s="383"/>
      <c r="CI11" s="383"/>
      <c r="CJ11" s="383"/>
      <c r="CK11" s="383"/>
      <c r="CL11" s="383"/>
      <c r="CM11" s="383"/>
      <c r="CN11" s="383"/>
      <c r="CO11" s="383"/>
      <c r="CP11" s="383"/>
      <c r="CQ11" s="383"/>
      <c r="CR11" s="383"/>
      <c r="CS11" s="464"/>
      <c r="CT11" s="526" t="s">
        <v>128</v>
      </c>
      <c r="CU11" s="527"/>
      <c r="CV11" s="527"/>
      <c r="CW11" s="527"/>
      <c r="CX11" s="527"/>
      <c r="CY11" s="527"/>
      <c r="CZ11" s="527"/>
      <c r="DA11" s="528"/>
      <c r="DB11" s="526" t="s">
        <v>129</v>
      </c>
      <c r="DC11" s="527"/>
      <c r="DD11" s="527"/>
      <c r="DE11" s="527"/>
      <c r="DF11" s="527"/>
      <c r="DG11" s="527"/>
      <c r="DH11" s="527"/>
      <c r="DI11" s="528"/>
    </row>
    <row r="12" spans="1:119" ht="18.75" customHeight="1" x14ac:dyDescent="0.2">
      <c r="A12" s="178"/>
      <c r="B12" s="529" t="s">
        <v>130</v>
      </c>
      <c r="C12" s="530"/>
      <c r="D12" s="530"/>
      <c r="E12" s="530"/>
      <c r="F12" s="530"/>
      <c r="G12" s="530"/>
      <c r="H12" s="530"/>
      <c r="I12" s="530"/>
      <c r="J12" s="530"/>
      <c r="K12" s="531"/>
      <c r="L12" s="538" t="s">
        <v>131</v>
      </c>
      <c r="M12" s="539"/>
      <c r="N12" s="539"/>
      <c r="O12" s="539"/>
      <c r="P12" s="539"/>
      <c r="Q12" s="540"/>
      <c r="R12" s="541">
        <v>100765</v>
      </c>
      <c r="S12" s="542"/>
      <c r="T12" s="542"/>
      <c r="U12" s="542"/>
      <c r="V12" s="543"/>
      <c r="W12" s="544" t="s">
        <v>1</v>
      </c>
      <c r="X12" s="482"/>
      <c r="Y12" s="482"/>
      <c r="Z12" s="482"/>
      <c r="AA12" s="482"/>
      <c r="AB12" s="545"/>
      <c r="AC12" s="546" t="s">
        <v>132</v>
      </c>
      <c r="AD12" s="547"/>
      <c r="AE12" s="547"/>
      <c r="AF12" s="547"/>
      <c r="AG12" s="548"/>
      <c r="AH12" s="546" t="s">
        <v>133</v>
      </c>
      <c r="AI12" s="547"/>
      <c r="AJ12" s="547"/>
      <c r="AK12" s="547"/>
      <c r="AL12" s="549"/>
      <c r="AM12" s="480" t="s">
        <v>134</v>
      </c>
      <c r="AN12" s="380"/>
      <c r="AO12" s="380"/>
      <c r="AP12" s="380"/>
      <c r="AQ12" s="380"/>
      <c r="AR12" s="380"/>
      <c r="AS12" s="380"/>
      <c r="AT12" s="381"/>
      <c r="AU12" s="481" t="s">
        <v>125</v>
      </c>
      <c r="AV12" s="482"/>
      <c r="AW12" s="482"/>
      <c r="AX12" s="482"/>
      <c r="AY12" s="437" t="s">
        <v>135</v>
      </c>
      <c r="AZ12" s="438"/>
      <c r="BA12" s="438"/>
      <c r="BB12" s="438"/>
      <c r="BC12" s="438"/>
      <c r="BD12" s="438"/>
      <c r="BE12" s="438"/>
      <c r="BF12" s="438"/>
      <c r="BG12" s="438"/>
      <c r="BH12" s="438"/>
      <c r="BI12" s="438"/>
      <c r="BJ12" s="438"/>
      <c r="BK12" s="438"/>
      <c r="BL12" s="438"/>
      <c r="BM12" s="439"/>
      <c r="BN12" s="423">
        <v>0</v>
      </c>
      <c r="BO12" s="424"/>
      <c r="BP12" s="424"/>
      <c r="BQ12" s="424"/>
      <c r="BR12" s="424"/>
      <c r="BS12" s="424"/>
      <c r="BT12" s="424"/>
      <c r="BU12" s="425"/>
      <c r="BV12" s="423">
        <v>0</v>
      </c>
      <c r="BW12" s="424"/>
      <c r="BX12" s="424"/>
      <c r="BY12" s="424"/>
      <c r="BZ12" s="424"/>
      <c r="CA12" s="424"/>
      <c r="CB12" s="424"/>
      <c r="CC12" s="425"/>
      <c r="CD12" s="463" t="s">
        <v>136</v>
      </c>
      <c r="CE12" s="383"/>
      <c r="CF12" s="383"/>
      <c r="CG12" s="383"/>
      <c r="CH12" s="383"/>
      <c r="CI12" s="383"/>
      <c r="CJ12" s="383"/>
      <c r="CK12" s="383"/>
      <c r="CL12" s="383"/>
      <c r="CM12" s="383"/>
      <c r="CN12" s="383"/>
      <c r="CO12" s="383"/>
      <c r="CP12" s="383"/>
      <c r="CQ12" s="383"/>
      <c r="CR12" s="383"/>
      <c r="CS12" s="464"/>
      <c r="CT12" s="526" t="s">
        <v>137</v>
      </c>
      <c r="CU12" s="527"/>
      <c r="CV12" s="527"/>
      <c r="CW12" s="527"/>
      <c r="CX12" s="527"/>
      <c r="CY12" s="527"/>
      <c r="CZ12" s="527"/>
      <c r="DA12" s="528"/>
      <c r="DB12" s="526" t="s">
        <v>137</v>
      </c>
      <c r="DC12" s="527"/>
      <c r="DD12" s="527"/>
      <c r="DE12" s="527"/>
      <c r="DF12" s="527"/>
      <c r="DG12" s="527"/>
      <c r="DH12" s="527"/>
      <c r="DI12" s="528"/>
    </row>
    <row r="13" spans="1:119" ht="18.75" customHeight="1" x14ac:dyDescent="0.2">
      <c r="A13" s="178"/>
      <c r="B13" s="532"/>
      <c r="C13" s="533"/>
      <c r="D13" s="533"/>
      <c r="E13" s="533"/>
      <c r="F13" s="533"/>
      <c r="G13" s="533"/>
      <c r="H13" s="533"/>
      <c r="I13" s="533"/>
      <c r="J13" s="533"/>
      <c r="K13" s="534"/>
      <c r="L13" s="187"/>
      <c r="M13" s="507" t="s">
        <v>138</v>
      </c>
      <c r="N13" s="508"/>
      <c r="O13" s="508"/>
      <c r="P13" s="508"/>
      <c r="Q13" s="509"/>
      <c r="R13" s="510">
        <v>92977</v>
      </c>
      <c r="S13" s="511"/>
      <c r="T13" s="511"/>
      <c r="U13" s="511"/>
      <c r="V13" s="512"/>
      <c r="W13" s="513" t="s">
        <v>139</v>
      </c>
      <c r="X13" s="409"/>
      <c r="Y13" s="409"/>
      <c r="Z13" s="409"/>
      <c r="AA13" s="409"/>
      <c r="AB13" s="410"/>
      <c r="AC13" s="376">
        <v>525</v>
      </c>
      <c r="AD13" s="377"/>
      <c r="AE13" s="377"/>
      <c r="AF13" s="377"/>
      <c r="AG13" s="378"/>
      <c r="AH13" s="376">
        <v>674</v>
      </c>
      <c r="AI13" s="377"/>
      <c r="AJ13" s="377"/>
      <c r="AK13" s="377"/>
      <c r="AL13" s="436"/>
      <c r="AM13" s="480" t="s">
        <v>140</v>
      </c>
      <c r="AN13" s="380"/>
      <c r="AO13" s="380"/>
      <c r="AP13" s="380"/>
      <c r="AQ13" s="380"/>
      <c r="AR13" s="380"/>
      <c r="AS13" s="380"/>
      <c r="AT13" s="381"/>
      <c r="AU13" s="481" t="s">
        <v>141</v>
      </c>
      <c r="AV13" s="482"/>
      <c r="AW13" s="482"/>
      <c r="AX13" s="482"/>
      <c r="AY13" s="437" t="s">
        <v>142</v>
      </c>
      <c r="AZ13" s="438"/>
      <c r="BA13" s="438"/>
      <c r="BB13" s="438"/>
      <c r="BC13" s="438"/>
      <c r="BD13" s="438"/>
      <c r="BE13" s="438"/>
      <c r="BF13" s="438"/>
      <c r="BG13" s="438"/>
      <c r="BH13" s="438"/>
      <c r="BI13" s="438"/>
      <c r="BJ13" s="438"/>
      <c r="BK13" s="438"/>
      <c r="BL13" s="438"/>
      <c r="BM13" s="439"/>
      <c r="BN13" s="423">
        <v>1329196</v>
      </c>
      <c r="BO13" s="424"/>
      <c r="BP13" s="424"/>
      <c r="BQ13" s="424"/>
      <c r="BR13" s="424"/>
      <c r="BS13" s="424"/>
      <c r="BT13" s="424"/>
      <c r="BU13" s="425"/>
      <c r="BV13" s="423">
        <v>347895</v>
      </c>
      <c r="BW13" s="424"/>
      <c r="BX13" s="424"/>
      <c r="BY13" s="424"/>
      <c r="BZ13" s="424"/>
      <c r="CA13" s="424"/>
      <c r="CB13" s="424"/>
      <c r="CC13" s="425"/>
      <c r="CD13" s="463" t="s">
        <v>143</v>
      </c>
      <c r="CE13" s="383"/>
      <c r="CF13" s="383"/>
      <c r="CG13" s="383"/>
      <c r="CH13" s="383"/>
      <c r="CI13" s="383"/>
      <c r="CJ13" s="383"/>
      <c r="CK13" s="383"/>
      <c r="CL13" s="383"/>
      <c r="CM13" s="383"/>
      <c r="CN13" s="383"/>
      <c r="CO13" s="383"/>
      <c r="CP13" s="383"/>
      <c r="CQ13" s="383"/>
      <c r="CR13" s="383"/>
      <c r="CS13" s="464"/>
      <c r="CT13" s="420">
        <v>0.6</v>
      </c>
      <c r="CU13" s="421"/>
      <c r="CV13" s="421"/>
      <c r="CW13" s="421"/>
      <c r="CX13" s="421"/>
      <c r="CY13" s="421"/>
      <c r="CZ13" s="421"/>
      <c r="DA13" s="422"/>
      <c r="DB13" s="420">
        <v>0.6</v>
      </c>
      <c r="DC13" s="421"/>
      <c r="DD13" s="421"/>
      <c r="DE13" s="421"/>
      <c r="DF13" s="421"/>
      <c r="DG13" s="421"/>
      <c r="DH13" s="421"/>
      <c r="DI13" s="422"/>
    </row>
    <row r="14" spans="1:119" ht="18.75" customHeight="1" thickBot="1" x14ac:dyDescent="0.25">
      <c r="A14" s="178"/>
      <c r="B14" s="532"/>
      <c r="C14" s="533"/>
      <c r="D14" s="533"/>
      <c r="E14" s="533"/>
      <c r="F14" s="533"/>
      <c r="G14" s="533"/>
      <c r="H14" s="533"/>
      <c r="I14" s="533"/>
      <c r="J14" s="533"/>
      <c r="K14" s="534"/>
      <c r="L14" s="497" t="s">
        <v>144</v>
      </c>
      <c r="M14" s="550"/>
      <c r="N14" s="550"/>
      <c r="O14" s="550"/>
      <c r="P14" s="550"/>
      <c r="Q14" s="551"/>
      <c r="R14" s="510">
        <v>101557</v>
      </c>
      <c r="S14" s="511"/>
      <c r="T14" s="511"/>
      <c r="U14" s="511"/>
      <c r="V14" s="512"/>
      <c r="W14" s="514"/>
      <c r="X14" s="412"/>
      <c r="Y14" s="412"/>
      <c r="Z14" s="412"/>
      <c r="AA14" s="412"/>
      <c r="AB14" s="413"/>
      <c r="AC14" s="503">
        <v>1.2</v>
      </c>
      <c r="AD14" s="504"/>
      <c r="AE14" s="504"/>
      <c r="AF14" s="504"/>
      <c r="AG14" s="505"/>
      <c r="AH14" s="503">
        <v>1.4</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145</v>
      </c>
      <c r="CE14" s="461"/>
      <c r="CF14" s="461"/>
      <c r="CG14" s="461"/>
      <c r="CH14" s="461"/>
      <c r="CI14" s="461"/>
      <c r="CJ14" s="461"/>
      <c r="CK14" s="461"/>
      <c r="CL14" s="461"/>
      <c r="CM14" s="461"/>
      <c r="CN14" s="461"/>
      <c r="CO14" s="461"/>
      <c r="CP14" s="461"/>
      <c r="CQ14" s="461"/>
      <c r="CR14" s="461"/>
      <c r="CS14" s="462"/>
      <c r="CT14" s="520" t="s">
        <v>128</v>
      </c>
      <c r="CU14" s="521"/>
      <c r="CV14" s="521"/>
      <c r="CW14" s="521"/>
      <c r="CX14" s="521"/>
      <c r="CY14" s="521"/>
      <c r="CZ14" s="521"/>
      <c r="DA14" s="522"/>
      <c r="DB14" s="520" t="s">
        <v>137</v>
      </c>
      <c r="DC14" s="521"/>
      <c r="DD14" s="521"/>
      <c r="DE14" s="521"/>
      <c r="DF14" s="521"/>
      <c r="DG14" s="521"/>
      <c r="DH14" s="521"/>
      <c r="DI14" s="522"/>
    </row>
    <row r="15" spans="1:119" ht="18.75" customHeight="1" x14ac:dyDescent="0.2">
      <c r="A15" s="178"/>
      <c r="B15" s="532"/>
      <c r="C15" s="533"/>
      <c r="D15" s="533"/>
      <c r="E15" s="533"/>
      <c r="F15" s="533"/>
      <c r="G15" s="533"/>
      <c r="H15" s="533"/>
      <c r="I15" s="533"/>
      <c r="J15" s="533"/>
      <c r="K15" s="534"/>
      <c r="L15" s="187"/>
      <c r="M15" s="507" t="s">
        <v>146</v>
      </c>
      <c r="N15" s="508"/>
      <c r="O15" s="508"/>
      <c r="P15" s="508"/>
      <c r="Q15" s="509"/>
      <c r="R15" s="510">
        <v>93716</v>
      </c>
      <c r="S15" s="511"/>
      <c r="T15" s="511"/>
      <c r="U15" s="511"/>
      <c r="V15" s="512"/>
      <c r="W15" s="513" t="s">
        <v>147</v>
      </c>
      <c r="X15" s="409"/>
      <c r="Y15" s="409"/>
      <c r="Z15" s="409"/>
      <c r="AA15" s="409"/>
      <c r="AB15" s="410"/>
      <c r="AC15" s="376">
        <v>16136</v>
      </c>
      <c r="AD15" s="377"/>
      <c r="AE15" s="377"/>
      <c r="AF15" s="377"/>
      <c r="AG15" s="378"/>
      <c r="AH15" s="376">
        <v>17474</v>
      </c>
      <c r="AI15" s="377"/>
      <c r="AJ15" s="377"/>
      <c r="AK15" s="377"/>
      <c r="AL15" s="436"/>
      <c r="AM15" s="480"/>
      <c r="AN15" s="380"/>
      <c r="AO15" s="380"/>
      <c r="AP15" s="380"/>
      <c r="AQ15" s="380"/>
      <c r="AR15" s="380"/>
      <c r="AS15" s="380"/>
      <c r="AT15" s="381"/>
      <c r="AU15" s="481"/>
      <c r="AV15" s="482"/>
      <c r="AW15" s="482"/>
      <c r="AX15" s="482"/>
      <c r="AY15" s="449" t="s">
        <v>148</v>
      </c>
      <c r="AZ15" s="450"/>
      <c r="BA15" s="450"/>
      <c r="BB15" s="450"/>
      <c r="BC15" s="450"/>
      <c r="BD15" s="450"/>
      <c r="BE15" s="450"/>
      <c r="BF15" s="450"/>
      <c r="BG15" s="450"/>
      <c r="BH15" s="450"/>
      <c r="BI15" s="450"/>
      <c r="BJ15" s="450"/>
      <c r="BK15" s="450"/>
      <c r="BL15" s="450"/>
      <c r="BM15" s="451"/>
      <c r="BN15" s="452">
        <v>12839698</v>
      </c>
      <c r="BO15" s="453"/>
      <c r="BP15" s="453"/>
      <c r="BQ15" s="453"/>
      <c r="BR15" s="453"/>
      <c r="BS15" s="453"/>
      <c r="BT15" s="453"/>
      <c r="BU15" s="454"/>
      <c r="BV15" s="452">
        <v>13573297</v>
      </c>
      <c r="BW15" s="453"/>
      <c r="BX15" s="453"/>
      <c r="BY15" s="453"/>
      <c r="BZ15" s="453"/>
      <c r="CA15" s="453"/>
      <c r="CB15" s="453"/>
      <c r="CC15" s="454"/>
      <c r="CD15" s="523" t="s">
        <v>149</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32"/>
      <c r="C16" s="533"/>
      <c r="D16" s="533"/>
      <c r="E16" s="533"/>
      <c r="F16" s="533"/>
      <c r="G16" s="533"/>
      <c r="H16" s="533"/>
      <c r="I16" s="533"/>
      <c r="J16" s="533"/>
      <c r="K16" s="534"/>
      <c r="L16" s="497" t="s">
        <v>150</v>
      </c>
      <c r="M16" s="498"/>
      <c r="N16" s="498"/>
      <c r="O16" s="498"/>
      <c r="P16" s="498"/>
      <c r="Q16" s="499"/>
      <c r="R16" s="500" t="s">
        <v>151</v>
      </c>
      <c r="S16" s="501"/>
      <c r="T16" s="501"/>
      <c r="U16" s="501"/>
      <c r="V16" s="502"/>
      <c r="W16" s="514"/>
      <c r="X16" s="412"/>
      <c r="Y16" s="412"/>
      <c r="Z16" s="412"/>
      <c r="AA16" s="412"/>
      <c r="AB16" s="413"/>
      <c r="AC16" s="503">
        <v>37.5</v>
      </c>
      <c r="AD16" s="504"/>
      <c r="AE16" s="504"/>
      <c r="AF16" s="504"/>
      <c r="AG16" s="505"/>
      <c r="AH16" s="503">
        <v>37.299999999999997</v>
      </c>
      <c r="AI16" s="504"/>
      <c r="AJ16" s="504"/>
      <c r="AK16" s="504"/>
      <c r="AL16" s="506"/>
      <c r="AM16" s="480"/>
      <c r="AN16" s="380"/>
      <c r="AO16" s="380"/>
      <c r="AP16" s="380"/>
      <c r="AQ16" s="380"/>
      <c r="AR16" s="380"/>
      <c r="AS16" s="380"/>
      <c r="AT16" s="381"/>
      <c r="AU16" s="481"/>
      <c r="AV16" s="482"/>
      <c r="AW16" s="482"/>
      <c r="AX16" s="482"/>
      <c r="AY16" s="437" t="s">
        <v>152</v>
      </c>
      <c r="AZ16" s="438"/>
      <c r="BA16" s="438"/>
      <c r="BB16" s="438"/>
      <c r="BC16" s="438"/>
      <c r="BD16" s="438"/>
      <c r="BE16" s="438"/>
      <c r="BF16" s="438"/>
      <c r="BG16" s="438"/>
      <c r="BH16" s="438"/>
      <c r="BI16" s="438"/>
      <c r="BJ16" s="438"/>
      <c r="BK16" s="438"/>
      <c r="BL16" s="438"/>
      <c r="BM16" s="439"/>
      <c r="BN16" s="423">
        <v>15637956</v>
      </c>
      <c r="BO16" s="424"/>
      <c r="BP16" s="424"/>
      <c r="BQ16" s="424"/>
      <c r="BR16" s="424"/>
      <c r="BS16" s="424"/>
      <c r="BT16" s="424"/>
      <c r="BU16" s="425"/>
      <c r="BV16" s="423">
        <v>15158636</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5">
      <c r="A17" s="178"/>
      <c r="B17" s="535"/>
      <c r="C17" s="536"/>
      <c r="D17" s="536"/>
      <c r="E17" s="536"/>
      <c r="F17" s="536"/>
      <c r="G17" s="536"/>
      <c r="H17" s="536"/>
      <c r="I17" s="536"/>
      <c r="J17" s="536"/>
      <c r="K17" s="537"/>
      <c r="L17" s="192"/>
      <c r="M17" s="516" t="s">
        <v>153</v>
      </c>
      <c r="N17" s="517"/>
      <c r="O17" s="517"/>
      <c r="P17" s="517"/>
      <c r="Q17" s="518"/>
      <c r="R17" s="500" t="s">
        <v>154</v>
      </c>
      <c r="S17" s="501"/>
      <c r="T17" s="501"/>
      <c r="U17" s="501"/>
      <c r="V17" s="502"/>
      <c r="W17" s="513" t="s">
        <v>155</v>
      </c>
      <c r="X17" s="409"/>
      <c r="Y17" s="409"/>
      <c r="Z17" s="409"/>
      <c r="AA17" s="409"/>
      <c r="AB17" s="410"/>
      <c r="AC17" s="376">
        <v>26331</v>
      </c>
      <c r="AD17" s="377"/>
      <c r="AE17" s="377"/>
      <c r="AF17" s="377"/>
      <c r="AG17" s="378"/>
      <c r="AH17" s="376">
        <v>28681</v>
      </c>
      <c r="AI17" s="377"/>
      <c r="AJ17" s="377"/>
      <c r="AK17" s="377"/>
      <c r="AL17" s="436"/>
      <c r="AM17" s="480"/>
      <c r="AN17" s="380"/>
      <c r="AO17" s="380"/>
      <c r="AP17" s="380"/>
      <c r="AQ17" s="380"/>
      <c r="AR17" s="380"/>
      <c r="AS17" s="380"/>
      <c r="AT17" s="381"/>
      <c r="AU17" s="481"/>
      <c r="AV17" s="482"/>
      <c r="AW17" s="482"/>
      <c r="AX17" s="482"/>
      <c r="AY17" s="437" t="s">
        <v>156</v>
      </c>
      <c r="AZ17" s="438"/>
      <c r="BA17" s="438"/>
      <c r="BB17" s="438"/>
      <c r="BC17" s="438"/>
      <c r="BD17" s="438"/>
      <c r="BE17" s="438"/>
      <c r="BF17" s="438"/>
      <c r="BG17" s="438"/>
      <c r="BH17" s="438"/>
      <c r="BI17" s="438"/>
      <c r="BJ17" s="438"/>
      <c r="BK17" s="438"/>
      <c r="BL17" s="438"/>
      <c r="BM17" s="439"/>
      <c r="BN17" s="423">
        <v>16259845</v>
      </c>
      <c r="BO17" s="424"/>
      <c r="BP17" s="424"/>
      <c r="BQ17" s="424"/>
      <c r="BR17" s="424"/>
      <c r="BS17" s="424"/>
      <c r="BT17" s="424"/>
      <c r="BU17" s="425"/>
      <c r="BV17" s="423">
        <v>17254050</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5">
      <c r="A18" s="178"/>
      <c r="B18" s="473" t="s">
        <v>157</v>
      </c>
      <c r="C18" s="474"/>
      <c r="D18" s="474"/>
      <c r="E18" s="475"/>
      <c r="F18" s="475"/>
      <c r="G18" s="475"/>
      <c r="H18" s="475"/>
      <c r="I18" s="475"/>
      <c r="J18" s="475"/>
      <c r="K18" s="475"/>
      <c r="L18" s="476">
        <v>87.57</v>
      </c>
      <c r="M18" s="476"/>
      <c r="N18" s="476"/>
      <c r="O18" s="476"/>
      <c r="P18" s="476"/>
      <c r="Q18" s="476"/>
      <c r="R18" s="477"/>
      <c r="S18" s="477"/>
      <c r="T18" s="477"/>
      <c r="U18" s="477"/>
      <c r="V18" s="478"/>
      <c r="W18" s="494"/>
      <c r="X18" s="495"/>
      <c r="Y18" s="495"/>
      <c r="Z18" s="495"/>
      <c r="AA18" s="495"/>
      <c r="AB18" s="519"/>
      <c r="AC18" s="393">
        <v>61.2</v>
      </c>
      <c r="AD18" s="394"/>
      <c r="AE18" s="394"/>
      <c r="AF18" s="394"/>
      <c r="AG18" s="479"/>
      <c r="AH18" s="393">
        <v>61.2</v>
      </c>
      <c r="AI18" s="394"/>
      <c r="AJ18" s="394"/>
      <c r="AK18" s="394"/>
      <c r="AL18" s="395"/>
      <c r="AM18" s="480"/>
      <c r="AN18" s="380"/>
      <c r="AO18" s="380"/>
      <c r="AP18" s="380"/>
      <c r="AQ18" s="380"/>
      <c r="AR18" s="380"/>
      <c r="AS18" s="380"/>
      <c r="AT18" s="381"/>
      <c r="AU18" s="481"/>
      <c r="AV18" s="482"/>
      <c r="AW18" s="482"/>
      <c r="AX18" s="482"/>
      <c r="AY18" s="437" t="s">
        <v>158</v>
      </c>
      <c r="AZ18" s="438"/>
      <c r="BA18" s="438"/>
      <c r="BB18" s="438"/>
      <c r="BC18" s="438"/>
      <c r="BD18" s="438"/>
      <c r="BE18" s="438"/>
      <c r="BF18" s="438"/>
      <c r="BG18" s="438"/>
      <c r="BH18" s="438"/>
      <c r="BI18" s="438"/>
      <c r="BJ18" s="438"/>
      <c r="BK18" s="438"/>
      <c r="BL18" s="438"/>
      <c r="BM18" s="439"/>
      <c r="BN18" s="423">
        <v>18039341</v>
      </c>
      <c r="BO18" s="424"/>
      <c r="BP18" s="424"/>
      <c r="BQ18" s="424"/>
      <c r="BR18" s="424"/>
      <c r="BS18" s="424"/>
      <c r="BT18" s="424"/>
      <c r="BU18" s="425"/>
      <c r="BV18" s="423">
        <v>17770340</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5">
      <c r="A19" s="178"/>
      <c r="B19" s="473" t="s">
        <v>159</v>
      </c>
      <c r="C19" s="474"/>
      <c r="D19" s="474"/>
      <c r="E19" s="475"/>
      <c r="F19" s="475"/>
      <c r="G19" s="475"/>
      <c r="H19" s="475"/>
      <c r="I19" s="475"/>
      <c r="J19" s="475"/>
      <c r="K19" s="475"/>
      <c r="L19" s="483">
        <v>1142</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160</v>
      </c>
      <c r="AZ19" s="438"/>
      <c r="BA19" s="438"/>
      <c r="BB19" s="438"/>
      <c r="BC19" s="438"/>
      <c r="BD19" s="438"/>
      <c r="BE19" s="438"/>
      <c r="BF19" s="438"/>
      <c r="BG19" s="438"/>
      <c r="BH19" s="438"/>
      <c r="BI19" s="438"/>
      <c r="BJ19" s="438"/>
      <c r="BK19" s="438"/>
      <c r="BL19" s="438"/>
      <c r="BM19" s="439"/>
      <c r="BN19" s="423">
        <v>25224034</v>
      </c>
      <c r="BO19" s="424"/>
      <c r="BP19" s="424"/>
      <c r="BQ19" s="424"/>
      <c r="BR19" s="424"/>
      <c r="BS19" s="424"/>
      <c r="BT19" s="424"/>
      <c r="BU19" s="425"/>
      <c r="BV19" s="423">
        <v>25753512</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5">
      <c r="A20" s="178"/>
      <c r="B20" s="473" t="s">
        <v>161</v>
      </c>
      <c r="C20" s="474"/>
      <c r="D20" s="474"/>
      <c r="E20" s="475"/>
      <c r="F20" s="475"/>
      <c r="G20" s="475"/>
      <c r="H20" s="475"/>
      <c r="I20" s="475"/>
      <c r="J20" s="475"/>
      <c r="K20" s="475"/>
      <c r="L20" s="483">
        <v>39996</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5">
      <c r="A21" s="178"/>
      <c r="B21" s="470" t="s">
        <v>613</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2">
      <c r="A22" s="178"/>
      <c r="B22" s="399" t="s">
        <v>162</v>
      </c>
      <c r="C22" s="400"/>
      <c r="D22" s="401"/>
      <c r="E22" s="408" t="s">
        <v>1</v>
      </c>
      <c r="F22" s="409"/>
      <c r="G22" s="409"/>
      <c r="H22" s="409"/>
      <c r="I22" s="409"/>
      <c r="J22" s="409"/>
      <c r="K22" s="410"/>
      <c r="L22" s="408" t="s">
        <v>163</v>
      </c>
      <c r="M22" s="409"/>
      <c r="N22" s="409"/>
      <c r="O22" s="409"/>
      <c r="P22" s="410"/>
      <c r="Q22" s="414" t="s">
        <v>164</v>
      </c>
      <c r="R22" s="415"/>
      <c r="S22" s="415"/>
      <c r="T22" s="415"/>
      <c r="U22" s="415"/>
      <c r="V22" s="416"/>
      <c r="W22" s="465" t="s">
        <v>165</v>
      </c>
      <c r="X22" s="400"/>
      <c r="Y22" s="401"/>
      <c r="Z22" s="408" t="s">
        <v>1</v>
      </c>
      <c r="AA22" s="409"/>
      <c r="AB22" s="409"/>
      <c r="AC22" s="409"/>
      <c r="AD22" s="409"/>
      <c r="AE22" s="409"/>
      <c r="AF22" s="409"/>
      <c r="AG22" s="410"/>
      <c r="AH22" s="426" t="s">
        <v>166</v>
      </c>
      <c r="AI22" s="409"/>
      <c r="AJ22" s="409"/>
      <c r="AK22" s="409"/>
      <c r="AL22" s="410"/>
      <c r="AM22" s="426" t="s">
        <v>167</v>
      </c>
      <c r="AN22" s="427"/>
      <c r="AO22" s="427"/>
      <c r="AP22" s="427"/>
      <c r="AQ22" s="427"/>
      <c r="AR22" s="428"/>
      <c r="AS22" s="414" t="s">
        <v>164</v>
      </c>
      <c r="AT22" s="415"/>
      <c r="AU22" s="415"/>
      <c r="AV22" s="415"/>
      <c r="AW22" s="415"/>
      <c r="AX22" s="432"/>
      <c r="AY22" s="449" t="s">
        <v>168</v>
      </c>
      <c r="AZ22" s="450"/>
      <c r="BA22" s="450"/>
      <c r="BB22" s="450"/>
      <c r="BC22" s="450"/>
      <c r="BD22" s="450"/>
      <c r="BE22" s="450"/>
      <c r="BF22" s="450"/>
      <c r="BG22" s="450"/>
      <c r="BH22" s="450"/>
      <c r="BI22" s="450"/>
      <c r="BJ22" s="450"/>
      <c r="BK22" s="450"/>
      <c r="BL22" s="450"/>
      <c r="BM22" s="451"/>
      <c r="BN22" s="452">
        <v>21989169</v>
      </c>
      <c r="BO22" s="453"/>
      <c r="BP22" s="453"/>
      <c r="BQ22" s="453"/>
      <c r="BR22" s="453"/>
      <c r="BS22" s="453"/>
      <c r="BT22" s="453"/>
      <c r="BU22" s="454"/>
      <c r="BV22" s="452">
        <v>23050866</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2">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169</v>
      </c>
      <c r="AZ23" s="438"/>
      <c r="BA23" s="438"/>
      <c r="BB23" s="438"/>
      <c r="BC23" s="438"/>
      <c r="BD23" s="438"/>
      <c r="BE23" s="438"/>
      <c r="BF23" s="438"/>
      <c r="BG23" s="438"/>
      <c r="BH23" s="438"/>
      <c r="BI23" s="438"/>
      <c r="BJ23" s="438"/>
      <c r="BK23" s="438"/>
      <c r="BL23" s="438"/>
      <c r="BM23" s="439"/>
      <c r="BN23" s="423">
        <v>14503363</v>
      </c>
      <c r="BO23" s="424"/>
      <c r="BP23" s="424"/>
      <c r="BQ23" s="424"/>
      <c r="BR23" s="424"/>
      <c r="BS23" s="424"/>
      <c r="BT23" s="424"/>
      <c r="BU23" s="425"/>
      <c r="BV23" s="423">
        <v>14433396</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5">
      <c r="A24" s="178"/>
      <c r="B24" s="402"/>
      <c r="C24" s="403"/>
      <c r="D24" s="404"/>
      <c r="E24" s="379" t="s">
        <v>170</v>
      </c>
      <c r="F24" s="380"/>
      <c r="G24" s="380"/>
      <c r="H24" s="380"/>
      <c r="I24" s="380"/>
      <c r="J24" s="380"/>
      <c r="K24" s="381"/>
      <c r="L24" s="376">
        <v>1</v>
      </c>
      <c r="M24" s="377"/>
      <c r="N24" s="377"/>
      <c r="O24" s="377"/>
      <c r="P24" s="378"/>
      <c r="Q24" s="376">
        <v>9200</v>
      </c>
      <c r="R24" s="377"/>
      <c r="S24" s="377"/>
      <c r="T24" s="377"/>
      <c r="U24" s="377"/>
      <c r="V24" s="378"/>
      <c r="W24" s="466"/>
      <c r="X24" s="403"/>
      <c r="Y24" s="404"/>
      <c r="Z24" s="379" t="s">
        <v>171</v>
      </c>
      <c r="AA24" s="380"/>
      <c r="AB24" s="380"/>
      <c r="AC24" s="380"/>
      <c r="AD24" s="380"/>
      <c r="AE24" s="380"/>
      <c r="AF24" s="380"/>
      <c r="AG24" s="381"/>
      <c r="AH24" s="376">
        <v>464</v>
      </c>
      <c r="AI24" s="377"/>
      <c r="AJ24" s="377"/>
      <c r="AK24" s="377"/>
      <c r="AL24" s="378"/>
      <c r="AM24" s="376">
        <v>1375296</v>
      </c>
      <c r="AN24" s="377"/>
      <c r="AO24" s="377"/>
      <c r="AP24" s="377"/>
      <c r="AQ24" s="377"/>
      <c r="AR24" s="378"/>
      <c r="AS24" s="376">
        <v>2964</v>
      </c>
      <c r="AT24" s="377"/>
      <c r="AU24" s="377"/>
      <c r="AV24" s="377"/>
      <c r="AW24" s="377"/>
      <c r="AX24" s="436"/>
      <c r="AY24" s="396" t="s">
        <v>172</v>
      </c>
      <c r="AZ24" s="397"/>
      <c r="BA24" s="397"/>
      <c r="BB24" s="397"/>
      <c r="BC24" s="397"/>
      <c r="BD24" s="397"/>
      <c r="BE24" s="397"/>
      <c r="BF24" s="397"/>
      <c r="BG24" s="397"/>
      <c r="BH24" s="397"/>
      <c r="BI24" s="397"/>
      <c r="BJ24" s="397"/>
      <c r="BK24" s="397"/>
      <c r="BL24" s="397"/>
      <c r="BM24" s="398"/>
      <c r="BN24" s="423">
        <v>13008589</v>
      </c>
      <c r="BO24" s="424"/>
      <c r="BP24" s="424"/>
      <c r="BQ24" s="424"/>
      <c r="BR24" s="424"/>
      <c r="BS24" s="424"/>
      <c r="BT24" s="424"/>
      <c r="BU24" s="425"/>
      <c r="BV24" s="423">
        <v>13592380</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2">
      <c r="A25" s="178"/>
      <c r="B25" s="402"/>
      <c r="C25" s="403"/>
      <c r="D25" s="404"/>
      <c r="E25" s="379" t="s">
        <v>173</v>
      </c>
      <c r="F25" s="380"/>
      <c r="G25" s="380"/>
      <c r="H25" s="380"/>
      <c r="I25" s="380"/>
      <c r="J25" s="380"/>
      <c r="K25" s="381"/>
      <c r="L25" s="376">
        <v>1</v>
      </c>
      <c r="M25" s="377"/>
      <c r="N25" s="377"/>
      <c r="O25" s="377"/>
      <c r="P25" s="378"/>
      <c r="Q25" s="376">
        <v>7800</v>
      </c>
      <c r="R25" s="377"/>
      <c r="S25" s="377"/>
      <c r="T25" s="377"/>
      <c r="U25" s="377"/>
      <c r="V25" s="378"/>
      <c r="W25" s="466"/>
      <c r="X25" s="403"/>
      <c r="Y25" s="404"/>
      <c r="Z25" s="379" t="s">
        <v>174</v>
      </c>
      <c r="AA25" s="380"/>
      <c r="AB25" s="380"/>
      <c r="AC25" s="380"/>
      <c r="AD25" s="380"/>
      <c r="AE25" s="380"/>
      <c r="AF25" s="380"/>
      <c r="AG25" s="381"/>
      <c r="AH25" s="376" t="s">
        <v>175</v>
      </c>
      <c r="AI25" s="377"/>
      <c r="AJ25" s="377"/>
      <c r="AK25" s="377"/>
      <c r="AL25" s="378"/>
      <c r="AM25" s="376" t="s">
        <v>137</v>
      </c>
      <c r="AN25" s="377"/>
      <c r="AO25" s="377"/>
      <c r="AP25" s="377"/>
      <c r="AQ25" s="377"/>
      <c r="AR25" s="378"/>
      <c r="AS25" s="376" t="s">
        <v>175</v>
      </c>
      <c r="AT25" s="377"/>
      <c r="AU25" s="377"/>
      <c r="AV25" s="377"/>
      <c r="AW25" s="377"/>
      <c r="AX25" s="436"/>
      <c r="AY25" s="449" t="s">
        <v>176</v>
      </c>
      <c r="AZ25" s="450"/>
      <c r="BA25" s="450"/>
      <c r="BB25" s="450"/>
      <c r="BC25" s="450"/>
      <c r="BD25" s="450"/>
      <c r="BE25" s="450"/>
      <c r="BF25" s="450"/>
      <c r="BG25" s="450"/>
      <c r="BH25" s="450"/>
      <c r="BI25" s="450"/>
      <c r="BJ25" s="450"/>
      <c r="BK25" s="450"/>
      <c r="BL25" s="450"/>
      <c r="BM25" s="451"/>
      <c r="BN25" s="452">
        <v>4847621</v>
      </c>
      <c r="BO25" s="453"/>
      <c r="BP25" s="453"/>
      <c r="BQ25" s="453"/>
      <c r="BR25" s="453"/>
      <c r="BS25" s="453"/>
      <c r="BT25" s="453"/>
      <c r="BU25" s="454"/>
      <c r="BV25" s="452">
        <v>6192545</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2">
      <c r="A26" s="178"/>
      <c r="B26" s="402"/>
      <c r="C26" s="403"/>
      <c r="D26" s="404"/>
      <c r="E26" s="379" t="s">
        <v>177</v>
      </c>
      <c r="F26" s="380"/>
      <c r="G26" s="380"/>
      <c r="H26" s="380"/>
      <c r="I26" s="380"/>
      <c r="J26" s="380"/>
      <c r="K26" s="381"/>
      <c r="L26" s="376">
        <v>1</v>
      </c>
      <c r="M26" s="377"/>
      <c r="N26" s="377"/>
      <c r="O26" s="377"/>
      <c r="P26" s="378"/>
      <c r="Q26" s="376">
        <v>6440</v>
      </c>
      <c r="R26" s="377"/>
      <c r="S26" s="377"/>
      <c r="T26" s="377"/>
      <c r="U26" s="377"/>
      <c r="V26" s="378"/>
      <c r="W26" s="466"/>
      <c r="X26" s="403"/>
      <c r="Y26" s="404"/>
      <c r="Z26" s="379" t="s">
        <v>178</v>
      </c>
      <c r="AA26" s="434"/>
      <c r="AB26" s="434"/>
      <c r="AC26" s="434"/>
      <c r="AD26" s="434"/>
      <c r="AE26" s="434"/>
      <c r="AF26" s="434"/>
      <c r="AG26" s="435"/>
      <c r="AH26" s="376">
        <v>7</v>
      </c>
      <c r="AI26" s="377"/>
      <c r="AJ26" s="377"/>
      <c r="AK26" s="377"/>
      <c r="AL26" s="378"/>
      <c r="AM26" s="376">
        <v>18088</v>
      </c>
      <c r="AN26" s="377"/>
      <c r="AO26" s="377"/>
      <c r="AP26" s="377"/>
      <c r="AQ26" s="377"/>
      <c r="AR26" s="378"/>
      <c r="AS26" s="376">
        <v>2584</v>
      </c>
      <c r="AT26" s="377"/>
      <c r="AU26" s="377"/>
      <c r="AV26" s="377"/>
      <c r="AW26" s="377"/>
      <c r="AX26" s="436"/>
      <c r="AY26" s="463" t="s">
        <v>179</v>
      </c>
      <c r="AZ26" s="383"/>
      <c r="BA26" s="383"/>
      <c r="BB26" s="383"/>
      <c r="BC26" s="383"/>
      <c r="BD26" s="383"/>
      <c r="BE26" s="383"/>
      <c r="BF26" s="383"/>
      <c r="BG26" s="383"/>
      <c r="BH26" s="383"/>
      <c r="BI26" s="383"/>
      <c r="BJ26" s="383"/>
      <c r="BK26" s="383"/>
      <c r="BL26" s="383"/>
      <c r="BM26" s="464"/>
      <c r="BN26" s="423" t="s">
        <v>137</v>
      </c>
      <c r="BO26" s="424"/>
      <c r="BP26" s="424"/>
      <c r="BQ26" s="424"/>
      <c r="BR26" s="424"/>
      <c r="BS26" s="424"/>
      <c r="BT26" s="424"/>
      <c r="BU26" s="425"/>
      <c r="BV26" s="423" t="s">
        <v>137</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5">
      <c r="A27" s="178"/>
      <c r="B27" s="402"/>
      <c r="C27" s="403"/>
      <c r="D27" s="404"/>
      <c r="E27" s="379" t="s">
        <v>180</v>
      </c>
      <c r="F27" s="380"/>
      <c r="G27" s="380"/>
      <c r="H27" s="380"/>
      <c r="I27" s="380"/>
      <c r="J27" s="380"/>
      <c r="K27" s="381"/>
      <c r="L27" s="376">
        <v>1</v>
      </c>
      <c r="M27" s="377"/>
      <c r="N27" s="377"/>
      <c r="O27" s="377"/>
      <c r="P27" s="378"/>
      <c r="Q27" s="376">
        <v>4800</v>
      </c>
      <c r="R27" s="377"/>
      <c r="S27" s="377"/>
      <c r="T27" s="377"/>
      <c r="U27" s="377"/>
      <c r="V27" s="378"/>
      <c r="W27" s="466"/>
      <c r="X27" s="403"/>
      <c r="Y27" s="404"/>
      <c r="Z27" s="379" t="s">
        <v>181</v>
      </c>
      <c r="AA27" s="380"/>
      <c r="AB27" s="380"/>
      <c r="AC27" s="380"/>
      <c r="AD27" s="380"/>
      <c r="AE27" s="380"/>
      <c r="AF27" s="380"/>
      <c r="AG27" s="381"/>
      <c r="AH27" s="376">
        <v>14</v>
      </c>
      <c r="AI27" s="377"/>
      <c r="AJ27" s="377"/>
      <c r="AK27" s="377"/>
      <c r="AL27" s="378"/>
      <c r="AM27" s="376">
        <v>48738</v>
      </c>
      <c r="AN27" s="377"/>
      <c r="AO27" s="377"/>
      <c r="AP27" s="377"/>
      <c r="AQ27" s="377"/>
      <c r="AR27" s="378"/>
      <c r="AS27" s="376">
        <v>3481</v>
      </c>
      <c r="AT27" s="377"/>
      <c r="AU27" s="377"/>
      <c r="AV27" s="377"/>
      <c r="AW27" s="377"/>
      <c r="AX27" s="436"/>
      <c r="AY27" s="460" t="s">
        <v>182</v>
      </c>
      <c r="AZ27" s="461"/>
      <c r="BA27" s="461"/>
      <c r="BB27" s="461"/>
      <c r="BC27" s="461"/>
      <c r="BD27" s="461"/>
      <c r="BE27" s="461"/>
      <c r="BF27" s="461"/>
      <c r="BG27" s="461"/>
      <c r="BH27" s="461"/>
      <c r="BI27" s="461"/>
      <c r="BJ27" s="461"/>
      <c r="BK27" s="461"/>
      <c r="BL27" s="461"/>
      <c r="BM27" s="462"/>
      <c r="BN27" s="457">
        <v>882880</v>
      </c>
      <c r="BO27" s="458"/>
      <c r="BP27" s="458"/>
      <c r="BQ27" s="458"/>
      <c r="BR27" s="458"/>
      <c r="BS27" s="458"/>
      <c r="BT27" s="458"/>
      <c r="BU27" s="459"/>
      <c r="BV27" s="457">
        <v>882770</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2">
      <c r="A28" s="178"/>
      <c r="B28" s="402"/>
      <c r="C28" s="403"/>
      <c r="D28" s="404"/>
      <c r="E28" s="379" t="s">
        <v>183</v>
      </c>
      <c r="F28" s="380"/>
      <c r="G28" s="380"/>
      <c r="H28" s="380"/>
      <c r="I28" s="380"/>
      <c r="J28" s="380"/>
      <c r="K28" s="381"/>
      <c r="L28" s="376">
        <v>1</v>
      </c>
      <c r="M28" s="377"/>
      <c r="N28" s="377"/>
      <c r="O28" s="377"/>
      <c r="P28" s="378"/>
      <c r="Q28" s="376">
        <v>4250</v>
      </c>
      <c r="R28" s="377"/>
      <c r="S28" s="377"/>
      <c r="T28" s="377"/>
      <c r="U28" s="377"/>
      <c r="V28" s="378"/>
      <c r="W28" s="466"/>
      <c r="X28" s="403"/>
      <c r="Y28" s="404"/>
      <c r="Z28" s="379" t="s">
        <v>184</v>
      </c>
      <c r="AA28" s="380"/>
      <c r="AB28" s="380"/>
      <c r="AC28" s="380"/>
      <c r="AD28" s="380"/>
      <c r="AE28" s="380"/>
      <c r="AF28" s="380"/>
      <c r="AG28" s="381"/>
      <c r="AH28" s="376" t="s">
        <v>137</v>
      </c>
      <c r="AI28" s="377"/>
      <c r="AJ28" s="377"/>
      <c r="AK28" s="377"/>
      <c r="AL28" s="378"/>
      <c r="AM28" s="376" t="s">
        <v>175</v>
      </c>
      <c r="AN28" s="377"/>
      <c r="AO28" s="377"/>
      <c r="AP28" s="377"/>
      <c r="AQ28" s="377"/>
      <c r="AR28" s="378"/>
      <c r="AS28" s="376" t="s">
        <v>137</v>
      </c>
      <c r="AT28" s="377"/>
      <c r="AU28" s="377"/>
      <c r="AV28" s="377"/>
      <c r="AW28" s="377"/>
      <c r="AX28" s="436"/>
      <c r="AY28" s="440" t="s">
        <v>185</v>
      </c>
      <c r="AZ28" s="441"/>
      <c r="BA28" s="441"/>
      <c r="BB28" s="442"/>
      <c r="BC28" s="449" t="s">
        <v>48</v>
      </c>
      <c r="BD28" s="450"/>
      <c r="BE28" s="450"/>
      <c r="BF28" s="450"/>
      <c r="BG28" s="450"/>
      <c r="BH28" s="450"/>
      <c r="BI28" s="450"/>
      <c r="BJ28" s="450"/>
      <c r="BK28" s="450"/>
      <c r="BL28" s="450"/>
      <c r="BM28" s="451"/>
      <c r="BN28" s="452">
        <v>6967659</v>
      </c>
      <c r="BO28" s="453"/>
      <c r="BP28" s="453"/>
      <c r="BQ28" s="453"/>
      <c r="BR28" s="453"/>
      <c r="BS28" s="453"/>
      <c r="BT28" s="453"/>
      <c r="BU28" s="454"/>
      <c r="BV28" s="452">
        <v>6498217</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2">
      <c r="A29" s="178"/>
      <c r="B29" s="402"/>
      <c r="C29" s="403"/>
      <c r="D29" s="404"/>
      <c r="E29" s="379" t="s">
        <v>186</v>
      </c>
      <c r="F29" s="380"/>
      <c r="G29" s="380"/>
      <c r="H29" s="380"/>
      <c r="I29" s="380"/>
      <c r="J29" s="380"/>
      <c r="K29" s="381"/>
      <c r="L29" s="376">
        <v>20</v>
      </c>
      <c r="M29" s="377"/>
      <c r="N29" s="377"/>
      <c r="O29" s="377"/>
      <c r="P29" s="378"/>
      <c r="Q29" s="376">
        <v>4000</v>
      </c>
      <c r="R29" s="377"/>
      <c r="S29" s="377"/>
      <c r="T29" s="377"/>
      <c r="U29" s="377"/>
      <c r="V29" s="378"/>
      <c r="W29" s="467"/>
      <c r="X29" s="468"/>
      <c r="Y29" s="469"/>
      <c r="Z29" s="379" t="s">
        <v>187</v>
      </c>
      <c r="AA29" s="380"/>
      <c r="AB29" s="380"/>
      <c r="AC29" s="380"/>
      <c r="AD29" s="380"/>
      <c r="AE29" s="380"/>
      <c r="AF29" s="380"/>
      <c r="AG29" s="381"/>
      <c r="AH29" s="376">
        <v>478</v>
      </c>
      <c r="AI29" s="377"/>
      <c r="AJ29" s="377"/>
      <c r="AK29" s="377"/>
      <c r="AL29" s="378"/>
      <c r="AM29" s="376">
        <v>1424034</v>
      </c>
      <c r="AN29" s="377"/>
      <c r="AO29" s="377"/>
      <c r="AP29" s="377"/>
      <c r="AQ29" s="377"/>
      <c r="AR29" s="378"/>
      <c r="AS29" s="376">
        <v>2979</v>
      </c>
      <c r="AT29" s="377"/>
      <c r="AU29" s="377"/>
      <c r="AV29" s="377"/>
      <c r="AW29" s="377"/>
      <c r="AX29" s="436"/>
      <c r="AY29" s="443"/>
      <c r="AZ29" s="444"/>
      <c r="BA29" s="444"/>
      <c r="BB29" s="445"/>
      <c r="BC29" s="437" t="s">
        <v>188</v>
      </c>
      <c r="BD29" s="438"/>
      <c r="BE29" s="438"/>
      <c r="BF29" s="438"/>
      <c r="BG29" s="438"/>
      <c r="BH29" s="438"/>
      <c r="BI29" s="438"/>
      <c r="BJ29" s="438"/>
      <c r="BK29" s="438"/>
      <c r="BL29" s="438"/>
      <c r="BM29" s="439"/>
      <c r="BN29" s="423">
        <v>218434</v>
      </c>
      <c r="BO29" s="424"/>
      <c r="BP29" s="424"/>
      <c r="BQ29" s="424"/>
      <c r="BR29" s="424"/>
      <c r="BS29" s="424"/>
      <c r="BT29" s="424"/>
      <c r="BU29" s="425"/>
      <c r="BV29" s="423">
        <v>217529</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5">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189</v>
      </c>
      <c r="X30" s="391"/>
      <c r="Y30" s="391"/>
      <c r="Z30" s="391"/>
      <c r="AA30" s="391"/>
      <c r="AB30" s="391"/>
      <c r="AC30" s="391"/>
      <c r="AD30" s="391"/>
      <c r="AE30" s="391"/>
      <c r="AF30" s="391"/>
      <c r="AG30" s="392"/>
      <c r="AH30" s="393">
        <v>97.1</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50</v>
      </c>
      <c r="BD30" s="397"/>
      <c r="BE30" s="397"/>
      <c r="BF30" s="397"/>
      <c r="BG30" s="397"/>
      <c r="BH30" s="397"/>
      <c r="BI30" s="397"/>
      <c r="BJ30" s="397"/>
      <c r="BK30" s="397"/>
      <c r="BL30" s="397"/>
      <c r="BM30" s="398"/>
      <c r="BN30" s="457">
        <v>7930375</v>
      </c>
      <c r="BO30" s="458"/>
      <c r="BP30" s="458"/>
      <c r="BQ30" s="458"/>
      <c r="BR30" s="458"/>
      <c r="BS30" s="458"/>
      <c r="BT30" s="458"/>
      <c r="BU30" s="459"/>
      <c r="BV30" s="457">
        <v>6980916</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382" t="s">
        <v>190</v>
      </c>
      <c r="D32" s="382"/>
      <c r="E32" s="382"/>
      <c r="F32" s="382"/>
      <c r="G32" s="382"/>
      <c r="H32" s="382"/>
      <c r="I32" s="382"/>
      <c r="J32" s="382"/>
      <c r="K32" s="382"/>
      <c r="L32" s="382"/>
      <c r="M32" s="382"/>
      <c r="N32" s="382"/>
      <c r="O32" s="382"/>
      <c r="P32" s="382"/>
      <c r="Q32" s="382"/>
      <c r="R32" s="382"/>
      <c r="S32" s="382"/>
      <c r="U32" s="383" t="s">
        <v>191</v>
      </c>
      <c r="V32" s="383"/>
      <c r="W32" s="383"/>
      <c r="X32" s="383"/>
      <c r="Y32" s="383"/>
      <c r="Z32" s="383"/>
      <c r="AA32" s="383"/>
      <c r="AB32" s="383"/>
      <c r="AC32" s="383"/>
      <c r="AD32" s="383"/>
      <c r="AE32" s="383"/>
      <c r="AF32" s="383"/>
      <c r="AG32" s="383"/>
      <c r="AH32" s="383"/>
      <c r="AI32" s="383"/>
      <c r="AJ32" s="383"/>
      <c r="AK32" s="383"/>
      <c r="AM32" s="383" t="s">
        <v>192</v>
      </c>
      <c r="AN32" s="383"/>
      <c r="AO32" s="383"/>
      <c r="AP32" s="383"/>
      <c r="AQ32" s="383"/>
      <c r="AR32" s="383"/>
      <c r="AS32" s="383"/>
      <c r="AT32" s="383"/>
      <c r="AU32" s="383"/>
      <c r="AV32" s="383"/>
      <c r="AW32" s="383"/>
      <c r="AX32" s="383"/>
      <c r="AY32" s="383"/>
      <c r="AZ32" s="383"/>
      <c r="BA32" s="383"/>
      <c r="BB32" s="383"/>
      <c r="BC32" s="383"/>
      <c r="BE32" s="383" t="s">
        <v>193</v>
      </c>
      <c r="BF32" s="383"/>
      <c r="BG32" s="383"/>
      <c r="BH32" s="383"/>
      <c r="BI32" s="383"/>
      <c r="BJ32" s="383"/>
      <c r="BK32" s="383"/>
      <c r="BL32" s="383"/>
      <c r="BM32" s="383"/>
      <c r="BN32" s="383"/>
      <c r="BO32" s="383"/>
      <c r="BP32" s="383"/>
      <c r="BQ32" s="383"/>
      <c r="BR32" s="383"/>
      <c r="BS32" s="383"/>
      <c r="BT32" s="383"/>
      <c r="BU32" s="383"/>
      <c r="BW32" s="383" t="s">
        <v>194</v>
      </c>
      <c r="BX32" s="383"/>
      <c r="BY32" s="383"/>
      <c r="BZ32" s="383"/>
      <c r="CA32" s="383"/>
      <c r="CB32" s="383"/>
      <c r="CC32" s="383"/>
      <c r="CD32" s="383"/>
      <c r="CE32" s="383"/>
      <c r="CF32" s="383"/>
      <c r="CG32" s="383"/>
      <c r="CH32" s="383"/>
      <c r="CI32" s="383"/>
      <c r="CJ32" s="383"/>
      <c r="CK32" s="383"/>
      <c r="CL32" s="383"/>
      <c r="CM32" s="383"/>
      <c r="CO32" s="383" t="s">
        <v>195</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2">
      <c r="A33" s="178"/>
      <c r="B33" s="202"/>
      <c r="C33" s="375" t="s">
        <v>196</v>
      </c>
      <c r="D33" s="375"/>
      <c r="E33" s="374" t="s">
        <v>197</v>
      </c>
      <c r="F33" s="374"/>
      <c r="G33" s="374"/>
      <c r="H33" s="374"/>
      <c r="I33" s="374"/>
      <c r="J33" s="374"/>
      <c r="K33" s="374"/>
      <c r="L33" s="374"/>
      <c r="M33" s="374"/>
      <c r="N33" s="374"/>
      <c r="O33" s="374"/>
      <c r="P33" s="374"/>
      <c r="Q33" s="374"/>
      <c r="R33" s="374"/>
      <c r="S33" s="374"/>
      <c r="T33" s="203"/>
      <c r="U33" s="375" t="s">
        <v>196</v>
      </c>
      <c r="V33" s="375"/>
      <c r="W33" s="374" t="s">
        <v>197</v>
      </c>
      <c r="X33" s="374"/>
      <c r="Y33" s="374"/>
      <c r="Z33" s="374"/>
      <c r="AA33" s="374"/>
      <c r="AB33" s="374"/>
      <c r="AC33" s="374"/>
      <c r="AD33" s="374"/>
      <c r="AE33" s="374"/>
      <c r="AF33" s="374"/>
      <c r="AG33" s="374"/>
      <c r="AH33" s="374"/>
      <c r="AI33" s="374"/>
      <c r="AJ33" s="374"/>
      <c r="AK33" s="374"/>
      <c r="AL33" s="203"/>
      <c r="AM33" s="375" t="s">
        <v>196</v>
      </c>
      <c r="AN33" s="375"/>
      <c r="AO33" s="374" t="s">
        <v>198</v>
      </c>
      <c r="AP33" s="374"/>
      <c r="AQ33" s="374"/>
      <c r="AR33" s="374"/>
      <c r="AS33" s="374"/>
      <c r="AT33" s="374"/>
      <c r="AU33" s="374"/>
      <c r="AV33" s="374"/>
      <c r="AW33" s="374"/>
      <c r="AX33" s="374"/>
      <c r="AY33" s="374"/>
      <c r="AZ33" s="374"/>
      <c r="BA33" s="374"/>
      <c r="BB33" s="374"/>
      <c r="BC33" s="374"/>
      <c r="BD33" s="204"/>
      <c r="BE33" s="374" t="s">
        <v>199</v>
      </c>
      <c r="BF33" s="374"/>
      <c r="BG33" s="374" t="s">
        <v>200</v>
      </c>
      <c r="BH33" s="374"/>
      <c r="BI33" s="374"/>
      <c r="BJ33" s="374"/>
      <c r="BK33" s="374"/>
      <c r="BL33" s="374"/>
      <c r="BM33" s="374"/>
      <c r="BN33" s="374"/>
      <c r="BO33" s="374"/>
      <c r="BP33" s="374"/>
      <c r="BQ33" s="374"/>
      <c r="BR33" s="374"/>
      <c r="BS33" s="374"/>
      <c r="BT33" s="374"/>
      <c r="BU33" s="374"/>
      <c r="BV33" s="204"/>
      <c r="BW33" s="375" t="s">
        <v>199</v>
      </c>
      <c r="BX33" s="375"/>
      <c r="BY33" s="374" t="s">
        <v>201</v>
      </c>
      <c r="BZ33" s="374"/>
      <c r="CA33" s="374"/>
      <c r="CB33" s="374"/>
      <c r="CC33" s="374"/>
      <c r="CD33" s="374"/>
      <c r="CE33" s="374"/>
      <c r="CF33" s="374"/>
      <c r="CG33" s="374"/>
      <c r="CH33" s="374"/>
      <c r="CI33" s="374"/>
      <c r="CJ33" s="374"/>
      <c r="CK33" s="374"/>
      <c r="CL33" s="374"/>
      <c r="CM33" s="374"/>
      <c r="CN33" s="203"/>
      <c r="CO33" s="375" t="s">
        <v>202</v>
      </c>
      <c r="CP33" s="375"/>
      <c r="CQ33" s="374" t="s">
        <v>203</v>
      </c>
      <c r="CR33" s="374"/>
      <c r="CS33" s="374"/>
      <c r="CT33" s="374"/>
      <c r="CU33" s="374"/>
      <c r="CV33" s="374"/>
      <c r="CW33" s="374"/>
      <c r="CX33" s="374"/>
      <c r="CY33" s="374"/>
      <c r="CZ33" s="374"/>
      <c r="DA33" s="374"/>
      <c r="DB33" s="374"/>
      <c r="DC33" s="374"/>
      <c r="DD33" s="374"/>
      <c r="DE33" s="374"/>
      <c r="DF33" s="203"/>
      <c r="DG33" s="373" t="s">
        <v>204</v>
      </c>
      <c r="DH33" s="373"/>
      <c r="DI33" s="205"/>
    </row>
    <row r="34" spans="1:113" ht="32.25" customHeight="1" x14ac:dyDescent="0.2">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4</v>
      </c>
      <c r="V34" s="371"/>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78"/>
      <c r="AM34" s="371">
        <f>IF(AO34="","",MAX(C34:D43,U34:V43)+1)</f>
        <v>8</v>
      </c>
      <c r="AN34" s="371"/>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78"/>
      <c r="BE34" s="371">
        <f>IF(BG34="","",MAX(C34:D43,U34:V43,AM34:AN43)+1)</f>
        <v>10</v>
      </c>
      <c r="BF34" s="371"/>
      <c r="BG34" s="372" t="str">
        <f>IF('各会計、関係団体の財政状況及び健全化判断比率'!B34="","",'各会計、関係団体の財政状況及び健全化判断比率'!B34)</f>
        <v>農業集落排水事業特別会計</v>
      </c>
      <c r="BH34" s="372"/>
      <c r="BI34" s="372"/>
      <c r="BJ34" s="372"/>
      <c r="BK34" s="372"/>
      <c r="BL34" s="372"/>
      <c r="BM34" s="372"/>
      <c r="BN34" s="372"/>
      <c r="BO34" s="372"/>
      <c r="BP34" s="372"/>
      <c r="BQ34" s="372"/>
      <c r="BR34" s="372"/>
      <c r="BS34" s="372"/>
      <c r="BT34" s="372"/>
      <c r="BU34" s="372"/>
      <c r="BV34" s="178"/>
      <c r="BW34" s="371">
        <f>IF(BY34="","",MAX(C34:D43,U34:V43,AM34:AN43,BE34:BF43)+1)</f>
        <v>12</v>
      </c>
      <c r="BX34" s="371"/>
      <c r="BY34" s="372" t="str">
        <f>IF('各会計、関係団体の財政状況及び健全化判断比率'!B68="","",'各会計、関係団体の財政状況及び健全化判断比率'!B68)</f>
        <v>可茂衛生施設利用組合</v>
      </c>
      <c r="BZ34" s="372"/>
      <c r="CA34" s="372"/>
      <c r="CB34" s="372"/>
      <c r="CC34" s="372"/>
      <c r="CD34" s="372"/>
      <c r="CE34" s="372"/>
      <c r="CF34" s="372"/>
      <c r="CG34" s="372"/>
      <c r="CH34" s="372"/>
      <c r="CI34" s="372"/>
      <c r="CJ34" s="372"/>
      <c r="CK34" s="372"/>
      <c r="CL34" s="372"/>
      <c r="CM34" s="372"/>
      <c r="CN34" s="178"/>
      <c r="CO34" s="371">
        <f>IF(CQ34="","",MAX(C34:D43,U34:V43,AM34:AN43,BE34:BF43,BW34:BX43)+1)</f>
        <v>21</v>
      </c>
      <c r="CP34" s="371"/>
      <c r="CQ34" s="372" t="str">
        <f>IF('各会計、関係団体の財政状況及び健全化判断比率'!BS7="","",'各会計、関係団体の財政状況及び健全化判断比率'!BS7)</f>
        <v>可児市体育連盟</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x14ac:dyDescent="0.2">
      <c r="A35" s="178"/>
      <c r="B35" s="202"/>
      <c r="C35" s="371">
        <f>IF(E35="","",C34+1)</f>
        <v>2</v>
      </c>
      <c r="D35" s="371"/>
      <c r="E35" s="372" t="str">
        <f>IF('各会計、関係団体の財政状況及び健全化判断比率'!B8="","",'各会計、関係団体の財政状況及び健全化判断比率'!B8)</f>
        <v>自家用工業用水道事業特別会計</v>
      </c>
      <c r="F35" s="372"/>
      <c r="G35" s="372"/>
      <c r="H35" s="372"/>
      <c r="I35" s="372"/>
      <c r="J35" s="372"/>
      <c r="K35" s="372"/>
      <c r="L35" s="372"/>
      <c r="M35" s="372"/>
      <c r="N35" s="372"/>
      <c r="O35" s="372"/>
      <c r="P35" s="372"/>
      <c r="Q35" s="372"/>
      <c r="R35" s="372"/>
      <c r="S35" s="372"/>
      <c r="T35" s="178"/>
      <c r="U35" s="371">
        <f>IF(W35="","",U34+1)</f>
        <v>5</v>
      </c>
      <c r="V35" s="371"/>
      <c r="W35" s="372" t="str">
        <f>IF('各会計、関係団体の財政状況及び健全化判断比率'!B29="","",'各会計、関係団体の財政状況及び健全化判断比率'!B29)</f>
        <v>後期高齢者医療特別会計</v>
      </c>
      <c r="X35" s="372"/>
      <c r="Y35" s="372"/>
      <c r="Z35" s="372"/>
      <c r="AA35" s="372"/>
      <c r="AB35" s="372"/>
      <c r="AC35" s="372"/>
      <c r="AD35" s="372"/>
      <c r="AE35" s="372"/>
      <c r="AF35" s="372"/>
      <c r="AG35" s="372"/>
      <c r="AH35" s="372"/>
      <c r="AI35" s="372"/>
      <c r="AJ35" s="372"/>
      <c r="AK35" s="372"/>
      <c r="AL35" s="178"/>
      <c r="AM35" s="371">
        <f t="shared" ref="AM35:AM43" si="0">IF(AO35="","",AM34+1)</f>
        <v>9</v>
      </c>
      <c r="AN35" s="371"/>
      <c r="AO35" s="372" t="str">
        <f>IF('各会計、関係団体の財政状況及び健全化判断比率'!B33="","",'各会計、関係団体の財政状況及び健全化判断比率'!B33)</f>
        <v>下水道事業会計</v>
      </c>
      <c r="AP35" s="372"/>
      <c r="AQ35" s="372"/>
      <c r="AR35" s="372"/>
      <c r="AS35" s="372"/>
      <c r="AT35" s="372"/>
      <c r="AU35" s="372"/>
      <c r="AV35" s="372"/>
      <c r="AW35" s="372"/>
      <c r="AX35" s="372"/>
      <c r="AY35" s="372"/>
      <c r="AZ35" s="372"/>
      <c r="BA35" s="372"/>
      <c r="BB35" s="372"/>
      <c r="BC35" s="372"/>
      <c r="BD35" s="178"/>
      <c r="BE35" s="371">
        <f t="shared" ref="BE35:BE43" si="1">IF(BG35="","",BE34+1)</f>
        <v>11</v>
      </c>
      <c r="BF35" s="371"/>
      <c r="BG35" s="372" t="str">
        <f>IF('各会計、関係団体の財政状況及び健全化判断比率'!B35="","",'各会計、関係団体の財政状況及び健全化判断比率'!B35)</f>
        <v>可児御嵩インターチェンジ工業団地開発事業特別会計</v>
      </c>
      <c r="BH35" s="372"/>
      <c r="BI35" s="372"/>
      <c r="BJ35" s="372"/>
      <c r="BK35" s="372"/>
      <c r="BL35" s="372"/>
      <c r="BM35" s="372"/>
      <c r="BN35" s="372"/>
      <c r="BO35" s="372"/>
      <c r="BP35" s="372"/>
      <c r="BQ35" s="372"/>
      <c r="BR35" s="372"/>
      <c r="BS35" s="372"/>
      <c r="BT35" s="372"/>
      <c r="BU35" s="372"/>
      <c r="BV35" s="178"/>
      <c r="BW35" s="371">
        <f t="shared" ref="BW35:BW43" si="2">IF(BY35="","",BW34+1)</f>
        <v>13</v>
      </c>
      <c r="BX35" s="371"/>
      <c r="BY35" s="372" t="str">
        <f>IF('各会計、関係団体の財政状況及び健全化判断比率'!B69="","",'各会計、関係団体の財政状況及び健全化判断比率'!B69)</f>
        <v>可児川防災等ため池組合</v>
      </c>
      <c r="BZ35" s="372"/>
      <c r="CA35" s="372"/>
      <c r="CB35" s="372"/>
      <c r="CC35" s="372"/>
      <c r="CD35" s="372"/>
      <c r="CE35" s="372"/>
      <c r="CF35" s="372"/>
      <c r="CG35" s="372"/>
      <c r="CH35" s="372"/>
      <c r="CI35" s="372"/>
      <c r="CJ35" s="372"/>
      <c r="CK35" s="372"/>
      <c r="CL35" s="372"/>
      <c r="CM35" s="372"/>
      <c r="CN35" s="178"/>
      <c r="CO35" s="371">
        <f t="shared" ref="CO35:CO43" si="3">IF(CQ35="","",CO34+1)</f>
        <v>22</v>
      </c>
      <c r="CP35" s="371"/>
      <c r="CQ35" s="372" t="str">
        <f>IF('各会計、関係団体の財政状況及び健全化判断比率'!BS8="","",'各会計、関係団体の財政状況及び健全化判断比率'!BS8)</f>
        <v>可児市文化芸術振興財団</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x14ac:dyDescent="0.2">
      <c r="A36" s="178"/>
      <c r="B36" s="202"/>
      <c r="C36" s="371">
        <f>IF(E36="","",C35+1)</f>
        <v>3</v>
      </c>
      <c r="D36" s="371"/>
      <c r="E36" s="372" t="str">
        <f>IF('各会計、関係団体の財政状況及び健全化判断比率'!B9="","",'各会計、関係団体の財政状況及び健全化判断比率'!B9)</f>
        <v>可児駅東土地区画整理事業特別会計</v>
      </c>
      <c r="F36" s="372"/>
      <c r="G36" s="372"/>
      <c r="H36" s="372"/>
      <c r="I36" s="372"/>
      <c r="J36" s="372"/>
      <c r="K36" s="372"/>
      <c r="L36" s="372"/>
      <c r="M36" s="372"/>
      <c r="N36" s="372"/>
      <c r="O36" s="372"/>
      <c r="P36" s="372"/>
      <c r="Q36" s="372"/>
      <c r="R36" s="372"/>
      <c r="S36" s="372"/>
      <c r="T36" s="178"/>
      <c r="U36" s="371">
        <f t="shared" ref="U36:U43" si="4">IF(W36="","",U35+1)</f>
        <v>6</v>
      </c>
      <c r="V36" s="371"/>
      <c r="W36" s="372" t="str">
        <f>IF('各会計、関係団体の財政状況及び健全化判断比率'!B30="","",'各会計、関係団体の財政状況及び健全化判断比率'!B30)</f>
        <v>介護保険特別会計（保険事業勘定）</v>
      </c>
      <c r="X36" s="372"/>
      <c r="Y36" s="372"/>
      <c r="Z36" s="372"/>
      <c r="AA36" s="372"/>
      <c r="AB36" s="372"/>
      <c r="AC36" s="372"/>
      <c r="AD36" s="372"/>
      <c r="AE36" s="372"/>
      <c r="AF36" s="372"/>
      <c r="AG36" s="372"/>
      <c r="AH36" s="372"/>
      <c r="AI36" s="372"/>
      <c r="AJ36" s="372"/>
      <c r="AK36" s="372"/>
      <c r="AL36" s="178"/>
      <c r="AM36" s="371" t="str">
        <f t="shared" si="0"/>
        <v/>
      </c>
      <c r="AN36" s="371"/>
      <c r="AO36" s="372"/>
      <c r="AP36" s="372"/>
      <c r="AQ36" s="372"/>
      <c r="AR36" s="372"/>
      <c r="AS36" s="372"/>
      <c r="AT36" s="372"/>
      <c r="AU36" s="372"/>
      <c r="AV36" s="372"/>
      <c r="AW36" s="372"/>
      <c r="AX36" s="372"/>
      <c r="AY36" s="372"/>
      <c r="AZ36" s="372"/>
      <c r="BA36" s="372"/>
      <c r="BB36" s="372"/>
      <c r="BC36" s="372"/>
      <c r="BD36" s="178"/>
      <c r="BE36" s="371" t="str">
        <f t="shared" si="1"/>
        <v/>
      </c>
      <c r="BF36" s="371"/>
      <c r="BG36" s="372"/>
      <c r="BH36" s="372"/>
      <c r="BI36" s="372"/>
      <c r="BJ36" s="372"/>
      <c r="BK36" s="372"/>
      <c r="BL36" s="372"/>
      <c r="BM36" s="372"/>
      <c r="BN36" s="372"/>
      <c r="BO36" s="372"/>
      <c r="BP36" s="372"/>
      <c r="BQ36" s="372"/>
      <c r="BR36" s="372"/>
      <c r="BS36" s="372"/>
      <c r="BT36" s="372"/>
      <c r="BU36" s="372"/>
      <c r="BV36" s="178"/>
      <c r="BW36" s="371">
        <f t="shared" si="2"/>
        <v>14</v>
      </c>
      <c r="BX36" s="371"/>
      <c r="BY36" s="372" t="str">
        <f>IF('各会計、関係団体の財政状況及び健全化判断比率'!B70="","",'各会計、関係団体の財政状況及び健全化判断比率'!B70)</f>
        <v>可児市・御嵩町中学校組合</v>
      </c>
      <c r="BZ36" s="372"/>
      <c r="CA36" s="372"/>
      <c r="CB36" s="372"/>
      <c r="CC36" s="372"/>
      <c r="CD36" s="372"/>
      <c r="CE36" s="372"/>
      <c r="CF36" s="372"/>
      <c r="CG36" s="372"/>
      <c r="CH36" s="372"/>
      <c r="CI36" s="372"/>
      <c r="CJ36" s="372"/>
      <c r="CK36" s="372"/>
      <c r="CL36" s="372"/>
      <c r="CM36" s="372"/>
      <c r="CN36" s="178"/>
      <c r="CO36" s="371">
        <f t="shared" si="3"/>
        <v>23</v>
      </c>
      <c r="CP36" s="371"/>
      <c r="CQ36" s="372" t="str">
        <f>IF('各会計、関係団体の財政状況及び健全化判断比率'!BS9="","",'各会計、関係団体の財政状況及び健全化判断比率'!BS9)</f>
        <v>可児市土地開発公社</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〇</v>
      </c>
      <c r="DH36" s="369"/>
      <c r="DI36" s="205"/>
    </row>
    <row r="37" spans="1:113" ht="32.25" customHeight="1" x14ac:dyDescent="0.2">
      <c r="A37" s="178"/>
      <c r="B37" s="202"/>
      <c r="C37" s="371" t="str">
        <f>IF(E37="","",C36+1)</f>
        <v/>
      </c>
      <c r="D37" s="371"/>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78"/>
      <c r="U37" s="371">
        <f t="shared" si="4"/>
        <v>7</v>
      </c>
      <c r="V37" s="371"/>
      <c r="W37" s="372" t="str">
        <f>IF('各会計、関係団体の財政状況及び健全化判断比率'!B31="","",'各会計、関係団体の財政状況及び健全化判断比率'!B31)</f>
        <v>介護保険特別会計（介護サービス事業勘定）</v>
      </c>
      <c r="X37" s="372"/>
      <c r="Y37" s="372"/>
      <c r="Z37" s="372"/>
      <c r="AA37" s="372"/>
      <c r="AB37" s="372"/>
      <c r="AC37" s="372"/>
      <c r="AD37" s="372"/>
      <c r="AE37" s="372"/>
      <c r="AF37" s="372"/>
      <c r="AG37" s="372"/>
      <c r="AH37" s="372"/>
      <c r="AI37" s="372"/>
      <c r="AJ37" s="372"/>
      <c r="AK37" s="372"/>
      <c r="AL37" s="178"/>
      <c r="AM37" s="371" t="str">
        <f t="shared" si="0"/>
        <v/>
      </c>
      <c r="AN37" s="371"/>
      <c r="AO37" s="372"/>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15</v>
      </c>
      <c r="BX37" s="371"/>
      <c r="BY37" s="372" t="str">
        <f>IF('各会計、関係団体の財政状況及び健全化判断比率'!B71="","",'各会計、関係団体の財政状況及び健全化判断比率'!B71)</f>
        <v>岐阜県市町村会館組合</v>
      </c>
      <c r="BZ37" s="372"/>
      <c r="CA37" s="372"/>
      <c r="CB37" s="372"/>
      <c r="CC37" s="372"/>
      <c r="CD37" s="372"/>
      <c r="CE37" s="372"/>
      <c r="CF37" s="372"/>
      <c r="CG37" s="372"/>
      <c r="CH37" s="372"/>
      <c r="CI37" s="372"/>
      <c r="CJ37" s="372"/>
      <c r="CK37" s="372"/>
      <c r="CL37" s="372"/>
      <c r="CM37" s="372"/>
      <c r="CN37" s="178"/>
      <c r="CO37" s="371">
        <f t="shared" si="3"/>
        <v>24</v>
      </c>
      <c r="CP37" s="371"/>
      <c r="CQ37" s="372" t="str">
        <f>IF('各会計、関係団体の財政状況及び健全化判断比率'!BS10="","",'各会計、関係団体の財政状況及び健全化判断比率'!BS10)</f>
        <v>可児道の駅</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2">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16</v>
      </c>
      <c r="BX38" s="371"/>
      <c r="BY38" s="372" t="str">
        <f>IF('各会計、関係団体の財政状況及び健全化判断比率'!B72="","",'各会計、関係団体の財政状況及び健全化判断比率'!B72)</f>
        <v>岐阜県市町村職員退職手当組合</v>
      </c>
      <c r="BZ38" s="372"/>
      <c r="CA38" s="372"/>
      <c r="CB38" s="372"/>
      <c r="CC38" s="372"/>
      <c r="CD38" s="372"/>
      <c r="CE38" s="372"/>
      <c r="CF38" s="372"/>
      <c r="CG38" s="372"/>
      <c r="CH38" s="372"/>
      <c r="CI38" s="372"/>
      <c r="CJ38" s="372"/>
      <c r="CK38" s="372"/>
      <c r="CL38" s="372"/>
      <c r="CM38" s="372"/>
      <c r="CN38" s="178"/>
      <c r="CO38" s="371" t="str">
        <f t="shared" si="3"/>
        <v/>
      </c>
      <c r="CP38" s="371"/>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2">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f t="shared" si="2"/>
        <v>17</v>
      </c>
      <c r="BX39" s="371"/>
      <c r="BY39" s="372" t="str">
        <f>IF('各会計、関係団体の財政状況及び健全化判断比率'!B73="","",'各会計、関係団体の財政状況及び健全化判断比率'!B73)</f>
        <v>可茂消防事務組合</v>
      </c>
      <c r="BZ39" s="372"/>
      <c r="CA39" s="372"/>
      <c r="CB39" s="372"/>
      <c r="CC39" s="372"/>
      <c r="CD39" s="372"/>
      <c r="CE39" s="372"/>
      <c r="CF39" s="372"/>
      <c r="CG39" s="372"/>
      <c r="CH39" s="372"/>
      <c r="CI39" s="372"/>
      <c r="CJ39" s="372"/>
      <c r="CK39" s="372"/>
      <c r="CL39" s="372"/>
      <c r="CM39" s="372"/>
      <c r="CN39" s="178"/>
      <c r="CO39" s="371" t="str">
        <f t="shared" si="3"/>
        <v/>
      </c>
      <c r="CP39" s="371"/>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2">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f t="shared" si="2"/>
        <v>18</v>
      </c>
      <c r="BX40" s="371"/>
      <c r="BY40" s="372" t="str">
        <f>IF('各会計、関係団体の財政状況及び健全化判断比率'!B74="","",'各会計、関係団体の財政状況及び健全化判断比率'!B74)</f>
        <v>後期高齢者医療連合（一般会計分）</v>
      </c>
      <c r="BZ40" s="372"/>
      <c r="CA40" s="372"/>
      <c r="CB40" s="372"/>
      <c r="CC40" s="372"/>
      <c r="CD40" s="372"/>
      <c r="CE40" s="372"/>
      <c r="CF40" s="372"/>
      <c r="CG40" s="372"/>
      <c r="CH40" s="372"/>
      <c r="CI40" s="372"/>
      <c r="CJ40" s="372"/>
      <c r="CK40" s="372"/>
      <c r="CL40" s="372"/>
      <c r="CM40" s="372"/>
      <c r="CN40" s="178"/>
      <c r="CO40" s="371" t="str">
        <f t="shared" si="3"/>
        <v/>
      </c>
      <c r="CP40" s="371"/>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2">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f t="shared" si="2"/>
        <v>19</v>
      </c>
      <c r="BX41" s="371"/>
      <c r="BY41" s="372" t="str">
        <f>IF('各会計、関係団体の財政状況及び健全化判断比率'!B75="","",'各会計、関係団体の財政状況及び健全化判断比率'!B75)</f>
        <v>後期高齢者医療連合（特別会計分）</v>
      </c>
      <c r="BZ41" s="372"/>
      <c r="CA41" s="372"/>
      <c r="CB41" s="372"/>
      <c r="CC41" s="372"/>
      <c r="CD41" s="372"/>
      <c r="CE41" s="372"/>
      <c r="CF41" s="372"/>
      <c r="CG41" s="372"/>
      <c r="CH41" s="372"/>
      <c r="CI41" s="372"/>
      <c r="CJ41" s="372"/>
      <c r="CK41" s="372"/>
      <c r="CL41" s="372"/>
      <c r="CM41" s="372"/>
      <c r="CN41" s="178"/>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2">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f t="shared" si="2"/>
        <v>20</v>
      </c>
      <c r="BX42" s="371"/>
      <c r="BY42" s="372" t="str">
        <f>IF('各会計、関係団体の財政状況及び健全化判断比率'!B76="","",'各会計、関係団体の財政状況及び健全化判断比率'!B76)</f>
        <v>可茂公設地方卸売市場組合</v>
      </c>
      <c r="BZ42" s="372"/>
      <c r="CA42" s="372"/>
      <c r="CB42" s="372"/>
      <c r="CC42" s="372"/>
      <c r="CD42" s="372"/>
      <c r="CE42" s="372"/>
      <c r="CF42" s="372"/>
      <c r="CG42" s="372"/>
      <c r="CH42" s="372"/>
      <c r="CI42" s="372"/>
      <c r="CJ42" s="372"/>
      <c r="CK42" s="372"/>
      <c r="CL42" s="372"/>
      <c r="CM42" s="372"/>
      <c r="CN42" s="178"/>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2">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t="str">
        <f t="shared" si="2"/>
        <v/>
      </c>
      <c r="BX43" s="371"/>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205</v>
      </c>
      <c r="E46" s="368" t="s">
        <v>206</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2">
      <c r="E47" s="368" t="s">
        <v>207</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2">
      <c r="E48" s="368" t="s">
        <v>208</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2">
      <c r="E49" s="370" t="s">
        <v>209</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2">
      <c r="E50" s="368" t="s">
        <v>210</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2">
      <c r="E51" s="368" t="s">
        <v>211</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2">
      <c r="E52" s="368" t="s">
        <v>212</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2">
      <c r="E53" s="367" t="s">
        <v>614</v>
      </c>
    </row>
    <row r="54" spans="5:113" x14ac:dyDescent="0.2"/>
    <row r="55" spans="5:113" x14ac:dyDescent="0.2"/>
    <row r="56" spans="5:113" x14ac:dyDescent="0.2"/>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2">
      <c r="A34" s="22"/>
      <c r="B34" s="31"/>
      <c r="C34" s="1180" t="s">
        <v>575</v>
      </c>
      <c r="D34" s="1180"/>
      <c r="E34" s="1181"/>
      <c r="F34" s="32">
        <v>11.14</v>
      </c>
      <c r="G34" s="33">
        <v>11.57</v>
      </c>
      <c r="H34" s="33">
        <v>12.02</v>
      </c>
      <c r="I34" s="33">
        <v>12.4</v>
      </c>
      <c r="J34" s="34">
        <v>13.76</v>
      </c>
      <c r="K34" s="22"/>
      <c r="L34" s="22"/>
      <c r="M34" s="22"/>
      <c r="N34" s="22"/>
      <c r="O34" s="22"/>
      <c r="P34" s="22"/>
    </row>
    <row r="35" spans="1:16" ht="39" customHeight="1" x14ac:dyDescent="0.2">
      <c r="A35" s="22"/>
      <c r="B35" s="35"/>
      <c r="C35" s="1174" t="s">
        <v>576</v>
      </c>
      <c r="D35" s="1175"/>
      <c r="E35" s="1176"/>
      <c r="F35" s="36">
        <v>4.7</v>
      </c>
      <c r="G35" s="37">
        <v>6.26</v>
      </c>
      <c r="H35" s="37">
        <v>8.17</v>
      </c>
      <c r="I35" s="37">
        <v>7.37</v>
      </c>
      <c r="J35" s="38">
        <v>11.08</v>
      </c>
      <c r="K35" s="22"/>
      <c r="L35" s="22"/>
      <c r="M35" s="22"/>
      <c r="N35" s="22"/>
      <c r="O35" s="22"/>
      <c r="P35" s="22"/>
    </row>
    <row r="36" spans="1:16" ht="39" customHeight="1" x14ac:dyDescent="0.2">
      <c r="A36" s="22"/>
      <c r="B36" s="35"/>
      <c r="C36" s="1174" t="s">
        <v>577</v>
      </c>
      <c r="D36" s="1175"/>
      <c r="E36" s="1176"/>
      <c r="F36" s="36">
        <v>0.9</v>
      </c>
      <c r="G36" s="37">
        <v>0.93</v>
      </c>
      <c r="H36" s="37">
        <v>1.53</v>
      </c>
      <c r="I36" s="37">
        <v>2.0299999999999998</v>
      </c>
      <c r="J36" s="38">
        <v>2.38</v>
      </c>
      <c r="K36" s="22"/>
      <c r="L36" s="22"/>
      <c r="M36" s="22"/>
      <c r="N36" s="22"/>
      <c r="O36" s="22"/>
      <c r="P36" s="22"/>
    </row>
    <row r="37" spans="1:16" ht="39" customHeight="1" x14ac:dyDescent="0.2">
      <c r="A37" s="22"/>
      <c r="B37" s="35"/>
      <c r="C37" s="1174" t="s">
        <v>578</v>
      </c>
      <c r="D37" s="1175"/>
      <c r="E37" s="1176"/>
      <c r="F37" s="36">
        <v>1.5</v>
      </c>
      <c r="G37" s="37">
        <v>0.69</v>
      </c>
      <c r="H37" s="37">
        <v>0.55000000000000004</v>
      </c>
      <c r="I37" s="37">
        <v>1.05</v>
      </c>
      <c r="J37" s="38">
        <v>1.07</v>
      </c>
      <c r="K37" s="22"/>
      <c r="L37" s="22"/>
      <c r="M37" s="22"/>
      <c r="N37" s="22"/>
      <c r="O37" s="22"/>
      <c r="P37" s="22"/>
    </row>
    <row r="38" spans="1:16" ht="39" customHeight="1" x14ac:dyDescent="0.2">
      <c r="A38" s="22"/>
      <c r="B38" s="35"/>
      <c r="C38" s="1174" t="s">
        <v>579</v>
      </c>
      <c r="D38" s="1175"/>
      <c r="E38" s="1176"/>
      <c r="F38" s="36" t="s">
        <v>527</v>
      </c>
      <c r="G38" s="37" t="s">
        <v>527</v>
      </c>
      <c r="H38" s="37" t="s">
        <v>527</v>
      </c>
      <c r="I38" s="37" t="s">
        <v>527</v>
      </c>
      <c r="J38" s="38">
        <v>0.89</v>
      </c>
      <c r="K38" s="22"/>
      <c r="L38" s="22"/>
      <c r="M38" s="22"/>
      <c r="N38" s="22"/>
      <c r="O38" s="22"/>
      <c r="P38" s="22"/>
    </row>
    <row r="39" spans="1:16" ht="39" customHeight="1" x14ac:dyDescent="0.2">
      <c r="A39" s="22"/>
      <c r="B39" s="35"/>
      <c r="C39" s="1174" t="s">
        <v>580</v>
      </c>
      <c r="D39" s="1175"/>
      <c r="E39" s="1176"/>
      <c r="F39" s="36">
        <v>0.22</v>
      </c>
      <c r="G39" s="37">
        <v>0.22</v>
      </c>
      <c r="H39" s="37">
        <v>0.24</v>
      </c>
      <c r="I39" s="37">
        <v>0.24</v>
      </c>
      <c r="J39" s="38">
        <v>0.22</v>
      </c>
      <c r="K39" s="22"/>
      <c r="L39" s="22"/>
      <c r="M39" s="22"/>
      <c r="N39" s="22"/>
      <c r="O39" s="22"/>
      <c r="P39" s="22"/>
    </row>
    <row r="40" spans="1:16" ht="39" customHeight="1" x14ac:dyDescent="0.2">
      <c r="A40" s="22"/>
      <c r="B40" s="35"/>
      <c r="C40" s="1174" t="s">
        <v>581</v>
      </c>
      <c r="D40" s="1175"/>
      <c r="E40" s="1176"/>
      <c r="F40" s="36">
        <v>0.17</v>
      </c>
      <c r="G40" s="37">
        <v>0.15</v>
      </c>
      <c r="H40" s="37">
        <v>0.15</v>
      </c>
      <c r="I40" s="37">
        <v>0.18</v>
      </c>
      <c r="J40" s="38">
        <v>0.12</v>
      </c>
      <c r="K40" s="22"/>
      <c r="L40" s="22"/>
      <c r="M40" s="22"/>
      <c r="N40" s="22"/>
      <c r="O40" s="22"/>
      <c r="P40" s="22"/>
    </row>
    <row r="41" spans="1:16" ht="39" customHeight="1" x14ac:dyDescent="0.2">
      <c r="A41" s="22"/>
      <c r="B41" s="35"/>
      <c r="C41" s="1174" t="s">
        <v>582</v>
      </c>
      <c r="D41" s="1175"/>
      <c r="E41" s="1176"/>
      <c r="F41" s="36">
        <v>0.12</v>
      </c>
      <c r="G41" s="37">
        <v>0.14000000000000001</v>
      </c>
      <c r="H41" s="37">
        <v>0.04</v>
      </c>
      <c r="I41" s="37">
        <v>7.0000000000000007E-2</v>
      </c>
      <c r="J41" s="38">
        <v>0.09</v>
      </c>
      <c r="K41" s="22"/>
      <c r="L41" s="22"/>
      <c r="M41" s="22"/>
      <c r="N41" s="22"/>
      <c r="O41" s="22"/>
      <c r="P41" s="22"/>
    </row>
    <row r="42" spans="1:16" ht="39" customHeight="1" x14ac:dyDescent="0.2">
      <c r="A42" s="22"/>
      <c r="B42" s="39"/>
      <c r="C42" s="1174" t="s">
        <v>583</v>
      </c>
      <c r="D42" s="1175"/>
      <c r="E42" s="1176"/>
      <c r="F42" s="36" t="s">
        <v>527</v>
      </c>
      <c r="G42" s="37" t="s">
        <v>527</v>
      </c>
      <c r="H42" s="37" t="s">
        <v>527</v>
      </c>
      <c r="I42" s="37" t="s">
        <v>527</v>
      </c>
      <c r="J42" s="38" t="s">
        <v>527</v>
      </c>
      <c r="K42" s="22"/>
      <c r="L42" s="22"/>
      <c r="M42" s="22"/>
      <c r="N42" s="22"/>
      <c r="O42" s="22"/>
      <c r="P42" s="22"/>
    </row>
    <row r="43" spans="1:16" ht="39" customHeight="1" thickBot="1" x14ac:dyDescent="0.25">
      <c r="A43" s="22"/>
      <c r="B43" s="40"/>
      <c r="C43" s="1177" t="s">
        <v>584</v>
      </c>
      <c r="D43" s="1178"/>
      <c r="E43" s="1179"/>
      <c r="F43" s="41">
        <v>4.25</v>
      </c>
      <c r="G43" s="42">
        <v>2.0099999999999998</v>
      </c>
      <c r="H43" s="42">
        <v>1.27</v>
      </c>
      <c r="I43" s="42">
        <v>1.36</v>
      </c>
      <c r="J43" s="43">
        <v>0.02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JGobNztuZ22Uq1omuH2qBiMKF7QP6fGGa8yRPUml0vU0n9/juzzYdtljazkDF6wyiIfJmMFpQ5sK3nYPenf/xQ==" saltValue="AwtG5zXuemwqYkFzLdKi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D1" zoomScaleSheetLayoutView="55" workbookViewId="0">
      <selection activeCell="K58" sqref="K58"/>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2">
      <c r="A45" s="48"/>
      <c r="B45" s="1200" t="s">
        <v>11</v>
      </c>
      <c r="C45" s="1201"/>
      <c r="D45" s="58"/>
      <c r="E45" s="1206" t="s">
        <v>12</v>
      </c>
      <c r="F45" s="1206"/>
      <c r="G45" s="1206"/>
      <c r="H45" s="1206"/>
      <c r="I45" s="1206"/>
      <c r="J45" s="1207"/>
      <c r="K45" s="59">
        <v>2144</v>
      </c>
      <c r="L45" s="60">
        <v>2291</v>
      </c>
      <c r="M45" s="60">
        <v>2355</v>
      </c>
      <c r="N45" s="60">
        <v>2356</v>
      </c>
      <c r="O45" s="61">
        <v>2451</v>
      </c>
      <c r="P45" s="48"/>
      <c r="Q45" s="48"/>
      <c r="R45" s="48"/>
      <c r="S45" s="48"/>
      <c r="T45" s="48"/>
      <c r="U45" s="48"/>
    </row>
    <row r="46" spans="1:21" ht="30.75" customHeight="1" x14ac:dyDescent="0.2">
      <c r="A46" s="48"/>
      <c r="B46" s="1202"/>
      <c r="C46" s="1203"/>
      <c r="D46" s="62"/>
      <c r="E46" s="1184" t="s">
        <v>13</v>
      </c>
      <c r="F46" s="1184"/>
      <c r="G46" s="1184"/>
      <c r="H46" s="1184"/>
      <c r="I46" s="1184"/>
      <c r="J46" s="1185"/>
      <c r="K46" s="63" t="s">
        <v>527</v>
      </c>
      <c r="L46" s="64" t="s">
        <v>527</v>
      </c>
      <c r="M46" s="64" t="s">
        <v>527</v>
      </c>
      <c r="N46" s="64" t="s">
        <v>527</v>
      </c>
      <c r="O46" s="65" t="s">
        <v>527</v>
      </c>
      <c r="P46" s="48"/>
      <c r="Q46" s="48"/>
      <c r="R46" s="48"/>
      <c r="S46" s="48"/>
      <c r="T46" s="48"/>
      <c r="U46" s="48"/>
    </row>
    <row r="47" spans="1:21" ht="30.75" customHeight="1" x14ac:dyDescent="0.2">
      <c r="A47" s="48"/>
      <c r="B47" s="1202"/>
      <c r="C47" s="1203"/>
      <c r="D47" s="62"/>
      <c r="E47" s="1184" t="s">
        <v>14</v>
      </c>
      <c r="F47" s="1184"/>
      <c r="G47" s="1184"/>
      <c r="H47" s="1184"/>
      <c r="I47" s="1184"/>
      <c r="J47" s="1185"/>
      <c r="K47" s="63" t="s">
        <v>527</v>
      </c>
      <c r="L47" s="64" t="s">
        <v>527</v>
      </c>
      <c r="M47" s="64" t="s">
        <v>527</v>
      </c>
      <c r="N47" s="64" t="s">
        <v>527</v>
      </c>
      <c r="O47" s="65" t="s">
        <v>527</v>
      </c>
      <c r="P47" s="48"/>
      <c r="Q47" s="48"/>
      <c r="R47" s="48"/>
      <c r="S47" s="48"/>
      <c r="T47" s="48"/>
      <c r="U47" s="48"/>
    </row>
    <row r="48" spans="1:21" ht="30.75" customHeight="1" x14ac:dyDescent="0.2">
      <c r="A48" s="48"/>
      <c r="B48" s="1202"/>
      <c r="C48" s="1203"/>
      <c r="D48" s="62"/>
      <c r="E48" s="1184" t="s">
        <v>15</v>
      </c>
      <c r="F48" s="1184"/>
      <c r="G48" s="1184"/>
      <c r="H48" s="1184"/>
      <c r="I48" s="1184"/>
      <c r="J48" s="1185"/>
      <c r="K48" s="63">
        <v>1705</v>
      </c>
      <c r="L48" s="64">
        <v>1654</v>
      </c>
      <c r="M48" s="64">
        <v>1659</v>
      </c>
      <c r="N48" s="64">
        <v>1596</v>
      </c>
      <c r="O48" s="65">
        <v>1523</v>
      </c>
      <c r="P48" s="48"/>
      <c r="Q48" s="48"/>
      <c r="R48" s="48"/>
      <c r="S48" s="48"/>
      <c r="T48" s="48"/>
      <c r="U48" s="48"/>
    </row>
    <row r="49" spans="1:21" ht="30.75" customHeight="1" x14ac:dyDescent="0.2">
      <c r="A49" s="48"/>
      <c r="B49" s="1202"/>
      <c r="C49" s="1203"/>
      <c r="D49" s="62"/>
      <c r="E49" s="1184" t="s">
        <v>16</v>
      </c>
      <c r="F49" s="1184"/>
      <c r="G49" s="1184"/>
      <c r="H49" s="1184"/>
      <c r="I49" s="1184"/>
      <c r="J49" s="1185"/>
      <c r="K49" s="63">
        <v>91</v>
      </c>
      <c r="L49" s="64">
        <v>59</v>
      </c>
      <c r="M49" s="64">
        <v>132</v>
      </c>
      <c r="N49" s="64">
        <v>175</v>
      </c>
      <c r="O49" s="65">
        <v>222</v>
      </c>
      <c r="P49" s="48"/>
      <c r="Q49" s="48"/>
      <c r="R49" s="48"/>
      <c r="S49" s="48"/>
      <c r="T49" s="48"/>
      <c r="U49" s="48"/>
    </row>
    <row r="50" spans="1:21" ht="30.75" customHeight="1" x14ac:dyDescent="0.2">
      <c r="A50" s="48"/>
      <c r="B50" s="1202"/>
      <c r="C50" s="1203"/>
      <c r="D50" s="62"/>
      <c r="E50" s="1184" t="s">
        <v>17</v>
      </c>
      <c r="F50" s="1184"/>
      <c r="G50" s="1184"/>
      <c r="H50" s="1184"/>
      <c r="I50" s="1184"/>
      <c r="J50" s="1185"/>
      <c r="K50" s="63">
        <v>94</v>
      </c>
      <c r="L50" s="64">
        <v>95</v>
      </c>
      <c r="M50" s="64">
        <v>95</v>
      </c>
      <c r="N50" s="64" t="s">
        <v>527</v>
      </c>
      <c r="O50" s="65" t="s">
        <v>527</v>
      </c>
      <c r="P50" s="48"/>
      <c r="Q50" s="48"/>
      <c r="R50" s="48"/>
      <c r="S50" s="48"/>
      <c r="T50" s="48"/>
      <c r="U50" s="48"/>
    </row>
    <row r="51" spans="1:21" ht="30.75" customHeight="1" x14ac:dyDescent="0.2">
      <c r="A51" s="48"/>
      <c r="B51" s="1204"/>
      <c r="C51" s="1205"/>
      <c r="D51" s="66"/>
      <c r="E51" s="1184" t="s">
        <v>18</v>
      </c>
      <c r="F51" s="1184"/>
      <c r="G51" s="1184"/>
      <c r="H51" s="1184"/>
      <c r="I51" s="1184"/>
      <c r="J51" s="1185"/>
      <c r="K51" s="63" t="s">
        <v>527</v>
      </c>
      <c r="L51" s="64" t="s">
        <v>527</v>
      </c>
      <c r="M51" s="64" t="s">
        <v>527</v>
      </c>
      <c r="N51" s="64" t="s">
        <v>527</v>
      </c>
      <c r="O51" s="65" t="s">
        <v>527</v>
      </c>
      <c r="P51" s="48"/>
      <c r="Q51" s="48"/>
      <c r="R51" s="48"/>
      <c r="S51" s="48"/>
      <c r="T51" s="48"/>
      <c r="U51" s="48"/>
    </row>
    <row r="52" spans="1:21" ht="30.75" customHeight="1" x14ac:dyDescent="0.2">
      <c r="A52" s="48"/>
      <c r="B52" s="1182" t="s">
        <v>19</v>
      </c>
      <c r="C52" s="1183"/>
      <c r="D52" s="66"/>
      <c r="E52" s="1184" t="s">
        <v>20</v>
      </c>
      <c r="F52" s="1184"/>
      <c r="G52" s="1184"/>
      <c r="H52" s="1184"/>
      <c r="I52" s="1184"/>
      <c r="J52" s="1185"/>
      <c r="K52" s="63">
        <v>3899</v>
      </c>
      <c r="L52" s="64">
        <v>4043</v>
      </c>
      <c r="M52" s="64">
        <v>4057</v>
      </c>
      <c r="N52" s="64">
        <v>4035</v>
      </c>
      <c r="O52" s="65">
        <v>4133</v>
      </c>
      <c r="P52" s="48"/>
      <c r="Q52" s="48"/>
      <c r="R52" s="48"/>
      <c r="S52" s="48"/>
      <c r="T52" s="48"/>
      <c r="U52" s="48"/>
    </row>
    <row r="53" spans="1:21" ht="30.75" customHeight="1" thickBot="1" x14ac:dyDescent="0.25">
      <c r="A53" s="48"/>
      <c r="B53" s="1186" t="s">
        <v>21</v>
      </c>
      <c r="C53" s="1187"/>
      <c r="D53" s="67"/>
      <c r="E53" s="1188" t="s">
        <v>22</v>
      </c>
      <c r="F53" s="1188"/>
      <c r="G53" s="1188"/>
      <c r="H53" s="1188"/>
      <c r="I53" s="1188"/>
      <c r="J53" s="1189"/>
      <c r="K53" s="68">
        <v>135</v>
      </c>
      <c r="L53" s="69">
        <v>56</v>
      </c>
      <c r="M53" s="69">
        <v>184</v>
      </c>
      <c r="N53" s="69">
        <v>92</v>
      </c>
      <c r="O53" s="70">
        <v>63</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25">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2">
      <c r="B57" s="1190" t="s">
        <v>25</v>
      </c>
      <c r="C57" s="1191"/>
      <c r="D57" s="1194" t="s">
        <v>26</v>
      </c>
      <c r="E57" s="1195"/>
      <c r="F57" s="1195"/>
      <c r="G57" s="1195"/>
      <c r="H57" s="1195"/>
      <c r="I57" s="1195"/>
      <c r="J57" s="1196"/>
      <c r="K57" s="83" t="s">
        <v>612</v>
      </c>
      <c r="L57" s="84" t="s">
        <v>612</v>
      </c>
      <c r="M57" s="84" t="s">
        <v>612</v>
      </c>
      <c r="N57" s="84" t="s">
        <v>612</v>
      </c>
      <c r="O57" s="85" t="s">
        <v>612</v>
      </c>
    </row>
    <row r="58" spans="1:21" ht="31.5" customHeight="1" thickBot="1" x14ac:dyDescent="0.25">
      <c r="B58" s="1192"/>
      <c r="C58" s="1193"/>
      <c r="D58" s="1197" t="s">
        <v>27</v>
      </c>
      <c r="E58" s="1198"/>
      <c r="F58" s="1198"/>
      <c r="G58" s="1198"/>
      <c r="H58" s="1198"/>
      <c r="I58" s="1198"/>
      <c r="J58" s="1199"/>
      <c r="K58" s="86" t="s">
        <v>612</v>
      </c>
      <c r="L58" s="87" t="s">
        <v>612</v>
      </c>
      <c r="M58" s="87" t="s">
        <v>612</v>
      </c>
      <c r="N58" s="87" t="s">
        <v>612</v>
      </c>
      <c r="O58" s="88" t="s">
        <v>612</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lKSuIph4fDwiBSVgViCgQsBpbTrXq0C8sMvaqcuyXgeuAM7ATfhTTPRDPYbeQf36fgtY6Kic0TwxO2SZ9ujHg==" saltValue="PHKRQ+iCzQ9dTvEBLdb13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568</v>
      </c>
      <c r="J40" s="100" t="s">
        <v>569</v>
      </c>
      <c r="K40" s="100" t="s">
        <v>570</v>
      </c>
      <c r="L40" s="100" t="s">
        <v>571</v>
      </c>
      <c r="M40" s="101" t="s">
        <v>572</v>
      </c>
    </row>
    <row r="41" spans="2:13" ht="27.75" customHeight="1" x14ac:dyDescent="0.2">
      <c r="B41" s="1220" t="s">
        <v>30</v>
      </c>
      <c r="C41" s="1221"/>
      <c r="D41" s="102"/>
      <c r="E41" s="1222" t="s">
        <v>31</v>
      </c>
      <c r="F41" s="1222"/>
      <c r="G41" s="1222"/>
      <c r="H41" s="1223"/>
      <c r="I41" s="358">
        <v>21319</v>
      </c>
      <c r="J41" s="359">
        <v>21826</v>
      </c>
      <c r="K41" s="359">
        <v>22149</v>
      </c>
      <c r="L41" s="359">
        <v>23051</v>
      </c>
      <c r="M41" s="360">
        <v>21989</v>
      </c>
    </row>
    <row r="42" spans="2:13" ht="27.75" customHeight="1" x14ac:dyDescent="0.2">
      <c r="B42" s="1210"/>
      <c r="C42" s="1211"/>
      <c r="D42" s="103"/>
      <c r="E42" s="1214" t="s">
        <v>32</v>
      </c>
      <c r="F42" s="1214"/>
      <c r="G42" s="1214"/>
      <c r="H42" s="1215"/>
      <c r="I42" s="361">
        <v>660</v>
      </c>
      <c r="J42" s="362">
        <v>609</v>
      </c>
      <c r="K42" s="362">
        <v>511</v>
      </c>
      <c r="L42" s="362">
        <v>546</v>
      </c>
      <c r="M42" s="363">
        <v>442</v>
      </c>
    </row>
    <row r="43" spans="2:13" ht="27.75" customHeight="1" x14ac:dyDescent="0.2">
      <c r="B43" s="1210"/>
      <c r="C43" s="1211"/>
      <c r="D43" s="103"/>
      <c r="E43" s="1214" t="s">
        <v>33</v>
      </c>
      <c r="F43" s="1214"/>
      <c r="G43" s="1214"/>
      <c r="H43" s="1215"/>
      <c r="I43" s="361">
        <v>13446</v>
      </c>
      <c r="J43" s="362">
        <v>12418</v>
      </c>
      <c r="K43" s="362">
        <v>11417</v>
      </c>
      <c r="L43" s="362">
        <v>10519</v>
      </c>
      <c r="M43" s="363">
        <v>9409</v>
      </c>
    </row>
    <row r="44" spans="2:13" ht="27.75" customHeight="1" x14ac:dyDescent="0.2">
      <c r="B44" s="1210"/>
      <c r="C44" s="1211"/>
      <c r="D44" s="103"/>
      <c r="E44" s="1214" t="s">
        <v>34</v>
      </c>
      <c r="F44" s="1214"/>
      <c r="G44" s="1214"/>
      <c r="H44" s="1215"/>
      <c r="I44" s="361">
        <v>406</v>
      </c>
      <c r="J44" s="362">
        <v>1288</v>
      </c>
      <c r="K44" s="362">
        <v>1419</v>
      </c>
      <c r="L44" s="362">
        <v>1520</v>
      </c>
      <c r="M44" s="363">
        <v>1519</v>
      </c>
    </row>
    <row r="45" spans="2:13" ht="27.75" customHeight="1" x14ac:dyDescent="0.2">
      <c r="B45" s="1210"/>
      <c r="C45" s="1211"/>
      <c r="D45" s="103"/>
      <c r="E45" s="1214" t="s">
        <v>35</v>
      </c>
      <c r="F45" s="1214"/>
      <c r="G45" s="1214"/>
      <c r="H45" s="1215"/>
      <c r="I45" s="361" t="s">
        <v>527</v>
      </c>
      <c r="J45" s="362" t="s">
        <v>527</v>
      </c>
      <c r="K45" s="362" t="s">
        <v>527</v>
      </c>
      <c r="L45" s="362" t="s">
        <v>527</v>
      </c>
      <c r="M45" s="363" t="s">
        <v>527</v>
      </c>
    </row>
    <row r="46" spans="2:13" ht="27.75" customHeight="1" x14ac:dyDescent="0.2">
      <c r="B46" s="1210"/>
      <c r="C46" s="1211"/>
      <c r="D46" s="104"/>
      <c r="E46" s="1214" t="s">
        <v>36</v>
      </c>
      <c r="F46" s="1214"/>
      <c r="G46" s="1214"/>
      <c r="H46" s="1215"/>
      <c r="I46" s="361" t="s">
        <v>527</v>
      </c>
      <c r="J46" s="362" t="s">
        <v>527</v>
      </c>
      <c r="K46" s="362" t="s">
        <v>527</v>
      </c>
      <c r="L46" s="362" t="s">
        <v>527</v>
      </c>
      <c r="M46" s="363" t="s">
        <v>527</v>
      </c>
    </row>
    <row r="47" spans="2:13" ht="27.75" customHeight="1" x14ac:dyDescent="0.2">
      <c r="B47" s="1210"/>
      <c r="C47" s="1211"/>
      <c r="D47" s="105"/>
      <c r="E47" s="1224" t="s">
        <v>37</v>
      </c>
      <c r="F47" s="1225"/>
      <c r="G47" s="1225"/>
      <c r="H47" s="1226"/>
      <c r="I47" s="361" t="s">
        <v>527</v>
      </c>
      <c r="J47" s="362" t="s">
        <v>527</v>
      </c>
      <c r="K47" s="362" t="s">
        <v>527</v>
      </c>
      <c r="L47" s="362" t="s">
        <v>527</v>
      </c>
      <c r="M47" s="363" t="s">
        <v>527</v>
      </c>
    </row>
    <row r="48" spans="2:13" ht="27.75" customHeight="1" x14ac:dyDescent="0.2">
      <c r="B48" s="1210"/>
      <c r="C48" s="1211"/>
      <c r="D48" s="103"/>
      <c r="E48" s="1214" t="s">
        <v>38</v>
      </c>
      <c r="F48" s="1214"/>
      <c r="G48" s="1214"/>
      <c r="H48" s="1215"/>
      <c r="I48" s="361" t="s">
        <v>527</v>
      </c>
      <c r="J48" s="362" t="s">
        <v>527</v>
      </c>
      <c r="K48" s="362" t="s">
        <v>527</v>
      </c>
      <c r="L48" s="362" t="s">
        <v>527</v>
      </c>
      <c r="M48" s="363" t="s">
        <v>527</v>
      </c>
    </row>
    <row r="49" spans="2:13" ht="27.75" customHeight="1" x14ac:dyDescent="0.2">
      <c r="B49" s="1212"/>
      <c r="C49" s="1213"/>
      <c r="D49" s="103"/>
      <c r="E49" s="1214" t="s">
        <v>39</v>
      </c>
      <c r="F49" s="1214"/>
      <c r="G49" s="1214"/>
      <c r="H49" s="1215"/>
      <c r="I49" s="361" t="s">
        <v>527</v>
      </c>
      <c r="J49" s="362" t="s">
        <v>527</v>
      </c>
      <c r="K49" s="362" t="s">
        <v>527</v>
      </c>
      <c r="L49" s="362" t="s">
        <v>527</v>
      </c>
      <c r="M49" s="363" t="s">
        <v>527</v>
      </c>
    </row>
    <row r="50" spans="2:13" ht="27.75" customHeight="1" x14ac:dyDescent="0.2">
      <c r="B50" s="1208" t="s">
        <v>40</v>
      </c>
      <c r="C50" s="1209"/>
      <c r="D50" s="106"/>
      <c r="E50" s="1214" t="s">
        <v>41</v>
      </c>
      <c r="F50" s="1214"/>
      <c r="G50" s="1214"/>
      <c r="H50" s="1215"/>
      <c r="I50" s="361">
        <v>15637</v>
      </c>
      <c r="J50" s="362">
        <v>15208</v>
      </c>
      <c r="K50" s="362">
        <v>15298</v>
      </c>
      <c r="L50" s="362">
        <v>16220</v>
      </c>
      <c r="M50" s="363">
        <v>17688</v>
      </c>
    </row>
    <row r="51" spans="2:13" ht="27.75" customHeight="1" x14ac:dyDescent="0.2">
      <c r="B51" s="1210"/>
      <c r="C51" s="1211"/>
      <c r="D51" s="103"/>
      <c r="E51" s="1214" t="s">
        <v>42</v>
      </c>
      <c r="F51" s="1214"/>
      <c r="G51" s="1214"/>
      <c r="H51" s="1215"/>
      <c r="I51" s="361">
        <v>9475</v>
      </c>
      <c r="J51" s="362">
        <v>9428</v>
      </c>
      <c r="K51" s="362">
        <v>9090</v>
      </c>
      <c r="L51" s="362">
        <v>8856</v>
      </c>
      <c r="M51" s="363">
        <v>7938</v>
      </c>
    </row>
    <row r="52" spans="2:13" ht="27.75" customHeight="1" x14ac:dyDescent="0.2">
      <c r="B52" s="1212"/>
      <c r="C52" s="1213"/>
      <c r="D52" s="103"/>
      <c r="E52" s="1214" t="s">
        <v>43</v>
      </c>
      <c r="F52" s="1214"/>
      <c r="G52" s="1214"/>
      <c r="H52" s="1215"/>
      <c r="I52" s="361">
        <v>33805</v>
      </c>
      <c r="J52" s="362">
        <v>33331</v>
      </c>
      <c r="K52" s="362">
        <v>32084</v>
      </c>
      <c r="L52" s="362">
        <v>32899</v>
      </c>
      <c r="M52" s="363">
        <v>34187</v>
      </c>
    </row>
    <row r="53" spans="2:13" ht="27.75" customHeight="1" thickBot="1" x14ac:dyDescent="0.25">
      <c r="B53" s="1216" t="s">
        <v>44</v>
      </c>
      <c r="C53" s="1217"/>
      <c r="D53" s="107"/>
      <c r="E53" s="1218" t="s">
        <v>45</v>
      </c>
      <c r="F53" s="1218"/>
      <c r="G53" s="1218"/>
      <c r="H53" s="1219"/>
      <c r="I53" s="364">
        <v>-23086</v>
      </c>
      <c r="J53" s="365">
        <v>-21826</v>
      </c>
      <c r="K53" s="365">
        <v>-20976</v>
      </c>
      <c r="L53" s="365">
        <v>-22340</v>
      </c>
      <c r="M53" s="366">
        <v>-26454</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38fiRWAu+x5nkQxSjAY4WeWdCzpqXfjvj/se+1UWdATcFJeqqT4jyIBKbFQPcUweculAQu6EtYS/uq7qvlO1fA==" saltValue="Y7PrfzWFX5zfPPI+jRdhx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F63" sqref="F63"/>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570</v>
      </c>
      <c r="G54" s="116" t="s">
        <v>571</v>
      </c>
      <c r="H54" s="117" t="s">
        <v>572</v>
      </c>
    </row>
    <row r="55" spans="2:8" ht="52.5" customHeight="1" x14ac:dyDescent="0.2">
      <c r="B55" s="118"/>
      <c r="C55" s="1235" t="s">
        <v>48</v>
      </c>
      <c r="D55" s="1235"/>
      <c r="E55" s="1236"/>
      <c r="F55" s="119">
        <v>6034</v>
      </c>
      <c r="G55" s="119">
        <v>6498</v>
      </c>
      <c r="H55" s="120">
        <v>6968</v>
      </c>
    </row>
    <row r="56" spans="2:8" ht="52.5" customHeight="1" x14ac:dyDescent="0.2">
      <c r="B56" s="121"/>
      <c r="C56" s="1237" t="s">
        <v>49</v>
      </c>
      <c r="D56" s="1237"/>
      <c r="E56" s="1238"/>
      <c r="F56" s="122">
        <v>217</v>
      </c>
      <c r="G56" s="122">
        <v>218</v>
      </c>
      <c r="H56" s="123">
        <v>218</v>
      </c>
    </row>
    <row r="57" spans="2:8" ht="53.25" customHeight="1" x14ac:dyDescent="0.2">
      <c r="B57" s="121"/>
      <c r="C57" s="1239" t="s">
        <v>50</v>
      </c>
      <c r="D57" s="1239"/>
      <c r="E57" s="1240"/>
      <c r="F57" s="124">
        <v>6527</v>
      </c>
      <c r="G57" s="124">
        <v>6981</v>
      </c>
      <c r="H57" s="125">
        <v>7930</v>
      </c>
    </row>
    <row r="58" spans="2:8" ht="45.75" customHeight="1" x14ac:dyDescent="0.2">
      <c r="B58" s="126"/>
      <c r="C58" s="1227" t="s">
        <v>607</v>
      </c>
      <c r="D58" s="1228"/>
      <c r="E58" s="1229"/>
      <c r="F58" s="127">
        <v>5287</v>
      </c>
      <c r="G58" s="127">
        <v>5297</v>
      </c>
      <c r="H58" s="128">
        <v>6236</v>
      </c>
    </row>
    <row r="59" spans="2:8" ht="45.75" customHeight="1" x14ac:dyDescent="0.2">
      <c r="B59" s="126"/>
      <c r="C59" s="1227" t="s">
        <v>608</v>
      </c>
      <c r="D59" s="1228"/>
      <c r="E59" s="1229"/>
      <c r="F59" s="127">
        <v>1214</v>
      </c>
      <c r="G59" s="127">
        <v>1649</v>
      </c>
      <c r="H59" s="128">
        <v>1656</v>
      </c>
    </row>
    <row r="60" spans="2:8" ht="45.75" customHeight="1" x14ac:dyDescent="0.2">
      <c r="B60" s="126"/>
      <c r="C60" s="1227" t="s">
        <v>610</v>
      </c>
      <c r="D60" s="1228"/>
      <c r="E60" s="1229"/>
      <c r="F60" s="127">
        <v>14</v>
      </c>
      <c r="G60" s="127">
        <v>15</v>
      </c>
      <c r="H60" s="128">
        <v>15</v>
      </c>
    </row>
    <row r="61" spans="2:8" ht="45.75" customHeight="1" x14ac:dyDescent="0.2">
      <c r="B61" s="126"/>
      <c r="C61" s="1227" t="s">
        <v>611</v>
      </c>
      <c r="D61" s="1228"/>
      <c r="E61" s="1229"/>
      <c r="F61" s="127">
        <v>1</v>
      </c>
      <c r="G61" s="127">
        <v>11</v>
      </c>
      <c r="H61" s="128">
        <v>14</v>
      </c>
    </row>
    <row r="62" spans="2:8" ht="45.75" customHeight="1" thickBot="1" x14ac:dyDescent="0.25">
      <c r="B62" s="129"/>
      <c r="C62" s="1230" t="s">
        <v>609</v>
      </c>
      <c r="D62" s="1231"/>
      <c r="E62" s="1232"/>
      <c r="F62" s="130">
        <v>10</v>
      </c>
      <c r="G62" s="130">
        <v>10</v>
      </c>
      <c r="H62" s="131">
        <v>10</v>
      </c>
    </row>
    <row r="63" spans="2:8" ht="52.5" customHeight="1" thickBot="1" x14ac:dyDescent="0.25">
      <c r="B63" s="132"/>
      <c r="C63" s="1233" t="s">
        <v>51</v>
      </c>
      <c r="D63" s="1233"/>
      <c r="E63" s="1234"/>
      <c r="F63" s="133">
        <v>12777</v>
      </c>
      <c r="G63" s="133">
        <v>13697</v>
      </c>
      <c r="H63" s="134">
        <v>15116</v>
      </c>
    </row>
    <row r="64" spans="2:8" ht="13.2" x14ac:dyDescent="0.2"/>
  </sheetData>
  <sheetProtection algorithmName="SHA-512" hashValue="w8L2IvpifziXRAC1fjJNB557dmmxeD6jgnbM7dPeL733yYU3XamK+sd4eVK/7dO4CWgIFCoHHHH7Yepv1t0s1w==" saltValue="GqOUlm619uAmVPjS8T2Io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7" zoomScale="85" zoomScaleNormal="85" zoomScaleSheetLayoutView="55" workbookViewId="0">
      <selection activeCell="AY38" sqref="AY38"/>
    </sheetView>
  </sheetViews>
  <sheetFormatPr defaultColWidth="0" defaultRowHeight="0" customHeight="1" zeroHeight="1" x14ac:dyDescent="0.2"/>
  <cols>
    <col min="1" max="1" width="6.33203125" style="1241" customWidth="1"/>
    <col min="2" max="107" width="2.44140625" style="1241" customWidth="1"/>
    <col min="108" max="108" width="6.109375" style="1243" customWidth="1"/>
    <col min="109" max="109" width="5.88671875" style="1242" customWidth="1"/>
    <col min="110" max="16384" width="8.6640625" style="1241" hidden="1"/>
  </cols>
  <sheetData>
    <row r="1" spans="1:109" ht="42.75" customHeight="1" x14ac:dyDescent="0.2">
      <c r="A1" s="1299"/>
      <c r="B1" s="1298"/>
      <c r="DD1" s="1241"/>
      <c r="DE1" s="1241"/>
    </row>
    <row r="2" spans="1:109" ht="25.5" customHeight="1" x14ac:dyDescent="0.2">
      <c r="A2" s="1297"/>
      <c r="C2" s="1297"/>
      <c r="O2" s="1297"/>
      <c r="P2" s="1297"/>
      <c r="Q2" s="1297"/>
      <c r="R2" s="1297"/>
      <c r="S2" s="1297"/>
      <c r="T2" s="1297"/>
      <c r="U2" s="1297"/>
      <c r="V2" s="1297"/>
      <c r="W2" s="1297"/>
      <c r="X2" s="1297"/>
      <c r="Y2" s="1297"/>
      <c r="Z2" s="1297"/>
      <c r="AA2" s="1297"/>
      <c r="AB2" s="1297"/>
      <c r="AC2" s="1297"/>
      <c r="AD2" s="1297"/>
      <c r="AE2" s="1297"/>
      <c r="AF2" s="1297"/>
      <c r="AG2" s="1297"/>
      <c r="AH2" s="1297"/>
      <c r="AI2" s="1297"/>
      <c r="AU2" s="1297"/>
      <c r="BG2" s="1297"/>
      <c r="BS2" s="1297"/>
      <c r="CE2" s="1297"/>
      <c r="CQ2" s="1297"/>
      <c r="DD2" s="1241"/>
      <c r="DE2" s="1241"/>
    </row>
    <row r="3" spans="1:109" ht="25.5" customHeight="1" x14ac:dyDescent="0.2">
      <c r="A3" s="1297"/>
      <c r="C3" s="1297"/>
      <c r="O3" s="1297"/>
      <c r="P3" s="1297"/>
      <c r="Q3" s="1297"/>
      <c r="R3" s="1297"/>
      <c r="S3" s="1297"/>
      <c r="T3" s="1297"/>
      <c r="U3" s="1297"/>
      <c r="V3" s="1297"/>
      <c r="W3" s="1297"/>
      <c r="X3" s="1297"/>
      <c r="Y3" s="1297"/>
      <c r="Z3" s="1297"/>
      <c r="AA3" s="1297"/>
      <c r="AB3" s="1297"/>
      <c r="AC3" s="1297"/>
      <c r="AD3" s="1297"/>
      <c r="AE3" s="1297"/>
      <c r="AF3" s="1297"/>
      <c r="AG3" s="1297"/>
      <c r="AH3" s="1297"/>
      <c r="AI3" s="1297"/>
      <c r="AU3" s="1297"/>
      <c r="BG3" s="1297"/>
      <c r="BS3" s="1297"/>
      <c r="CE3" s="1297"/>
      <c r="CQ3" s="1297"/>
      <c r="DD3" s="1241"/>
      <c r="DE3" s="1241"/>
    </row>
    <row r="4" spans="1:109" s="262" customFormat="1" ht="13.2" x14ac:dyDescent="0.2">
      <c r="A4" s="1297"/>
      <c r="B4" s="1297"/>
      <c r="C4" s="1297"/>
      <c r="D4" s="1297"/>
      <c r="E4" s="1297"/>
      <c r="F4" s="1297"/>
      <c r="G4" s="1297"/>
      <c r="H4" s="1297"/>
      <c r="I4" s="1297"/>
      <c r="J4" s="1297"/>
      <c r="K4" s="1297"/>
      <c r="L4" s="1297"/>
      <c r="M4" s="1297"/>
      <c r="N4" s="1297"/>
      <c r="O4" s="1297"/>
      <c r="P4" s="1297"/>
      <c r="Q4" s="1297"/>
      <c r="R4" s="1297"/>
      <c r="S4" s="1297"/>
      <c r="T4" s="1297"/>
      <c r="U4" s="1297"/>
      <c r="V4" s="1297"/>
      <c r="W4" s="1297"/>
      <c r="X4" s="1297"/>
      <c r="Y4" s="1297"/>
      <c r="Z4" s="1297"/>
      <c r="AA4" s="1297"/>
      <c r="AB4" s="1297"/>
      <c r="AC4" s="1297"/>
      <c r="AD4" s="1297"/>
      <c r="AE4" s="1297"/>
      <c r="AF4" s="1297"/>
      <c r="AG4" s="1297"/>
      <c r="AH4" s="1297"/>
      <c r="AI4" s="1297"/>
      <c r="AJ4" s="1297"/>
      <c r="AK4" s="1297"/>
      <c r="AL4" s="1297"/>
      <c r="AM4" s="1297"/>
      <c r="AN4" s="1297"/>
      <c r="AO4" s="1297"/>
      <c r="AP4" s="1297"/>
      <c r="AQ4" s="1297"/>
      <c r="AR4" s="1297"/>
      <c r="AS4" s="1297"/>
      <c r="AT4" s="1297"/>
      <c r="AU4" s="1297"/>
      <c r="AV4" s="1297"/>
      <c r="AW4" s="1297"/>
      <c r="AX4" s="1297"/>
      <c r="AY4" s="1297"/>
      <c r="AZ4" s="1297"/>
      <c r="BA4" s="1297"/>
      <c r="BB4" s="1297"/>
      <c r="BC4" s="1297"/>
      <c r="BD4" s="1297"/>
      <c r="BE4" s="1297"/>
      <c r="BF4" s="1297"/>
      <c r="BG4" s="1297"/>
      <c r="BH4" s="1297"/>
      <c r="BI4" s="1297"/>
      <c r="BJ4" s="1297"/>
      <c r="BK4" s="1297"/>
      <c r="BL4" s="1297"/>
      <c r="BM4" s="1297"/>
      <c r="BN4" s="1297"/>
      <c r="BO4" s="1297"/>
      <c r="BP4" s="1297"/>
      <c r="BQ4" s="1297"/>
      <c r="BR4" s="1297"/>
      <c r="BS4" s="1297"/>
      <c r="BT4" s="1297"/>
      <c r="BU4" s="1297"/>
      <c r="BV4" s="1297"/>
      <c r="BW4" s="1297"/>
      <c r="BX4" s="1297"/>
      <c r="BY4" s="1297"/>
      <c r="BZ4" s="1297"/>
      <c r="CA4" s="1297"/>
      <c r="CB4" s="1297"/>
      <c r="CC4" s="1297"/>
      <c r="CD4" s="1297"/>
      <c r="CE4" s="1297"/>
      <c r="CF4" s="1297"/>
      <c r="CG4" s="1297"/>
      <c r="CH4" s="1297"/>
      <c r="CI4" s="1297"/>
      <c r="CJ4" s="1297"/>
      <c r="CK4" s="1297"/>
      <c r="CL4" s="1297"/>
      <c r="CM4" s="1297"/>
      <c r="CN4" s="1297"/>
      <c r="CO4" s="1297"/>
      <c r="CP4" s="1297"/>
      <c r="CQ4" s="1297"/>
      <c r="CR4" s="1297"/>
      <c r="CS4" s="1297"/>
      <c r="CT4" s="1297"/>
      <c r="CU4" s="1297"/>
      <c r="CV4" s="1297"/>
      <c r="CW4" s="1297"/>
      <c r="CX4" s="1297"/>
      <c r="CY4" s="1297"/>
      <c r="CZ4" s="1297"/>
      <c r="DA4" s="1297"/>
      <c r="DB4" s="1297"/>
      <c r="DC4" s="1297"/>
      <c r="DD4" s="1297"/>
      <c r="DE4" s="1297"/>
    </row>
    <row r="5" spans="1:109" s="262" customFormat="1" ht="13.2" x14ac:dyDescent="0.2">
      <c r="A5" s="1297"/>
      <c r="B5" s="1297"/>
      <c r="C5" s="1297"/>
      <c r="D5" s="1297"/>
      <c r="E5" s="1297"/>
      <c r="F5" s="1297"/>
      <c r="G5" s="1297"/>
      <c r="H5" s="1297"/>
      <c r="I5" s="1297"/>
      <c r="J5" s="1297"/>
      <c r="K5" s="1297"/>
      <c r="L5" s="1297"/>
      <c r="M5" s="1297"/>
      <c r="N5" s="1297"/>
      <c r="O5" s="1297"/>
      <c r="P5" s="1297"/>
      <c r="Q5" s="1297"/>
      <c r="R5" s="1297"/>
      <c r="S5" s="1297"/>
      <c r="T5" s="1297"/>
      <c r="U5" s="1297"/>
      <c r="V5" s="1297"/>
      <c r="W5" s="1297"/>
      <c r="X5" s="1297"/>
      <c r="Y5" s="1297"/>
      <c r="Z5" s="1297"/>
      <c r="AA5" s="1297"/>
      <c r="AB5" s="1297"/>
      <c r="AC5" s="1297"/>
      <c r="AD5" s="1297"/>
      <c r="AE5" s="1297"/>
      <c r="AF5" s="1297"/>
      <c r="AG5" s="1297"/>
      <c r="AH5" s="1297"/>
      <c r="AI5" s="1297"/>
      <c r="AJ5" s="1297"/>
      <c r="AK5" s="1297"/>
      <c r="AL5" s="1297"/>
      <c r="AM5" s="1297"/>
      <c r="AN5" s="1297"/>
      <c r="AO5" s="1297"/>
      <c r="AP5" s="1297"/>
      <c r="AQ5" s="1297"/>
      <c r="AR5" s="1297"/>
      <c r="AS5" s="1297"/>
      <c r="AT5" s="1297"/>
      <c r="AU5" s="1297"/>
      <c r="AV5" s="1297"/>
      <c r="AW5" s="1297"/>
      <c r="AX5" s="1297"/>
      <c r="AY5" s="1297"/>
      <c r="AZ5" s="1297"/>
      <c r="BA5" s="1297"/>
      <c r="BB5" s="1297"/>
      <c r="BC5" s="1297"/>
      <c r="BD5" s="1297"/>
      <c r="BE5" s="1297"/>
      <c r="BF5" s="1297"/>
      <c r="BG5" s="1297"/>
      <c r="BH5" s="1297"/>
      <c r="BI5" s="1297"/>
      <c r="BJ5" s="1297"/>
      <c r="BK5" s="1297"/>
      <c r="BL5" s="1297"/>
      <c r="BM5" s="1297"/>
      <c r="BN5" s="1297"/>
      <c r="BO5" s="1297"/>
      <c r="BP5" s="1297"/>
      <c r="BQ5" s="1297"/>
      <c r="BR5" s="1297"/>
      <c r="BS5" s="1297"/>
      <c r="BT5" s="1297"/>
      <c r="BU5" s="1297"/>
      <c r="BV5" s="1297"/>
      <c r="BW5" s="1297"/>
      <c r="BX5" s="1297"/>
      <c r="BY5" s="1297"/>
      <c r="BZ5" s="1297"/>
      <c r="CA5" s="1297"/>
      <c r="CB5" s="1297"/>
      <c r="CC5" s="1297"/>
      <c r="CD5" s="1297"/>
      <c r="CE5" s="1297"/>
      <c r="CF5" s="1297"/>
      <c r="CG5" s="1297"/>
      <c r="CH5" s="1297"/>
      <c r="CI5" s="1297"/>
      <c r="CJ5" s="1297"/>
      <c r="CK5" s="1297"/>
      <c r="CL5" s="1297"/>
      <c r="CM5" s="1297"/>
      <c r="CN5" s="1297"/>
      <c r="CO5" s="1297"/>
      <c r="CP5" s="1297"/>
      <c r="CQ5" s="1297"/>
      <c r="CR5" s="1297"/>
      <c r="CS5" s="1297"/>
      <c r="CT5" s="1297"/>
      <c r="CU5" s="1297"/>
      <c r="CV5" s="1297"/>
      <c r="CW5" s="1297"/>
      <c r="CX5" s="1297"/>
      <c r="CY5" s="1297"/>
      <c r="CZ5" s="1297"/>
      <c r="DA5" s="1297"/>
      <c r="DB5" s="1297"/>
      <c r="DC5" s="1297"/>
      <c r="DD5" s="1297"/>
      <c r="DE5" s="1297"/>
    </row>
    <row r="6" spans="1:109" s="262" customFormat="1" ht="13.2" x14ac:dyDescent="0.2">
      <c r="A6" s="1297"/>
      <c r="B6" s="1297"/>
      <c r="C6" s="1297"/>
      <c r="D6" s="1297"/>
      <c r="E6" s="1297"/>
      <c r="F6" s="1297"/>
      <c r="G6" s="1297"/>
      <c r="H6" s="1297"/>
      <c r="I6" s="1297"/>
      <c r="J6" s="1297"/>
      <c r="K6" s="1297"/>
      <c r="L6" s="1297"/>
      <c r="M6" s="1297"/>
      <c r="N6" s="1297"/>
      <c r="O6" s="1297"/>
      <c r="P6" s="1297"/>
      <c r="Q6" s="1297"/>
      <c r="R6" s="1297"/>
      <c r="S6" s="1297"/>
      <c r="T6" s="1297"/>
      <c r="U6" s="1297"/>
      <c r="V6" s="1297"/>
      <c r="W6" s="1297"/>
      <c r="X6" s="1297"/>
      <c r="Y6" s="1297"/>
      <c r="Z6" s="1297"/>
      <c r="AA6" s="1297"/>
      <c r="AB6" s="1297"/>
      <c r="AC6" s="1297"/>
      <c r="AD6" s="1297"/>
      <c r="AE6" s="1297"/>
      <c r="AF6" s="1297"/>
      <c r="AG6" s="1297"/>
      <c r="AH6" s="1297"/>
      <c r="AI6" s="1297"/>
      <c r="AJ6" s="1297"/>
      <c r="AK6" s="1297"/>
      <c r="AL6" s="1297"/>
      <c r="AM6" s="1297"/>
      <c r="AN6" s="1297"/>
      <c r="AO6" s="1297"/>
      <c r="AP6" s="1297"/>
      <c r="AQ6" s="1297"/>
      <c r="AR6" s="1297"/>
      <c r="AS6" s="1297"/>
      <c r="AT6" s="1297"/>
      <c r="AU6" s="1297"/>
      <c r="AV6" s="1297"/>
      <c r="AW6" s="1297"/>
      <c r="AX6" s="1297"/>
      <c r="AY6" s="1297"/>
      <c r="AZ6" s="1297"/>
      <c r="BA6" s="1297"/>
      <c r="BB6" s="1297"/>
      <c r="BC6" s="1297"/>
      <c r="BD6" s="1297"/>
      <c r="BE6" s="1297"/>
      <c r="BF6" s="1297"/>
      <c r="BG6" s="1297"/>
      <c r="BH6" s="1297"/>
      <c r="BI6" s="1297"/>
      <c r="BJ6" s="1297"/>
      <c r="BK6" s="1297"/>
      <c r="BL6" s="1297"/>
      <c r="BM6" s="1297"/>
      <c r="BN6" s="1297"/>
      <c r="BO6" s="1297"/>
      <c r="BP6" s="1297"/>
      <c r="BQ6" s="1297"/>
      <c r="BR6" s="1297"/>
      <c r="BS6" s="1297"/>
      <c r="BT6" s="1297"/>
      <c r="BU6" s="1297"/>
      <c r="BV6" s="1297"/>
      <c r="BW6" s="1297"/>
      <c r="BX6" s="1297"/>
      <c r="BY6" s="1297"/>
      <c r="BZ6" s="1297"/>
      <c r="CA6" s="1297"/>
      <c r="CB6" s="1297"/>
      <c r="CC6" s="1297"/>
      <c r="CD6" s="1297"/>
      <c r="CE6" s="1297"/>
      <c r="CF6" s="1297"/>
      <c r="CG6" s="1297"/>
      <c r="CH6" s="1297"/>
      <c r="CI6" s="1297"/>
      <c r="CJ6" s="1297"/>
      <c r="CK6" s="1297"/>
      <c r="CL6" s="1297"/>
      <c r="CM6" s="1297"/>
      <c r="CN6" s="1297"/>
      <c r="CO6" s="1297"/>
      <c r="CP6" s="1297"/>
      <c r="CQ6" s="1297"/>
      <c r="CR6" s="1297"/>
      <c r="CS6" s="1297"/>
      <c r="CT6" s="1297"/>
      <c r="CU6" s="1297"/>
      <c r="CV6" s="1297"/>
      <c r="CW6" s="1297"/>
      <c r="CX6" s="1297"/>
      <c r="CY6" s="1297"/>
      <c r="CZ6" s="1297"/>
      <c r="DA6" s="1297"/>
      <c r="DB6" s="1297"/>
      <c r="DC6" s="1297"/>
      <c r="DD6" s="1297"/>
      <c r="DE6" s="1297"/>
    </row>
    <row r="7" spans="1:109" s="262" customFormat="1" ht="13.2" x14ac:dyDescent="0.2">
      <c r="A7" s="1297"/>
      <c r="B7" s="1297"/>
      <c r="C7" s="1297"/>
      <c r="D7" s="1297"/>
      <c r="E7" s="1297"/>
      <c r="F7" s="1297"/>
      <c r="G7" s="1297"/>
      <c r="H7" s="1297"/>
      <c r="I7" s="1297"/>
      <c r="J7" s="1297"/>
      <c r="K7" s="1297"/>
      <c r="L7" s="1297"/>
      <c r="M7" s="1297"/>
      <c r="N7" s="1297"/>
      <c r="O7" s="1297"/>
      <c r="P7" s="1297"/>
      <c r="Q7" s="1297"/>
      <c r="R7" s="1297"/>
      <c r="S7" s="1297"/>
      <c r="T7" s="1297"/>
      <c r="U7" s="1297"/>
      <c r="V7" s="1297"/>
      <c r="W7" s="1297"/>
      <c r="X7" s="1297"/>
      <c r="Y7" s="1297"/>
      <c r="Z7" s="1297"/>
      <c r="AA7" s="1297"/>
      <c r="AB7" s="1297"/>
      <c r="AC7" s="1297"/>
      <c r="AD7" s="1297"/>
      <c r="AE7" s="1297"/>
      <c r="AF7" s="1297"/>
      <c r="AG7" s="1297"/>
      <c r="AH7" s="1297"/>
      <c r="AI7" s="1297"/>
      <c r="AJ7" s="1297"/>
      <c r="AK7" s="1297"/>
      <c r="AL7" s="1297"/>
      <c r="AM7" s="1297"/>
      <c r="AN7" s="1297"/>
      <c r="AO7" s="1297"/>
      <c r="AP7" s="1297"/>
      <c r="AQ7" s="1297"/>
      <c r="AR7" s="1297"/>
      <c r="AS7" s="1297"/>
      <c r="AT7" s="1297"/>
      <c r="AU7" s="1297"/>
      <c r="AV7" s="1297"/>
      <c r="AW7" s="1297"/>
      <c r="AX7" s="1297"/>
      <c r="AY7" s="1297"/>
      <c r="AZ7" s="1297"/>
      <c r="BA7" s="1297"/>
      <c r="BB7" s="1297"/>
      <c r="BC7" s="1297"/>
      <c r="BD7" s="1297"/>
      <c r="BE7" s="1297"/>
      <c r="BF7" s="1297"/>
      <c r="BG7" s="1297"/>
      <c r="BH7" s="1297"/>
      <c r="BI7" s="1297"/>
      <c r="BJ7" s="1297"/>
      <c r="BK7" s="1297"/>
      <c r="BL7" s="1297"/>
      <c r="BM7" s="1297"/>
      <c r="BN7" s="1297"/>
      <c r="BO7" s="1297"/>
      <c r="BP7" s="1297"/>
      <c r="BQ7" s="1297"/>
      <c r="BR7" s="1297"/>
      <c r="BS7" s="1297"/>
      <c r="BT7" s="1297"/>
      <c r="BU7" s="1297"/>
      <c r="BV7" s="1297"/>
      <c r="BW7" s="1297"/>
      <c r="BX7" s="1297"/>
      <c r="BY7" s="1297"/>
      <c r="BZ7" s="1297"/>
      <c r="CA7" s="1297"/>
      <c r="CB7" s="1297"/>
      <c r="CC7" s="1297"/>
      <c r="CD7" s="1297"/>
      <c r="CE7" s="1297"/>
      <c r="CF7" s="1297"/>
      <c r="CG7" s="1297"/>
      <c r="CH7" s="1297"/>
      <c r="CI7" s="1297"/>
      <c r="CJ7" s="1297"/>
      <c r="CK7" s="1297"/>
      <c r="CL7" s="1297"/>
      <c r="CM7" s="1297"/>
      <c r="CN7" s="1297"/>
      <c r="CO7" s="1297"/>
      <c r="CP7" s="1297"/>
      <c r="CQ7" s="1297"/>
      <c r="CR7" s="1297"/>
      <c r="CS7" s="1297"/>
      <c r="CT7" s="1297"/>
      <c r="CU7" s="1297"/>
      <c r="CV7" s="1297"/>
      <c r="CW7" s="1297"/>
      <c r="CX7" s="1297"/>
      <c r="CY7" s="1297"/>
      <c r="CZ7" s="1297"/>
      <c r="DA7" s="1297"/>
      <c r="DB7" s="1297"/>
      <c r="DC7" s="1297"/>
      <c r="DD7" s="1297"/>
      <c r="DE7" s="1297"/>
    </row>
    <row r="8" spans="1:109" s="262" customFormat="1" ht="13.2" x14ac:dyDescent="0.2">
      <c r="A8" s="1297"/>
      <c r="B8" s="1297"/>
      <c r="C8" s="1297"/>
      <c r="D8" s="1297"/>
      <c r="E8" s="1297"/>
      <c r="F8" s="1297"/>
      <c r="G8" s="1297"/>
      <c r="H8" s="1297"/>
      <c r="I8" s="1297"/>
      <c r="J8" s="1297"/>
      <c r="K8" s="1297"/>
      <c r="L8" s="1297"/>
      <c r="M8" s="1297"/>
      <c r="N8" s="1297"/>
      <c r="O8" s="1297"/>
      <c r="P8" s="1297"/>
      <c r="Q8" s="1297"/>
      <c r="R8" s="1297"/>
      <c r="S8" s="1297"/>
      <c r="T8" s="1297"/>
      <c r="U8" s="1297"/>
      <c r="V8" s="1297"/>
      <c r="W8" s="1297"/>
      <c r="X8" s="1297"/>
      <c r="Y8" s="1297"/>
      <c r="Z8" s="1297"/>
      <c r="AA8" s="1297"/>
      <c r="AB8" s="1297"/>
      <c r="AC8" s="1297"/>
      <c r="AD8" s="1297"/>
      <c r="AE8" s="1297"/>
      <c r="AF8" s="1297"/>
      <c r="AG8" s="1297"/>
      <c r="AH8" s="1297"/>
      <c r="AI8" s="1297"/>
      <c r="AJ8" s="1297"/>
      <c r="AK8" s="1297"/>
      <c r="AL8" s="1297"/>
      <c r="AM8" s="1297"/>
      <c r="AN8" s="1297"/>
      <c r="AO8" s="1297"/>
      <c r="AP8" s="1297"/>
      <c r="AQ8" s="1297"/>
      <c r="AR8" s="1297"/>
      <c r="AS8" s="1297"/>
      <c r="AT8" s="1297"/>
      <c r="AU8" s="1297"/>
      <c r="AV8" s="1297"/>
      <c r="AW8" s="1297"/>
      <c r="AX8" s="1297"/>
      <c r="AY8" s="1297"/>
      <c r="AZ8" s="1297"/>
      <c r="BA8" s="1297"/>
      <c r="BB8" s="1297"/>
      <c r="BC8" s="1297"/>
      <c r="BD8" s="1297"/>
      <c r="BE8" s="1297"/>
      <c r="BF8" s="1297"/>
      <c r="BG8" s="1297"/>
      <c r="BH8" s="1297"/>
      <c r="BI8" s="1297"/>
      <c r="BJ8" s="1297"/>
      <c r="BK8" s="1297"/>
      <c r="BL8" s="1297"/>
      <c r="BM8" s="1297"/>
      <c r="BN8" s="1297"/>
      <c r="BO8" s="1297"/>
      <c r="BP8" s="1297"/>
      <c r="BQ8" s="1297"/>
      <c r="BR8" s="1297"/>
      <c r="BS8" s="1297"/>
      <c r="BT8" s="1297"/>
      <c r="BU8" s="1297"/>
      <c r="BV8" s="1297"/>
      <c r="BW8" s="1297"/>
      <c r="BX8" s="1297"/>
      <c r="BY8" s="1297"/>
      <c r="BZ8" s="1297"/>
      <c r="CA8" s="1297"/>
      <c r="CB8" s="1297"/>
      <c r="CC8" s="1297"/>
      <c r="CD8" s="1297"/>
      <c r="CE8" s="1297"/>
      <c r="CF8" s="1297"/>
      <c r="CG8" s="1297"/>
      <c r="CH8" s="1297"/>
      <c r="CI8" s="1297"/>
      <c r="CJ8" s="1297"/>
      <c r="CK8" s="1297"/>
      <c r="CL8" s="1297"/>
      <c r="CM8" s="1297"/>
      <c r="CN8" s="1297"/>
      <c r="CO8" s="1297"/>
      <c r="CP8" s="1297"/>
      <c r="CQ8" s="1297"/>
      <c r="CR8" s="1297"/>
      <c r="CS8" s="1297"/>
      <c r="CT8" s="1297"/>
      <c r="CU8" s="1297"/>
      <c r="CV8" s="1297"/>
      <c r="CW8" s="1297"/>
      <c r="CX8" s="1297"/>
      <c r="CY8" s="1297"/>
      <c r="CZ8" s="1297"/>
      <c r="DA8" s="1297"/>
      <c r="DB8" s="1297"/>
      <c r="DC8" s="1297"/>
      <c r="DD8" s="1297"/>
      <c r="DE8" s="1297"/>
    </row>
    <row r="9" spans="1:109" s="262" customFormat="1" ht="13.2" x14ac:dyDescent="0.2">
      <c r="A9" s="1297"/>
      <c r="B9" s="1297"/>
      <c r="C9" s="1297"/>
      <c r="D9" s="1297"/>
      <c r="E9" s="1297"/>
      <c r="F9" s="1297"/>
      <c r="G9" s="1297"/>
      <c r="H9" s="1297"/>
      <c r="I9" s="1297"/>
      <c r="J9" s="1297"/>
      <c r="K9" s="1297"/>
      <c r="L9" s="1297"/>
      <c r="M9" s="1297"/>
      <c r="N9" s="1297"/>
      <c r="O9" s="1297"/>
      <c r="P9" s="1297"/>
      <c r="Q9" s="1297"/>
      <c r="R9" s="1297"/>
      <c r="S9" s="1297"/>
      <c r="T9" s="1297"/>
      <c r="U9" s="1297"/>
      <c r="V9" s="1297"/>
      <c r="W9" s="1297"/>
      <c r="X9" s="1297"/>
      <c r="Y9" s="1297"/>
      <c r="Z9" s="1297"/>
      <c r="AA9" s="1297"/>
      <c r="AB9" s="1297"/>
      <c r="AC9" s="1297"/>
      <c r="AD9" s="1297"/>
      <c r="AE9" s="1297"/>
      <c r="AF9" s="1297"/>
      <c r="AG9" s="1297"/>
      <c r="AH9" s="1297"/>
      <c r="AI9" s="1297"/>
      <c r="AJ9" s="1297"/>
      <c r="AK9" s="1297"/>
      <c r="AL9" s="1297"/>
      <c r="AM9" s="1297"/>
      <c r="AN9" s="1297"/>
      <c r="AO9" s="1297"/>
      <c r="AP9" s="1297"/>
      <c r="AQ9" s="1297"/>
      <c r="AR9" s="1297"/>
      <c r="AS9" s="1297"/>
      <c r="AT9" s="1297"/>
      <c r="AU9" s="1297"/>
      <c r="AV9" s="1297"/>
      <c r="AW9" s="1297"/>
      <c r="AX9" s="1297"/>
      <c r="AY9" s="1297"/>
      <c r="AZ9" s="1297"/>
      <c r="BA9" s="1297"/>
      <c r="BB9" s="1297"/>
      <c r="BC9" s="1297"/>
      <c r="BD9" s="1297"/>
      <c r="BE9" s="1297"/>
      <c r="BF9" s="1297"/>
      <c r="BG9" s="1297"/>
      <c r="BH9" s="1297"/>
      <c r="BI9" s="1297"/>
      <c r="BJ9" s="1297"/>
      <c r="BK9" s="1297"/>
      <c r="BL9" s="1297"/>
      <c r="BM9" s="1297"/>
      <c r="BN9" s="1297"/>
      <c r="BO9" s="1297"/>
      <c r="BP9" s="1297"/>
      <c r="BQ9" s="1297"/>
      <c r="BR9" s="1297"/>
      <c r="BS9" s="1297"/>
      <c r="BT9" s="1297"/>
      <c r="BU9" s="1297"/>
      <c r="BV9" s="1297"/>
      <c r="BW9" s="1297"/>
      <c r="BX9" s="1297"/>
      <c r="BY9" s="1297"/>
      <c r="BZ9" s="1297"/>
      <c r="CA9" s="1297"/>
      <c r="CB9" s="1297"/>
      <c r="CC9" s="1297"/>
      <c r="CD9" s="1297"/>
      <c r="CE9" s="1297"/>
      <c r="CF9" s="1297"/>
      <c r="CG9" s="1297"/>
      <c r="CH9" s="1297"/>
      <c r="CI9" s="1297"/>
      <c r="CJ9" s="1297"/>
      <c r="CK9" s="1297"/>
      <c r="CL9" s="1297"/>
      <c r="CM9" s="1297"/>
      <c r="CN9" s="1297"/>
      <c r="CO9" s="1297"/>
      <c r="CP9" s="1297"/>
      <c r="CQ9" s="1297"/>
      <c r="CR9" s="1297"/>
      <c r="CS9" s="1297"/>
      <c r="CT9" s="1297"/>
      <c r="CU9" s="1297"/>
      <c r="CV9" s="1297"/>
      <c r="CW9" s="1297"/>
      <c r="CX9" s="1297"/>
      <c r="CY9" s="1297"/>
      <c r="CZ9" s="1297"/>
      <c r="DA9" s="1297"/>
      <c r="DB9" s="1297"/>
      <c r="DC9" s="1297"/>
      <c r="DD9" s="1297"/>
      <c r="DE9" s="1297"/>
    </row>
    <row r="10" spans="1:109" s="262" customFormat="1" ht="13.2" x14ac:dyDescent="0.2">
      <c r="A10" s="1297"/>
      <c r="B10" s="1297"/>
      <c r="C10" s="1297"/>
      <c r="D10" s="1297"/>
      <c r="E10" s="1297"/>
      <c r="F10" s="1297"/>
      <c r="G10" s="1297"/>
      <c r="H10" s="1297"/>
      <c r="I10" s="1297"/>
      <c r="J10" s="1297"/>
      <c r="K10" s="1297"/>
      <c r="L10" s="1297"/>
      <c r="M10" s="1297"/>
      <c r="N10" s="1297"/>
      <c r="O10" s="1297"/>
      <c r="P10" s="1297"/>
      <c r="Q10" s="1297"/>
      <c r="R10" s="1297"/>
      <c r="S10" s="1297"/>
      <c r="T10" s="1297"/>
      <c r="U10" s="1297"/>
      <c r="V10" s="1297"/>
      <c r="W10" s="1297"/>
      <c r="X10" s="1297"/>
      <c r="Y10" s="1297"/>
      <c r="Z10" s="1297"/>
      <c r="AA10" s="1297"/>
      <c r="AB10" s="1297"/>
      <c r="AC10" s="1297"/>
      <c r="AD10" s="1297"/>
      <c r="AE10" s="1297"/>
      <c r="AF10" s="1297"/>
      <c r="AG10" s="1297"/>
      <c r="AH10" s="1297"/>
      <c r="AI10" s="1297"/>
      <c r="AJ10" s="1297"/>
      <c r="AK10" s="1297"/>
      <c r="AL10" s="1297"/>
      <c r="AM10" s="1297"/>
      <c r="AN10" s="1297"/>
      <c r="AO10" s="1297"/>
      <c r="AP10" s="1297"/>
      <c r="AQ10" s="1297"/>
      <c r="AR10" s="1297"/>
      <c r="AS10" s="1297"/>
      <c r="AT10" s="1297"/>
      <c r="AU10" s="1297"/>
      <c r="AV10" s="1297"/>
      <c r="AW10" s="1297"/>
      <c r="AX10" s="1297"/>
      <c r="AY10" s="1297"/>
      <c r="AZ10" s="1297"/>
      <c r="BA10" s="1297"/>
      <c r="BB10" s="1297"/>
      <c r="BC10" s="1297"/>
      <c r="BD10" s="1297"/>
      <c r="BE10" s="1297"/>
      <c r="BF10" s="1297"/>
      <c r="BG10" s="1297"/>
      <c r="BH10" s="1297"/>
      <c r="BI10" s="1297"/>
      <c r="BJ10" s="1297"/>
      <c r="BK10" s="1297"/>
      <c r="BL10" s="1297"/>
      <c r="BM10" s="1297"/>
      <c r="BN10" s="1297"/>
      <c r="BO10" s="1297"/>
      <c r="BP10" s="1297"/>
      <c r="BQ10" s="1297"/>
      <c r="BR10" s="1297"/>
      <c r="BS10" s="1297"/>
      <c r="BT10" s="1297"/>
      <c r="BU10" s="1297"/>
      <c r="BV10" s="1297"/>
      <c r="BW10" s="1297"/>
      <c r="BX10" s="1297"/>
      <c r="BY10" s="1297"/>
      <c r="BZ10" s="1297"/>
      <c r="CA10" s="1297"/>
      <c r="CB10" s="1297"/>
      <c r="CC10" s="1297"/>
      <c r="CD10" s="1297"/>
      <c r="CE10" s="1297"/>
      <c r="CF10" s="1297"/>
      <c r="CG10" s="1297"/>
      <c r="CH10" s="1297"/>
      <c r="CI10" s="1297"/>
      <c r="CJ10" s="1297"/>
      <c r="CK10" s="1297"/>
      <c r="CL10" s="1297"/>
      <c r="CM10" s="1297"/>
      <c r="CN10" s="1297"/>
      <c r="CO10" s="1297"/>
      <c r="CP10" s="1297"/>
      <c r="CQ10" s="1297"/>
      <c r="CR10" s="1297"/>
      <c r="CS10" s="1297"/>
      <c r="CT10" s="1297"/>
      <c r="CU10" s="1297"/>
      <c r="CV10" s="1297"/>
      <c r="CW10" s="1297"/>
      <c r="CX10" s="1297"/>
      <c r="CY10" s="1297"/>
      <c r="CZ10" s="1297"/>
      <c r="DA10" s="1297"/>
      <c r="DB10" s="1297"/>
      <c r="DC10" s="1297"/>
      <c r="DD10" s="1297"/>
      <c r="DE10" s="1297"/>
    </row>
    <row r="11" spans="1:109" s="262" customFormat="1" ht="13.2" x14ac:dyDescent="0.2">
      <c r="A11" s="1297"/>
      <c r="B11" s="1297"/>
      <c r="C11" s="1297"/>
      <c r="D11" s="1297"/>
      <c r="E11" s="1297"/>
      <c r="F11" s="1297"/>
      <c r="G11" s="1297"/>
      <c r="H11" s="1297"/>
      <c r="I11" s="1297"/>
      <c r="J11" s="1297"/>
      <c r="K11" s="1297"/>
      <c r="L11" s="1297"/>
      <c r="M11" s="1297"/>
      <c r="N11" s="1297"/>
      <c r="O11" s="1297"/>
      <c r="P11" s="1297"/>
      <c r="Q11" s="1297"/>
      <c r="R11" s="1297"/>
      <c r="S11" s="1297"/>
      <c r="T11" s="1297"/>
      <c r="U11" s="1297"/>
      <c r="V11" s="1297"/>
      <c r="W11" s="1297"/>
      <c r="X11" s="1297"/>
      <c r="Y11" s="1297"/>
      <c r="Z11" s="1297"/>
      <c r="AA11" s="1297"/>
      <c r="AB11" s="1297"/>
      <c r="AC11" s="1297"/>
      <c r="AD11" s="1297"/>
      <c r="AE11" s="1297"/>
      <c r="AF11" s="1297"/>
      <c r="AG11" s="1297"/>
      <c r="AH11" s="1297"/>
      <c r="AI11" s="1297"/>
      <c r="AJ11" s="1297"/>
      <c r="AK11" s="1297"/>
      <c r="AL11" s="1297"/>
      <c r="AM11" s="1297"/>
      <c r="AN11" s="1297"/>
      <c r="AO11" s="1297"/>
      <c r="AP11" s="1297"/>
      <c r="AQ11" s="1297"/>
      <c r="AR11" s="1297"/>
      <c r="AS11" s="1297"/>
      <c r="AT11" s="1297"/>
      <c r="AU11" s="1297"/>
      <c r="AV11" s="1297"/>
      <c r="AW11" s="1297"/>
      <c r="AX11" s="1297"/>
      <c r="AY11" s="1297"/>
      <c r="AZ11" s="1297"/>
      <c r="BA11" s="1297"/>
      <c r="BB11" s="1297"/>
      <c r="BC11" s="1297"/>
      <c r="BD11" s="1297"/>
      <c r="BE11" s="1297"/>
      <c r="BF11" s="1297"/>
      <c r="BG11" s="1297"/>
      <c r="BH11" s="1297"/>
      <c r="BI11" s="1297"/>
      <c r="BJ11" s="1297"/>
      <c r="BK11" s="1297"/>
      <c r="BL11" s="1297"/>
      <c r="BM11" s="1297"/>
      <c r="BN11" s="1297"/>
      <c r="BO11" s="1297"/>
      <c r="BP11" s="1297"/>
      <c r="BQ11" s="1297"/>
      <c r="BR11" s="1297"/>
      <c r="BS11" s="1297"/>
      <c r="BT11" s="1297"/>
      <c r="BU11" s="1297"/>
      <c r="BV11" s="1297"/>
      <c r="BW11" s="1297"/>
      <c r="BX11" s="1297"/>
      <c r="BY11" s="1297"/>
      <c r="BZ11" s="1297"/>
      <c r="CA11" s="1297"/>
      <c r="CB11" s="1297"/>
      <c r="CC11" s="1297"/>
      <c r="CD11" s="1297"/>
      <c r="CE11" s="1297"/>
      <c r="CF11" s="1297"/>
      <c r="CG11" s="1297"/>
      <c r="CH11" s="1297"/>
      <c r="CI11" s="1297"/>
      <c r="CJ11" s="1297"/>
      <c r="CK11" s="1297"/>
      <c r="CL11" s="1297"/>
      <c r="CM11" s="1297"/>
      <c r="CN11" s="1297"/>
      <c r="CO11" s="1297"/>
      <c r="CP11" s="1297"/>
      <c r="CQ11" s="1297"/>
      <c r="CR11" s="1297"/>
      <c r="CS11" s="1297"/>
      <c r="CT11" s="1297"/>
      <c r="CU11" s="1297"/>
      <c r="CV11" s="1297"/>
      <c r="CW11" s="1297"/>
      <c r="CX11" s="1297"/>
      <c r="CY11" s="1297"/>
      <c r="CZ11" s="1297"/>
      <c r="DA11" s="1297"/>
      <c r="DB11" s="1297"/>
      <c r="DC11" s="1297"/>
      <c r="DD11" s="1297"/>
      <c r="DE11" s="1297"/>
    </row>
    <row r="12" spans="1:109" s="262" customFormat="1" ht="13.2" x14ac:dyDescent="0.2">
      <c r="A12" s="1297"/>
      <c r="B12" s="1297"/>
      <c r="C12" s="1297"/>
      <c r="D12" s="1297"/>
      <c r="E12" s="1297"/>
      <c r="F12" s="1297"/>
      <c r="G12" s="1297"/>
      <c r="H12" s="1297"/>
      <c r="I12" s="1297"/>
      <c r="J12" s="1297"/>
      <c r="K12" s="1297"/>
      <c r="L12" s="1297"/>
      <c r="M12" s="1297"/>
      <c r="N12" s="1297"/>
      <c r="O12" s="1297"/>
      <c r="P12" s="1297"/>
      <c r="Q12" s="1297"/>
      <c r="R12" s="1297"/>
      <c r="S12" s="1297"/>
      <c r="T12" s="1297"/>
      <c r="U12" s="1297"/>
      <c r="V12" s="1297"/>
      <c r="W12" s="1297"/>
      <c r="X12" s="1297"/>
      <c r="Y12" s="1297"/>
      <c r="Z12" s="1297"/>
      <c r="AA12" s="1297"/>
      <c r="AB12" s="1297"/>
      <c r="AC12" s="1297"/>
      <c r="AD12" s="1297"/>
      <c r="AE12" s="1297"/>
      <c r="AF12" s="1297"/>
      <c r="AG12" s="1297"/>
      <c r="AH12" s="1297"/>
      <c r="AI12" s="1297"/>
      <c r="AJ12" s="1297"/>
      <c r="AK12" s="1297"/>
      <c r="AL12" s="1297"/>
      <c r="AM12" s="1297"/>
      <c r="AN12" s="1297"/>
      <c r="AO12" s="1297"/>
      <c r="AP12" s="1297"/>
      <c r="AQ12" s="1297"/>
      <c r="AR12" s="1297"/>
      <c r="AS12" s="1297"/>
      <c r="AT12" s="1297"/>
      <c r="AU12" s="1297"/>
      <c r="AV12" s="1297"/>
      <c r="AW12" s="1297"/>
      <c r="AX12" s="1297"/>
      <c r="AY12" s="1297"/>
      <c r="AZ12" s="1297"/>
      <c r="BA12" s="1297"/>
      <c r="BB12" s="1297"/>
      <c r="BC12" s="1297"/>
      <c r="BD12" s="1297"/>
      <c r="BE12" s="1297"/>
      <c r="BF12" s="1297"/>
      <c r="BG12" s="1297"/>
      <c r="BH12" s="1297"/>
      <c r="BI12" s="1297"/>
      <c r="BJ12" s="1297"/>
      <c r="BK12" s="1297"/>
      <c r="BL12" s="1297"/>
      <c r="BM12" s="1297"/>
      <c r="BN12" s="1297"/>
      <c r="BO12" s="1297"/>
      <c r="BP12" s="1297"/>
      <c r="BQ12" s="1297"/>
      <c r="BR12" s="1297"/>
      <c r="BS12" s="1297"/>
      <c r="BT12" s="1297"/>
      <c r="BU12" s="1297"/>
      <c r="BV12" s="1297"/>
      <c r="BW12" s="1297"/>
      <c r="BX12" s="1297"/>
      <c r="BY12" s="1297"/>
      <c r="BZ12" s="1297"/>
      <c r="CA12" s="1297"/>
      <c r="CB12" s="1297"/>
      <c r="CC12" s="1297"/>
      <c r="CD12" s="1297"/>
      <c r="CE12" s="1297"/>
      <c r="CF12" s="1297"/>
      <c r="CG12" s="1297"/>
      <c r="CH12" s="1297"/>
      <c r="CI12" s="1297"/>
      <c r="CJ12" s="1297"/>
      <c r="CK12" s="1297"/>
      <c r="CL12" s="1297"/>
      <c r="CM12" s="1297"/>
      <c r="CN12" s="1297"/>
      <c r="CO12" s="1297"/>
      <c r="CP12" s="1297"/>
      <c r="CQ12" s="1297"/>
      <c r="CR12" s="1297"/>
      <c r="CS12" s="1297"/>
      <c r="CT12" s="1297"/>
      <c r="CU12" s="1297"/>
      <c r="CV12" s="1297"/>
      <c r="CW12" s="1297"/>
      <c r="CX12" s="1297"/>
      <c r="CY12" s="1297"/>
      <c r="CZ12" s="1297"/>
      <c r="DA12" s="1297"/>
      <c r="DB12" s="1297"/>
      <c r="DC12" s="1297"/>
      <c r="DD12" s="1297"/>
      <c r="DE12" s="1297"/>
    </row>
    <row r="13" spans="1:109" s="262" customFormat="1" ht="13.2" x14ac:dyDescent="0.2">
      <c r="A13" s="1297"/>
      <c r="B13" s="1297"/>
      <c r="C13" s="1297"/>
      <c r="D13" s="1297"/>
      <c r="E13" s="1297"/>
      <c r="F13" s="1297"/>
      <c r="G13" s="1297"/>
      <c r="H13" s="1297"/>
      <c r="I13" s="1297"/>
      <c r="J13" s="1297"/>
      <c r="K13" s="1297"/>
      <c r="L13" s="1297"/>
      <c r="M13" s="1297"/>
      <c r="N13" s="1297"/>
      <c r="O13" s="1297"/>
      <c r="P13" s="1297"/>
      <c r="Q13" s="1297"/>
      <c r="R13" s="1297"/>
      <c r="S13" s="1297"/>
      <c r="T13" s="1297"/>
      <c r="U13" s="1297"/>
      <c r="V13" s="1297"/>
      <c r="W13" s="1297"/>
      <c r="X13" s="1297"/>
      <c r="Y13" s="1297"/>
      <c r="Z13" s="1297"/>
      <c r="AA13" s="1297"/>
      <c r="AB13" s="1297"/>
      <c r="AC13" s="1297"/>
      <c r="AD13" s="1297"/>
      <c r="AE13" s="1297"/>
      <c r="AF13" s="1297"/>
      <c r="AG13" s="1297"/>
      <c r="AH13" s="1297"/>
      <c r="AI13" s="1297"/>
      <c r="AJ13" s="1297"/>
      <c r="AK13" s="1297"/>
      <c r="AL13" s="1297"/>
      <c r="AM13" s="1297"/>
      <c r="AN13" s="1297"/>
      <c r="AO13" s="1297"/>
      <c r="AP13" s="1297"/>
      <c r="AQ13" s="1297"/>
      <c r="AR13" s="1297"/>
      <c r="AS13" s="1297"/>
      <c r="AT13" s="1297"/>
      <c r="AU13" s="1297"/>
      <c r="AV13" s="1297"/>
      <c r="AW13" s="1297"/>
      <c r="AX13" s="1297"/>
      <c r="AY13" s="1297"/>
      <c r="AZ13" s="1297"/>
      <c r="BA13" s="1297"/>
      <c r="BB13" s="1297"/>
      <c r="BC13" s="1297"/>
      <c r="BD13" s="1297"/>
      <c r="BE13" s="1297"/>
      <c r="BF13" s="1297"/>
      <c r="BG13" s="1297"/>
      <c r="BH13" s="1297"/>
      <c r="BI13" s="1297"/>
      <c r="BJ13" s="1297"/>
      <c r="BK13" s="1297"/>
      <c r="BL13" s="1297"/>
      <c r="BM13" s="1297"/>
      <c r="BN13" s="1297"/>
      <c r="BO13" s="1297"/>
      <c r="BP13" s="1297"/>
      <c r="BQ13" s="1297"/>
      <c r="BR13" s="1297"/>
      <c r="BS13" s="1297"/>
      <c r="BT13" s="1297"/>
      <c r="BU13" s="1297"/>
      <c r="BV13" s="1297"/>
      <c r="BW13" s="1297"/>
      <c r="BX13" s="1297"/>
      <c r="BY13" s="1297"/>
      <c r="BZ13" s="1297"/>
      <c r="CA13" s="1297"/>
      <c r="CB13" s="1297"/>
      <c r="CC13" s="1297"/>
      <c r="CD13" s="1297"/>
      <c r="CE13" s="1297"/>
      <c r="CF13" s="1297"/>
      <c r="CG13" s="1297"/>
      <c r="CH13" s="1297"/>
      <c r="CI13" s="1297"/>
      <c r="CJ13" s="1297"/>
      <c r="CK13" s="1297"/>
      <c r="CL13" s="1297"/>
      <c r="CM13" s="1297"/>
      <c r="CN13" s="1297"/>
      <c r="CO13" s="1297"/>
      <c r="CP13" s="1297"/>
      <c r="CQ13" s="1297"/>
      <c r="CR13" s="1297"/>
      <c r="CS13" s="1297"/>
      <c r="CT13" s="1297"/>
      <c r="CU13" s="1297"/>
      <c r="CV13" s="1297"/>
      <c r="CW13" s="1297"/>
      <c r="CX13" s="1297"/>
      <c r="CY13" s="1297"/>
      <c r="CZ13" s="1297"/>
      <c r="DA13" s="1297"/>
      <c r="DB13" s="1297"/>
      <c r="DC13" s="1297"/>
      <c r="DD13" s="1297"/>
      <c r="DE13" s="1297"/>
    </row>
    <row r="14" spans="1:109" s="262" customFormat="1" ht="13.2" x14ac:dyDescent="0.2">
      <c r="A14" s="1297"/>
      <c r="B14" s="1297"/>
      <c r="C14" s="1297"/>
      <c r="D14" s="1297"/>
      <c r="E14" s="1297"/>
      <c r="F14" s="1297"/>
      <c r="G14" s="1297"/>
      <c r="H14" s="1297"/>
      <c r="I14" s="1297"/>
      <c r="J14" s="1297"/>
      <c r="K14" s="1297"/>
      <c r="L14" s="1297"/>
      <c r="M14" s="1297"/>
      <c r="N14" s="1297"/>
      <c r="O14" s="1297"/>
      <c r="P14" s="1297"/>
      <c r="Q14" s="1297"/>
      <c r="R14" s="1297"/>
      <c r="S14" s="1297"/>
      <c r="T14" s="1297"/>
      <c r="U14" s="1297"/>
      <c r="V14" s="1297"/>
      <c r="W14" s="1297"/>
      <c r="X14" s="1297"/>
      <c r="Y14" s="1297"/>
      <c r="Z14" s="1297"/>
      <c r="AA14" s="1297"/>
      <c r="AB14" s="1297"/>
      <c r="AC14" s="1297"/>
      <c r="AD14" s="1297"/>
      <c r="AE14" s="1297"/>
      <c r="AF14" s="1297"/>
      <c r="AG14" s="1297"/>
      <c r="AH14" s="1297"/>
      <c r="AI14" s="1297"/>
      <c r="AJ14" s="1297"/>
      <c r="AK14" s="1297"/>
      <c r="AL14" s="1297"/>
      <c r="AM14" s="1297"/>
      <c r="AN14" s="1297"/>
      <c r="AO14" s="1297"/>
      <c r="AP14" s="1297"/>
      <c r="AQ14" s="1297"/>
      <c r="AR14" s="1297"/>
      <c r="AS14" s="1297"/>
      <c r="AT14" s="1297"/>
      <c r="AU14" s="1297"/>
      <c r="AV14" s="1297"/>
      <c r="AW14" s="1297"/>
      <c r="AX14" s="1297"/>
      <c r="AY14" s="1297"/>
      <c r="AZ14" s="1297"/>
      <c r="BA14" s="1297"/>
      <c r="BB14" s="1297"/>
      <c r="BC14" s="1297"/>
      <c r="BD14" s="1297"/>
      <c r="BE14" s="1297"/>
      <c r="BF14" s="1297"/>
      <c r="BG14" s="1297"/>
      <c r="BH14" s="1297"/>
      <c r="BI14" s="1297"/>
      <c r="BJ14" s="1297"/>
      <c r="BK14" s="1297"/>
      <c r="BL14" s="1297"/>
      <c r="BM14" s="1297"/>
      <c r="BN14" s="1297"/>
      <c r="BO14" s="1297"/>
      <c r="BP14" s="1297"/>
      <c r="BQ14" s="1297"/>
      <c r="BR14" s="1297"/>
      <c r="BS14" s="1297"/>
      <c r="BT14" s="1297"/>
      <c r="BU14" s="1297"/>
      <c r="BV14" s="1297"/>
      <c r="BW14" s="1297"/>
      <c r="BX14" s="1297"/>
      <c r="BY14" s="1297"/>
      <c r="BZ14" s="1297"/>
      <c r="CA14" s="1297"/>
      <c r="CB14" s="1297"/>
      <c r="CC14" s="1297"/>
      <c r="CD14" s="1297"/>
      <c r="CE14" s="1297"/>
      <c r="CF14" s="1297"/>
      <c r="CG14" s="1297"/>
      <c r="CH14" s="1297"/>
      <c r="CI14" s="1297"/>
      <c r="CJ14" s="1297"/>
      <c r="CK14" s="1297"/>
      <c r="CL14" s="1297"/>
      <c r="CM14" s="1297"/>
      <c r="CN14" s="1297"/>
      <c r="CO14" s="1297"/>
      <c r="CP14" s="1297"/>
      <c r="CQ14" s="1297"/>
      <c r="CR14" s="1297"/>
      <c r="CS14" s="1297"/>
      <c r="CT14" s="1297"/>
      <c r="CU14" s="1297"/>
      <c r="CV14" s="1297"/>
      <c r="CW14" s="1297"/>
      <c r="CX14" s="1297"/>
      <c r="CY14" s="1297"/>
      <c r="CZ14" s="1297"/>
      <c r="DA14" s="1297"/>
      <c r="DB14" s="1297"/>
      <c r="DC14" s="1297"/>
      <c r="DD14" s="1297"/>
      <c r="DE14" s="1297"/>
    </row>
    <row r="15" spans="1:109" s="262" customFormat="1" ht="13.2" x14ac:dyDescent="0.2">
      <c r="A15" s="1241"/>
      <c r="B15" s="1297"/>
      <c r="C15" s="1297"/>
      <c r="D15" s="1297"/>
      <c r="E15" s="1297"/>
      <c r="F15" s="1297"/>
      <c r="G15" s="1297"/>
      <c r="H15" s="1297"/>
      <c r="I15" s="1297"/>
      <c r="J15" s="1297"/>
      <c r="K15" s="1297"/>
      <c r="L15" s="1297"/>
      <c r="M15" s="1297"/>
      <c r="N15" s="1297"/>
      <c r="O15" s="1297"/>
      <c r="P15" s="1297"/>
      <c r="Q15" s="1297"/>
      <c r="R15" s="1297"/>
      <c r="S15" s="1297"/>
      <c r="T15" s="1297"/>
      <c r="U15" s="1297"/>
      <c r="V15" s="1297"/>
      <c r="W15" s="1297"/>
      <c r="X15" s="1297"/>
      <c r="Y15" s="1297"/>
      <c r="Z15" s="1297"/>
      <c r="AA15" s="1297"/>
      <c r="AB15" s="1297"/>
      <c r="AC15" s="1297"/>
      <c r="AD15" s="1297"/>
      <c r="AE15" s="1297"/>
      <c r="AF15" s="1297"/>
      <c r="AG15" s="1297"/>
      <c r="AH15" s="1297"/>
      <c r="AI15" s="1297"/>
      <c r="AJ15" s="1297"/>
      <c r="AK15" s="1297"/>
      <c r="AL15" s="1297"/>
      <c r="AM15" s="1297"/>
      <c r="AN15" s="1297"/>
      <c r="AO15" s="1297"/>
      <c r="AP15" s="1297"/>
      <c r="AQ15" s="1297"/>
      <c r="AR15" s="1297"/>
      <c r="AS15" s="1297"/>
      <c r="AT15" s="1297"/>
      <c r="AU15" s="1297"/>
      <c r="AV15" s="1297"/>
      <c r="AW15" s="1297"/>
      <c r="AX15" s="1297"/>
      <c r="AY15" s="1297"/>
      <c r="AZ15" s="1297"/>
      <c r="BA15" s="1297"/>
      <c r="BB15" s="1297"/>
      <c r="BC15" s="1297"/>
      <c r="BD15" s="1297"/>
      <c r="BE15" s="1297"/>
      <c r="BF15" s="1297"/>
      <c r="BG15" s="1297"/>
      <c r="BH15" s="1297"/>
      <c r="BI15" s="1297"/>
      <c r="BJ15" s="1297"/>
      <c r="BK15" s="1297"/>
      <c r="BL15" s="1297"/>
      <c r="BM15" s="1297"/>
      <c r="BN15" s="1297"/>
      <c r="BO15" s="1297"/>
      <c r="BP15" s="1297"/>
      <c r="BQ15" s="1297"/>
      <c r="BR15" s="1297"/>
      <c r="BS15" s="1297"/>
      <c r="BT15" s="1297"/>
      <c r="BU15" s="1297"/>
      <c r="BV15" s="1297"/>
      <c r="BW15" s="1297"/>
      <c r="BX15" s="1297"/>
      <c r="BY15" s="1297"/>
      <c r="BZ15" s="1297"/>
      <c r="CA15" s="1297"/>
      <c r="CB15" s="1297"/>
      <c r="CC15" s="1297"/>
      <c r="CD15" s="1297"/>
      <c r="CE15" s="1297"/>
      <c r="CF15" s="1297"/>
      <c r="CG15" s="1297"/>
      <c r="CH15" s="1297"/>
      <c r="CI15" s="1297"/>
      <c r="CJ15" s="1297"/>
      <c r="CK15" s="1297"/>
      <c r="CL15" s="1297"/>
      <c r="CM15" s="1297"/>
      <c r="CN15" s="1297"/>
      <c r="CO15" s="1297"/>
      <c r="CP15" s="1297"/>
      <c r="CQ15" s="1297"/>
      <c r="CR15" s="1297"/>
      <c r="CS15" s="1297"/>
      <c r="CT15" s="1297"/>
      <c r="CU15" s="1297"/>
      <c r="CV15" s="1297"/>
      <c r="CW15" s="1297"/>
      <c r="CX15" s="1297"/>
      <c r="CY15" s="1297"/>
      <c r="CZ15" s="1297"/>
      <c r="DA15" s="1297"/>
      <c r="DB15" s="1297"/>
      <c r="DC15" s="1297"/>
      <c r="DD15" s="1297"/>
      <c r="DE15" s="1297"/>
    </row>
    <row r="16" spans="1:109" s="262" customFormat="1" ht="13.2" x14ac:dyDescent="0.2">
      <c r="A16" s="1241"/>
      <c r="B16" s="1297"/>
      <c r="C16" s="1297"/>
      <c r="D16" s="1297"/>
      <c r="E16" s="1297"/>
      <c r="F16" s="1297"/>
      <c r="G16" s="1297"/>
      <c r="H16" s="1297"/>
      <c r="I16" s="1297"/>
      <c r="J16" s="1297"/>
      <c r="K16" s="1297"/>
      <c r="L16" s="1297"/>
      <c r="M16" s="1297"/>
      <c r="N16" s="1297"/>
      <c r="O16" s="1297"/>
      <c r="P16" s="1297"/>
      <c r="Q16" s="1297"/>
      <c r="R16" s="1297"/>
      <c r="S16" s="1297"/>
      <c r="T16" s="1297"/>
      <c r="U16" s="1297"/>
      <c r="V16" s="1297"/>
      <c r="W16" s="1297"/>
      <c r="X16" s="1297"/>
      <c r="Y16" s="1297"/>
      <c r="Z16" s="1297"/>
      <c r="AA16" s="1297"/>
      <c r="AB16" s="1297"/>
      <c r="AC16" s="1297"/>
      <c r="AD16" s="1297"/>
      <c r="AE16" s="1297"/>
      <c r="AF16" s="1297"/>
      <c r="AG16" s="1297"/>
      <c r="AH16" s="1297"/>
      <c r="AI16" s="1297"/>
      <c r="AJ16" s="1297"/>
      <c r="AK16" s="1297"/>
      <c r="AL16" s="1297"/>
      <c r="AM16" s="1297"/>
      <c r="AN16" s="1297"/>
      <c r="AO16" s="1297"/>
      <c r="AP16" s="1297"/>
      <c r="AQ16" s="1297"/>
      <c r="AR16" s="1297"/>
      <c r="AS16" s="1297"/>
      <c r="AT16" s="1297"/>
      <c r="AU16" s="1297"/>
      <c r="AV16" s="1297"/>
      <c r="AW16" s="1297"/>
      <c r="AX16" s="1297"/>
      <c r="AY16" s="1297"/>
      <c r="AZ16" s="1297"/>
      <c r="BA16" s="1297"/>
      <c r="BB16" s="1297"/>
      <c r="BC16" s="1297"/>
      <c r="BD16" s="1297"/>
      <c r="BE16" s="1297"/>
      <c r="BF16" s="1297"/>
      <c r="BG16" s="1297"/>
      <c r="BH16" s="1297"/>
      <c r="BI16" s="1297"/>
      <c r="BJ16" s="1297"/>
      <c r="BK16" s="1297"/>
      <c r="BL16" s="1297"/>
      <c r="BM16" s="1297"/>
      <c r="BN16" s="1297"/>
      <c r="BO16" s="1297"/>
      <c r="BP16" s="1297"/>
      <c r="BQ16" s="1297"/>
      <c r="BR16" s="1297"/>
      <c r="BS16" s="1297"/>
      <c r="BT16" s="1297"/>
      <c r="BU16" s="1297"/>
      <c r="BV16" s="1297"/>
      <c r="BW16" s="1297"/>
      <c r="BX16" s="1297"/>
      <c r="BY16" s="1297"/>
      <c r="BZ16" s="1297"/>
      <c r="CA16" s="1297"/>
      <c r="CB16" s="1297"/>
      <c r="CC16" s="1297"/>
      <c r="CD16" s="1297"/>
      <c r="CE16" s="1297"/>
      <c r="CF16" s="1297"/>
      <c r="CG16" s="1297"/>
      <c r="CH16" s="1297"/>
      <c r="CI16" s="1297"/>
      <c r="CJ16" s="1297"/>
      <c r="CK16" s="1297"/>
      <c r="CL16" s="1297"/>
      <c r="CM16" s="1297"/>
      <c r="CN16" s="1297"/>
      <c r="CO16" s="1297"/>
      <c r="CP16" s="1297"/>
      <c r="CQ16" s="1297"/>
      <c r="CR16" s="1297"/>
      <c r="CS16" s="1297"/>
      <c r="CT16" s="1297"/>
      <c r="CU16" s="1297"/>
      <c r="CV16" s="1297"/>
      <c r="CW16" s="1297"/>
      <c r="CX16" s="1297"/>
      <c r="CY16" s="1297"/>
      <c r="CZ16" s="1297"/>
      <c r="DA16" s="1297"/>
      <c r="DB16" s="1297"/>
      <c r="DC16" s="1297"/>
      <c r="DD16" s="1297"/>
      <c r="DE16" s="1297"/>
    </row>
    <row r="17" spans="1:109" s="262" customFormat="1" ht="13.2" x14ac:dyDescent="0.2">
      <c r="A17" s="1241"/>
      <c r="B17" s="1297"/>
      <c r="C17" s="1297"/>
      <c r="D17" s="1297"/>
      <c r="E17" s="1297"/>
      <c r="F17" s="1297"/>
      <c r="G17" s="1297"/>
      <c r="H17" s="1297"/>
      <c r="I17" s="1297"/>
      <c r="J17" s="1297"/>
      <c r="K17" s="1297"/>
      <c r="L17" s="1297"/>
      <c r="M17" s="1297"/>
      <c r="N17" s="1297"/>
      <c r="O17" s="1297"/>
      <c r="P17" s="1297"/>
      <c r="Q17" s="1297"/>
      <c r="R17" s="1297"/>
      <c r="S17" s="1297"/>
      <c r="T17" s="1297"/>
      <c r="U17" s="1297"/>
      <c r="V17" s="1297"/>
      <c r="W17" s="1297"/>
      <c r="X17" s="1297"/>
      <c r="Y17" s="1297"/>
      <c r="Z17" s="1297"/>
      <c r="AA17" s="1297"/>
      <c r="AB17" s="1297"/>
      <c r="AC17" s="1297"/>
      <c r="AD17" s="1297"/>
      <c r="AE17" s="1297"/>
      <c r="AF17" s="1297"/>
      <c r="AG17" s="1297"/>
      <c r="AH17" s="1297"/>
      <c r="AI17" s="1297"/>
      <c r="AJ17" s="1297"/>
      <c r="AK17" s="1297"/>
      <c r="AL17" s="1297"/>
      <c r="AM17" s="1297"/>
      <c r="AN17" s="1297"/>
      <c r="AO17" s="1297"/>
      <c r="AP17" s="1297"/>
      <c r="AQ17" s="1297"/>
      <c r="AR17" s="1297"/>
      <c r="AS17" s="1297"/>
      <c r="AT17" s="1297"/>
      <c r="AU17" s="1297"/>
      <c r="AV17" s="1297"/>
      <c r="AW17" s="1297"/>
      <c r="AX17" s="1297"/>
      <c r="AY17" s="1297"/>
      <c r="AZ17" s="1297"/>
      <c r="BA17" s="1297"/>
      <c r="BB17" s="1297"/>
      <c r="BC17" s="1297"/>
      <c r="BD17" s="1297"/>
      <c r="BE17" s="1297"/>
      <c r="BF17" s="1297"/>
      <c r="BG17" s="1297"/>
      <c r="BH17" s="1297"/>
      <c r="BI17" s="1297"/>
      <c r="BJ17" s="1297"/>
      <c r="BK17" s="1297"/>
      <c r="BL17" s="1297"/>
      <c r="BM17" s="1297"/>
      <c r="BN17" s="1297"/>
      <c r="BO17" s="1297"/>
      <c r="BP17" s="1297"/>
      <c r="BQ17" s="1297"/>
      <c r="BR17" s="1297"/>
      <c r="BS17" s="1297"/>
      <c r="BT17" s="1297"/>
      <c r="BU17" s="1297"/>
      <c r="BV17" s="1297"/>
      <c r="BW17" s="1297"/>
      <c r="BX17" s="1297"/>
      <c r="BY17" s="1297"/>
      <c r="BZ17" s="1297"/>
      <c r="CA17" s="1297"/>
      <c r="CB17" s="1297"/>
      <c r="CC17" s="1297"/>
      <c r="CD17" s="1297"/>
      <c r="CE17" s="1297"/>
      <c r="CF17" s="1297"/>
      <c r="CG17" s="1297"/>
      <c r="CH17" s="1297"/>
      <c r="CI17" s="1297"/>
      <c r="CJ17" s="1297"/>
      <c r="CK17" s="1297"/>
      <c r="CL17" s="1297"/>
      <c r="CM17" s="1297"/>
      <c r="CN17" s="1297"/>
      <c r="CO17" s="1297"/>
      <c r="CP17" s="1297"/>
      <c r="CQ17" s="1297"/>
      <c r="CR17" s="1297"/>
      <c r="CS17" s="1297"/>
      <c r="CT17" s="1297"/>
      <c r="CU17" s="1297"/>
      <c r="CV17" s="1297"/>
      <c r="CW17" s="1297"/>
      <c r="CX17" s="1297"/>
      <c r="CY17" s="1297"/>
      <c r="CZ17" s="1297"/>
      <c r="DA17" s="1297"/>
      <c r="DB17" s="1297"/>
      <c r="DC17" s="1297"/>
      <c r="DD17" s="1297"/>
      <c r="DE17" s="1297"/>
    </row>
    <row r="18" spans="1:109" s="262" customFormat="1" ht="13.2" x14ac:dyDescent="0.2">
      <c r="A18" s="1241"/>
      <c r="B18" s="1297"/>
      <c r="C18" s="1297"/>
      <c r="D18" s="1297"/>
      <c r="E18" s="1297"/>
      <c r="F18" s="1297"/>
      <c r="G18" s="1297"/>
      <c r="H18" s="1297"/>
      <c r="I18" s="1297"/>
      <c r="J18" s="1297"/>
      <c r="K18" s="1297"/>
      <c r="L18" s="1297"/>
      <c r="M18" s="1297"/>
      <c r="N18" s="1297"/>
      <c r="O18" s="1297"/>
      <c r="P18" s="1297"/>
      <c r="Q18" s="1297"/>
      <c r="R18" s="1297"/>
      <c r="S18" s="1297"/>
      <c r="T18" s="1297"/>
      <c r="U18" s="1297"/>
      <c r="V18" s="1297"/>
      <c r="W18" s="1297"/>
      <c r="X18" s="1297"/>
      <c r="Y18" s="1297"/>
      <c r="Z18" s="1297"/>
      <c r="AA18" s="1297"/>
      <c r="AB18" s="1297"/>
      <c r="AC18" s="1297"/>
      <c r="AD18" s="1297"/>
      <c r="AE18" s="1297"/>
      <c r="AF18" s="1297"/>
      <c r="AG18" s="1297"/>
      <c r="AH18" s="1297"/>
      <c r="AI18" s="1297"/>
      <c r="AJ18" s="1297"/>
      <c r="AK18" s="1297"/>
      <c r="AL18" s="1297"/>
      <c r="AM18" s="1297"/>
      <c r="AN18" s="1297"/>
      <c r="AO18" s="1297"/>
      <c r="AP18" s="1297"/>
      <c r="AQ18" s="1297"/>
      <c r="AR18" s="1297"/>
      <c r="AS18" s="1297"/>
      <c r="AT18" s="1297"/>
      <c r="AU18" s="1297"/>
      <c r="AV18" s="1297"/>
      <c r="AW18" s="1297"/>
      <c r="AX18" s="1297"/>
      <c r="AY18" s="1297"/>
      <c r="AZ18" s="1297"/>
      <c r="BA18" s="1297"/>
      <c r="BB18" s="1297"/>
      <c r="BC18" s="1297"/>
      <c r="BD18" s="1297"/>
      <c r="BE18" s="1297"/>
      <c r="BF18" s="1297"/>
      <c r="BG18" s="1297"/>
      <c r="BH18" s="1297"/>
      <c r="BI18" s="1297"/>
      <c r="BJ18" s="1297"/>
      <c r="BK18" s="1297"/>
      <c r="BL18" s="1297"/>
      <c r="BM18" s="1297"/>
      <c r="BN18" s="1297"/>
      <c r="BO18" s="1297"/>
      <c r="BP18" s="1297"/>
      <c r="BQ18" s="1297"/>
      <c r="BR18" s="1297"/>
      <c r="BS18" s="1297"/>
      <c r="BT18" s="1297"/>
      <c r="BU18" s="1297"/>
      <c r="BV18" s="1297"/>
      <c r="BW18" s="1297"/>
      <c r="BX18" s="1297"/>
      <c r="BY18" s="1297"/>
      <c r="BZ18" s="1297"/>
      <c r="CA18" s="1297"/>
      <c r="CB18" s="1297"/>
      <c r="CC18" s="1297"/>
      <c r="CD18" s="1297"/>
      <c r="CE18" s="1297"/>
      <c r="CF18" s="1297"/>
      <c r="CG18" s="1297"/>
      <c r="CH18" s="1297"/>
      <c r="CI18" s="1297"/>
      <c r="CJ18" s="1297"/>
      <c r="CK18" s="1297"/>
      <c r="CL18" s="1297"/>
      <c r="CM18" s="1297"/>
      <c r="CN18" s="1297"/>
      <c r="CO18" s="1297"/>
      <c r="CP18" s="1297"/>
      <c r="CQ18" s="1297"/>
      <c r="CR18" s="1297"/>
      <c r="CS18" s="1297"/>
      <c r="CT18" s="1297"/>
      <c r="CU18" s="1297"/>
      <c r="CV18" s="1297"/>
      <c r="CW18" s="1297"/>
      <c r="CX18" s="1297"/>
      <c r="CY18" s="1297"/>
      <c r="CZ18" s="1297"/>
      <c r="DA18" s="1297"/>
      <c r="DB18" s="1297"/>
      <c r="DC18" s="1297"/>
      <c r="DD18" s="1297"/>
      <c r="DE18" s="1297"/>
    </row>
    <row r="19" spans="1:109" ht="13.2" x14ac:dyDescent="0.2">
      <c r="DD19" s="1241"/>
      <c r="DE19" s="1241"/>
    </row>
    <row r="20" spans="1:109" ht="13.2" x14ac:dyDescent="0.2">
      <c r="DD20" s="1241"/>
      <c r="DE20" s="1241"/>
    </row>
    <row r="21" spans="1:109" ht="17.25" customHeight="1" x14ac:dyDescent="0.2">
      <c r="B21" s="1296"/>
      <c r="C21" s="1293"/>
      <c r="D21" s="1293"/>
      <c r="E21" s="1293"/>
      <c r="F21" s="1293"/>
      <c r="G21" s="1293"/>
      <c r="H21" s="1293"/>
      <c r="I21" s="1293"/>
      <c r="J21" s="1293"/>
      <c r="K21" s="1293"/>
      <c r="L21" s="1293"/>
      <c r="M21" s="1293"/>
      <c r="N21" s="1295"/>
      <c r="O21" s="1293"/>
      <c r="P21" s="1293"/>
      <c r="Q21" s="1293"/>
      <c r="R21" s="1293"/>
      <c r="S21" s="1293"/>
      <c r="T21" s="1293"/>
      <c r="U21" s="1293"/>
      <c r="V21" s="1293"/>
      <c r="W21" s="1293"/>
      <c r="X21" s="1293"/>
      <c r="Y21" s="1293"/>
      <c r="Z21" s="1293"/>
      <c r="AA21" s="1293"/>
      <c r="AB21" s="1293"/>
      <c r="AC21" s="1293"/>
      <c r="AD21" s="1293"/>
      <c r="AE21" s="1293"/>
      <c r="AF21" s="1293"/>
      <c r="AG21" s="1293"/>
      <c r="AH21" s="1293"/>
      <c r="AI21" s="1293"/>
      <c r="AJ21" s="1293"/>
      <c r="AK21" s="1293"/>
      <c r="AL21" s="1293"/>
      <c r="AM21" s="1293"/>
      <c r="AN21" s="1293"/>
      <c r="AO21" s="1293"/>
      <c r="AP21" s="1293"/>
      <c r="AQ21" s="1293"/>
      <c r="AR21" s="1293"/>
      <c r="AS21" s="1293"/>
      <c r="AT21" s="1295"/>
      <c r="AU21" s="1293"/>
      <c r="AV21" s="1293"/>
      <c r="AW21" s="1293"/>
      <c r="AX21" s="1293"/>
      <c r="AY21" s="1293"/>
      <c r="AZ21" s="1293"/>
      <c r="BA21" s="1293"/>
      <c r="BB21" s="1293"/>
      <c r="BC21" s="1293"/>
      <c r="BD21" s="1293"/>
      <c r="BE21" s="1293"/>
      <c r="BF21" s="1295"/>
      <c r="BG21" s="1293"/>
      <c r="BH21" s="1293"/>
      <c r="BI21" s="1293"/>
      <c r="BJ21" s="1293"/>
      <c r="BK21" s="1293"/>
      <c r="BL21" s="1293"/>
      <c r="BM21" s="1293"/>
      <c r="BN21" s="1293"/>
      <c r="BO21" s="1293"/>
      <c r="BP21" s="1293"/>
      <c r="BQ21" s="1293"/>
      <c r="BR21" s="1295"/>
      <c r="BS21" s="1293"/>
      <c r="BT21" s="1293"/>
      <c r="BU21" s="1293"/>
      <c r="BV21" s="1293"/>
      <c r="BW21" s="1293"/>
      <c r="BX21" s="1293"/>
      <c r="BY21" s="1293"/>
      <c r="BZ21" s="1293"/>
      <c r="CA21" s="1293"/>
      <c r="CB21" s="1293"/>
      <c r="CC21" s="1293"/>
      <c r="CD21" s="1295"/>
      <c r="CE21" s="1293"/>
      <c r="CF21" s="1293"/>
      <c r="CG21" s="1293"/>
      <c r="CH21" s="1293"/>
      <c r="CI21" s="1293"/>
      <c r="CJ21" s="1293"/>
      <c r="CK21" s="1293"/>
      <c r="CL21" s="1293"/>
      <c r="CM21" s="1293"/>
      <c r="CN21" s="1293"/>
      <c r="CO21" s="1293"/>
      <c r="CP21" s="1295"/>
      <c r="CQ21" s="1293"/>
      <c r="CR21" s="1293"/>
      <c r="CS21" s="1293"/>
      <c r="CT21" s="1293"/>
      <c r="CU21" s="1293"/>
      <c r="CV21" s="1293"/>
      <c r="CW21" s="1293"/>
      <c r="CX21" s="1293"/>
      <c r="CY21" s="1293"/>
      <c r="CZ21" s="1293"/>
      <c r="DA21" s="1293"/>
      <c r="DB21" s="1295"/>
      <c r="DC21" s="1293"/>
      <c r="DD21" s="1292"/>
      <c r="DE21" s="1241"/>
    </row>
    <row r="22" spans="1:109" ht="17.25" customHeight="1" x14ac:dyDescent="0.2">
      <c r="B22" s="1242"/>
    </row>
    <row r="23" spans="1:109" ht="13.2" x14ac:dyDescent="0.2">
      <c r="B23" s="1242"/>
    </row>
    <row r="24" spans="1:109" ht="13.2" x14ac:dyDescent="0.2">
      <c r="B24" s="1242"/>
    </row>
    <row r="25" spans="1:109" ht="13.2" x14ac:dyDescent="0.2">
      <c r="B25" s="1242"/>
    </row>
    <row r="26" spans="1:109" ht="13.2" x14ac:dyDescent="0.2">
      <c r="B26" s="1242"/>
    </row>
    <row r="27" spans="1:109" ht="13.2" x14ac:dyDescent="0.2">
      <c r="B27" s="1242"/>
    </row>
    <row r="28" spans="1:109" ht="13.2" x14ac:dyDescent="0.2">
      <c r="B28" s="1242"/>
    </row>
    <row r="29" spans="1:109" ht="13.2" x14ac:dyDescent="0.2">
      <c r="B29" s="1242"/>
    </row>
    <row r="30" spans="1:109" ht="13.2" x14ac:dyDescent="0.2">
      <c r="B30" s="1242"/>
    </row>
    <row r="31" spans="1:109" ht="13.2" x14ac:dyDescent="0.2">
      <c r="B31" s="1242"/>
    </row>
    <row r="32" spans="1:109" ht="13.2" x14ac:dyDescent="0.2">
      <c r="B32" s="1242"/>
    </row>
    <row r="33" spans="2:109" ht="13.2" x14ac:dyDescent="0.2">
      <c r="B33" s="1242"/>
    </row>
    <row r="34" spans="2:109" ht="13.2" x14ac:dyDescent="0.2">
      <c r="B34" s="1242"/>
    </row>
    <row r="35" spans="2:109" ht="13.2" x14ac:dyDescent="0.2">
      <c r="B35" s="1242"/>
    </row>
    <row r="36" spans="2:109" ht="13.2" x14ac:dyDescent="0.2">
      <c r="B36" s="1242"/>
    </row>
    <row r="37" spans="2:109" ht="13.2" x14ac:dyDescent="0.2">
      <c r="B37" s="1242"/>
    </row>
    <row r="38" spans="2:109" ht="13.2" x14ac:dyDescent="0.2">
      <c r="B38" s="1242"/>
    </row>
    <row r="39" spans="2:109" ht="13.2" x14ac:dyDescent="0.2">
      <c r="B39" s="1246"/>
      <c r="C39" s="1245"/>
      <c r="D39" s="1245"/>
      <c r="E39" s="1245"/>
      <c r="F39" s="1245"/>
      <c r="G39" s="1245"/>
      <c r="H39" s="1245"/>
      <c r="I39" s="1245"/>
      <c r="J39" s="1245"/>
      <c r="K39" s="1245"/>
      <c r="L39" s="1245"/>
      <c r="M39" s="1245"/>
      <c r="N39" s="1245"/>
      <c r="O39" s="1245"/>
      <c r="P39" s="1245"/>
      <c r="Q39" s="1245"/>
      <c r="R39" s="1245"/>
      <c r="S39" s="1245"/>
      <c r="T39" s="1245"/>
      <c r="U39" s="1245"/>
      <c r="V39" s="1245"/>
      <c r="W39" s="1245"/>
      <c r="X39" s="1245"/>
      <c r="Y39" s="1245"/>
      <c r="Z39" s="1245"/>
      <c r="AA39" s="1245"/>
      <c r="AB39" s="1245"/>
      <c r="AC39" s="1245"/>
      <c r="AD39" s="1245"/>
      <c r="AE39" s="1245"/>
      <c r="AF39" s="1245"/>
      <c r="AG39" s="1245"/>
      <c r="AH39" s="1245"/>
      <c r="AI39" s="1245"/>
      <c r="AJ39" s="1245"/>
      <c r="AK39" s="1245"/>
      <c r="AL39" s="1245"/>
      <c r="AM39" s="1245"/>
      <c r="AN39" s="1245"/>
      <c r="AO39" s="1245"/>
      <c r="AP39" s="1245"/>
      <c r="AQ39" s="1245"/>
      <c r="AR39" s="1245"/>
      <c r="AS39" s="1245"/>
      <c r="AT39" s="1245"/>
      <c r="AU39" s="1245"/>
      <c r="AV39" s="1245"/>
      <c r="AW39" s="1245"/>
      <c r="AX39" s="1245"/>
      <c r="AY39" s="1245"/>
      <c r="AZ39" s="1245"/>
      <c r="BA39" s="1245"/>
      <c r="BB39" s="1245"/>
      <c r="BC39" s="1245"/>
      <c r="BD39" s="1245"/>
      <c r="BE39" s="1245"/>
      <c r="BF39" s="1245"/>
      <c r="BG39" s="1245"/>
      <c r="BH39" s="1245"/>
      <c r="BI39" s="1245"/>
      <c r="BJ39" s="1245"/>
      <c r="BK39" s="1245"/>
      <c r="BL39" s="1245"/>
      <c r="BM39" s="1245"/>
      <c r="BN39" s="1245"/>
      <c r="BO39" s="1245"/>
      <c r="BP39" s="1245"/>
      <c r="BQ39" s="1245"/>
      <c r="BR39" s="1245"/>
      <c r="BS39" s="1245"/>
      <c r="BT39" s="1245"/>
      <c r="BU39" s="1245"/>
      <c r="BV39" s="1245"/>
      <c r="BW39" s="1245"/>
      <c r="BX39" s="1245"/>
      <c r="BY39" s="1245"/>
      <c r="BZ39" s="1245"/>
      <c r="CA39" s="1245"/>
      <c r="CB39" s="1245"/>
      <c r="CC39" s="1245"/>
      <c r="CD39" s="1245"/>
      <c r="CE39" s="1245"/>
      <c r="CF39" s="1245"/>
      <c r="CG39" s="1245"/>
      <c r="CH39" s="1245"/>
      <c r="CI39" s="1245"/>
      <c r="CJ39" s="1245"/>
      <c r="CK39" s="1245"/>
      <c r="CL39" s="1245"/>
      <c r="CM39" s="1245"/>
      <c r="CN39" s="1245"/>
      <c r="CO39" s="1245"/>
      <c r="CP39" s="1245"/>
      <c r="CQ39" s="1245"/>
      <c r="CR39" s="1245"/>
      <c r="CS39" s="1245"/>
      <c r="CT39" s="1245"/>
      <c r="CU39" s="1245"/>
      <c r="CV39" s="1245"/>
      <c r="CW39" s="1245"/>
      <c r="CX39" s="1245"/>
      <c r="CY39" s="1245"/>
      <c r="CZ39" s="1245"/>
      <c r="DA39" s="1245"/>
      <c r="DB39" s="1245"/>
      <c r="DC39" s="1245"/>
      <c r="DD39" s="1244"/>
    </row>
    <row r="40" spans="2:109" ht="13.2" x14ac:dyDescent="0.2">
      <c r="B40" s="1282"/>
      <c r="DD40" s="1282"/>
      <c r="DE40" s="1241"/>
    </row>
    <row r="41" spans="2:109" ht="16.2" x14ac:dyDescent="0.2">
      <c r="B41" s="1294" t="s">
        <v>625</v>
      </c>
      <c r="C41" s="1293"/>
      <c r="D41" s="1293"/>
      <c r="E41" s="1293"/>
      <c r="F41" s="1293"/>
      <c r="G41" s="1293"/>
      <c r="H41" s="1293"/>
      <c r="I41" s="1293"/>
      <c r="J41" s="1293"/>
      <c r="K41" s="1293"/>
      <c r="L41" s="1293"/>
      <c r="M41" s="1293"/>
      <c r="N41" s="1293"/>
      <c r="O41" s="1293"/>
      <c r="P41" s="1293"/>
      <c r="Q41" s="1293"/>
      <c r="R41" s="1293"/>
      <c r="S41" s="1293"/>
      <c r="T41" s="1293"/>
      <c r="U41" s="1293"/>
      <c r="V41" s="1293"/>
      <c r="W41" s="1293"/>
      <c r="X41" s="1293"/>
      <c r="Y41" s="1293"/>
      <c r="Z41" s="1293"/>
      <c r="AA41" s="1293"/>
      <c r="AB41" s="1293"/>
      <c r="AC41" s="1293"/>
      <c r="AD41" s="1293"/>
      <c r="AE41" s="1293"/>
      <c r="AF41" s="1293"/>
      <c r="AG41" s="1293"/>
      <c r="AH41" s="1293"/>
      <c r="AI41" s="1293"/>
      <c r="AJ41" s="1293"/>
      <c r="AK41" s="1293"/>
      <c r="AL41" s="1293"/>
      <c r="AM41" s="1293"/>
      <c r="AN41" s="1293"/>
      <c r="AO41" s="1293"/>
      <c r="AP41" s="1293"/>
      <c r="AQ41" s="1293"/>
      <c r="AR41" s="1293"/>
      <c r="AS41" s="1293"/>
      <c r="AT41" s="1293"/>
      <c r="AU41" s="1293"/>
      <c r="AV41" s="1293"/>
      <c r="AW41" s="1293"/>
      <c r="AX41" s="1293"/>
      <c r="AY41" s="1293"/>
      <c r="AZ41" s="1293"/>
      <c r="BA41" s="1293"/>
      <c r="BB41" s="1293"/>
      <c r="BC41" s="1293"/>
      <c r="BD41" s="1293"/>
      <c r="BE41" s="1293"/>
      <c r="BF41" s="1293"/>
      <c r="BG41" s="1293"/>
      <c r="BH41" s="1293"/>
      <c r="BI41" s="1293"/>
      <c r="BJ41" s="1293"/>
      <c r="BK41" s="1293"/>
      <c r="BL41" s="1293"/>
      <c r="BM41" s="1293"/>
      <c r="BN41" s="1293"/>
      <c r="BO41" s="1293"/>
      <c r="BP41" s="1293"/>
      <c r="BQ41" s="1293"/>
      <c r="BR41" s="1293"/>
      <c r="BS41" s="1293"/>
      <c r="BT41" s="1293"/>
      <c r="BU41" s="1293"/>
      <c r="BV41" s="1293"/>
      <c r="BW41" s="1293"/>
      <c r="BX41" s="1293"/>
      <c r="BY41" s="1293"/>
      <c r="BZ41" s="1293"/>
      <c r="CA41" s="1293"/>
      <c r="CB41" s="1293"/>
      <c r="CC41" s="1293"/>
      <c r="CD41" s="1293"/>
      <c r="CE41" s="1293"/>
      <c r="CF41" s="1293"/>
      <c r="CG41" s="1293"/>
      <c r="CH41" s="1293"/>
      <c r="CI41" s="1293"/>
      <c r="CJ41" s="1293"/>
      <c r="CK41" s="1293"/>
      <c r="CL41" s="1293"/>
      <c r="CM41" s="1293"/>
      <c r="CN41" s="1293"/>
      <c r="CO41" s="1293"/>
      <c r="CP41" s="1293"/>
      <c r="CQ41" s="1293"/>
      <c r="CR41" s="1293"/>
      <c r="CS41" s="1293"/>
      <c r="CT41" s="1293"/>
      <c r="CU41" s="1293"/>
      <c r="CV41" s="1293"/>
      <c r="CW41" s="1293"/>
      <c r="CX41" s="1293"/>
      <c r="CY41" s="1293"/>
      <c r="CZ41" s="1293"/>
      <c r="DA41" s="1293"/>
      <c r="DB41" s="1293"/>
      <c r="DC41" s="1293"/>
      <c r="DD41" s="1292"/>
    </row>
    <row r="42" spans="2:109" ht="13.2" x14ac:dyDescent="0.2">
      <c r="B42" s="1242"/>
      <c r="G42" s="1278"/>
      <c r="I42" s="1277"/>
      <c r="J42" s="1277"/>
      <c r="K42" s="1277"/>
      <c r="AM42" s="1278"/>
      <c r="AN42" s="1278" t="s">
        <v>621</v>
      </c>
      <c r="AP42" s="1277"/>
      <c r="AQ42" s="1277"/>
      <c r="AR42" s="1277"/>
      <c r="AY42" s="1278"/>
      <c r="BA42" s="1277"/>
      <c r="BB42" s="1277"/>
      <c r="BC42" s="1277"/>
      <c r="BK42" s="1278"/>
      <c r="BM42" s="1277"/>
      <c r="BN42" s="1277"/>
      <c r="BO42" s="1277"/>
      <c r="BW42" s="1278"/>
      <c r="BY42" s="1277"/>
      <c r="BZ42" s="1277"/>
      <c r="CA42" s="1277"/>
      <c r="CI42" s="1278"/>
      <c r="CK42" s="1277"/>
      <c r="CL42" s="1277"/>
      <c r="CM42" s="1277"/>
      <c r="CU42" s="1278"/>
      <c r="CW42" s="1277"/>
      <c r="CX42" s="1277"/>
      <c r="CY42" s="1277"/>
    </row>
    <row r="43" spans="2:109" ht="13.5" customHeight="1" x14ac:dyDescent="0.2">
      <c r="B43" s="1242"/>
      <c r="AN43" s="1276" t="s">
        <v>624</v>
      </c>
      <c r="AO43" s="1275"/>
      <c r="AP43" s="1275"/>
      <c r="AQ43" s="1275"/>
      <c r="AR43" s="1275"/>
      <c r="AS43" s="1275"/>
      <c r="AT43" s="1275"/>
      <c r="AU43" s="1275"/>
      <c r="AV43" s="1275"/>
      <c r="AW43" s="1275"/>
      <c r="AX43" s="1275"/>
      <c r="AY43" s="1275"/>
      <c r="AZ43" s="1275"/>
      <c r="BA43" s="1275"/>
      <c r="BB43" s="1275"/>
      <c r="BC43" s="1275"/>
      <c r="BD43" s="1275"/>
      <c r="BE43" s="1275"/>
      <c r="BF43" s="1275"/>
      <c r="BG43" s="1275"/>
      <c r="BH43" s="1275"/>
      <c r="BI43" s="1275"/>
      <c r="BJ43" s="1275"/>
      <c r="BK43" s="1275"/>
      <c r="BL43" s="1275"/>
      <c r="BM43" s="1275"/>
      <c r="BN43" s="1275"/>
      <c r="BO43" s="1275"/>
      <c r="BP43" s="1275"/>
      <c r="BQ43" s="1275"/>
      <c r="BR43" s="1275"/>
      <c r="BS43" s="1275"/>
      <c r="BT43" s="1275"/>
      <c r="BU43" s="1275"/>
      <c r="BV43" s="1275"/>
      <c r="BW43" s="1275"/>
      <c r="BX43" s="1275"/>
      <c r="BY43" s="1275"/>
      <c r="BZ43" s="1275"/>
      <c r="CA43" s="1275"/>
      <c r="CB43" s="1275"/>
      <c r="CC43" s="1275"/>
      <c r="CD43" s="1275"/>
      <c r="CE43" s="1275"/>
      <c r="CF43" s="1275"/>
      <c r="CG43" s="1275"/>
      <c r="CH43" s="1275"/>
      <c r="CI43" s="1275"/>
      <c r="CJ43" s="1275"/>
      <c r="CK43" s="1275"/>
      <c r="CL43" s="1275"/>
      <c r="CM43" s="1275"/>
      <c r="CN43" s="1275"/>
      <c r="CO43" s="1275"/>
      <c r="CP43" s="1275"/>
      <c r="CQ43" s="1275"/>
      <c r="CR43" s="1275"/>
      <c r="CS43" s="1275"/>
      <c r="CT43" s="1275"/>
      <c r="CU43" s="1275"/>
      <c r="CV43" s="1275"/>
      <c r="CW43" s="1275"/>
      <c r="CX43" s="1275"/>
      <c r="CY43" s="1275"/>
      <c r="CZ43" s="1275"/>
      <c r="DA43" s="1275"/>
      <c r="DB43" s="1275"/>
      <c r="DC43" s="1274"/>
    </row>
    <row r="44" spans="2:109" ht="13.2" x14ac:dyDescent="0.2">
      <c r="B44" s="1242"/>
      <c r="AN44" s="1273"/>
      <c r="AO44" s="1272"/>
      <c r="AP44" s="1272"/>
      <c r="AQ44" s="1272"/>
      <c r="AR44" s="1272"/>
      <c r="AS44" s="1272"/>
      <c r="AT44" s="1272"/>
      <c r="AU44" s="1272"/>
      <c r="AV44" s="1272"/>
      <c r="AW44" s="1272"/>
      <c r="AX44" s="1272"/>
      <c r="AY44" s="1272"/>
      <c r="AZ44" s="1272"/>
      <c r="BA44" s="1272"/>
      <c r="BB44" s="1272"/>
      <c r="BC44" s="1272"/>
      <c r="BD44" s="1272"/>
      <c r="BE44" s="1272"/>
      <c r="BF44" s="1272"/>
      <c r="BG44" s="1272"/>
      <c r="BH44" s="1272"/>
      <c r="BI44" s="1272"/>
      <c r="BJ44" s="1272"/>
      <c r="BK44" s="1272"/>
      <c r="BL44" s="1272"/>
      <c r="BM44" s="1272"/>
      <c r="BN44" s="1272"/>
      <c r="BO44" s="1272"/>
      <c r="BP44" s="1272"/>
      <c r="BQ44" s="1272"/>
      <c r="BR44" s="1272"/>
      <c r="BS44" s="1272"/>
      <c r="BT44" s="1272"/>
      <c r="BU44" s="1272"/>
      <c r="BV44" s="1272"/>
      <c r="BW44" s="1272"/>
      <c r="BX44" s="1272"/>
      <c r="BY44" s="1272"/>
      <c r="BZ44" s="1272"/>
      <c r="CA44" s="1272"/>
      <c r="CB44" s="1272"/>
      <c r="CC44" s="1272"/>
      <c r="CD44" s="1272"/>
      <c r="CE44" s="1272"/>
      <c r="CF44" s="1272"/>
      <c r="CG44" s="1272"/>
      <c r="CH44" s="1272"/>
      <c r="CI44" s="1272"/>
      <c r="CJ44" s="1272"/>
      <c r="CK44" s="1272"/>
      <c r="CL44" s="1272"/>
      <c r="CM44" s="1272"/>
      <c r="CN44" s="1272"/>
      <c r="CO44" s="1272"/>
      <c r="CP44" s="1272"/>
      <c r="CQ44" s="1272"/>
      <c r="CR44" s="1272"/>
      <c r="CS44" s="1272"/>
      <c r="CT44" s="1272"/>
      <c r="CU44" s="1272"/>
      <c r="CV44" s="1272"/>
      <c r="CW44" s="1272"/>
      <c r="CX44" s="1272"/>
      <c r="CY44" s="1272"/>
      <c r="CZ44" s="1272"/>
      <c r="DA44" s="1272"/>
      <c r="DB44" s="1272"/>
      <c r="DC44" s="1271"/>
    </row>
    <row r="45" spans="2:109" ht="13.2" x14ac:dyDescent="0.2">
      <c r="B45" s="1242"/>
      <c r="AN45" s="1273"/>
      <c r="AO45" s="1272"/>
      <c r="AP45" s="1272"/>
      <c r="AQ45" s="1272"/>
      <c r="AR45" s="1272"/>
      <c r="AS45" s="1272"/>
      <c r="AT45" s="1272"/>
      <c r="AU45" s="1272"/>
      <c r="AV45" s="1272"/>
      <c r="AW45" s="1272"/>
      <c r="AX45" s="1272"/>
      <c r="AY45" s="1272"/>
      <c r="AZ45" s="1272"/>
      <c r="BA45" s="1272"/>
      <c r="BB45" s="1272"/>
      <c r="BC45" s="1272"/>
      <c r="BD45" s="1272"/>
      <c r="BE45" s="1272"/>
      <c r="BF45" s="1272"/>
      <c r="BG45" s="1272"/>
      <c r="BH45" s="1272"/>
      <c r="BI45" s="1272"/>
      <c r="BJ45" s="1272"/>
      <c r="BK45" s="1272"/>
      <c r="BL45" s="1272"/>
      <c r="BM45" s="1272"/>
      <c r="BN45" s="1272"/>
      <c r="BO45" s="1272"/>
      <c r="BP45" s="1272"/>
      <c r="BQ45" s="1272"/>
      <c r="BR45" s="1272"/>
      <c r="BS45" s="1272"/>
      <c r="BT45" s="1272"/>
      <c r="BU45" s="1272"/>
      <c r="BV45" s="1272"/>
      <c r="BW45" s="1272"/>
      <c r="BX45" s="1272"/>
      <c r="BY45" s="1272"/>
      <c r="BZ45" s="1272"/>
      <c r="CA45" s="1272"/>
      <c r="CB45" s="1272"/>
      <c r="CC45" s="1272"/>
      <c r="CD45" s="1272"/>
      <c r="CE45" s="1272"/>
      <c r="CF45" s="1272"/>
      <c r="CG45" s="1272"/>
      <c r="CH45" s="1272"/>
      <c r="CI45" s="1272"/>
      <c r="CJ45" s="1272"/>
      <c r="CK45" s="1272"/>
      <c r="CL45" s="1272"/>
      <c r="CM45" s="1272"/>
      <c r="CN45" s="1272"/>
      <c r="CO45" s="1272"/>
      <c r="CP45" s="1272"/>
      <c r="CQ45" s="1272"/>
      <c r="CR45" s="1272"/>
      <c r="CS45" s="1272"/>
      <c r="CT45" s="1272"/>
      <c r="CU45" s="1272"/>
      <c r="CV45" s="1272"/>
      <c r="CW45" s="1272"/>
      <c r="CX45" s="1272"/>
      <c r="CY45" s="1272"/>
      <c r="CZ45" s="1272"/>
      <c r="DA45" s="1272"/>
      <c r="DB45" s="1272"/>
      <c r="DC45" s="1271"/>
    </row>
    <row r="46" spans="2:109" ht="13.2" x14ac:dyDescent="0.2">
      <c r="B46" s="1242"/>
      <c r="AN46" s="1273"/>
      <c r="AO46" s="1272"/>
      <c r="AP46" s="1272"/>
      <c r="AQ46" s="1272"/>
      <c r="AR46" s="1272"/>
      <c r="AS46" s="1272"/>
      <c r="AT46" s="1272"/>
      <c r="AU46" s="1272"/>
      <c r="AV46" s="1272"/>
      <c r="AW46" s="1272"/>
      <c r="AX46" s="1272"/>
      <c r="AY46" s="1272"/>
      <c r="AZ46" s="1272"/>
      <c r="BA46" s="1272"/>
      <c r="BB46" s="1272"/>
      <c r="BC46" s="1272"/>
      <c r="BD46" s="1272"/>
      <c r="BE46" s="1272"/>
      <c r="BF46" s="1272"/>
      <c r="BG46" s="1272"/>
      <c r="BH46" s="1272"/>
      <c r="BI46" s="1272"/>
      <c r="BJ46" s="1272"/>
      <c r="BK46" s="1272"/>
      <c r="BL46" s="1272"/>
      <c r="BM46" s="1272"/>
      <c r="BN46" s="1272"/>
      <c r="BO46" s="1272"/>
      <c r="BP46" s="1272"/>
      <c r="BQ46" s="1272"/>
      <c r="BR46" s="1272"/>
      <c r="BS46" s="1272"/>
      <c r="BT46" s="1272"/>
      <c r="BU46" s="1272"/>
      <c r="BV46" s="1272"/>
      <c r="BW46" s="1272"/>
      <c r="BX46" s="1272"/>
      <c r="BY46" s="1272"/>
      <c r="BZ46" s="1272"/>
      <c r="CA46" s="1272"/>
      <c r="CB46" s="1272"/>
      <c r="CC46" s="1272"/>
      <c r="CD46" s="1272"/>
      <c r="CE46" s="1272"/>
      <c r="CF46" s="1272"/>
      <c r="CG46" s="1272"/>
      <c r="CH46" s="1272"/>
      <c r="CI46" s="1272"/>
      <c r="CJ46" s="1272"/>
      <c r="CK46" s="1272"/>
      <c r="CL46" s="1272"/>
      <c r="CM46" s="1272"/>
      <c r="CN46" s="1272"/>
      <c r="CO46" s="1272"/>
      <c r="CP46" s="1272"/>
      <c r="CQ46" s="1272"/>
      <c r="CR46" s="1272"/>
      <c r="CS46" s="1272"/>
      <c r="CT46" s="1272"/>
      <c r="CU46" s="1272"/>
      <c r="CV46" s="1272"/>
      <c r="CW46" s="1272"/>
      <c r="CX46" s="1272"/>
      <c r="CY46" s="1272"/>
      <c r="CZ46" s="1272"/>
      <c r="DA46" s="1272"/>
      <c r="DB46" s="1272"/>
      <c r="DC46" s="1271"/>
    </row>
    <row r="47" spans="2:109" ht="13.2" x14ac:dyDescent="0.2">
      <c r="B47" s="1242"/>
      <c r="AN47" s="1270"/>
      <c r="AO47" s="1269"/>
      <c r="AP47" s="1269"/>
      <c r="AQ47" s="1269"/>
      <c r="AR47" s="1269"/>
      <c r="AS47" s="1269"/>
      <c r="AT47" s="1269"/>
      <c r="AU47" s="1269"/>
      <c r="AV47" s="1269"/>
      <c r="AW47" s="1269"/>
      <c r="AX47" s="1269"/>
      <c r="AY47" s="1269"/>
      <c r="AZ47" s="1269"/>
      <c r="BA47" s="1269"/>
      <c r="BB47" s="1269"/>
      <c r="BC47" s="1269"/>
      <c r="BD47" s="1269"/>
      <c r="BE47" s="1269"/>
      <c r="BF47" s="1269"/>
      <c r="BG47" s="1269"/>
      <c r="BH47" s="1269"/>
      <c r="BI47" s="1269"/>
      <c r="BJ47" s="1269"/>
      <c r="BK47" s="1269"/>
      <c r="BL47" s="1269"/>
      <c r="BM47" s="1269"/>
      <c r="BN47" s="1269"/>
      <c r="BO47" s="1269"/>
      <c r="BP47" s="1269"/>
      <c r="BQ47" s="1269"/>
      <c r="BR47" s="1269"/>
      <c r="BS47" s="1269"/>
      <c r="BT47" s="1269"/>
      <c r="BU47" s="1269"/>
      <c r="BV47" s="1269"/>
      <c r="BW47" s="1269"/>
      <c r="BX47" s="1269"/>
      <c r="BY47" s="1269"/>
      <c r="BZ47" s="1269"/>
      <c r="CA47" s="1269"/>
      <c r="CB47" s="1269"/>
      <c r="CC47" s="1269"/>
      <c r="CD47" s="1269"/>
      <c r="CE47" s="1269"/>
      <c r="CF47" s="1269"/>
      <c r="CG47" s="1269"/>
      <c r="CH47" s="1269"/>
      <c r="CI47" s="1269"/>
      <c r="CJ47" s="1269"/>
      <c r="CK47" s="1269"/>
      <c r="CL47" s="1269"/>
      <c r="CM47" s="1269"/>
      <c r="CN47" s="1269"/>
      <c r="CO47" s="1269"/>
      <c r="CP47" s="1269"/>
      <c r="CQ47" s="1269"/>
      <c r="CR47" s="1269"/>
      <c r="CS47" s="1269"/>
      <c r="CT47" s="1269"/>
      <c r="CU47" s="1269"/>
      <c r="CV47" s="1269"/>
      <c r="CW47" s="1269"/>
      <c r="CX47" s="1269"/>
      <c r="CY47" s="1269"/>
      <c r="CZ47" s="1269"/>
      <c r="DA47" s="1269"/>
      <c r="DB47" s="1269"/>
      <c r="DC47" s="1268"/>
    </row>
    <row r="48" spans="2:109" ht="13.2" x14ac:dyDescent="0.2">
      <c r="B48" s="1242"/>
      <c r="H48" s="1255"/>
      <c r="I48" s="1255"/>
      <c r="J48" s="1255"/>
      <c r="AN48" s="1255"/>
      <c r="AO48" s="1255"/>
      <c r="AP48" s="1255"/>
      <c r="AZ48" s="1255"/>
      <c r="BA48" s="1255"/>
      <c r="BB48" s="1255"/>
      <c r="BL48" s="1255"/>
      <c r="BM48" s="1255"/>
      <c r="BN48" s="1255"/>
      <c r="BX48" s="1255"/>
      <c r="BY48" s="1255"/>
      <c r="BZ48" s="1255"/>
      <c r="CJ48" s="1255"/>
      <c r="CK48" s="1255"/>
      <c r="CL48" s="1255"/>
      <c r="CV48" s="1255"/>
      <c r="CW48" s="1255"/>
      <c r="CX48" s="1255"/>
    </row>
    <row r="49" spans="1:109" ht="13.2" x14ac:dyDescent="0.2">
      <c r="B49" s="1242"/>
      <c r="AN49" s="1241" t="s">
        <v>619</v>
      </c>
    </row>
    <row r="50" spans="1:109" ht="13.2" x14ac:dyDescent="0.2">
      <c r="B50" s="1242"/>
      <c r="G50" s="1253"/>
      <c r="H50" s="1253"/>
      <c r="I50" s="1253"/>
      <c r="J50" s="1253"/>
      <c r="K50" s="1262"/>
      <c r="L50" s="1262"/>
      <c r="M50" s="1261"/>
      <c r="N50" s="1261"/>
      <c r="AN50" s="1260"/>
      <c r="AO50" s="1259"/>
      <c r="AP50" s="1259"/>
      <c r="AQ50" s="1259"/>
      <c r="AR50" s="1259"/>
      <c r="AS50" s="1259"/>
      <c r="AT50" s="1259"/>
      <c r="AU50" s="1259"/>
      <c r="AV50" s="1259"/>
      <c r="AW50" s="1259"/>
      <c r="AX50" s="1259"/>
      <c r="AY50" s="1259"/>
      <c r="AZ50" s="1259"/>
      <c r="BA50" s="1259"/>
      <c r="BB50" s="1259"/>
      <c r="BC50" s="1259"/>
      <c r="BD50" s="1259"/>
      <c r="BE50" s="1259"/>
      <c r="BF50" s="1259"/>
      <c r="BG50" s="1259"/>
      <c r="BH50" s="1259"/>
      <c r="BI50" s="1259"/>
      <c r="BJ50" s="1259"/>
      <c r="BK50" s="1259"/>
      <c r="BL50" s="1259"/>
      <c r="BM50" s="1259"/>
      <c r="BN50" s="1259"/>
      <c r="BO50" s="1258"/>
      <c r="BP50" s="1250" t="s">
        <v>568</v>
      </c>
      <c r="BQ50" s="1250"/>
      <c r="BR50" s="1250"/>
      <c r="BS50" s="1250"/>
      <c r="BT50" s="1250"/>
      <c r="BU50" s="1250"/>
      <c r="BV50" s="1250"/>
      <c r="BW50" s="1250"/>
      <c r="BX50" s="1250" t="s">
        <v>569</v>
      </c>
      <c r="BY50" s="1250"/>
      <c r="BZ50" s="1250"/>
      <c r="CA50" s="1250"/>
      <c r="CB50" s="1250"/>
      <c r="CC50" s="1250"/>
      <c r="CD50" s="1250"/>
      <c r="CE50" s="1250"/>
      <c r="CF50" s="1250" t="s">
        <v>570</v>
      </c>
      <c r="CG50" s="1250"/>
      <c r="CH50" s="1250"/>
      <c r="CI50" s="1250"/>
      <c r="CJ50" s="1250"/>
      <c r="CK50" s="1250"/>
      <c r="CL50" s="1250"/>
      <c r="CM50" s="1250"/>
      <c r="CN50" s="1250" t="s">
        <v>571</v>
      </c>
      <c r="CO50" s="1250"/>
      <c r="CP50" s="1250"/>
      <c r="CQ50" s="1250"/>
      <c r="CR50" s="1250"/>
      <c r="CS50" s="1250"/>
      <c r="CT50" s="1250"/>
      <c r="CU50" s="1250"/>
      <c r="CV50" s="1250" t="s">
        <v>572</v>
      </c>
      <c r="CW50" s="1250"/>
      <c r="CX50" s="1250"/>
      <c r="CY50" s="1250"/>
      <c r="CZ50" s="1250"/>
      <c r="DA50" s="1250"/>
      <c r="DB50" s="1250"/>
      <c r="DC50" s="1250"/>
    </row>
    <row r="51" spans="1:109" ht="13.5" customHeight="1" x14ac:dyDescent="0.2">
      <c r="B51" s="1242"/>
      <c r="G51" s="1257"/>
      <c r="H51" s="1257"/>
      <c r="I51" s="1291"/>
      <c r="J51" s="1291"/>
      <c r="K51" s="1256"/>
      <c r="L51" s="1256"/>
      <c r="M51" s="1256"/>
      <c r="N51" s="1256"/>
      <c r="AM51" s="1255"/>
      <c r="AN51" s="1249" t="s">
        <v>618</v>
      </c>
      <c r="AO51" s="1249"/>
      <c r="AP51" s="1249"/>
      <c r="AQ51" s="1249"/>
      <c r="AR51" s="1249"/>
      <c r="AS51" s="1249"/>
      <c r="AT51" s="1249"/>
      <c r="AU51" s="1249"/>
      <c r="AV51" s="1249"/>
      <c r="AW51" s="1249"/>
      <c r="AX51" s="1249"/>
      <c r="AY51" s="1249"/>
      <c r="AZ51" s="1249"/>
      <c r="BA51" s="1249"/>
      <c r="BB51" s="1249" t="s">
        <v>616</v>
      </c>
      <c r="BC51" s="1249"/>
      <c r="BD51" s="1249"/>
      <c r="BE51" s="1249"/>
      <c r="BF51" s="1249"/>
      <c r="BG51" s="1249"/>
      <c r="BH51" s="1249"/>
      <c r="BI51" s="1249"/>
      <c r="BJ51" s="1249"/>
      <c r="BK51" s="1249"/>
      <c r="BL51" s="1249"/>
      <c r="BM51" s="1249"/>
      <c r="BN51" s="1249"/>
      <c r="BO51" s="1249"/>
      <c r="BP51" s="1290"/>
      <c r="BQ51" s="1248"/>
      <c r="BR51" s="1248"/>
      <c r="BS51" s="1248"/>
      <c r="BT51" s="1248"/>
      <c r="BU51" s="1248"/>
      <c r="BV51" s="1248"/>
      <c r="BW51" s="1248"/>
      <c r="BX51" s="1248"/>
      <c r="BY51" s="1248"/>
      <c r="BZ51" s="1248"/>
      <c r="CA51" s="1248"/>
      <c r="CB51" s="1248"/>
      <c r="CC51" s="1248"/>
      <c r="CD51" s="1248"/>
      <c r="CE51" s="1248"/>
      <c r="CF51" s="1248"/>
      <c r="CG51" s="1248"/>
      <c r="CH51" s="1248"/>
      <c r="CI51" s="1248"/>
      <c r="CJ51" s="1248"/>
      <c r="CK51" s="1248"/>
      <c r="CL51" s="1248"/>
      <c r="CM51" s="1248"/>
      <c r="CN51" s="1248"/>
      <c r="CO51" s="1248"/>
      <c r="CP51" s="1248"/>
      <c r="CQ51" s="1248"/>
      <c r="CR51" s="1248"/>
      <c r="CS51" s="1248"/>
      <c r="CT51" s="1248"/>
      <c r="CU51" s="1248"/>
      <c r="CV51" s="1248"/>
      <c r="CW51" s="1248"/>
      <c r="CX51" s="1248"/>
      <c r="CY51" s="1248"/>
      <c r="CZ51" s="1248"/>
      <c r="DA51" s="1248"/>
      <c r="DB51" s="1248"/>
      <c r="DC51" s="1248"/>
    </row>
    <row r="52" spans="1:109" ht="13.2" x14ac:dyDescent="0.2">
      <c r="B52" s="1242"/>
      <c r="G52" s="1257"/>
      <c r="H52" s="1257"/>
      <c r="I52" s="1291"/>
      <c r="J52" s="1291"/>
      <c r="K52" s="1256"/>
      <c r="L52" s="1256"/>
      <c r="M52" s="1256"/>
      <c r="N52" s="1256"/>
      <c r="AM52" s="1255"/>
      <c r="AN52" s="1249"/>
      <c r="AO52" s="1249"/>
      <c r="AP52" s="1249"/>
      <c r="AQ52" s="1249"/>
      <c r="AR52" s="1249"/>
      <c r="AS52" s="1249"/>
      <c r="AT52" s="1249"/>
      <c r="AU52" s="1249"/>
      <c r="AV52" s="1249"/>
      <c r="AW52" s="1249"/>
      <c r="AX52" s="1249"/>
      <c r="AY52" s="1249"/>
      <c r="AZ52" s="1249"/>
      <c r="BA52" s="1249"/>
      <c r="BB52" s="1249"/>
      <c r="BC52" s="1249"/>
      <c r="BD52" s="1249"/>
      <c r="BE52" s="1249"/>
      <c r="BF52" s="1249"/>
      <c r="BG52" s="1249"/>
      <c r="BH52" s="1249"/>
      <c r="BI52" s="1249"/>
      <c r="BJ52" s="1249"/>
      <c r="BK52" s="1249"/>
      <c r="BL52" s="1249"/>
      <c r="BM52" s="1249"/>
      <c r="BN52" s="1249"/>
      <c r="BO52" s="1249"/>
      <c r="BP52" s="1248"/>
      <c r="BQ52" s="1248"/>
      <c r="BR52" s="1248"/>
      <c r="BS52" s="1248"/>
      <c r="BT52" s="1248"/>
      <c r="BU52" s="1248"/>
      <c r="BV52" s="1248"/>
      <c r="BW52" s="1248"/>
      <c r="BX52" s="1248"/>
      <c r="BY52" s="1248"/>
      <c r="BZ52" s="1248"/>
      <c r="CA52" s="1248"/>
      <c r="CB52" s="1248"/>
      <c r="CC52" s="1248"/>
      <c r="CD52" s="1248"/>
      <c r="CE52" s="1248"/>
      <c r="CF52" s="1248"/>
      <c r="CG52" s="1248"/>
      <c r="CH52" s="1248"/>
      <c r="CI52" s="1248"/>
      <c r="CJ52" s="1248"/>
      <c r="CK52" s="1248"/>
      <c r="CL52" s="1248"/>
      <c r="CM52" s="1248"/>
      <c r="CN52" s="1248"/>
      <c r="CO52" s="1248"/>
      <c r="CP52" s="1248"/>
      <c r="CQ52" s="1248"/>
      <c r="CR52" s="1248"/>
      <c r="CS52" s="1248"/>
      <c r="CT52" s="1248"/>
      <c r="CU52" s="1248"/>
      <c r="CV52" s="1248"/>
      <c r="CW52" s="1248"/>
      <c r="CX52" s="1248"/>
      <c r="CY52" s="1248"/>
      <c r="CZ52" s="1248"/>
      <c r="DA52" s="1248"/>
      <c r="DB52" s="1248"/>
      <c r="DC52" s="1248"/>
    </row>
    <row r="53" spans="1:109" ht="13.2" x14ac:dyDescent="0.2">
      <c r="A53" s="1277"/>
      <c r="B53" s="1242"/>
      <c r="G53" s="1257"/>
      <c r="H53" s="1257"/>
      <c r="I53" s="1253"/>
      <c r="J53" s="1253"/>
      <c r="K53" s="1256"/>
      <c r="L53" s="1256"/>
      <c r="M53" s="1256"/>
      <c r="N53" s="1256"/>
      <c r="AM53" s="1255"/>
      <c r="AN53" s="1249"/>
      <c r="AO53" s="1249"/>
      <c r="AP53" s="1249"/>
      <c r="AQ53" s="1249"/>
      <c r="AR53" s="1249"/>
      <c r="AS53" s="1249"/>
      <c r="AT53" s="1249"/>
      <c r="AU53" s="1249"/>
      <c r="AV53" s="1249"/>
      <c r="AW53" s="1249"/>
      <c r="AX53" s="1249"/>
      <c r="AY53" s="1249"/>
      <c r="AZ53" s="1249"/>
      <c r="BA53" s="1249"/>
      <c r="BB53" s="1249" t="s">
        <v>623</v>
      </c>
      <c r="BC53" s="1249"/>
      <c r="BD53" s="1249"/>
      <c r="BE53" s="1249"/>
      <c r="BF53" s="1249"/>
      <c r="BG53" s="1249"/>
      <c r="BH53" s="1249"/>
      <c r="BI53" s="1249"/>
      <c r="BJ53" s="1249"/>
      <c r="BK53" s="1249"/>
      <c r="BL53" s="1249"/>
      <c r="BM53" s="1249"/>
      <c r="BN53" s="1249"/>
      <c r="BO53" s="1249"/>
      <c r="BP53" s="1290"/>
      <c r="BQ53" s="1248"/>
      <c r="BR53" s="1248"/>
      <c r="BS53" s="1248"/>
      <c r="BT53" s="1248"/>
      <c r="BU53" s="1248"/>
      <c r="BV53" s="1248"/>
      <c r="BW53" s="1248"/>
      <c r="BX53" s="1248">
        <v>55.4</v>
      </c>
      <c r="BY53" s="1248"/>
      <c r="BZ53" s="1248"/>
      <c r="CA53" s="1248"/>
      <c r="CB53" s="1248"/>
      <c r="CC53" s="1248"/>
      <c r="CD53" s="1248"/>
      <c r="CE53" s="1248"/>
      <c r="CF53" s="1248">
        <v>56.6</v>
      </c>
      <c r="CG53" s="1248"/>
      <c r="CH53" s="1248"/>
      <c r="CI53" s="1248"/>
      <c r="CJ53" s="1248"/>
      <c r="CK53" s="1248"/>
      <c r="CL53" s="1248"/>
      <c r="CM53" s="1248"/>
      <c r="CN53" s="1248">
        <v>57.8</v>
      </c>
      <c r="CO53" s="1248"/>
      <c r="CP53" s="1248"/>
      <c r="CQ53" s="1248"/>
      <c r="CR53" s="1248"/>
      <c r="CS53" s="1248"/>
      <c r="CT53" s="1248"/>
      <c r="CU53" s="1248"/>
      <c r="CV53" s="1248">
        <v>59.2</v>
      </c>
      <c r="CW53" s="1248"/>
      <c r="CX53" s="1248"/>
      <c r="CY53" s="1248"/>
      <c r="CZ53" s="1248"/>
      <c r="DA53" s="1248"/>
      <c r="DB53" s="1248"/>
      <c r="DC53" s="1248"/>
    </row>
    <row r="54" spans="1:109" ht="13.2" x14ac:dyDescent="0.2">
      <c r="A54" s="1277"/>
      <c r="B54" s="1242"/>
      <c r="G54" s="1257"/>
      <c r="H54" s="1257"/>
      <c r="I54" s="1253"/>
      <c r="J54" s="1253"/>
      <c r="K54" s="1256"/>
      <c r="L54" s="1256"/>
      <c r="M54" s="1256"/>
      <c r="N54" s="1256"/>
      <c r="AM54" s="1255"/>
      <c r="AN54" s="1249"/>
      <c r="AO54" s="1249"/>
      <c r="AP54" s="1249"/>
      <c r="AQ54" s="1249"/>
      <c r="AR54" s="1249"/>
      <c r="AS54" s="1249"/>
      <c r="AT54" s="1249"/>
      <c r="AU54" s="1249"/>
      <c r="AV54" s="1249"/>
      <c r="AW54" s="1249"/>
      <c r="AX54" s="1249"/>
      <c r="AY54" s="1249"/>
      <c r="AZ54" s="1249"/>
      <c r="BA54" s="1249"/>
      <c r="BB54" s="1249"/>
      <c r="BC54" s="1249"/>
      <c r="BD54" s="1249"/>
      <c r="BE54" s="1249"/>
      <c r="BF54" s="1249"/>
      <c r="BG54" s="1249"/>
      <c r="BH54" s="1249"/>
      <c r="BI54" s="1249"/>
      <c r="BJ54" s="1249"/>
      <c r="BK54" s="1249"/>
      <c r="BL54" s="1249"/>
      <c r="BM54" s="1249"/>
      <c r="BN54" s="1249"/>
      <c r="BO54" s="1249"/>
      <c r="BP54" s="1248"/>
      <c r="BQ54" s="1248"/>
      <c r="BR54" s="1248"/>
      <c r="BS54" s="1248"/>
      <c r="BT54" s="1248"/>
      <c r="BU54" s="1248"/>
      <c r="BV54" s="1248"/>
      <c r="BW54" s="1248"/>
      <c r="BX54" s="1248"/>
      <c r="BY54" s="1248"/>
      <c r="BZ54" s="1248"/>
      <c r="CA54" s="1248"/>
      <c r="CB54" s="1248"/>
      <c r="CC54" s="1248"/>
      <c r="CD54" s="1248"/>
      <c r="CE54" s="1248"/>
      <c r="CF54" s="1248"/>
      <c r="CG54" s="1248"/>
      <c r="CH54" s="1248"/>
      <c r="CI54" s="1248"/>
      <c r="CJ54" s="1248"/>
      <c r="CK54" s="1248"/>
      <c r="CL54" s="1248"/>
      <c r="CM54" s="1248"/>
      <c r="CN54" s="1248"/>
      <c r="CO54" s="1248"/>
      <c r="CP54" s="1248"/>
      <c r="CQ54" s="1248"/>
      <c r="CR54" s="1248"/>
      <c r="CS54" s="1248"/>
      <c r="CT54" s="1248"/>
      <c r="CU54" s="1248"/>
      <c r="CV54" s="1248"/>
      <c r="CW54" s="1248"/>
      <c r="CX54" s="1248"/>
      <c r="CY54" s="1248"/>
      <c r="CZ54" s="1248"/>
      <c r="DA54" s="1248"/>
      <c r="DB54" s="1248"/>
      <c r="DC54" s="1248"/>
    </row>
    <row r="55" spans="1:109" ht="13.2" x14ac:dyDescent="0.2">
      <c r="A55" s="1277"/>
      <c r="B55" s="1242"/>
      <c r="G55" s="1253"/>
      <c r="H55" s="1253"/>
      <c r="I55" s="1253"/>
      <c r="J55" s="1253"/>
      <c r="K55" s="1256"/>
      <c r="L55" s="1256"/>
      <c r="M55" s="1256"/>
      <c r="N55" s="1256"/>
      <c r="AN55" s="1250" t="s">
        <v>617</v>
      </c>
      <c r="AO55" s="1250"/>
      <c r="AP55" s="1250"/>
      <c r="AQ55" s="1250"/>
      <c r="AR55" s="1250"/>
      <c r="AS55" s="1250"/>
      <c r="AT55" s="1250"/>
      <c r="AU55" s="1250"/>
      <c r="AV55" s="1250"/>
      <c r="AW55" s="1250"/>
      <c r="AX55" s="1250"/>
      <c r="AY55" s="1250"/>
      <c r="AZ55" s="1250"/>
      <c r="BA55" s="1250"/>
      <c r="BB55" s="1249" t="s">
        <v>616</v>
      </c>
      <c r="BC55" s="1249"/>
      <c r="BD55" s="1249"/>
      <c r="BE55" s="1249"/>
      <c r="BF55" s="1249"/>
      <c r="BG55" s="1249"/>
      <c r="BH55" s="1249"/>
      <c r="BI55" s="1249"/>
      <c r="BJ55" s="1249"/>
      <c r="BK55" s="1249"/>
      <c r="BL55" s="1249"/>
      <c r="BM55" s="1249"/>
      <c r="BN55" s="1249"/>
      <c r="BO55" s="1249"/>
      <c r="BP55" s="1290"/>
      <c r="BQ55" s="1248"/>
      <c r="BR55" s="1248"/>
      <c r="BS55" s="1248"/>
      <c r="BT55" s="1248"/>
      <c r="BU55" s="1248"/>
      <c r="BV55" s="1248"/>
      <c r="BW55" s="1248"/>
      <c r="BX55" s="1248">
        <v>25.3</v>
      </c>
      <c r="BY55" s="1248"/>
      <c r="BZ55" s="1248"/>
      <c r="CA55" s="1248"/>
      <c r="CB55" s="1248"/>
      <c r="CC55" s="1248"/>
      <c r="CD55" s="1248"/>
      <c r="CE55" s="1248"/>
      <c r="CF55" s="1248">
        <v>25.5</v>
      </c>
      <c r="CG55" s="1248"/>
      <c r="CH55" s="1248"/>
      <c r="CI55" s="1248"/>
      <c r="CJ55" s="1248"/>
      <c r="CK55" s="1248"/>
      <c r="CL55" s="1248"/>
      <c r="CM55" s="1248"/>
      <c r="CN55" s="1248">
        <v>25.1</v>
      </c>
      <c r="CO55" s="1248"/>
      <c r="CP55" s="1248"/>
      <c r="CQ55" s="1248"/>
      <c r="CR55" s="1248"/>
      <c r="CS55" s="1248"/>
      <c r="CT55" s="1248"/>
      <c r="CU55" s="1248"/>
      <c r="CV55" s="1248">
        <v>18</v>
      </c>
      <c r="CW55" s="1248"/>
      <c r="CX55" s="1248"/>
      <c r="CY55" s="1248"/>
      <c r="CZ55" s="1248"/>
      <c r="DA55" s="1248"/>
      <c r="DB55" s="1248"/>
      <c r="DC55" s="1248"/>
    </row>
    <row r="56" spans="1:109" ht="13.2" x14ac:dyDescent="0.2">
      <c r="A56" s="1277"/>
      <c r="B56" s="1242"/>
      <c r="G56" s="1253"/>
      <c r="H56" s="1253"/>
      <c r="I56" s="1253"/>
      <c r="J56" s="1253"/>
      <c r="K56" s="1256"/>
      <c r="L56" s="1256"/>
      <c r="M56" s="1256"/>
      <c r="N56" s="1256"/>
      <c r="AN56" s="1250"/>
      <c r="AO56" s="1250"/>
      <c r="AP56" s="1250"/>
      <c r="AQ56" s="1250"/>
      <c r="AR56" s="1250"/>
      <c r="AS56" s="1250"/>
      <c r="AT56" s="1250"/>
      <c r="AU56" s="1250"/>
      <c r="AV56" s="1250"/>
      <c r="AW56" s="1250"/>
      <c r="AX56" s="1250"/>
      <c r="AY56" s="1250"/>
      <c r="AZ56" s="1250"/>
      <c r="BA56" s="1250"/>
      <c r="BB56" s="1249"/>
      <c r="BC56" s="1249"/>
      <c r="BD56" s="1249"/>
      <c r="BE56" s="1249"/>
      <c r="BF56" s="1249"/>
      <c r="BG56" s="1249"/>
      <c r="BH56" s="1249"/>
      <c r="BI56" s="1249"/>
      <c r="BJ56" s="1249"/>
      <c r="BK56" s="1249"/>
      <c r="BL56" s="1249"/>
      <c r="BM56" s="1249"/>
      <c r="BN56" s="1249"/>
      <c r="BO56" s="1249"/>
      <c r="BP56" s="1248"/>
      <c r="BQ56" s="1248"/>
      <c r="BR56" s="1248"/>
      <c r="BS56" s="1248"/>
      <c r="BT56" s="1248"/>
      <c r="BU56" s="1248"/>
      <c r="BV56" s="1248"/>
      <c r="BW56" s="1248"/>
      <c r="BX56" s="1248"/>
      <c r="BY56" s="1248"/>
      <c r="BZ56" s="1248"/>
      <c r="CA56" s="1248"/>
      <c r="CB56" s="1248"/>
      <c r="CC56" s="1248"/>
      <c r="CD56" s="1248"/>
      <c r="CE56" s="1248"/>
      <c r="CF56" s="1248"/>
      <c r="CG56" s="1248"/>
      <c r="CH56" s="1248"/>
      <c r="CI56" s="1248"/>
      <c r="CJ56" s="1248"/>
      <c r="CK56" s="1248"/>
      <c r="CL56" s="1248"/>
      <c r="CM56" s="1248"/>
      <c r="CN56" s="1248"/>
      <c r="CO56" s="1248"/>
      <c r="CP56" s="1248"/>
      <c r="CQ56" s="1248"/>
      <c r="CR56" s="1248"/>
      <c r="CS56" s="1248"/>
      <c r="CT56" s="1248"/>
      <c r="CU56" s="1248"/>
      <c r="CV56" s="1248"/>
      <c r="CW56" s="1248"/>
      <c r="CX56" s="1248"/>
      <c r="CY56" s="1248"/>
      <c r="CZ56" s="1248"/>
      <c r="DA56" s="1248"/>
      <c r="DB56" s="1248"/>
      <c r="DC56" s="1248"/>
    </row>
    <row r="57" spans="1:109" s="1277" customFormat="1" ht="13.2" x14ac:dyDescent="0.2">
      <c r="B57" s="1283"/>
      <c r="G57" s="1253"/>
      <c r="H57" s="1253"/>
      <c r="I57" s="1252"/>
      <c r="J57" s="1252"/>
      <c r="K57" s="1256"/>
      <c r="L57" s="1256"/>
      <c r="M57" s="1256"/>
      <c r="N57" s="1256"/>
      <c r="AM57" s="1241"/>
      <c r="AN57" s="1250"/>
      <c r="AO57" s="1250"/>
      <c r="AP57" s="1250"/>
      <c r="AQ57" s="1250"/>
      <c r="AR57" s="1250"/>
      <c r="AS57" s="1250"/>
      <c r="AT57" s="1250"/>
      <c r="AU57" s="1250"/>
      <c r="AV57" s="1250"/>
      <c r="AW57" s="1250"/>
      <c r="AX57" s="1250"/>
      <c r="AY57" s="1250"/>
      <c r="AZ57" s="1250"/>
      <c r="BA57" s="1250"/>
      <c r="BB57" s="1249" t="s">
        <v>623</v>
      </c>
      <c r="BC57" s="1249"/>
      <c r="BD57" s="1249"/>
      <c r="BE57" s="1249"/>
      <c r="BF57" s="1249"/>
      <c r="BG57" s="1249"/>
      <c r="BH57" s="1249"/>
      <c r="BI57" s="1249"/>
      <c r="BJ57" s="1249"/>
      <c r="BK57" s="1249"/>
      <c r="BL57" s="1249"/>
      <c r="BM57" s="1249"/>
      <c r="BN57" s="1249"/>
      <c r="BO57" s="1249"/>
      <c r="BP57" s="1290"/>
      <c r="BQ57" s="1248"/>
      <c r="BR57" s="1248"/>
      <c r="BS57" s="1248"/>
      <c r="BT57" s="1248"/>
      <c r="BU57" s="1248"/>
      <c r="BV57" s="1248"/>
      <c r="BW57" s="1248"/>
      <c r="BX57" s="1248">
        <v>59.7</v>
      </c>
      <c r="BY57" s="1248"/>
      <c r="BZ57" s="1248"/>
      <c r="CA57" s="1248"/>
      <c r="CB57" s="1248"/>
      <c r="CC57" s="1248"/>
      <c r="CD57" s="1248"/>
      <c r="CE57" s="1248"/>
      <c r="CF57" s="1248">
        <v>60.9</v>
      </c>
      <c r="CG57" s="1248"/>
      <c r="CH57" s="1248"/>
      <c r="CI57" s="1248"/>
      <c r="CJ57" s="1248"/>
      <c r="CK57" s="1248"/>
      <c r="CL57" s="1248"/>
      <c r="CM57" s="1248"/>
      <c r="CN57" s="1248">
        <v>61</v>
      </c>
      <c r="CO57" s="1248"/>
      <c r="CP57" s="1248"/>
      <c r="CQ57" s="1248"/>
      <c r="CR57" s="1248"/>
      <c r="CS57" s="1248"/>
      <c r="CT57" s="1248"/>
      <c r="CU57" s="1248"/>
      <c r="CV57" s="1248">
        <v>62.4</v>
      </c>
      <c r="CW57" s="1248"/>
      <c r="CX57" s="1248"/>
      <c r="CY57" s="1248"/>
      <c r="CZ57" s="1248"/>
      <c r="DA57" s="1248"/>
      <c r="DB57" s="1248"/>
      <c r="DC57" s="1248"/>
      <c r="DD57" s="1288"/>
      <c r="DE57" s="1283"/>
    </row>
    <row r="58" spans="1:109" s="1277" customFormat="1" ht="13.2" x14ac:dyDescent="0.2">
      <c r="A58" s="1241"/>
      <c r="B58" s="1283"/>
      <c r="G58" s="1253"/>
      <c r="H58" s="1253"/>
      <c r="I58" s="1252"/>
      <c r="J58" s="1252"/>
      <c r="K58" s="1256"/>
      <c r="L58" s="1256"/>
      <c r="M58" s="1256"/>
      <c r="N58" s="1256"/>
      <c r="AM58" s="1241"/>
      <c r="AN58" s="1250"/>
      <c r="AO58" s="1250"/>
      <c r="AP58" s="1250"/>
      <c r="AQ58" s="1250"/>
      <c r="AR58" s="1250"/>
      <c r="AS58" s="1250"/>
      <c r="AT58" s="1250"/>
      <c r="AU58" s="1250"/>
      <c r="AV58" s="1250"/>
      <c r="AW58" s="1250"/>
      <c r="AX58" s="1250"/>
      <c r="AY58" s="1250"/>
      <c r="AZ58" s="1250"/>
      <c r="BA58" s="1250"/>
      <c r="BB58" s="1249"/>
      <c r="BC58" s="1249"/>
      <c r="BD58" s="1249"/>
      <c r="BE58" s="1249"/>
      <c r="BF58" s="1249"/>
      <c r="BG58" s="1249"/>
      <c r="BH58" s="1249"/>
      <c r="BI58" s="1249"/>
      <c r="BJ58" s="1249"/>
      <c r="BK58" s="1249"/>
      <c r="BL58" s="1249"/>
      <c r="BM58" s="1249"/>
      <c r="BN58" s="1249"/>
      <c r="BO58" s="1249"/>
      <c r="BP58" s="1248"/>
      <c r="BQ58" s="1248"/>
      <c r="BR58" s="1248"/>
      <c r="BS58" s="1248"/>
      <c r="BT58" s="1248"/>
      <c r="BU58" s="1248"/>
      <c r="BV58" s="1248"/>
      <c r="BW58" s="1248"/>
      <c r="BX58" s="1248"/>
      <c r="BY58" s="1248"/>
      <c r="BZ58" s="1248"/>
      <c r="CA58" s="1248"/>
      <c r="CB58" s="1248"/>
      <c r="CC58" s="1248"/>
      <c r="CD58" s="1248"/>
      <c r="CE58" s="1248"/>
      <c r="CF58" s="1248"/>
      <c r="CG58" s="1248"/>
      <c r="CH58" s="1248"/>
      <c r="CI58" s="1248"/>
      <c r="CJ58" s="1248"/>
      <c r="CK58" s="1248"/>
      <c r="CL58" s="1248"/>
      <c r="CM58" s="1248"/>
      <c r="CN58" s="1248"/>
      <c r="CO58" s="1248"/>
      <c r="CP58" s="1248"/>
      <c r="CQ58" s="1248"/>
      <c r="CR58" s="1248"/>
      <c r="CS58" s="1248"/>
      <c r="CT58" s="1248"/>
      <c r="CU58" s="1248"/>
      <c r="CV58" s="1248"/>
      <c r="CW58" s="1248"/>
      <c r="CX58" s="1248"/>
      <c r="CY58" s="1248"/>
      <c r="CZ58" s="1248"/>
      <c r="DA58" s="1248"/>
      <c r="DB58" s="1248"/>
      <c r="DC58" s="1248"/>
      <c r="DD58" s="1288"/>
      <c r="DE58" s="1283"/>
    </row>
    <row r="59" spans="1:109" s="1277" customFormat="1" ht="13.2" x14ac:dyDescent="0.2">
      <c r="A59" s="1241"/>
      <c r="B59" s="1283"/>
      <c r="K59" s="1289"/>
      <c r="L59" s="1289"/>
      <c r="M59" s="1289"/>
      <c r="N59" s="1289"/>
      <c r="AQ59" s="1289"/>
      <c r="AR59" s="1289"/>
      <c r="AS59" s="1289"/>
      <c r="AT59" s="1289"/>
      <c r="BC59" s="1289"/>
      <c r="BD59" s="1289"/>
      <c r="BE59" s="1289"/>
      <c r="BF59" s="1289"/>
      <c r="BO59" s="1289"/>
      <c r="BP59" s="1289"/>
      <c r="BQ59" s="1289"/>
      <c r="BR59" s="1289"/>
      <c r="CA59" s="1289"/>
      <c r="CB59" s="1289"/>
      <c r="CC59" s="1289"/>
      <c r="CD59" s="1289"/>
      <c r="CM59" s="1289"/>
      <c r="CN59" s="1289"/>
      <c r="CO59" s="1289"/>
      <c r="CP59" s="1289"/>
      <c r="CY59" s="1289"/>
      <c r="CZ59" s="1289"/>
      <c r="DA59" s="1289"/>
      <c r="DB59" s="1289"/>
      <c r="DC59" s="1289"/>
      <c r="DD59" s="1288"/>
      <c r="DE59" s="1283"/>
    </row>
    <row r="60" spans="1:109" s="1277" customFormat="1" ht="13.2" x14ac:dyDescent="0.2">
      <c r="A60" s="1241"/>
      <c r="B60" s="1283"/>
      <c r="K60" s="1289"/>
      <c r="L60" s="1289"/>
      <c r="M60" s="1289"/>
      <c r="N60" s="1289"/>
      <c r="AQ60" s="1289"/>
      <c r="AR60" s="1289"/>
      <c r="AS60" s="1289"/>
      <c r="AT60" s="1289"/>
      <c r="BC60" s="1289"/>
      <c r="BD60" s="1289"/>
      <c r="BE60" s="1289"/>
      <c r="BF60" s="1289"/>
      <c r="BO60" s="1289"/>
      <c r="BP60" s="1289"/>
      <c r="BQ60" s="1289"/>
      <c r="BR60" s="1289"/>
      <c r="CA60" s="1289"/>
      <c r="CB60" s="1289"/>
      <c r="CC60" s="1289"/>
      <c r="CD60" s="1289"/>
      <c r="CM60" s="1289"/>
      <c r="CN60" s="1289"/>
      <c r="CO60" s="1289"/>
      <c r="CP60" s="1289"/>
      <c r="CY60" s="1289"/>
      <c r="CZ60" s="1289"/>
      <c r="DA60" s="1289"/>
      <c r="DB60" s="1289"/>
      <c r="DC60" s="1289"/>
      <c r="DD60" s="1288"/>
      <c r="DE60" s="1283"/>
    </row>
    <row r="61" spans="1:109" s="1277" customFormat="1" ht="13.2" x14ac:dyDescent="0.2">
      <c r="A61" s="1241"/>
      <c r="B61" s="1287"/>
      <c r="C61" s="1286"/>
      <c r="D61" s="1286"/>
      <c r="E61" s="1286"/>
      <c r="F61" s="1286"/>
      <c r="G61" s="1286"/>
      <c r="H61" s="1286"/>
      <c r="I61" s="1286"/>
      <c r="J61" s="1286"/>
      <c r="K61" s="1286"/>
      <c r="L61" s="1286"/>
      <c r="M61" s="1285"/>
      <c r="N61" s="1285"/>
      <c r="O61" s="1286"/>
      <c r="P61" s="1286"/>
      <c r="Q61" s="1286"/>
      <c r="R61" s="1286"/>
      <c r="S61" s="1286"/>
      <c r="T61" s="1286"/>
      <c r="U61" s="1286"/>
      <c r="V61" s="1286"/>
      <c r="W61" s="1286"/>
      <c r="X61" s="1286"/>
      <c r="Y61" s="1286"/>
      <c r="Z61" s="1286"/>
      <c r="AA61" s="1286"/>
      <c r="AB61" s="1286"/>
      <c r="AC61" s="1286"/>
      <c r="AD61" s="1286"/>
      <c r="AE61" s="1286"/>
      <c r="AF61" s="1286"/>
      <c r="AG61" s="1286"/>
      <c r="AH61" s="1286"/>
      <c r="AI61" s="1286"/>
      <c r="AJ61" s="1286"/>
      <c r="AK61" s="1286"/>
      <c r="AL61" s="1286"/>
      <c r="AM61" s="1286"/>
      <c r="AN61" s="1286"/>
      <c r="AO61" s="1286"/>
      <c r="AP61" s="1286"/>
      <c r="AQ61" s="1286"/>
      <c r="AR61" s="1286"/>
      <c r="AS61" s="1285"/>
      <c r="AT61" s="1285"/>
      <c r="AU61" s="1286"/>
      <c r="AV61" s="1286"/>
      <c r="AW61" s="1286"/>
      <c r="AX61" s="1286"/>
      <c r="AY61" s="1286"/>
      <c r="AZ61" s="1286"/>
      <c r="BA61" s="1286"/>
      <c r="BB61" s="1286"/>
      <c r="BC61" s="1286"/>
      <c r="BD61" s="1286"/>
      <c r="BE61" s="1285"/>
      <c r="BF61" s="1285"/>
      <c r="BG61" s="1286"/>
      <c r="BH61" s="1286"/>
      <c r="BI61" s="1286"/>
      <c r="BJ61" s="1286"/>
      <c r="BK61" s="1286"/>
      <c r="BL61" s="1286"/>
      <c r="BM61" s="1286"/>
      <c r="BN61" s="1286"/>
      <c r="BO61" s="1286"/>
      <c r="BP61" s="1286"/>
      <c r="BQ61" s="1285"/>
      <c r="BR61" s="1285"/>
      <c r="BS61" s="1286"/>
      <c r="BT61" s="1286"/>
      <c r="BU61" s="1286"/>
      <c r="BV61" s="1286"/>
      <c r="BW61" s="1286"/>
      <c r="BX61" s="1286"/>
      <c r="BY61" s="1286"/>
      <c r="BZ61" s="1286"/>
      <c r="CA61" s="1286"/>
      <c r="CB61" s="1286"/>
      <c r="CC61" s="1285"/>
      <c r="CD61" s="1285"/>
      <c r="CE61" s="1286"/>
      <c r="CF61" s="1286"/>
      <c r="CG61" s="1286"/>
      <c r="CH61" s="1286"/>
      <c r="CI61" s="1286"/>
      <c r="CJ61" s="1286"/>
      <c r="CK61" s="1286"/>
      <c r="CL61" s="1286"/>
      <c r="CM61" s="1286"/>
      <c r="CN61" s="1286"/>
      <c r="CO61" s="1285"/>
      <c r="CP61" s="1285"/>
      <c r="CQ61" s="1286"/>
      <c r="CR61" s="1286"/>
      <c r="CS61" s="1286"/>
      <c r="CT61" s="1286"/>
      <c r="CU61" s="1286"/>
      <c r="CV61" s="1286"/>
      <c r="CW61" s="1286"/>
      <c r="CX61" s="1286"/>
      <c r="CY61" s="1286"/>
      <c r="CZ61" s="1286"/>
      <c r="DA61" s="1285"/>
      <c r="DB61" s="1285"/>
      <c r="DC61" s="1285"/>
      <c r="DD61" s="1284"/>
      <c r="DE61" s="1283"/>
    </row>
    <row r="62" spans="1:109" ht="13.2" x14ac:dyDescent="0.2">
      <c r="B62" s="1282"/>
      <c r="C62" s="1282"/>
      <c r="D62" s="1282"/>
      <c r="E62" s="1282"/>
      <c r="F62" s="1282"/>
      <c r="G62" s="1282"/>
      <c r="H62" s="1282"/>
      <c r="I62" s="1282"/>
      <c r="J62" s="1282"/>
      <c r="K62" s="1282"/>
      <c r="L62" s="1282"/>
      <c r="M62" s="1282"/>
      <c r="N62" s="1282"/>
      <c r="O62" s="1282"/>
      <c r="P62" s="1282"/>
      <c r="Q62" s="1282"/>
      <c r="R62" s="1282"/>
      <c r="S62" s="1282"/>
      <c r="T62" s="1282"/>
      <c r="U62" s="1282"/>
      <c r="V62" s="1282"/>
      <c r="W62" s="1282"/>
      <c r="X62" s="1282"/>
      <c r="Y62" s="1282"/>
      <c r="Z62" s="1282"/>
      <c r="AA62" s="1282"/>
      <c r="AB62" s="1282"/>
      <c r="AC62" s="1282"/>
      <c r="AD62" s="1282"/>
      <c r="AE62" s="1282"/>
      <c r="AF62" s="1282"/>
      <c r="AG62" s="1282"/>
      <c r="AH62" s="1282"/>
      <c r="AI62" s="1282"/>
      <c r="AJ62" s="1282"/>
      <c r="AK62" s="1282"/>
      <c r="AL62" s="1282"/>
      <c r="AM62" s="1282"/>
      <c r="AN62" s="1282"/>
      <c r="AO62" s="1282"/>
      <c r="AP62" s="1282"/>
      <c r="AQ62" s="1282"/>
      <c r="AR62" s="1282"/>
      <c r="AS62" s="1282"/>
      <c r="AT62" s="1282"/>
      <c r="AU62" s="1282"/>
      <c r="AV62" s="1282"/>
      <c r="AW62" s="1282"/>
      <c r="AX62" s="1282"/>
      <c r="AY62" s="1282"/>
      <c r="AZ62" s="1282"/>
      <c r="BA62" s="1282"/>
      <c r="BB62" s="1282"/>
      <c r="BC62" s="1282"/>
      <c r="BD62" s="1282"/>
      <c r="BE62" s="1282"/>
      <c r="BF62" s="1282"/>
      <c r="BG62" s="1282"/>
      <c r="BH62" s="1282"/>
      <c r="BI62" s="1282"/>
      <c r="BJ62" s="1282"/>
      <c r="BK62" s="1282"/>
      <c r="BL62" s="1282"/>
      <c r="BM62" s="1282"/>
      <c r="BN62" s="1282"/>
      <c r="BO62" s="1282"/>
      <c r="BP62" s="1282"/>
      <c r="BQ62" s="1282"/>
      <c r="BR62" s="1282"/>
      <c r="BS62" s="1282"/>
      <c r="BT62" s="1282"/>
      <c r="BU62" s="1282"/>
      <c r="BV62" s="1282"/>
      <c r="BW62" s="1282"/>
      <c r="BX62" s="1282"/>
      <c r="BY62" s="1282"/>
      <c r="BZ62" s="1282"/>
      <c r="CA62" s="1282"/>
      <c r="CB62" s="1282"/>
      <c r="CC62" s="1282"/>
      <c r="CD62" s="1282"/>
      <c r="CE62" s="1282"/>
      <c r="CF62" s="1282"/>
      <c r="CG62" s="1282"/>
      <c r="CH62" s="1282"/>
      <c r="CI62" s="1282"/>
      <c r="CJ62" s="1282"/>
      <c r="CK62" s="1282"/>
      <c r="CL62" s="1282"/>
      <c r="CM62" s="1282"/>
      <c r="CN62" s="1282"/>
      <c r="CO62" s="1282"/>
      <c r="CP62" s="1282"/>
      <c r="CQ62" s="1282"/>
      <c r="CR62" s="1282"/>
      <c r="CS62" s="1282"/>
      <c r="CT62" s="1282"/>
      <c r="CU62" s="1282"/>
      <c r="CV62" s="1282"/>
      <c r="CW62" s="1282"/>
      <c r="CX62" s="1282"/>
      <c r="CY62" s="1282"/>
      <c r="CZ62" s="1282"/>
      <c r="DA62" s="1282"/>
      <c r="DB62" s="1282"/>
      <c r="DC62" s="1282"/>
      <c r="DD62" s="1282"/>
      <c r="DE62" s="1241"/>
    </row>
    <row r="63" spans="1:109" ht="16.2" x14ac:dyDescent="0.2">
      <c r="B63" s="1281" t="s">
        <v>622</v>
      </c>
    </row>
    <row r="64" spans="1:109" ht="13.2" x14ac:dyDescent="0.2">
      <c r="B64" s="1242"/>
      <c r="G64" s="1278"/>
      <c r="I64" s="1280"/>
      <c r="J64" s="1280"/>
      <c r="K64" s="1280"/>
      <c r="L64" s="1280"/>
      <c r="M64" s="1280"/>
      <c r="N64" s="1279"/>
      <c r="AM64" s="1278"/>
      <c r="AN64" s="1278" t="s">
        <v>621</v>
      </c>
      <c r="AP64" s="1277"/>
      <c r="AQ64" s="1277"/>
      <c r="AR64" s="1277"/>
      <c r="AY64" s="1278"/>
      <c r="BA64" s="1277"/>
      <c r="BB64" s="1277"/>
      <c r="BC64" s="1277"/>
      <c r="BK64" s="1278"/>
      <c r="BM64" s="1277"/>
      <c r="BN64" s="1277"/>
      <c r="BO64" s="1277"/>
      <c r="BW64" s="1278"/>
      <c r="BY64" s="1277"/>
      <c r="BZ64" s="1277"/>
      <c r="CA64" s="1277"/>
      <c r="CI64" s="1278"/>
      <c r="CK64" s="1277"/>
      <c r="CL64" s="1277"/>
      <c r="CM64" s="1277"/>
      <c r="CU64" s="1278"/>
      <c r="CW64" s="1277"/>
      <c r="CX64" s="1277"/>
      <c r="CY64" s="1277"/>
    </row>
    <row r="65" spans="2:107" ht="13.2" x14ac:dyDescent="0.2">
      <c r="B65" s="1242"/>
      <c r="AN65" s="1276" t="s">
        <v>620</v>
      </c>
      <c r="AO65" s="1275"/>
      <c r="AP65" s="1275"/>
      <c r="AQ65" s="1275"/>
      <c r="AR65" s="1275"/>
      <c r="AS65" s="1275"/>
      <c r="AT65" s="1275"/>
      <c r="AU65" s="1275"/>
      <c r="AV65" s="1275"/>
      <c r="AW65" s="1275"/>
      <c r="AX65" s="1275"/>
      <c r="AY65" s="1275"/>
      <c r="AZ65" s="1275"/>
      <c r="BA65" s="1275"/>
      <c r="BB65" s="1275"/>
      <c r="BC65" s="1275"/>
      <c r="BD65" s="1275"/>
      <c r="BE65" s="1275"/>
      <c r="BF65" s="1275"/>
      <c r="BG65" s="1275"/>
      <c r="BH65" s="1275"/>
      <c r="BI65" s="1275"/>
      <c r="BJ65" s="1275"/>
      <c r="BK65" s="1275"/>
      <c r="BL65" s="1275"/>
      <c r="BM65" s="1275"/>
      <c r="BN65" s="1275"/>
      <c r="BO65" s="1275"/>
      <c r="BP65" s="1275"/>
      <c r="BQ65" s="1275"/>
      <c r="BR65" s="1275"/>
      <c r="BS65" s="1275"/>
      <c r="BT65" s="1275"/>
      <c r="BU65" s="1275"/>
      <c r="BV65" s="1275"/>
      <c r="BW65" s="1275"/>
      <c r="BX65" s="1275"/>
      <c r="BY65" s="1275"/>
      <c r="BZ65" s="1275"/>
      <c r="CA65" s="1275"/>
      <c r="CB65" s="1275"/>
      <c r="CC65" s="1275"/>
      <c r="CD65" s="1275"/>
      <c r="CE65" s="1275"/>
      <c r="CF65" s="1275"/>
      <c r="CG65" s="1275"/>
      <c r="CH65" s="1275"/>
      <c r="CI65" s="1275"/>
      <c r="CJ65" s="1275"/>
      <c r="CK65" s="1275"/>
      <c r="CL65" s="1275"/>
      <c r="CM65" s="1275"/>
      <c r="CN65" s="1275"/>
      <c r="CO65" s="1275"/>
      <c r="CP65" s="1275"/>
      <c r="CQ65" s="1275"/>
      <c r="CR65" s="1275"/>
      <c r="CS65" s="1275"/>
      <c r="CT65" s="1275"/>
      <c r="CU65" s="1275"/>
      <c r="CV65" s="1275"/>
      <c r="CW65" s="1275"/>
      <c r="CX65" s="1275"/>
      <c r="CY65" s="1275"/>
      <c r="CZ65" s="1275"/>
      <c r="DA65" s="1275"/>
      <c r="DB65" s="1275"/>
      <c r="DC65" s="1274"/>
    </row>
    <row r="66" spans="2:107" ht="13.2" x14ac:dyDescent="0.2">
      <c r="B66" s="1242"/>
      <c r="AN66" s="1273"/>
      <c r="AO66" s="1272"/>
      <c r="AP66" s="1272"/>
      <c r="AQ66" s="1272"/>
      <c r="AR66" s="1272"/>
      <c r="AS66" s="1272"/>
      <c r="AT66" s="1272"/>
      <c r="AU66" s="1272"/>
      <c r="AV66" s="1272"/>
      <c r="AW66" s="1272"/>
      <c r="AX66" s="1272"/>
      <c r="AY66" s="1272"/>
      <c r="AZ66" s="1272"/>
      <c r="BA66" s="1272"/>
      <c r="BB66" s="1272"/>
      <c r="BC66" s="1272"/>
      <c r="BD66" s="1272"/>
      <c r="BE66" s="1272"/>
      <c r="BF66" s="1272"/>
      <c r="BG66" s="1272"/>
      <c r="BH66" s="1272"/>
      <c r="BI66" s="1272"/>
      <c r="BJ66" s="1272"/>
      <c r="BK66" s="1272"/>
      <c r="BL66" s="1272"/>
      <c r="BM66" s="1272"/>
      <c r="BN66" s="1272"/>
      <c r="BO66" s="1272"/>
      <c r="BP66" s="1272"/>
      <c r="BQ66" s="1272"/>
      <c r="BR66" s="1272"/>
      <c r="BS66" s="1272"/>
      <c r="BT66" s="1272"/>
      <c r="BU66" s="1272"/>
      <c r="BV66" s="1272"/>
      <c r="BW66" s="1272"/>
      <c r="BX66" s="1272"/>
      <c r="BY66" s="1272"/>
      <c r="BZ66" s="1272"/>
      <c r="CA66" s="1272"/>
      <c r="CB66" s="1272"/>
      <c r="CC66" s="1272"/>
      <c r="CD66" s="1272"/>
      <c r="CE66" s="1272"/>
      <c r="CF66" s="1272"/>
      <c r="CG66" s="1272"/>
      <c r="CH66" s="1272"/>
      <c r="CI66" s="1272"/>
      <c r="CJ66" s="1272"/>
      <c r="CK66" s="1272"/>
      <c r="CL66" s="1272"/>
      <c r="CM66" s="1272"/>
      <c r="CN66" s="1272"/>
      <c r="CO66" s="1272"/>
      <c r="CP66" s="1272"/>
      <c r="CQ66" s="1272"/>
      <c r="CR66" s="1272"/>
      <c r="CS66" s="1272"/>
      <c r="CT66" s="1272"/>
      <c r="CU66" s="1272"/>
      <c r="CV66" s="1272"/>
      <c r="CW66" s="1272"/>
      <c r="CX66" s="1272"/>
      <c r="CY66" s="1272"/>
      <c r="CZ66" s="1272"/>
      <c r="DA66" s="1272"/>
      <c r="DB66" s="1272"/>
      <c r="DC66" s="1271"/>
    </row>
    <row r="67" spans="2:107" ht="13.2" x14ac:dyDescent="0.2">
      <c r="B67" s="1242"/>
      <c r="AN67" s="1273"/>
      <c r="AO67" s="1272"/>
      <c r="AP67" s="1272"/>
      <c r="AQ67" s="1272"/>
      <c r="AR67" s="1272"/>
      <c r="AS67" s="1272"/>
      <c r="AT67" s="1272"/>
      <c r="AU67" s="1272"/>
      <c r="AV67" s="1272"/>
      <c r="AW67" s="1272"/>
      <c r="AX67" s="1272"/>
      <c r="AY67" s="1272"/>
      <c r="AZ67" s="1272"/>
      <c r="BA67" s="1272"/>
      <c r="BB67" s="1272"/>
      <c r="BC67" s="1272"/>
      <c r="BD67" s="1272"/>
      <c r="BE67" s="1272"/>
      <c r="BF67" s="1272"/>
      <c r="BG67" s="1272"/>
      <c r="BH67" s="1272"/>
      <c r="BI67" s="1272"/>
      <c r="BJ67" s="1272"/>
      <c r="BK67" s="1272"/>
      <c r="BL67" s="1272"/>
      <c r="BM67" s="1272"/>
      <c r="BN67" s="1272"/>
      <c r="BO67" s="1272"/>
      <c r="BP67" s="1272"/>
      <c r="BQ67" s="1272"/>
      <c r="BR67" s="1272"/>
      <c r="BS67" s="1272"/>
      <c r="BT67" s="1272"/>
      <c r="BU67" s="1272"/>
      <c r="BV67" s="1272"/>
      <c r="BW67" s="1272"/>
      <c r="BX67" s="1272"/>
      <c r="BY67" s="1272"/>
      <c r="BZ67" s="1272"/>
      <c r="CA67" s="1272"/>
      <c r="CB67" s="1272"/>
      <c r="CC67" s="1272"/>
      <c r="CD67" s="1272"/>
      <c r="CE67" s="1272"/>
      <c r="CF67" s="1272"/>
      <c r="CG67" s="1272"/>
      <c r="CH67" s="1272"/>
      <c r="CI67" s="1272"/>
      <c r="CJ67" s="1272"/>
      <c r="CK67" s="1272"/>
      <c r="CL67" s="1272"/>
      <c r="CM67" s="1272"/>
      <c r="CN67" s="1272"/>
      <c r="CO67" s="1272"/>
      <c r="CP67" s="1272"/>
      <c r="CQ67" s="1272"/>
      <c r="CR67" s="1272"/>
      <c r="CS67" s="1272"/>
      <c r="CT67" s="1272"/>
      <c r="CU67" s="1272"/>
      <c r="CV67" s="1272"/>
      <c r="CW67" s="1272"/>
      <c r="CX67" s="1272"/>
      <c r="CY67" s="1272"/>
      <c r="CZ67" s="1272"/>
      <c r="DA67" s="1272"/>
      <c r="DB67" s="1272"/>
      <c r="DC67" s="1271"/>
    </row>
    <row r="68" spans="2:107" ht="13.2" x14ac:dyDescent="0.2">
      <c r="B68" s="1242"/>
      <c r="AN68" s="1273"/>
      <c r="AO68" s="1272"/>
      <c r="AP68" s="1272"/>
      <c r="AQ68" s="1272"/>
      <c r="AR68" s="1272"/>
      <c r="AS68" s="1272"/>
      <c r="AT68" s="1272"/>
      <c r="AU68" s="1272"/>
      <c r="AV68" s="1272"/>
      <c r="AW68" s="1272"/>
      <c r="AX68" s="1272"/>
      <c r="AY68" s="1272"/>
      <c r="AZ68" s="1272"/>
      <c r="BA68" s="1272"/>
      <c r="BB68" s="1272"/>
      <c r="BC68" s="1272"/>
      <c r="BD68" s="1272"/>
      <c r="BE68" s="1272"/>
      <c r="BF68" s="1272"/>
      <c r="BG68" s="1272"/>
      <c r="BH68" s="1272"/>
      <c r="BI68" s="1272"/>
      <c r="BJ68" s="1272"/>
      <c r="BK68" s="1272"/>
      <c r="BL68" s="1272"/>
      <c r="BM68" s="1272"/>
      <c r="BN68" s="1272"/>
      <c r="BO68" s="1272"/>
      <c r="BP68" s="1272"/>
      <c r="BQ68" s="1272"/>
      <c r="BR68" s="1272"/>
      <c r="BS68" s="1272"/>
      <c r="BT68" s="1272"/>
      <c r="BU68" s="1272"/>
      <c r="BV68" s="1272"/>
      <c r="BW68" s="1272"/>
      <c r="BX68" s="1272"/>
      <c r="BY68" s="1272"/>
      <c r="BZ68" s="1272"/>
      <c r="CA68" s="1272"/>
      <c r="CB68" s="1272"/>
      <c r="CC68" s="1272"/>
      <c r="CD68" s="1272"/>
      <c r="CE68" s="1272"/>
      <c r="CF68" s="1272"/>
      <c r="CG68" s="1272"/>
      <c r="CH68" s="1272"/>
      <c r="CI68" s="1272"/>
      <c r="CJ68" s="1272"/>
      <c r="CK68" s="1272"/>
      <c r="CL68" s="1272"/>
      <c r="CM68" s="1272"/>
      <c r="CN68" s="1272"/>
      <c r="CO68" s="1272"/>
      <c r="CP68" s="1272"/>
      <c r="CQ68" s="1272"/>
      <c r="CR68" s="1272"/>
      <c r="CS68" s="1272"/>
      <c r="CT68" s="1272"/>
      <c r="CU68" s="1272"/>
      <c r="CV68" s="1272"/>
      <c r="CW68" s="1272"/>
      <c r="CX68" s="1272"/>
      <c r="CY68" s="1272"/>
      <c r="CZ68" s="1272"/>
      <c r="DA68" s="1272"/>
      <c r="DB68" s="1272"/>
      <c r="DC68" s="1271"/>
    </row>
    <row r="69" spans="2:107" ht="13.2" x14ac:dyDescent="0.2">
      <c r="B69" s="1242"/>
      <c r="AN69" s="1270"/>
      <c r="AO69" s="1269"/>
      <c r="AP69" s="1269"/>
      <c r="AQ69" s="1269"/>
      <c r="AR69" s="1269"/>
      <c r="AS69" s="1269"/>
      <c r="AT69" s="1269"/>
      <c r="AU69" s="1269"/>
      <c r="AV69" s="1269"/>
      <c r="AW69" s="1269"/>
      <c r="AX69" s="1269"/>
      <c r="AY69" s="1269"/>
      <c r="AZ69" s="1269"/>
      <c r="BA69" s="1269"/>
      <c r="BB69" s="1269"/>
      <c r="BC69" s="1269"/>
      <c r="BD69" s="1269"/>
      <c r="BE69" s="1269"/>
      <c r="BF69" s="1269"/>
      <c r="BG69" s="1269"/>
      <c r="BH69" s="1269"/>
      <c r="BI69" s="1269"/>
      <c r="BJ69" s="1269"/>
      <c r="BK69" s="1269"/>
      <c r="BL69" s="1269"/>
      <c r="BM69" s="1269"/>
      <c r="BN69" s="1269"/>
      <c r="BO69" s="1269"/>
      <c r="BP69" s="1269"/>
      <c r="BQ69" s="1269"/>
      <c r="BR69" s="1269"/>
      <c r="BS69" s="1269"/>
      <c r="BT69" s="1269"/>
      <c r="BU69" s="1269"/>
      <c r="BV69" s="1269"/>
      <c r="BW69" s="1269"/>
      <c r="BX69" s="1269"/>
      <c r="BY69" s="1269"/>
      <c r="BZ69" s="1269"/>
      <c r="CA69" s="1269"/>
      <c r="CB69" s="1269"/>
      <c r="CC69" s="1269"/>
      <c r="CD69" s="1269"/>
      <c r="CE69" s="1269"/>
      <c r="CF69" s="1269"/>
      <c r="CG69" s="1269"/>
      <c r="CH69" s="1269"/>
      <c r="CI69" s="1269"/>
      <c r="CJ69" s="1269"/>
      <c r="CK69" s="1269"/>
      <c r="CL69" s="1269"/>
      <c r="CM69" s="1269"/>
      <c r="CN69" s="1269"/>
      <c r="CO69" s="1269"/>
      <c r="CP69" s="1269"/>
      <c r="CQ69" s="1269"/>
      <c r="CR69" s="1269"/>
      <c r="CS69" s="1269"/>
      <c r="CT69" s="1269"/>
      <c r="CU69" s="1269"/>
      <c r="CV69" s="1269"/>
      <c r="CW69" s="1269"/>
      <c r="CX69" s="1269"/>
      <c r="CY69" s="1269"/>
      <c r="CZ69" s="1269"/>
      <c r="DA69" s="1269"/>
      <c r="DB69" s="1269"/>
      <c r="DC69" s="1268"/>
    </row>
    <row r="70" spans="2:107" ht="13.2" x14ac:dyDescent="0.2">
      <c r="B70" s="1242"/>
      <c r="H70" s="1267"/>
      <c r="I70" s="1267"/>
      <c r="J70" s="1265"/>
      <c r="K70" s="1265"/>
      <c r="L70" s="1264"/>
      <c r="M70" s="1265"/>
      <c r="N70" s="1264"/>
      <c r="AN70" s="1255"/>
      <c r="AO70" s="1255"/>
      <c r="AP70" s="1255"/>
      <c r="AZ70" s="1255"/>
      <c r="BA70" s="1255"/>
      <c r="BB70" s="1255"/>
      <c r="BL70" s="1255"/>
      <c r="BM70" s="1255"/>
      <c r="BN70" s="1255"/>
      <c r="BX70" s="1255"/>
      <c r="BY70" s="1255"/>
      <c r="BZ70" s="1255"/>
      <c r="CJ70" s="1255"/>
      <c r="CK70" s="1255"/>
      <c r="CL70" s="1255"/>
      <c r="CV70" s="1255"/>
      <c r="CW70" s="1255"/>
      <c r="CX70" s="1255"/>
    </row>
    <row r="71" spans="2:107" ht="13.2" x14ac:dyDescent="0.2">
      <c r="B71" s="1242"/>
      <c r="G71" s="1263"/>
      <c r="I71" s="1266"/>
      <c r="J71" s="1265"/>
      <c r="K71" s="1265"/>
      <c r="L71" s="1264"/>
      <c r="M71" s="1265"/>
      <c r="N71" s="1264"/>
      <c r="AM71" s="1263"/>
      <c r="AN71" s="1241" t="s">
        <v>619</v>
      </c>
    </row>
    <row r="72" spans="2:107" ht="13.2" x14ac:dyDescent="0.2">
      <c r="B72" s="1242"/>
      <c r="G72" s="1253"/>
      <c r="H72" s="1253"/>
      <c r="I72" s="1253"/>
      <c r="J72" s="1253"/>
      <c r="K72" s="1262"/>
      <c r="L72" s="1262"/>
      <c r="M72" s="1261"/>
      <c r="N72" s="1261"/>
      <c r="AN72" s="1260"/>
      <c r="AO72" s="1259"/>
      <c r="AP72" s="1259"/>
      <c r="AQ72" s="1259"/>
      <c r="AR72" s="1259"/>
      <c r="AS72" s="1259"/>
      <c r="AT72" s="1259"/>
      <c r="AU72" s="1259"/>
      <c r="AV72" s="1259"/>
      <c r="AW72" s="1259"/>
      <c r="AX72" s="1259"/>
      <c r="AY72" s="1259"/>
      <c r="AZ72" s="1259"/>
      <c r="BA72" s="1259"/>
      <c r="BB72" s="1259"/>
      <c r="BC72" s="1259"/>
      <c r="BD72" s="1259"/>
      <c r="BE72" s="1259"/>
      <c r="BF72" s="1259"/>
      <c r="BG72" s="1259"/>
      <c r="BH72" s="1259"/>
      <c r="BI72" s="1259"/>
      <c r="BJ72" s="1259"/>
      <c r="BK72" s="1259"/>
      <c r="BL72" s="1259"/>
      <c r="BM72" s="1259"/>
      <c r="BN72" s="1259"/>
      <c r="BO72" s="1258"/>
      <c r="BP72" s="1250" t="s">
        <v>568</v>
      </c>
      <c r="BQ72" s="1250"/>
      <c r="BR72" s="1250"/>
      <c r="BS72" s="1250"/>
      <c r="BT72" s="1250"/>
      <c r="BU72" s="1250"/>
      <c r="BV72" s="1250"/>
      <c r="BW72" s="1250"/>
      <c r="BX72" s="1250" t="s">
        <v>569</v>
      </c>
      <c r="BY72" s="1250"/>
      <c r="BZ72" s="1250"/>
      <c r="CA72" s="1250"/>
      <c r="CB72" s="1250"/>
      <c r="CC72" s="1250"/>
      <c r="CD72" s="1250"/>
      <c r="CE72" s="1250"/>
      <c r="CF72" s="1250" t="s">
        <v>570</v>
      </c>
      <c r="CG72" s="1250"/>
      <c r="CH72" s="1250"/>
      <c r="CI72" s="1250"/>
      <c r="CJ72" s="1250"/>
      <c r="CK72" s="1250"/>
      <c r="CL72" s="1250"/>
      <c r="CM72" s="1250"/>
      <c r="CN72" s="1250" t="s">
        <v>571</v>
      </c>
      <c r="CO72" s="1250"/>
      <c r="CP72" s="1250"/>
      <c r="CQ72" s="1250"/>
      <c r="CR72" s="1250"/>
      <c r="CS72" s="1250"/>
      <c r="CT72" s="1250"/>
      <c r="CU72" s="1250"/>
      <c r="CV72" s="1250" t="s">
        <v>572</v>
      </c>
      <c r="CW72" s="1250"/>
      <c r="CX72" s="1250"/>
      <c r="CY72" s="1250"/>
      <c r="CZ72" s="1250"/>
      <c r="DA72" s="1250"/>
      <c r="DB72" s="1250"/>
      <c r="DC72" s="1250"/>
    </row>
    <row r="73" spans="2:107" ht="13.2" x14ac:dyDescent="0.2">
      <c r="B73" s="1242"/>
      <c r="G73" s="1257"/>
      <c r="H73" s="1257"/>
      <c r="I73" s="1257"/>
      <c r="J73" s="1257"/>
      <c r="K73" s="1254"/>
      <c r="L73" s="1254"/>
      <c r="M73" s="1254"/>
      <c r="N73" s="1254"/>
      <c r="AM73" s="1255"/>
      <c r="AN73" s="1249" t="s">
        <v>618</v>
      </c>
      <c r="AO73" s="1249"/>
      <c r="AP73" s="1249"/>
      <c r="AQ73" s="1249"/>
      <c r="AR73" s="1249"/>
      <c r="AS73" s="1249"/>
      <c r="AT73" s="1249"/>
      <c r="AU73" s="1249"/>
      <c r="AV73" s="1249"/>
      <c r="AW73" s="1249"/>
      <c r="AX73" s="1249"/>
      <c r="AY73" s="1249"/>
      <c r="AZ73" s="1249"/>
      <c r="BA73" s="1249"/>
      <c r="BB73" s="1249" t="s">
        <v>616</v>
      </c>
      <c r="BC73" s="1249"/>
      <c r="BD73" s="1249"/>
      <c r="BE73" s="1249"/>
      <c r="BF73" s="1249"/>
      <c r="BG73" s="1249"/>
      <c r="BH73" s="1249"/>
      <c r="BI73" s="1249"/>
      <c r="BJ73" s="1249"/>
      <c r="BK73" s="1249"/>
      <c r="BL73" s="1249"/>
      <c r="BM73" s="1249"/>
      <c r="BN73" s="1249"/>
      <c r="BO73" s="1249"/>
      <c r="BP73" s="1248"/>
      <c r="BQ73" s="1248"/>
      <c r="BR73" s="1248"/>
      <c r="BS73" s="1248"/>
      <c r="BT73" s="1248"/>
      <c r="BU73" s="1248"/>
      <c r="BV73" s="1248"/>
      <c r="BW73" s="1248"/>
      <c r="BX73" s="1248"/>
      <c r="BY73" s="1248"/>
      <c r="BZ73" s="1248"/>
      <c r="CA73" s="1248"/>
      <c r="CB73" s="1248"/>
      <c r="CC73" s="1248"/>
      <c r="CD73" s="1248"/>
      <c r="CE73" s="1248"/>
      <c r="CF73" s="1248"/>
      <c r="CG73" s="1248"/>
      <c r="CH73" s="1248"/>
      <c r="CI73" s="1248"/>
      <c r="CJ73" s="1248"/>
      <c r="CK73" s="1248"/>
      <c r="CL73" s="1248"/>
      <c r="CM73" s="1248"/>
      <c r="CN73" s="1248"/>
      <c r="CO73" s="1248"/>
      <c r="CP73" s="1248"/>
      <c r="CQ73" s="1248"/>
      <c r="CR73" s="1248"/>
      <c r="CS73" s="1248"/>
      <c r="CT73" s="1248"/>
      <c r="CU73" s="1248"/>
      <c r="CV73" s="1248"/>
      <c r="CW73" s="1248"/>
      <c r="CX73" s="1248"/>
      <c r="CY73" s="1248"/>
      <c r="CZ73" s="1248"/>
      <c r="DA73" s="1248"/>
      <c r="DB73" s="1248"/>
      <c r="DC73" s="1248"/>
    </row>
    <row r="74" spans="2:107" ht="13.2" x14ac:dyDescent="0.2">
      <c r="B74" s="1242"/>
      <c r="G74" s="1257"/>
      <c r="H74" s="1257"/>
      <c r="I74" s="1257"/>
      <c r="J74" s="1257"/>
      <c r="K74" s="1254"/>
      <c r="L74" s="1254"/>
      <c r="M74" s="1254"/>
      <c r="N74" s="1254"/>
      <c r="AM74" s="1255"/>
      <c r="AN74" s="1249"/>
      <c r="AO74" s="1249"/>
      <c r="AP74" s="1249"/>
      <c r="AQ74" s="1249"/>
      <c r="AR74" s="1249"/>
      <c r="AS74" s="1249"/>
      <c r="AT74" s="1249"/>
      <c r="AU74" s="1249"/>
      <c r="AV74" s="1249"/>
      <c r="AW74" s="1249"/>
      <c r="AX74" s="1249"/>
      <c r="AY74" s="1249"/>
      <c r="AZ74" s="1249"/>
      <c r="BA74" s="1249"/>
      <c r="BB74" s="1249"/>
      <c r="BC74" s="1249"/>
      <c r="BD74" s="1249"/>
      <c r="BE74" s="1249"/>
      <c r="BF74" s="1249"/>
      <c r="BG74" s="1249"/>
      <c r="BH74" s="1249"/>
      <c r="BI74" s="1249"/>
      <c r="BJ74" s="1249"/>
      <c r="BK74" s="1249"/>
      <c r="BL74" s="1249"/>
      <c r="BM74" s="1249"/>
      <c r="BN74" s="1249"/>
      <c r="BO74" s="1249"/>
      <c r="BP74" s="1248"/>
      <c r="BQ74" s="1248"/>
      <c r="BR74" s="1248"/>
      <c r="BS74" s="1248"/>
      <c r="BT74" s="1248"/>
      <c r="BU74" s="1248"/>
      <c r="BV74" s="1248"/>
      <c r="BW74" s="1248"/>
      <c r="BX74" s="1248"/>
      <c r="BY74" s="1248"/>
      <c r="BZ74" s="1248"/>
      <c r="CA74" s="1248"/>
      <c r="CB74" s="1248"/>
      <c r="CC74" s="1248"/>
      <c r="CD74" s="1248"/>
      <c r="CE74" s="1248"/>
      <c r="CF74" s="1248"/>
      <c r="CG74" s="1248"/>
      <c r="CH74" s="1248"/>
      <c r="CI74" s="1248"/>
      <c r="CJ74" s="1248"/>
      <c r="CK74" s="1248"/>
      <c r="CL74" s="1248"/>
      <c r="CM74" s="1248"/>
      <c r="CN74" s="1248"/>
      <c r="CO74" s="1248"/>
      <c r="CP74" s="1248"/>
      <c r="CQ74" s="1248"/>
      <c r="CR74" s="1248"/>
      <c r="CS74" s="1248"/>
      <c r="CT74" s="1248"/>
      <c r="CU74" s="1248"/>
      <c r="CV74" s="1248"/>
      <c r="CW74" s="1248"/>
      <c r="CX74" s="1248"/>
      <c r="CY74" s="1248"/>
      <c r="CZ74" s="1248"/>
      <c r="DA74" s="1248"/>
      <c r="DB74" s="1248"/>
      <c r="DC74" s="1248"/>
    </row>
    <row r="75" spans="2:107" ht="13.2" x14ac:dyDescent="0.2">
      <c r="B75" s="1242"/>
      <c r="G75" s="1257"/>
      <c r="H75" s="1257"/>
      <c r="I75" s="1253"/>
      <c r="J75" s="1253"/>
      <c r="K75" s="1256"/>
      <c r="L75" s="1256"/>
      <c r="M75" s="1256"/>
      <c r="N75" s="1256"/>
      <c r="AM75" s="1255"/>
      <c r="AN75" s="1249"/>
      <c r="AO75" s="1249"/>
      <c r="AP75" s="1249"/>
      <c r="AQ75" s="1249"/>
      <c r="AR75" s="1249"/>
      <c r="AS75" s="1249"/>
      <c r="AT75" s="1249"/>
      <c r="AU75" s="1249"/>
      <c r="AV75" s="1249"/>
      <c r="AW75" s="1249"/>
      <c r="AX75" s="1249"/>
      <c r="AY75" s="1249"/>
      <c r="AZ75" s="1249"/>
      <c r="BA75" s="1249"/>
      <c r="BB75" s="1249" t="s">
        <v>615</v>
      </c>
      <c r="BC75" s="1249"/>
      <c r="BD75" s="1249"/>
      <c r="BE75" s="1249"/>
      <c r="BF75" s="1249"/>
      <c r="BG75" s="1249"/>
      <c r="BH75" s="1249"/>
      <c r="BI75" s="1249"/>
      <c r="BJ75" s="1249"/>
      <c r="BK75" s="1249"/>
      <c r="BL75" s="1249"/>
      <c r="BM75" s="1249"/>
      <c r="BN75" s="1249"/>
      <c r="BO75" s="1249"/>
      <c r="BP75" s="1248">
        <v>0.1</v>
      </c>
      <c r="BQ75" s="1248"/>
      <c r="BR75" s="1248"/>
      <c r="BS75" s="1248"/>
      <c r="BT75" s="1248"/>
      <c r="BU75" s="1248"/>
      <c r="BV75" s="1248"/>
      <c r="BW75" s="1248"/>
      <c r="BX75" s="1248">
        <v>0.4</v>
      </c>
      <c r="BY75" s="1248"/>
      <c r="BZ75" s="1248"/>
      <c r="CA75" s="1248"/>
      <c r="CB75" s="1248"/>
      <c r="CC75" s="1248"/>
      <c r="CD75" s="1248"/>
      <c r="CE75" s="1248"/>
      <c r="CF75" s="1248">
        <v>0.7</v>
      </c>
      <c r="CG75" s="1248"/>
      <c r="CH75" s="1248"/>
      <c r="CI75" s="1248"/>
      <c r="CJ75" s="1248"/>
      <c r="CK75" s="1248"/>
      <c r="CL75" s="1248"/>
      <c r="CM75" s="1248"/>
      <c r="CN75" s="1248">
        <v>0.6</v>
      </c>
      <c r="CO75" s="1248"/>
      <c r="CP75" s="1248"/>
      <c r="CQ75" s="1248"/>
      <c r="CR75" s="1248"/>
      <c r="CS75" s="1248"/>
      <c r="CT75" s="1248"/>
      <c r="CU75" s="1248"/>
      <c r="CV75" s="1248">
        <v>0.6</v>
      </c>
      <c r="CW75" s="1248"/>
      <c r="CX75" s="1248"/>
      <c r="CY75" s="1248"/>
      <c r="CZ75" s="1248"/>
      <c r="DA75" s="1248"/>
      <c r="DB75" s="1248"/>
      <c r="DC75" s="1248"/>
    </row>
    <row r="76" spans="2:107" ht="13.2" x14ac:dyDescent="0.2">
      <c r="B76" s="1242"/>
      <c r="G76" s="1257"/>
      <c r="H76" s="1257"/>
      <c r="I76" s="1253"/>
      <c r="J76" s="1253"/>
      <c r="K76" s="1256"/>
      <c r="L76" s="1256"/>
      <c r="M76" s="1256"/>
      <c r="N76" s="1256"/>
      <c r="AM76" s="1255"/>
      <c r="AN76" s="1249"/>
      <c r="AO76" s="1249"/>
      <c r="AP76" s="1249"/>
      <c r="AQ76" s="1249"/>
      <c r="AR76" s="1249"/>
      <c r="AS76" s="1249"/>
      <c r="AT76" s="1249"/>
      <c r="AU76" s="1249"/>
      <c r="AV76" s="1249"/>
      <c r="AW76" s="1249"/>
      <c r="AX76" s="1249"/>
      <c r="AY76" s="1249"/>
      <c r="AZ76" s="1249"/>
      <c r="BA76" s="1249"/>
      <c r="BB76" s="1249"/>
      <c r="BC76" s="1249"/>
      <c r="BD76" s="1249"/>
      <c r="BE76" s="1249"/>
      <c r="BF76" s="1249"/>
      <c r="BG76" s="1249"/>
      <c r="BH76" s="1249"/>
      <c r="BI76" s="1249"/>
      <c r="BJ76" s="1249"/>
      <c r="BK76" s="1249"/>
      <c r="BL76" s="1249"/>
      <c r="BM76" s="1249"/>
      <c r="BN76" s="1249"/>
      <c r="BO76" s="1249"/>
      <c r="BP76" s="1248"/>
      <c r="BQ76" s="1248"/>
      <c r="BR76" s="1248"/>
      <c r="BS76" s="1248"/>
      <c r="BT76" s="1248"/>
      <c r="BU76" s="1248"/>
      <c r="BV76" s="1248"/>
      <c r="BW76" s="1248"/>
      <c r="BX76" s="1248"/>
      <c r="BY76" s="1248"/>
      <c r="BZ76" s="1248"/>
      <c r="CA76" s="1248"/>
      <c r="CB76" s="1248"/>
      <c r="CC76" s="1248"/>
      <c r="CD76" s="1248"/>
      <c r="CE76" s="1248"/>
      <c r="CF76" s="1248"/>
      <c r="CG76" s="1248"/>
      <c r="CH76" s="1248"/>
      <c r="CI76" s="1248"/>
      <c r="CJ76" s="1248"/>
      <c r="CK76" s="1248"/>
      <c r="CL76" s="1248"/>
      <c r="CM76" s="1248"/>
      <c r="CN76" s="1248"/>
      <c r="CO76" s="1248"/>
      <c r="CP76" s="1248"/>
      <c r="CQ76" s="1248"/>
      <c r="CR76" s="1248"/>
      <c r="CS76" s="1248"/>
      <c r="CT76" s="1248"/>
      <c r="CU76" s="1248"/>
      <c r="CV76" s="1248"/>
      <c r="CW76" s="1248"/>
      <c r="CX76" s="1248"/>
      <c r="CY76" s="1248"/>
      <c r="CZ76" s="1248"/>
      <c r="DA76" s="1248"/>
      <c r="DB76" s="1248"/>
      <c r="DC76" s="1248"/>
    </row>
    <row r="77" spans="2:107" ht="13.2" x14ac:dyDescent="0.2">
      <c r="B77" s="1242"/>
      <c r="G77" s="1253"/>
      <c r="H77" s="1253"/>
      <c r="I77" s="1253"/>
      <c r="J77" s="1253"/>
      <c r="K77" s="1254"/>
      <c r="L77" s="1254"/>
      <c r="M77" s="1254"/>
      <c r="N77" s="1254"/>
      <c r="AN77" s="1250" t="s">
        <v>617</v>
      </c>
      <c r="AO77" s="1250"/>
      <c r="AP77" s="1250"/>
      <c r="AQ77" s="1250"/>
      <c r="AR77" s="1250"/>
      <c r="AS77" s="1250"/>
      <c r="AT77" s="1250"/>
      <c r="AU77" s="1250"/>
      <c r="AV77" s="1250"/>
      <c r="AW77" s="1250"/>
      <c r="AX77" s="1250"/>
      <c r="AY77" s="1250"/>
      <c r="AZ77" s="1250"/>
      <c r="BA77" s="1250"/>
      <c r="BB77" s="1249" t="s">
        <v>616</v>
      </c>
      <c r="BC77" s="1249"/>
      <c r="BD77" s="1249"/>
      <c r="BE77" s="1249"/>
      <c r="BF77" s="1249"/>
      <c r="BG77" s="1249"/>
      <c r="BH77" s="1249"/>
      <c r="BI77" s="1249"/>
      <c r="BJ77" s="1249"/>
      <c r="BK77" s="1249"/>
      <c r="BL77" s="1249"/>
      <c r="BM77" s="1249"/>
      <c r="BN77" s="1249"/>
      <c r="BO77" s="1249"/>
      <c r="BP77" s="1248">
        <v>31.3</v>
      </c>
      <c r="BQ77" s="1248"/>
      <c r="BR77" s="1248"/>
      <c r="BS77" s="1248"/>
      <c r="BT77" s="1248"/>
      <c r="BU77" s="1248"/>
      <c r="BV77" s="1248"/>
      <c r="BW77" s="1248"/>
      <c r="BX77" s="1248">
        <v>25.3</v>
      </c>
      <c r="BY77" s="1248"/>
      <c r="BZ77" s="1248"/>
      <c r="CA77" s="1248"/>
      <c r="CB77" s="1248"/>
      <c r="CC77" s="1248"/>
      <c r="CD77" s="1248"/>
      <c r="CE77" s="1248"/>
      <c r="CF77" s="1248">
        <v>25.5</v>
      </c>
      <c r="CG77" s="1248"/>
      <c r="CH77" s="1248"/>
      <c r="CI77" s="1248"/>
      <c r="CJ77" s="1248"/>
      <c r="CK77" s="1248"/>
      <c r="CL77" s="1248"/>
      <c r="CM77" s="1248"/>
      <c r="CN77" s="1248">
        <v>25.1</v>
      </c>
      <c r="CO77" s="1248"/>
      <c r="CP77" s="1248"/>
      <c r="CQ77" s="1248"/>
      <c r="CR77" s="1248"/>
      <c r="CS77" s="1248"/>
      <c r="CT77" s="1248"/>
      <c r="CU77" s="1248"/>
      <c r="CV77" s="1248">
        <v>18</v>
      </c>
      <c r="CW77" s="1248"/>
      <c r="CX77" s="1248"/>
      <c r="CY77" s="1248"/>
      <c r="CZ77" s="1248"/>
      <c r="DA77" s="1248"/>
      <c r="DB77" s="1248"/>
      <c r="DC77" s="1248"/>
    </row>
    <row r="78" spans="2:107" ht="13.2" x14ac:dyDescent="0.2">
      <c r="B78" s="1242"/>
      <c r="G78" s="1253"/>
      <c r="H78" s="1253"/>
      <c r="I78" s="1253"/>
      <c r="J78" s="1253"/>
      <c r="K78" s="1254"/>
      <c r="L78" s="1254"/>
      <c r="M78" s="1254"/>
      <c r="N78" s="1254"/>
      <c r="AN78" s="1250"/>
      <c r="AO78" s="1250"/>
      <c r="AP78" s="1250"/>
      <c r="AQ78" s="1250"/>
      <c r="AR78" s="1250"/>
      <c r="AS78" s="1250"/>
      <c r="AT78" s="1250"/>
      <c r="AU78" s="1250"/>
      <c r="AV78" s="1250"/>
      <c r="AW78" s="1250"/>
      <c r="AX78" s="1250"/>
      <c r="AY78" s="1250"/>
      <c r="AZ78" s="1250"/>
      <c r="BA78" s="1250"/>
      <c r="BB78" s="1249"/>
      <c r="BC78" s="1249"/>
      <c r="BD78" s="1249"/>
      <c r="BE78" s="1249"/>
      <c r="BF78" s="1249"/>
      <c r="BG78" s="1249"/>
      <c r="BH78" s="1249"/>
      <c r="BI78" s="1249"/>
      <c r="BJ78" s="1249"/>
      <c r="BK78" s="1249"/>
      <c r="BL78" s="1249"/>
      <c r="BM78" s="1249"/>
      <c r="BN78" s="1249"/>
      <c r="BO78" s="1249"/>
      <c r="BP78" s="1248"/>
      <c r="BQ78" s="1248"/>
      <c r="BR78" s="1248"/>
      <c r="BS78" s="1248"/>
      <c r="BT78" s="1248"/>
      <c r="BU78" s="1248"/>
      <c r="BV78" s="1248"/>
      <c r="BW78" s="1248"/>
      <c r="BX78" s="1248"/>
      <c r="BY78" s="1248"/>
      <c r="BZ78" s="1248"/>
      <c r="CA78" s="1248"/>
      <c r="CB78" s="1248"/>
      <c r="CC78" s="1248"/>
      <c r="CD78" s="1248"/>
      <c r="CE78" s="1248"/>
      <c r="CF78" s="1248"/>
      <c r="CG78" s="1248"/>
      <c r="CH78" s="1248"/>
      <c r="CI78" s="1248"/>
      <c r="CJ78" s="1248"/>
      <c r="CK78" s="1248"/>
      <c r="CL78" s="1248"/>
      <c r="CM78" s="1248"/>
      <c r="CN78" s="1248"/>
      <c r="CO78" s="1248"/>
      <c r="CP78" s="1248"/>
      <c r="CQ78" s="1248"/>
      <c r="CR78" s="1248"/>
      <c r="CS78" s="1248"/>
      <c r="CT78" s="1248"/>
      <c r="CU78" s="1248"/>
      <c r="CV78" s="1248"/>
      <c r="CW78" s="1248"/>
      <c r="CX78" s="1248"/>
      <c r="CY78" s="1248"/>
      <c r="CZ78" s="1248"/>
      <c r="DA78" s="1248"/>
      <c r="DB78" s="1248"/>
      <c r="DC78" s="1248"/>
    </row>
    <row r="79" spans="2:107" ht="13.2" x14ac:dyDescent="0.2">
      <c r="B79" s="1242"/>
      <c r="G79" s="1253"/>
      <c r="H79" s="1253"/>
      <c r="I79" s="1252"/>
      <c r="J79" s="1252"/>
      <c r="K79" s="1251"/>
      <c r="L79" s="1251"/>
      <c r="M79" s="1251"/>
      <c r="N79" s="1251"/>
      <c r="AN79" s="1250"/>
      <c r="AO79" s="1250"/>
      <c r="AP79" s="1250"/>
      <c r="AQ79" s="1250"/>
      <c r="AR79" s="1250"/>
      <c r="AS79" s="1250"/>
      <c r="AT79" s="1250"/>
      <c r="AU79" s="1250"/>
      <c r="AV79" s="1250"/>
      <c r="AW79" s="1250"/>
      <c r="AX79" s="1250"/>
      <c r="AY79" s="1250"/>
      <c r="AZ79" s="1250"/>
      <c r="BA79" s="1250"/>
      <c r="BB79" s="1249" t="s">
        <v>615</v>
      </c>
      <c r="BC79" s="1249"/>
      <c r="BD79" s="1249"/>
      <c r="BE79" s="1249"/>
      <c r="BF79" s="1249"/>
      <c r="BG79" s="1249"/>
      <c r="BH79" s="1249"/>
      <c r="BI79" s="1249"/>
      <c r="BJ79" s="1249"/>
      <c r="BK79" s="1249"/>
      <c r="BL79" s="1249"/>
      <c r="BM79" s="1249"/>
      <c r="BN79" s="1249"/>
      <c r="BO79" s="1249"/>
      <c r="BP79" s="1248">
        <v>7.2</v>
      </c>
      <c r="BQ79" s="1248"/>
      <c r="BR79" s="1248"/>
      <c r="BS79" s="1248"/>
      <c r="BT79" s="1248"/>
      <c r="BU79" s="1248"/>
      <c r="BV79" s="1248"/>
      <c r="BW79" s="1248"/>
      <c r="BX79" s="1248">
        <v>6.9</v>
      </c>
      <c r="BY79" s="1248"/>
      <c r="BZ79" s="1248"/>
      <c r="CA79" s="1248"/>
      <c r="CB79" s="1248"/>
      <c r="CC79" s="1248"/>
      <c r="CD79" s="1248"/>
      <c r="CE79" s="1248"/>
      <c r="CF79" s="1248">
        <v>6.6</v>
      </c>
      <c r="CG79" s="1248"/>
      <c r="CH79" s="1248"/>
      <c r="CI79" s="1248"/>
      <c r="CJ79" s="1248"/>
      <c r="CK79" s="1248"/>
      <c r="CL79" s="1248"/>
      <c r="CM79" s="1248"/>
      <c r="CN79" s="1248">
        <v>6.4</v>
      </c>
      <c r="CO79" s="1248"/>
      <c r="CP79" s="1248"/>
      <c r="CQ79" s="1248"/>
      <c r="CR79" s="1248"/>
      <c r="CS79" s="1248"/>
      <c r="CT79" s="1248"/>
      <c r="CU79" s="1248"/>
      <c r="CV79" s="1248">
        <v>6.6</v>
      </c>
      <c r="CW79" s="1248"/>
      <c r="CX79" s="1248"/>
      <c r="CY79" s="1248"/>
      <c r="CZ79" s="1248"/>
      <c r="DA79" s="1248"/>
      <c r="DB79" s="1248"/>
      <c r="DC79" s="1248"/>
    </row>
    <row r="80" spans="2:107" ht="13.2" x14ac:dyDescent="0.2">
      <c r="B80" s="1242"/>
      <c r="G80" s="1253"/>
      <c r="H80" s="1253"/>
      <c r="I80" s="1252"/>
      <c r="J80" s="1252"/>
      <c r="K80" s="1251"/>
      <c r="L80" s="1251"/>
      <c r="M80" s="1251"/>
      <c r="N80" s="1251"/>
      <c r="AN80" s="1250"/>
      <c r="AO80" s="1250"/>
      <c r="AP80" s="1250"/>
      <c r="AQ80" s="1250"/>
      <c r="AR80" s="1250"/>
      <c r="AS80" s="1250"/>
      <c r="AT80" s="1250"/>
      <c r="AU80" s="1250"/>
      <c r="AV80" s="1250"/>
      <c r="AW80" s="1250"/>
      <c r="AX80" s="1250"/>
      <c r="AY80" s="1250"/>
      <c r="AZ80" s="1250"/>
      <c r="BA80" s="1250"/>
      <c r="BB80" s="1249"/>
      <c r="BC80" s="1249"/>
      <c r="BD80" s="1249"/>
      <c r="BE80" s="1249"/>
      <c r="BF80" s="1249"/>
      <c r="BG80" s="1249"/>
      <c r="BH80" s="1249"/>
      <c r="BI80" s="1249"/>
      <c r="BJ80" s="1249"/>
      <c r="BK80" s="1249"/>
      <c r="BL80" s="1249"/>
      <c r="BM80" s="1249"/>
      <c r="BN80" s="1249"/>
      <c r="BO80" s="1249"/>
      <c r="BP80" s="1248"/>
      <c r="BQ80" s="1248"/>
      <c r="BR80" s="1248"/>
      <c r="BS80" s="1248"/>
      <c r="BT80" s="1248"/>
      <c r="BU80" s="1248"/>
      <c r="BV80" s="1248"/>
      <c r="BW80" s="1248"/>
      <c r="BX80" s="1248"/>
      <c r="BY80" s="1248"/>
      <c r="BZ80" s="1248"/>
      <c r="CA80" s="1248"/>
      <c r="CB80" s="1248"/>
      <c r="CC80" s="1248"/>
      <c r="CD80" s="1248"/>
      <c r="CE80" s="1248"/>
      <c r="CF80" s="1248"/>
      <c r="CG80" s="1248"/>
      <c r="CH80" s="1248"/>
      <c r="CI80" s="1248"/>
      <c r="CJ80" s="1248"/>
      <c r="CK80" s="1248"/>
      <c r="CL80" s="1248"/>
      <c r="CM80" s="1248"/>
      <c r="CN80" s="1248"/>
      <c r="CO80" s="1248"/>
      <c r="CP80" s="1248"/>
      <c r="CQ80" s="1248"/>
      <c r="CR80" s="1248"/>
      <c r="CS80" s="1248"/>
      <c r="CT80" s="1248"/>
      <c r="CU80" s="1248"/>
      <c r="CV80" s="1248"/>
      <c r="CW80" s="1248"/>
      <c r="CX80" s="1248"/>
      <c r="CY80" s="1248"/>
      <c r="CZ80" s="1248"/>
      <c r="DA80" s="1248"/>
      <c r="DB80" s="1248"/>
      <c r="DC80" s="1248"/>
    </row>
    <row r="81" spans="2:109" ht="13.2" x14ac:dyDescent="0.2">
      <c r="B81" s="1242"/>
    </row>
    <row r="82" spans="2:109" ht="16.2" x14ac:dyDescent="0.2">
      <c r="B82" s="1242"/>
      <c r="K82" s="1247"/>
      <c r="L82" s="1247"/>
      <c r="M82" s="1247"/>
      <c r="N82" s="1247"/>
      <c r="AQ82" s="1247"/>
      <c r="AR82" s="1247"/>
      <c r="AS82" s="1247"/>
      <c r="AT82" s="1247"/>
      <c r="BC82" s="1247"/>
      <c r="BD82" s="1247"/>
      <c r="BE82" s="1247"/>
      <c r="BF82" s="1247"/>
      <c r="BO82" s="1247"/>
      <c r="BP82" s="1247"/>
      <c r="BQ82" s="1247"/>
      <c r="BR82" s="1247"/>
      <c r="CA82" s="1247"/>
      <c r="CB82" s="1247"/>
      <c r="CC82" s="1247"/>
      <c r="CD82" s="1247"/>
      <c r="CM82" s="1247"/>
      <c r="CN82" s="1247"/>
      <c r="CO82" s="1247"/>
      <c r="CP82" s="1247"/>
      <c r="CY82" s="1247"/>
      <c r="CZ82" s="1247"/>
      <c r="DA82" s="1247"/>
      <c r="DB82" s="1247"/>
      <c r="DC82" s="1247"/>
    </row>
    <row r="83" spans="2:109" ht="13.2" x14ac:dyDescent="0.2">
      <c r="B83" s="1246"/>
      <c r="C83" s="1245"/>
      <c r="D83" s="1245"/>
      <c r="E83" s="1245"/>
      <c r="F83" s="1245"/>
      <c r="G83" s="1245"/>
      <c r="H83" s="1245"/>
      <c r="I83" s="1245"/>
      <c r="J83" s="1245"/>
      <c r="K83" s="1245"/>
      <c r="L83" s="1245"/>
      <c r="M83" s="1245"/>
      <c r="N83" s="1245"/>
      <c r="O83" s="1245"/>
      <c r="P83" s="1245"/>
      <c r="Q83" s="1245"/>
      <c r="R83" s="1245"/>
      <c r="S83" s="1245"/>
      <c r="T83" s="1245"/>
      <c r="U83" s="1245"/>
      <c r="V83" s="1245"/>
      <c r="W83" s="1245"/>
      <c r="X83" s="1245"/>
      <c r="Y83" s="1245"/>
      <c r="Z83" s="1245"/>
      <c r="AA83" s="1245"/>
      <c r="AB83" s="1245"/>
      <c r="AC83" s="1245"/>
      <c r="AD83" s="1245"/>
      <c r="AE83" s="1245"/>
      <c r="AF83" s="1245"/>
      <c r="AG83" s="1245"/>
      <c r="AH83" s="1245"/>
      <c r="AI83" s="1245"/>
      <c r="AJ83" s="1245"/>
      <c r="AK83" s="1245"/>
      <c r="AL83" s="1245"/>
      <c r="AM83" s="1245"/>
      <c r="AN83" s="1245"/>
      <c r="AO83" s="1245"/>
      <c r="AP83" s="1245"/>
      <c r="AQ83" s="1245"/>
      <c r="AR83" s="1245"/>
      <c r="AS83" s="1245"/>
      <c r="AT83" s="1245"/>
      <c r="AU83" s="1245"/>
      <c r="AV83" s="1245"/>
      <c r="AW83" s="1245"/>
      <c r="AX83" s="1245"/>
      <c r="AY83" s="1245"/>
      <c r="AZ83" s="1245"/>
      <c r="BA83" s="1245"/>
      <c r="BB83" s="1245"/>
      <c r="BC83" s="1245"/>
      <c r="BD83" s="1245"/>
      <c r="BE83" s="1245"/>
      <c r="BF83" s="1245"/>
      <c r="BG83" s="1245"/>
      <c r="BH83" s="1245"/>
      <c r="BI83" s="1245"/>
      <c r="BJ83" s="1245"/>
      <c r="BK83" s="1245"/>
      <c r="BL83" s="1245"/>
      <c r="BM83" s="1245"/>
      <c r="BN83" s="1245"/>
      <c r="BO83" s="1245"/>
      <c r="BP83" s="1245"/>
      <c r="BQ83" s="1245"/>
      <c r="BR83" s="1245"/>
      <c r="BS83" s="1245"/>
      <c r="BT83" s="1245"/>
      <c r="BU83" s="1245"/>
      <c r="BV83" s="1245"/>
      <c r="BW83" s="1245"/>
      <c r="BX83" s="1245"/>
      <c r="BY83" s="1245"/>
      <c r="BZ83" s="1245"/>
      <c r="CA83" s="1245"/>
      <c r="CB83" s="1245"/>
      <c r="CC83" s="1245"/>
      <c r="CD83" s="1245"/>
      <c r="CE83" s="1245"/>
      <c r="CF83" s="1245"/>
      <c r="CG83" s="1245"/>
      <c r="CH83" s="1245"/>
      <c r="CI83" s="1245"/>
      <c r="CJ83" s="1245"/>
      <c r="CK83" s="1245"/>
      <c r="CL83" s="1245"/>
      <c r="CM83" s="1245"/>
      <c r="CN83" s="1245"/>
      <c r="CO83" s="1245"/>
      <c r="CP83" s="1245"/>
      <c r="CQ83" s="1245"/>
      <c r="CR83" s="1245"/>
      <c r="CS83" s="1245"/>
      <c r="CT83" s="1245"/>
      <c r="CU83" s="1245"/>
      <c r="CV83" s="1245"/>
      <c r="CW83" s="1245"/>
      <c r="CX83" s="1245"/>
      <c r="CY83" s="1245"/>
      <c r="CZ83" s="1245"/>
      <c r="DA83" s="1245"/>
      <c r="DB83" s="1245"/>
      <c r="DC83" s="1245"/>
      <c r="DD83" s="1244"/>
    </row>
    <row r="84" spans="2:109" ht="13.2" x14ac:dyDescent="0.2">
      <c r="DD84" s="1241"/>
      <c r="DE84" s="1241"/>
    </row>
    <row r="85" spans="2:109" ht="13.2" x14ac:dyDescent="0.2">
      <c r="DD85" s="1241"/>
      <c r="DE85" s="1241"/>
    </row>
  </sheetData>
  <sheetProtection algorithmName="SHA-512" hashValue="FffqMyA9uCmaLDjdS28F++DTunPSwxmj117jyn93ewpY3Ds1IB2f5uG7Jv7tVuTqIe7nScOn/goQfkB5/w7C7g==" saltValue="4zeH59NFA4mZsfzNyeF4rw=="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6" zoomScaleNormal="100" zoomScaleSheetLayoutView="70" workbookViewId="0">
      <selection activeCell="AY38" sqref="AY38"/>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 x14ac:dyDescent="0.2">
      <c r="S2" s="262"/>
      <c r="AH2" s="262"/>
    </row>
    <row r="3" spans="1: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 x14ac:dyDescent="0.2"/>
    <row r="5" spans="1:34" ht="13.2" x14ac:dyDescent="0.2"/>
    <row r="6" spans="1:34" ht="13.2" x14ac:dyDescent="0.2"/>
    <row r="7" spans="1:34" ht="13.2" x14ac:dyDescent="0.2"/>
    <row r="8" spans="1:34" ht="13.2" x14ac:dyDescent="0.2"/>
    <row r="9" spans="1:34" ht="13.2" x14ac:dyDescent="0.2">
      <c r="AH9" s="26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515</v>
      </c>
    </row>
  </sheetData>
  <sheetProtection algorithmName="SHA-512" hashValue="iDSo0mwIPSc0cnryiCvOvYKse7LrUML7dObO5LTgU+t7ClDEDfJm8KsPuFUCJ6fqKVPDgfdj4Bs6g13MV7XWFg==" saltValue="2Zl+sAqJ699Qt9hiNtRL6A=="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Y38" sqref="AY38"/>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 x14ac:dyDescent="0.2">
      <c r="S2" s="262"/>
      <c r="AH2" s="262"/>
    </row>
    <row r="3" spans="2: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 x14ac:dyDescent="0.2"/>
    <row r="5" spans="2:34" ht="13.2" x14ac:dyDescent="0.2"/>
    <row r="6" spans="2:34" ht="13.2" x14ac:dyDescent="0.2"/>
    <row r="7" spans="2:34" ht="13.2" x14ac:dyDescent="0.2"/>
    <row r="8" spans="2:34" ht="13.2" x14ac:dyDescent="0.2"/>
    <row r="9" spans="2:34" ht="13.2" x14ac:dyDescent="0.2">
      <c r="AH9" s="26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c r="AG59" s="262"/>
      <c r="AH59" s="262"/>
    </row>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515</v>
      </c>
    </row>
  </sheetData>
  <sheetProtection algorithmName="SHA-512" hashValue="FiQ0uZYDTFZj91cLNQLr2f0GpRw4HE045bssPFdHLYFQ0bZjfn1LTG1p/uu4sb5rqFryrJL/jtge5ZYUNKktHA==" saltValue="A/bc0Y7+zEXp2K4qD4710w==" spinCount="100000" sheet="1" objects="1" scenarios="1"/>
  <dataConsolidate/>
  <phoneticPr fontId="2"/>
  <printOptions horizontalCentered="1" verticalCentered="1"/>
  <pageMargins left="0" right="0" top="0.19685039370078741" bottom="0.31496062992125984"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565</v>
      </c>
      <c r="G2" s="148"/>
      <c r="H2" s="149"/>
    </row>
    <row r="3" spans="1:8" x14ac:dyDescent="0.2">
      <c r="A3" s="145" t="s">
        <v>558</v>
      </c>
      <c r="B3" s="150"/>
      <c r="C3" s="151"/>
      <c r="D3" s="152">
        <v>60380</v>
      </c>
      <c r="E3" s="153"/>
      <c r="F3" s="154">
        <v>54110</v>
      </c>
      <c r="G3" s="155"/>
      <c r="H3" s="156"/>
    </row>
    <row r="4" spans="1:8" x14ac:dyDescent="0.2">
      <c r="A4" s="157"/>
      <c r="B4" s="158"/>
      <c r="C4" s="159"/>
      <c r="D4" s="160">
        <v>42152</v>
      </c>
      <c r="E4" s="161"/>
      <c r="F4" s="162">
        <v>30620</v>
      </c>
      <c r="G4" s="163"/>
      <c r="H4" s="164"/>
    </row>
    <row r="5" spans="1:8" x14ac:dyDescent="0.2">
      <c r="A5" s="145" t="s">
        <v>560</v>
      </c>
      <c r="B5" s="150"/>
      <c r="C5" s="151"/>
      <c r="D5" s="152">
        <v>29372</v>
      </c>
      <c r="E5" s="153"/>
      <c r="F5" s="154">
        <v>54684</v>
      </c>
      <c r="G5" s="155"/>
      <c r="H5" s="156"/>
    </row>
    <row r="6" spans="1:8" x14ac:dyDescent="0.2">
      <c r="A6" s="157"/>
      <c r="B6" s="158"/>
      <c r="C6" s="159"/>
      <c r="D6" s="160">
        <v>17991</v>
      </c>
      <c r="E6" s="161"/>
      <c r="F6" s="162">
        <v>32829</v>
      </c>
      <c r="G6" s="163"/>
      <c r="H6" s="164"/>
    </row>
    <row r="7" spans="1:8" x14ac:dyDescent="0.2">
      <c r="A7" s="145" t="s">
        <v>561</v>
      </c>
      <c r="B7" s="150"/>
      <c r="C7" s="151"/>
      <c r="D7" s="152">
        <v>53897</v>
      </c>
      <c r="E7" s="153"/>
      <c r="F7" s="154">
        <v>62383</v>
      </c>
      <c r="G7" s="155"/>
      <c r="H7" s="156"/>
    </row>
    <row r="8" spans="1:8" x14ac:dyDescent="0.2">
      <c r="A8" s="157"/>
      <c r="B8" s="158"/>
      <c r="C8" s="159"/>
      <c r="D8" s="160">
        <v>41636</v>
      </c>
      <c r="E8" s="161"/>
      <c r="F8" s="162">
        <v>35325</v>
      </c>
      <c r="G8" s="163"/>
      <c r="H8" s="164"/>
    </row>
    <row r="9" spans="1:8" x14ac:dyDescent="0.2">
      <c r="A9" s="145" t="s">
        <v>562</v>
      </c>
      <c r="B9" s="150"/>
      <c r="C9" s="151"/>
      <c r="D9" s="152">
        <v>34098</v>
      </c>
      <c r="E9" s="153"/>
      <c r="F9" s="154">
        <v>63812</v>
      </c>
      <c r="G9" s="155"/>
      <c r="H9" s="156"/>
    </row>
    <row r="10" spans="1:8" x14ac:dyDescent="0.2">
      <c r="A10" s="157"/>
      <c r="B10" s="158"/>
      <c r="C10" s="159"/>
      <c r="D10" s="160">
        <v>25402</v>
      </c>
      <c r="E10" s="161"/>
      <c r="F10" s="162">
        <v>33848</v>
      </c>
      <c r="G10" s="163"/>
      <c r="H10" s="164"/>
    </row>
    <row r="11" spans="1:8" x14ac:dyDescent="0.2">
      <c r="A11" s="145" t="s">
        <v>563</v>
      </c>
      <c r="B11" s="150"/>
      <c r="C11" s="151"/>
      <c r="D11" s="152">
        <v>24982</v>
      </c>
      <c r="E11" s="153"/>
      <c r="F11" s="154">
        <v>54225</v>
      </c>
      <c r="G11" s="155"/>
      <c r="H11" s="156"/>
    </row>
    <row r="12" spans="1:8" x14ac:dyDescent="0.2">
      <c r="A12" s="157"/>
      <c r="B12" s="158"/>
      <c r="C12" s="165"/>
      <c r="D12" s="160">
        <v>14115</v>
      </c>
      <c r="E12" s="161"/>
      <c r="F12" s="162">
        <v>27337</v>
      </c>
      <c r="G12" s="163"/>
      <c r="H12" s="164"/>
    </row>
    <row r="13" spans="1:8" x14ac:dyDescent="0.2">
      <c r="A13" s="145"/>
      <c r="B13" s="150"/>
      <c r="C13" s="166"/>
      <c r="D13" s="167">
        <v>40546</v>
      </c>
      <c r="E13" s="168"/>
      <c r="F13" s="169">
        <v>57843</v>
      </c>
      <c r="G13" s="170"/>
      <c r="H13" s="156"/>
    </row>
    <row r="14" spans="1:8" x14ac:dyDescent="0.2">
      <c r="A14" s="157"/>
      <c r="B14" s="158"/>
      <c r="C14" s="159"/>
      <c r="D14" s="160">
        <v>28259</v>
      </c>
      <c r="E14" s="161"/>
      <c r="F14" s="162">
        <v>31992</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5</v>
      </c>
      <c r="C19" s="171">
        <f>ROUND(VALUE(SUBSTITUTE(実質収支比率等に係る経年分析!G$48,"▲","-")),2)</f>
        <v>6.51</v>
      </c>
      <c r="D19" s="171">
        <f>ROUND(VALUE(SUBSTITUTE(実質収支比率等に係る経年分析!H$48,"▲","-")),2)</f>
        <v>8.4600000000000009</v>
      </c>
      <c r="E19" s="171">
        <f>ROUND(VALUE(SUBSTITUTE(実質収支比率等に係る経年分析!I$48,"▲","-")),2)</f>
        <v>7.64</v>
      </c>
      <c r="F19" s="171">
        <f>ROUND(VALUE(SUBSTITUTE(実質収支比率等に係る経年分析!J$48,"▲","-")),2)</f>
        <v>11.34</v>
      </c>
    </row>
    <row r="20" spans="1:11" x14ac:dyDescent="0.2">
      <c r="A20" s="171" t="s">
        <v>55</v>
      </c>
      <c r="B20" s="171">
        <f>ROUND(VALUE(SUBSTITUTE(実質収支比率等に係る経年分析!F$47,"▲","-")),2)</f>
        <v>34.78</v>
      </c>
      <c r="C20" s="171">
        <f>ROUND(VALUE(SUBSTITUTE(実質収支比率等に係る経年分析!G$47,"▲","-")),2)</f>
        <v>30.3</v>
      </c>
      <c r="D20" s="171">
        <f>ROUND(VALUE(SUBSTITUTE(実質収支比率等に係る経年分析!H$47,"▲","-")),2)</f>
        <v>31.31</v>
      </c>
      <c r="E20" s="171">
        <f>ROUND(VALUE(SUBSTITUTE(実質収支比率等に係る経年分析!I$47,"▲","-")),2)</f>
        <v>32.78</v>
      </c>
      <c r="F20" s="171">
        <f>ROUND(VALUE(SUBSTITUTE(実質収支比率等に係る経年分析!J$47,"▲","-")),2)</f>
        <v>33.270000000000003</v>
      </c>
    </row>
    <row r="21" spans="1:11" x14ac:dyDescent="0.2">
      <c r="A21" s="171" t="s">
        <v>56</v>
      </c>
      <c r="B21" s="171">
        <f>IF(ISNUMBER(VALUE(SUBSTITUTE(実質収支比率等に係る経年分析!F$49,"▲","-"))),ROUND(VALUE(SUBSTITUTE(実質収支比率等に係る経年分析!F$49,"▲","-")),2),NA())</f>
        <v>-1.7</v>
      </c>
      <c r="C21" s="171">
        <f>IF(ISNUMBER(VALUE(SUBSTITUTE(実質収支比率等に係る経年分析!G$49,"▲","-"))),ROUND(VALUE(SUBSTITUTE(実質収支比率等に係る経年分析!G$49,"▲","-")),2),NA())</f>
        <v>-3.06</v>
      </c>
      <c r="D21" s="171">
        <f>IF(ISNUMBER(VALUE(SUBSTITUTE(実質収支比率等に係る経年分析!H$49,"▲","-"))),ROUND(VALUE(SUBSTITUTE(実質収支比率等に係る経年分析!H$49,"▲","-")),2),NA())</f>
        <v>3.44</v>
      </c>
      <c r="E21" s="171">
        <f>IF(ISNUMBER(VALUE(SUBSTITUTE(実質収支比率等に係る経年分析!I$49,"▲","-"))),ROUND(VALUE(SUBSTITUTE(実質収支比率等に係る経年分析!I$49,"▲","-")),2),NA())</f>
        <v>1.76</v>
      </c>
      <c r="F21" s="171">
        <f>IF(ISNUMBER(VALUE(SUBSTITUTE(実質収支比率等に係る経年分析!J$49,"▲","-"))),ROUND(VALUE(SUBSTITUTE(実質収支比率等に係る経年分析!J$49,"▲","-")),2),NA())</f>
        <v>6.35</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4.25</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2.0099999999999998</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1.27</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1.36</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0.02</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農業集落排水事業特別会計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0.12</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0.14000000000000001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0.04</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7.0000000000000007E-2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0.09</v>
      </c>
    </row>
    <row r="30" spans="1:11" x14ac:dyDescent="0.2">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0.17</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0.15</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0.15</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0.18</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0.12</v>
      </c>
    </row>
    <row r="31" spans="1:11" x14ac:dyDescent="0.2">
      <c r="A31" s="172" t="str">
        <f>IF(連結実質赤字比率に係る赤字・黒字の構成分析!C$39="",NA(),連結実質赤字比率に係る赤字・黒字の構成分析!C$39)</f>
        <v>自家用工業用水道事業特別会計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0.22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0.22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0.24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0.24</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0.22</v>
      </c>
    </row>
    <row r="32" spans="1:11" x14ac:dyDescent="0.2">
      <c r="A32" s="172" t="str">
        <f>IF(連結実質赤字比率に係る赤字・黒字の構成分析!C$38="",NA(),連結実質赤字比率に係る赤字・黒字の構成分析!C$38)</f>
        <v>国民健康保険事業特別会計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#VALUE!</v>
      </c>
      <c r="I32" s="172" t="e">
        <f>IF(ROUND(VALUE(SUBSTITUTE(連結実質赤字比率に係る赤字・黒字の構成分析!I$38,"▲", "-")), 2) &gt;= 0, ABS(ROUND(VALUE(SUBSTITUTE(連結実質赤字比率に係る赤字・黒字の構成分析!I$38,"▲", "-")), 2)), NA())</f>
        <v>#VALUE!</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0.89</v>
      </c>
    </row>
    <row r="33" spans="1:16" x14ac:dyDescent="0.2">
      <c r="A33" s="172" t="str">
        <f>IF(連結実質赤字比率に係る赤字・黒字の構成分析!C$37="",NA(),連結実質赤字比率に係る赤字・黒字の構成分析!C$37)</f>
        <v>介護保険特別会計（保険事業勘定）</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0.69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0.55000000000000004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1.05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1.07</v>
      </c>
    </row>
    <row r="34" spans="1:16" x14ac:dyDescent="0.2">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0.93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1.53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2.0299999999999998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2.38</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6.26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8.17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7.37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11.08</v>
      </c>
    </row>
    <row r="36" spans="1:16" x14ac:dyDescent="0.2">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11.14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11.57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12.02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12.4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13.76</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3899</v>
      </c>
      <c r="E42" s="173"/>
      <c r="F42" s="173"/>
      <c r="G42" s="173">
        <f>'実質公債費比率（分子）の構造'!L$52</f>
        <v>4043</v>
      </c>
      <c r="H42" s="173"/>
      <c r="I42" s="173"/>
      <c r="J42" s="173">
        <f>'実質公債費比率（分子）の構造'!M$52</f>
        <v>4057</v>
      </c>
      <c r="K42" s="173"/>
      <c r="L42" s="173"/>
      <c r="M42" s="173">
        <f>'実質公債費比率（分子）の構造'!N$52</f>
        <v>4035</v>
      </c>
      <c r="N42" s="173"/>
      <c r="O42" s="173"/>
      <c r="P42" s="173">
        <f>'実質公債費比率（分子）の構造'!O$52</f>
        <v>4133</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94</v>
      </c>
      <c r="C44" s="173"/>
      <c r="D44" s="173"/>
      <c r="E44" s="173">
        <f>'実質公債費比率（分子）の構造'!L$50</f>
        <v>95</v>
      </c>
      <c r="F44" s="173"/>
      <c r="G44" s="173"/>
      <c r="H44" s="173">
        <f>'実質公債費比率（分子）の構造'!M$50</f>
        <v>95</v>
      </c>
      <c r="I44" s="173"/>
      <c r="J44" s="173"/>
      <c r="K44" s="173" t="str">
        <f>'実質公債費比率（分子）の構造'!N$50</f>
        <v>-</v>
      </c>
      <c r="L44" s="173"/>
      <c r="M44" s="173"/>
      <c r="N44" s="173" t="str">
        <f>'実質公債費比率（分子）の構造'!O$50</f>
        <v>-</v>
      </c>
      <c r="O44" s="173"/>
      <c r="P44" s="173"/>
    </row>
    <row r="45" spans="1:16" x14ac:dyDescent="0.2">
      <c r="A45" s="173" t="s">
        <v>66</v>
      </c>
      <c r="B45" s="173">
        <f>'実質公債費比率（分子）の構造'!K$49</f>
        <v>91</v>
      </c>
      <c r="C45" s="173"/>
      <c r="D45" s="173"/>
      <c r="E45" s="173">
        <f>'実質公債費比率（分子）の構造'!L$49</f>
        <v>59</v>
      </c>
      <c r="F45" s="173"/>
      <c r="G45" s="173"/>
      <c r="H45" s="173">
        <f>'実質公債費比率（分子）の構造'!M$49</f>
        <v>132</v>
      </c>
      <c r="I45" s="173"/>
      <c r="J45" s="173"/>
      <c r="K45" s="173">
        <f>'実質公債費比率（分子）の構造'!N$49</f>
        <v>175</v>
      </c>
      <c r="L45" s="173"/>
      <c r="M45" s="173"/>
      <c r="N45" s="173">
        <f>'実質公債費比率（分子）の構造'!O$49</f>
        <v>222</v>
      </c>
      <c r="O45" s="173"/>
      <c r="P45" s="173"/>
    </row>
    <row r="46" spans="1:16" x14ac:dyDescent="0.2">
      <c r="A46" s="173" t="s">
        <v>67</v>
      </c>
      <c r="B46" s="173">
        <f>'実質公債費比率（分子）の構造'!K$48</f>
        <v>1705</v>
      </c>
      <c r="C46" s="173"/>
      <c r="D46" s="173"/>
      <c r="E46" s="173">
        <f>'実質公債費比率（分子）の構造'!L$48</f>
        <v>1654</v>
      </c>
      <c r="F46" s="173"/>
      <c r="G46" s="173"/>
      <c r="H46" s="173">
        <f>'実質公債費比率（分子）の構造'!M$48</f>
        <v>1659</v>
      </c>
      <c r="I46" s="173"/>
      <c r="J46" s="173"/>
      <c r="K46" s="173">
        <f>'実質公債費比率（分子）の構造'!N$48</f>
        <v>1596</v>
      </c>
      <c r="L46" s="173"/>
      <c r="M46" s="173"/>
      <c r="N46" s="173">
        <f>'実質公債費比率（分子）の構造'!O$48</f>
        <v>1523</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2144</v>
      </c>
      <c r="C49" s="173"/>
      <c r="D49" s="173"/>
      <c r="E49" s="173">
        <f>'実質公債費比率（分子）の構造'!L$45</f>
        <v>2291</v>
      </c>
      <c r="F49" s="173"/>
      <c r="G49" s="173"/>
      <c r="H49" s="173">
        <f>'実質公債費比率（分子）の構造'!M$45</f>
        <v>2355</v>
      </c>
      <c r="I49" s="173"/>
      <c r="J49" s="173"/>
      <c r="K49" s="173">
        <f>'実質公債費比率（分子）の構造'!N$45</f>
        <v>2356</v>
      </c>
      <c r="L49" s="173"/>
      <c r="M49" s="173"/>
      <c r="N49" s="173">
        <f>'実質公債費比率（分子）の構造'!O$45</f>
        <v>2451</v>
      </c>
      <c r="O49" s="173"/>
      <c r="P49" s="173"/>
    </row>
    <row r="50" spans="1:16" x14ac:dyDescent="0.2">
      <c r="A50" s="173" t="s">
        <v>71</v>
      </c>
      <c r="B50" s="173" t="e">
        <f>NA()</f>
        <v>#N/A</v>
      </c>
      <c r="C50" s="173">
        <f>IF(ISNUMBER('実質公債費比率（分子）の構造'!K$53),'実質公債費比率（分子）の構造'!K$53,NA())</f>
        <v>135</v>
      </c>
      <c r="D50" s="173" t="e">
        <f>NA()</f>
        <v>#N/A</v>
      </c>
      <c r="E50" s="173" t="e">
        <f>NA()</f>
        <v>#N/A</v>
      </c>
      <c r="F50" s="173">
        <f>IF(ISNUMBER('実質公債費比率（分子）の構造'!L$53),'実質公債費比率（分子）の構造'!L$53,NA())</f>
        <v>56</v>
      </c>
      <c r="G50" s="173" t="e">
        <f>NA()</f>
        <v>#N/A</v>
      </c>
      <c r="H50" s="173" t="e">
        <f>NA()</f>
        <v>#N/A</v>
      </c>
      <c r="I50" s="173">
        <f>IF(ISNUMBER('実質公債費比率（分子）の構造'!M$53),'実質公債費比率（分子）の構造'!M$53,NA())</f>
        <v>184</v>
      </c>
      <c r="J50" s="173" t="e">
        <f>NA()</f>
        <v>#N/A</v>
      </c>
      <c r="K50" s="173" t="e">
        <f>NA()</f>
        <v>#N/A</v>
      </c>
      <c r="L50" s="173">
        <f>IF(ISNUMBER('実質公債費比率（分子）の構造'!N$53),'実質公債費比率（分子）の構造'!N$53,NA())</f>
        <v>92</v>
      </c>
      <c r="M50" s="173" t="e">
        <f>NA()</f>
        <v>#N/A</v>
      </c>
      <c r="N50" s="173" t="e">
        <f>NA()</f>
        <v>#N/A</v>
      </c>
      <c r="O50" s="173">
        <f>IF(ISNUMBER('実質公債費比率（分子）の構造'!O$53),'実質公債費比率（分子）の構造'!O$53,NA())</f>
        <v>63</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33805</v>
      </c>
      <c r="E56" s="172"/>
      <c r="F56" s="172"/>
      <c r="G56" s="172">
        <f>'将来負担比率（分子）の構造'!J$52</f>
        <v>33331</v>
      </c>
      <c r="H56" s="172"/>
      <c r="I56" s="172"/>
      <c r="J56" s="172">
        <f>'将来負担比率（分子）の構造'!K$52</f>
        <v>32084</v>
      </c>
      <c r="K56" s="172"/>
      <c r="L56" s="172"/>
      <c r="M56" s="172">
        <f>'将来負担比率（分子）の構造'!L$52</f>
        <v>32899</v>
      </c>
      <c r="N56" s="172"/>
      <c r="O56" s="172"/>
      <c r="P56" s="172">
        <f>'将来負担比率（分子）の構造'!M$52</f>
        <v>34187</v>
      </c>
    </row>
    <row r="57" spans="1:16" x14ac:dyDescent="0.2">
      <c r="A57" s="172" t="s">
        <v>42</v>
      </c>
      <c r="B57" s="172"/>
      <c r="C57" s="172"/>
      <c r="D57" s="172">
        <f>'将来負担比率（分子）の構造'!I$51</f>
        <v>9475</v>
      </c>
      <c r="E57" s="172"/>
      <c r="F57" s="172"/>
      <c r="G57" s="172">
        <f>'将来負担比率（分子）の構造'!J$51</f>
        <v>9428</v>
      </c>
      <c r="H57" s="172"/>
      <c r="I57" s="172"/>
      <c r="J57" s="172">
        <f>'将来負担比率（分子）の構造'!K$51</f>
        <v>9090</v>
      </c>
      <c r="K57" s="172"/>
      <c r="L57" s="172"/>
      <c r="M57" s="172">
        <f>'将来負担比率（分子）の構造'!L$51</f>
        <v>8856</v>
      </c>
      <c r="N57" s="172"/>
      <c r="O57" s="172"/>
      <c r="P57" s="172">
        <f>'将来負担比率（分子）の構造'!M$51</f>
        <v>7938</v>
      </c>
    </row>
    <row r="58" spans="1:16" x14ac:dyDescent="0.2">
      <c r="A58" s="172" t="s">
        <v>41</v>
      </c>
      <c r="B58" s="172"/>
      <c r="C58" s="172"/>
      <c r="D58" s="172">
        <f>'将来負担比率（分子）の構造'!I$50</f>
        <v>15637</v>
      </c>
      <c r="E58" s="172"/>
      <c r="F58" s="172"/>
      <c r="G58" s="172">
        <f>'将来負担比率（分子）の構造'!J$50</f>
        <v>15208</v>
      </c>
      <c r="H58" s="172"/>
      <c r="I58" s="172"/>
      <c r="J58" s="172">
        <f>'将来負担比率（分子）の構造'!K$50</f>
        <v>15298</v>
      </c>
      <c r="K58" s="172"/>
      <c r="L58" s="172"/>
      <c r="M58" s="172">
        <f>'将来負担比率（分子）の構造'!L$50</f>
        <v>16220</v>
      </c>
      <c r="N58" s="172"/>
      <c r="O58" s="172"/>
      <c r="P58" s="172">
        <f>'将来負担比率（分子）の構造'!M$50</f>
        <v>17688</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t="str">
        <f>'将来負担比率（分子）の構造'!I$45</f>
        <v>-</v>
      </c>
      <c r="C62" s="172"/>
      <c r="D62" s="172"/>
      <c r="E62" s="172" t="str">
        <f>'将来負担比率（分子）の構造'!J$45</f>
        <v>-</v>
      </c>
      <c r="F62" s="172"/>
      <c r="G62" s="172"/>
      <c r="H62" s="172" t="str">
        <f>'将来負担比率（分子）の構造'!K$45</f>
        <v>-</v>
      </c>
      <c r="I62" s="172"/>
      <c r="J62" s="172"/>
      <c r="K62" s="172" t="str">
        <f>'将来負担比率（分子）の構造'!L$45</f>
        <v>-</v>
      </c>
      <c r="L62" s="172"/>
      <c r="M62" s="172"/>
      <c r="N62" s="172" t="str">
        <f>'将来負担比率（分子）の構造'!M$45</f>
        <v>-</v>
      </c>
      <c r="O62" s="172"/>
      <c r="P62" s="172"/>
    </row>
    <row r="63" spans="1:16" x14ac:dyDescent="0.2">
      <c r="A63" s="172" t="s">
        <v>34</v>
      </c>
      <c r="B63" s="172">
        <f>'将来負担比率（分子）の構造'!I$44</f>
        <v>406</v>
      </c>
      <c r="C63" s="172"/>
      <c r="D63" s="172"/>
      <c r="E63" s="172">
        <f>'将来負担比率（分子）の構造'!J$44</f>
        <v>1288</v>
      </c>
      <c r="F63" s="172"/>
      <c r="G63" s="172"/>
      <c r="H63" s="172">
        <f>'将来負担比率（分子）の構造'!K$44</f>
        <v>1419</v>
      </c>
      <c r="I63" s="172"/>
      <c r="J63" s="172"/>
      <c r="K63" s="172">
        <f>'将来負担比率（分子）の構造'!L$44</f>
        <v>1520</v>
      </c>
      <c r="L63" s="172"/>
      <c r="M63" s="172"/>
      <c r="N63" s="172">
        <f>'将来負担比率（分子）の構造'!M$44</f>
        <v>1519</v>
      </c>
      <c r="O63" s="172"/>
      <c r="P63" s="172"/>
    </row>
    <row r="64" spans="1:16" x14ac:dyDescent="0.2">
      <c r="A64" s="172" t="s">
        <v>33</v>
      </c>
      <c r="B64" s="172">
        <f>'将来負担比率（分子）の構造'!I$43</f>
        <v>13446</v>
      </c>
      <c r="C64" s="172"/>
      <c r="D64" s="172"/>
      <c r="E64" s="172">
        <f>'将来負担比率（分子）の構造'!J$43</f>
        <v>12418</v>
      </c>
      <c r="F64" s="172"/>
      <c r="G64" s="172"/>
      <c r="H64" s="172">
        <f>'将来負担比率（分子）の構造'!K$43</f>
        <v>11417</v>
      </c>
      <c r="I64" s="172"/>
      <c r="J64" s="172"/>
      <c r="K64" s="172">
        <f>'将来負担比率（分子）の構造'!L$43</f>
        <v>10519</v>
      </c>
      <c r="L64" s="172"/>
      <c r="M64" s="172"/>
      <c r="N64" s="172">
        <f>'将来負担比率（分子）の構造'!M$43</f>
        <v>9409</v>
      </c>
      <c r="O64" s="172"/>
      <c r="P64" s="172"/>
    </row>
    <row r="65" spans="1:16" x14ac:dyDescent="0.2">
      <c r="A65" s="172" t="s">
        <v>32</v>
      </c>
      <c r="B65" s="172">
        <f>'将来負担比率（分子）の構造'!I$42</f>
        <v>660</v>
      </c>
      <c r="C65" s="172"/>
      <c r="D65" s="172"/>
      <c r="E65" s="172">
        <f>'将来負担比率（分子）の構造'!J$42</f>
        <v>609</v>
      </c>
      <c r="F65" s="172"/>
      <c r="G65" s="172"/>
      <c r="H65" s="172">
        <f>'将来負担比率（分子）の構造'!K$42</f>
        <v>511</v>
      </c>
      <c r="I65" s="172"/>
      <c r="J65" s="172"/>
      <c r="K65" s="172">
        <f>'将来負担比率（分子）の構造'!L$42</f>
        <v>546</v>
      </c>
      <c r="L65" s="172"/>
      <c r="M65" s="172"/>
      <c r="N65" s="172">
        <f>'将来負担比率（分子）の構造'!M$42</f>
        <v>442</v>
      </c>
      <c r="O65" s="172"/>
      <c r="P65" s="172"/>
    </row>
    <row r="66" spans="1:16" x14ac:dyDescent="0.2">
      <c r="A66" s="172" t="s">
        <v>31</v>
      </c>
      <c r="B66" s="172">
        <f>'将来負担比率（分子）の構造'!I$41</f>
        <v>21319</v>
      </c>
      <c r="C66" s="172"/>
      <c r="D66" s="172"/>
      <c r="E66" s="172">
        <f>'将来負担比率（分子）の構造'!J$41</f>
        <v>21826</v>
      </c>
      <c r="F66" s="172"/>
      <c r="G66" s="172"/>
      <c r="H66" s="172">
        <f>'将来負担比率（分子）の構造'!K$41</f>
        <v>22149</v>
      </c>
      <c r="I66" s="172"/>
      <c r="J66" s="172"/>
      <c r="K66" s="172">
        <f>'将来負担比率（分子）の構造'!L$41</f>
        <v>23051</v>
      </c>
      <c r="L66" s="172"/>
      <c r="M66" s="172"/>
      <c r="N66" s="172">
        <f>'将来負担比率（分子）の構造'!M$41</f>
        <v>21989</v>
      </c>
      <c r="O66" s="172"/>
      <c r="P66" s="172"/>
    </row>
    <row r="67" spans="1:16" x14ac:dyDescent="0.2">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6034</v>
      </c>
      <c r="C72" s="176">
        <f>基金残高に係る経年分析!G55</f>
        <v>6498</v>
      </c>
      <c r="D72" s="176">
        <f>基金残高に係る経年分析!H55</f>
        <v>6968</v>
      </c>
    </row>
    <row r="73" spans="1:16" x14ac:dyDescent="0.2">
      <c r="A73" s="175" t="s">
        <v>78</v>
      </c>
      <c r="B73" s="176">
        <f>基金残高に係る経年分析!F56</f>
        <v>217</v>
      </c>
      <c r="C73" s="176">
        <f>基金残高に係る経年分析!G56</f>
        <v>218</v>
      </c>
      <c r="D73" s="176">
        <f>基金残高に係る経年分析!H56</f>
        <v>218</v>
      </c>
    </row>
    <row r="74" spans="1:16" x14ac:dyDescent="0.2">
      <c r="A74" s="175" t="s">
        <v>79</v>
      </c>
      <c r="B74" s="176">
        <f>基金残高に係る経年分析!F57</f>
        <v>6527</v>
      </c>
      <c r="C74" s="176">
        <f>基金残高に係る経年分析!G57</f>
        <v>6981</v>
      </c>
      <c r="D74" s="176">
        <f>基金残高に係る経年分析!H57</f>
        <v>7930</v>
      </c>
    </row>
  </sheetData>
  <sheetProtection algorithmName="SHA-512" hashValue="1v21jBUjTyD9lyJg5Na8xDtKm1brfZgtWYMGPW4UpUtCli4g/4VV1/5OWefIhsF/gyA1Q6FqnefQBHkDigy1bg==" saltValue="+NyARN903wiVbrzOQdJgW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213</v>
      </c>
      <c r="DI1" s="747"/>
      <c r="DJ1" s="747"/>
      <c r="DK1" s="747"/>
      <c r="DL1" s="747"/>
      <c r="DM1" s="747"/>
      <c r="DN1" s="748"/>
      <c r="DO1" s="212"/>
      <c r="DP1" s="746" t="s">
        <v>214</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2">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88" t="s">
        <v>216</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217</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218</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x14ac:dyDescent="0.2">
      <c r="B4" s="688" t="s">
        <v>1</v>
      </c>
      <c r="C4" s="689"/>
      <c r="D4" s="689"/>
      <c r="E4" s="689"/>
      <c r="F4" s="689"/>
      <c r="G4" s="689"/>
      <c r="H4" s="689"/>
      <c r="I4" s="689"/>
      <c r="J4" s="689"/>
      <c r="K4" s="689"/>
      <c r="L4" s="689"/>
      <c r="M4" s="689"/>
      <c r="N4" s="689"/>
      <c r="O4" s="689"/>
      <c r="P4" s="689"/>
      <c r="Q4" s="690"/>
      <c r="R4" s="688" t="s">
        <v>219</v>
      </c>
      <c r="S4" s="689"/>
      <c r="T4" s="689"/>
      <c r="U4" s="689"/>
      <c r="V4" s="689"/>
      <c r="W4" s="689"/>
      <c r="X4" s="689"/>
      <c r="Y4" s="690"/>
      <c r="Z4" s="688" t="s">
        <v>220</v>
      </c>
      <c r="AA4" s="689"/>
      <c r="AB4" s="689"/>
      <c r="AC4" s="690"/>
      <c r="AD4" s="688" t="s">
        <v>221</v>
      </c>
      <c r="AE4" s="689"/>
      <c r="AF4" s="689"/>
      <c r="AG4" s="689"/>
      <c r="AH4" s="689"/>
      <c r="AI4" s="689"/>
      <c r="AJ4" s="689"/>
      <c r="AK4" s="690"/>
      <c r="AL4" s="688" t="s">
        <v>220</v>
      </c>
      <c r="AM4" s="689"/>
      <c r="AN4" s="689"/>
      <c r="AO4" s="690"/>
      <c r="AP4" s="749" t="s">
        <v>222</v>
      </c>
      <c r="AQ4" s="749"/>
      <c r="AR4" s="749"/>
      <c r="AS4" s="749"/>
      <c r="AT4" s="749"/>
      <c r="AU4" s="749"/>
      <c r="AV4" s="749"/>
      <c r="AW4" s="749"/>
      <c r="AX4" s="749"/>
      <c r="AY4" s="749"/>
      <c r="AZ4" s="749"/>
      <c r="BA4" s="749"/>
      <c r="BB4" s="749"/>
      <c r="BC4" s="749"/>
      <c r="BD4" s="749"/>
      <c r="BE4" s="749"/>
      <c r="BF4" s="749"/>
      <c r="BG4" s="749" t="s">
        <v>223</v>
      </c>
      <c r="BH4" s="749"/>
      <c r="BI4" s="749"/>
      <c r="BJ4" s="749"/>
      <c r="BK4" s="749"/>
      <c r="BL4" s="749"/>
      <c r="BM4" s="749"/>
      <c r="BN4" s="749"/>
      <c r="BO4" s="749" t="s">
        <v>220</v>
      </c>
      <c r="BP4" s="749"/>
      <c r="BQ4" s="749"/>
      <c r="BR4" s="749"/>
      <c r="BS4" s="749" t="s">
        <v>224</v>
      </c>
      <c r="BT4" s="749"/>
      <c r="BU4" s="749"/>
      <c r="BV4" s="749"/>
      <c r="BW4" s="749"/>
      <c r="BX4" s="749"/>
      <c r="BY4" s="749"/>
      <c r="BZ4" s="749"/>
      <c r="CA4" s="749"/>
      <c r="CB4" s="749"/>
      <c r="CD4" s="731" t="s">
        <v>225</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216" customFormat="1" ht="11.25" customHeight="1" x14ac:dyDescent="0.2">
      <c r="B5" s="696" t="s">
        <v>226</v>
      </c>
      <c r="C5" s="697"/>
      <c r="D5" s="697"/>
      <c r="E5" s="697"/>
      <c r="F5" s="697"/>
      <c r="G5" s="697"/>
      <c r="H5" s="697"/>
      <c r="I5" s="697"/>
      <c r="J5" s="697"/>
      <c r="K5" s="697"/>
      <c r="L5" s="697"/>
      <c r="M5" s="697"/>
      <c r="N5" s="697"/>
      <c r="O5" s="697"/>
      <c r="P5" s="697"/>
      <c r="Q5" s="698"/>
      <c r="R5" s="682">
        <v>14338971</v>
      </c>
      <c r="S5" s="683"/>
      <c r="T5" s="683"/>
      <c r="U5" s="683"/>
      <c r="V5" s="683"/>
      <c r="W5" s="683"/>
      <c r="X5" s="683"/>
      <c r="Y5" s="726"/>
      <c r="Z5" s="744">
        <v>38.299999999999997</v>
      </c>
      <c r="AA5" s="744"/>
      <c r="AB5" s="744"/>
      <c r="AC5" s="744"/>
      <c r="AD5" s="745">
        <v>13208933</v>
      </c>
      <c r="AE5" s="745"/>
      <c r="AF5" s="745"/>
      <c r="AG5" s="745"/>
      <c r="AH5" s="745"/>
      <c r="AI5" s="745"/>
      <c r="AJ5" s="745"/>
      <c r="AK5" s="745"/>
      <c r="AL5" s="727">
        <v>67</v>
      </c>
      <c r="AM5" s="701"/>
      <c r="AN5" s="701"/>
      <c r="AO5" s="728"/>
      <c r="AP5" s="696" t="s">
        <v>227</v>
      </c>
      <c r="AQ5" s="697"/>
      <c r="AR5" s="697"/>
      <c r="AS5" s="697"/>
      <c r="AT5" s="697"/>
      <c r="AU5" s="697"/>
      <c r="AV5" s="697"/>
      <c r="AW5" s="697"/>
      <c r="AX5" s="697"/>
      <c r="AY5" s="697"/>
      <c r="AZ5" s="697"/>
      <c r="BA5" s="697"/>
      <c r="BB5" s="697"/>
      <c r="BC5" s="697"/>
      <c r="BD5" s="697"/>
      <c r="BE5" s="697"/>
      <c r="BF5" s="698"/>
      <c r="BG5" s="629">
        <v>13208933</v>
      </c>
      <c r="BH5" s="630"/>
      <c r="BI5" s="630"/>
      <c r="BJ5" s="630"/>
      <c r="BK5" s="630"/>
      <c r="BL5" s="630"/>
      <c r="BM5" s="630"/>
      <c r="BN5" s="631"/>
      <c r="BO5" s="656">
        <v>92.1</v>
      </c>
      <c r="BP5" s="656"/>
      <c r="BQ5" s="656"/>
      <c r="BR5" s="656"/>
      <c r="BS5" s="657" t="s">
        <v>228</v>
      </c>
      <c r="BT5" s="657"/>
      <c r="BU5" s="657"/>
      <c r="BV5" s="657"/>
      <c r="BW5" s="657"/>
      <c r="BX5" s="657"/>
      <c r="BY5" s="657"/>
      <c r="BZ5" s="657"/>
      <c r="CA5" s="657"/>
      <c r="CB5" s="715"/>
      <c r="CD5" s="731" t="s">
        <v>222</v>
      </c>
      <c r="CE5" s="732"/>
      <c r="CF5" s="732"/>
      <c r="CG5" s="732"/>
      <c r="CH5" s="732"/>
      <c r="CI5" s="732"/>
      <c r="CJ5" s="732"/>
      <c r="CK5" s="732"/>
      <c r="CL5" s="732"/>
      <c r="CM5" s="732"/>
      <c r="CN5" s="732"/>
      <c r="CO5" s="732"/>
      <c r="CP5" s="732"/>
      <c r="CQ5" s="733"/>
      <c r="CR5" s="731" t="s">
        <v>229</v>
      </c>
      <c r="CS5" s="732"/>
      <c r="CT5" s="732"/>
      <c r="CU5" s="732"/>
      <c r="CV5" s="732"/>
      <c r="CW5" s="732"/>
      <c r="CX5" s="732"/>
      <c r="CY5" s="733"/>
      <c r="CZ5" s="731" t="s">
        <v>220</v>
      </c>
      <c r="DA5" s="732"/>
      <c r="DB5" s="732"/>
      <c r="DC5" s="733"/>
      <c r="DD5" s="731" t="s">
        <v>230</v>
      </c>
      <c r="DE5" s="732"/>
      <c r="DF5" s="732"/>
      <c r="DG5" s="732"/>
      <c r="DH5" s="732"/>
      <c r="DI5" s="732"/>
      <c r="DJ5" s="732"/>
      <c r="DK5" s="732"/>
      <c r="DL5" s="732"/>
      <c r="DM5" s="732"/>
      <c r="DN5" s="732"/>
      <c r="DO5" s="732"/>
      <c r="DP5" s="733"/>
      <c r="DQ5" s="731" t="s">
        <v>231</v>
      </c>
      <c r="DR5" s="732"/>
      <c r="DS5" s="732"/>
      <c r="DT5" s="732"/>
      <c r="DU5" s="732"/>
      <c r="DV5" s="732"/>
      <c r="DW5" s="732"/>
      <c r="DX5" s="732"/>
      <c r="DY5" s="732"/>
      <c r="DZ5" s="732"/>
      <c r="EA5" s="732"/>
      <c r="EB5" s="732"/>
      <c r="EC5" s="733"/>
    </row>
    <row r="6" spans="2:143" ht="11.25" customHeight="1" x14ac:dyDescent="0.2">
      <c r="B6" s="626" t="s">
        <v>232</v>
      </c>
      <c r="C6" s="627"/>
      <c r="D6" s="627"/>
      <c r="E6" s="627"/>
      <c r="F6" s="627"/>
      <c r="G6" s="627"/>
      <c r="H6" s="627"/>
      <c r="I6" s="627"/>
      <c r="J6" s="627"/>
      <c r="K6" s="627"/>
      <c r="L6" s="627"/>
      <c r="M6" s="627"/>
      <c r="N6" s="627"/>
      <c r="O6" s="627"/>
      <c r="P6" s="627"/>
      <c r="Q6" s="628"/>
      <c r="R6" s="629">
        <v>306811</v>
      </c>
      <c r="S6" s="630"/>
      <c r="T6" s="630"/>
      <c r="U6" s="630"/>
      <c r="V6" s="630"/>
      <c r="W6" s="630"/>
      <c r="X6" s="630"/>
      <c r="Y6" s="631"/>
      <c r="Z6" s="656">
        <v>0.8</v>
      </c>
      <c r="AA6" s="656"/>
      <c r="AB6" s="656"/>
      <c r="AC6" s="656"/>
      <c r="AD6" s="657">
        <v>306811</v>
      </c>
      <c r="AE6" s="657"/>
      <c r="AF6" s="657"/>
      <c r="AG6" s="657"/>
      <c r="AH6" s="657"/>
      <c r="AI6" s="657"/>
      <c r="AJ6" s="657"/>
      <c r="AK6" s="657"/>
      <c r="AL6" s="632">
        <v>1.6</v>
      </c>
      <c r="AM6" s="633"/>
      <c r="AN6" s="633"/>
      <c r="AO6" s="658"/>
      <c r="AP6" s="626" t="s">
        <v>233</v>
      </c>
      <c r="AQ6" s="627"/>
      <c r="AR6" s="627"/>
      <c r="AS6" s="627"/>
      <c r="AT6" s="627"/>
      <c r="AU6" s="627"/>
      <c r="AV6" s="627"/>
      <c r="AW6" s="627"/>
      <c r="AX6" s="627"/>
      <c r="AY6" s="627"/>
      <c r="AZ6" s="627"/>
      <c r="BA6" s="627"/>
      <c r="BB6" s="627"/>
      <c r="BC6" s="627"/>
      <c r="BD6" s="627"/>
      <c r="BE6" s="627"/>
      <c r="BF6" s="628"/>
      <c r="BG6" s="629">
        <v>13208933</v>
      </c>
      <c r="BH6" s="630"/>
      <c r="BI6" s="630"/>
      <c r="BJ6" s="630"/>
      <c r="BK6" s="630"/>
      <c r="BL6" s="630"/>
      <c r="BM6" s="630"/>
      <c r="BN6" s="631"/>
      <c r="BO6" s="656">
        <v>92.1</v>
      </c>
      <c r="BP6" s="656"/>
      <c r="BQ6" s="656"/>
      <c r="BR6" s="656"/>
      <c r="BS6" s="657" t="s">
        <v>228</v>
      </c>
      <c r="BT6" s="657"/>
      <c r="BU6" s="657"/>
      <c r="BV6" s="657"/>
      <c r="BW6" s="657"/>
      <c r="BX6" s="657"/>
      <c r="BY6" s="657"/>
      <c r="BZ6" s="657"/>
      <c r="CA6" s="657"/>
      <c r="CB6" s="715"/>
      <c r="CD6" s="685" t="s">
        <v>234</v>
      </c>
      <c r="CE6" s="686"/>
      <c r="CF6" s="686"/>
      <c r="CG6" s="686"/>
      <c r="CH6" s="686"/>
      <c r="CI6" s="686"/>
      <c r="CJ6" s="686"/>
      <c r="CK6" s="686"/>
      <c r="CL6" s="686"/>
      <c r="CM6" s="686"/>
      <c r="CN6" s="686"/>
      <c r="CO6" s="686"/>
      <c r="CP6" s="686"/>
      <c r="CQ6" s="687"/>
      <c r="CR6" s="629">
        <v>242830</v>
      </c>
      <c r="CS6" s="630"/>
      <c r="CT6" s="630"/>
      <c r="CU6" s="630"/>
      <c r="CV6" s="630"/>
      <c r="CW6" s="630"/>
      <c r="CX6" s="630"/>
      <c r="CY6" s="631"/>
      <c r="CZ6" s="727">
        <v>0.7</v>
      </c>
      <c r="DA6" s="701"/>
      <c r="DB6" s="701"/>
      <c r="DC6" s="730"/>
      <c r="DD6" s="635" t="s">
        <v>228</v>
      </c>
      <c r="DE6" s="630"/>
      <c r="DF6" s="630"/>
      <c r="DG6" s="630"/>
      <c r="DH6" s="630"/>
      <c r="DI6" s="630"/>
      <c r="DJ6" s="630"/>
      <c r="DK6" s="630"/>
      <c r="DL6" s="630"/>
      <c r="DM6" s="630"/>
      <c r="DN6" s="630"/>
      <c r="DO6" s="630"/>
      <c r="DP6" s="631"/>
      <c r="DQ6" s="635">
        <v>242830</v>
      </c>
      <c r="DR6" s="630"/>
      <c r="DS6" s="630"/>
      <c r="DT6" s="630"/>
      <c r="DU6" s="630"/>
      <c r="DV6" s="630"/>
      <c r="DW6" s="630"/>
      <c r="DX6" s="630"/>
      <c r="DY6" s="630"/>
      <c r="DZ6" s="630"/>
      <c r="EA6" s="630"/>
      <c r="EB6" s="630"/>
      <c r="EC6" s="670"/>
    </row>
    <row r="7" spans="2:143" ht="11.25" customHeight="1" x14ac:dyDescent="0.2">
      <c r="B7" s="626" t="s">
        <v>235</v>
      </c>
      <c r="C7" s="627"/>
      <c r="D7" s="627"/>
      <c r="E7" s="627"/>
      <c r="F7" s="627"/>
      <c r="G7" s="627"/>
      <c r="H7" s="627"/>
      <c r="I7" s="627"/>
      <c r="J7" s="627"/>
      <c r="K7" s="627"/>
      <c r="L7" s="627"/>
      <c r="M7" s="627"/>
      <c r="N7" s="627"/>
      <c r="O7" s="627"/>
      <c r="P7" s="627"/>
      <c r="Q7" s="628"/>
      <c r="R7" s="629">
        <v>10573</v>
      </c>
      <c r="S7" s="630"/>
      <c r="T7" s="630"/>
      <c r="U7" s="630"/>
      <c r="V7" s="630"/>
      <c r="W7" s="630"/>
      <c r="X7" s="630"/>
      <c r="Y7" s="631"/>
      <c r="Z7" s="656">
        <v>0</v>
      </c>
      <c r="AA7" s="656"/>
      <c r="AB7" s="656"/>
      <c r="AC7" s="656"/>
      <c r="AD7" s="657">
        <v>10573</v>
      </c>
      <c r="AE7" s="657"/>
      <c r="AF7" s="657"/>
      <c r="AG7" s="657"/>
      <c r="AH7" s="657"/>
      <c r="AI7" s="657"/>
      <c r="AJ7" s="657"/>
      <c r="AK7" s="657"/>
      <c r="AL7" s="632">
        <v>0.1</v>
      </c>
      <c r="AM7" s="633"/>
      <c r="AN7" s="633"/>
      <c r="AO7" s="658"/>
      <c r="AP7" s="626" t="s">
        <v>236</v>
      </c>
      <c r="AQ7" s="627"/>
      <c r="AR7" s="627"/>
      <c r="AS7" s="627"/>
      <c r="AT7" s="627"/>
      <c r="AU7" s="627"/>
      <c r="AV7" s="627"/>
      <c r="AW7" s="627"/>
      <c r="AX7" s="627"/>
      <c r="AY7" s="627"/>
      <c r="AZ7" s="627"/>
      <c r="BA7" s="627"/>
      <c r="BB7" s="627"/>
      <c r="BC7" s="627"/>
      <c r="BD7" s="627"/>
      <c r="BE7" s="627"/>
      <c r="BF7" s="628"/>
      <c r="BG7" s="629">
        <v>6040597</v>
      </c>
      <c r="BH7" s="630"/>
      <c r="BI7" s="630"/>
      <c r="BJ7" s="630"/>
      <c r="BK7" s="630"/>
      <c r="BL7" s="630"/>
      <c r="BM7" s="630"/>
      <c r="BN7" s="631"/>
      <c r="BO7" s="656">
        <v>42.1</v>
      </c>
      <c r="BP7" s="656"/>
      <c r="BQ7" s="656"/>
      <c r="BR7" s="656"/>
      <c r="BS7" s="657" t="s">
        <v>175</v>
      </c>
      <c r="BT7" s="657"/>
      <c r="BU7" s="657"/>
      <c r="BV7" s="657"/>
      <c r="BW7" s="657"/>
      <c r="BX7" s="657"/>
      <c r="BY7" s="657"/>
      <c r="BZ7" s="657"/>
      <c r="CA7" s="657"/>
      <c r="CB7" s="715"/>
      <c r="CD7" s="671" t="s">
        <v>237</v>
      </c>
      <c r="CE7" s="668"/>
      <c r="CF7" s="668"/>
      <c r="CG7" s="668"/>
      <c r="CH7" s="668"/>
      <c r="CI7" s="668"/>
      <c r="CJ7" s="668"/>
      <c r="CK7" s="668"/>
      <c r="CL7" s="668"/>
      <c r="CM7" s="668"/>
      <c r="CN7" s="668"/>
      <c r="CO7" s="668"/>
      <c r="CP7" s="668"/>
      <c r="CQ7" s="669"/>
      <c r="CR7" s="629">
        <v>4830082</v>
      </c>
      <c r="CS7" s="630"/>
      <c r="CT7" s="630"/>
      <c r="CU7" s="630"/>
      <c r="CV7" s="630"/>
      <c r="CW7" s="630"/>
      <c r="CX7" s="630"/>
      <c r="CY7" s="631"/>
      <c r="CZ7" s="656">
        <v>13.9</v>
      </c>
      <c r="DA7" s="656"/>
      <c r="DB7" s="656"/>
      <c r="DC7" s="656"/>
      <c r="DD7" s="635">
        <v>210561</v>
      </c>
      <c r="DE7" s="630"/>
      <c r="DF7" s="630"/>
      <c r="DG7" s="630"/>
      <c r="DH7" s="630"/>
      <c r="DI7" s="630"/>
      <c r="DJ7" s="630"/>
      <c r="DK7" s="630"/>
      <c r="DL7" s="630"/>
      <c r="DM7" s="630"/>
      <c r="DN7" s="630"/>
      <c r="DO7" s="630"/>
      <c r="DP7" s="631"/>
      <c r="DQ7" s="635">
        <v>4173913</v>
      </c>
      <c r="DR7" s="630"/>
      <c r="DS7" s="630"/>
      <c r="DT7" s="630"/>
      <c r="DU7" s="630"/>
      <c r="DV7" s="630"/>
      <c r="DW7" s="630"/>
      <c r="DX7" s="630"/>
      <c r="DY7" s="630"/>
      <c r="DZ7" s="630"/>
      <c r="EA7" s="630"/>
      <c r="EB7" s="630"/>
      <c r="EC7" s="670"/>
    </row>
    <row r="8" spans="2:143" ht="11.25" customHeight="1" x14ac:dyDescent="0.2">
      <c r="B8" s="626" t="s">
        <v>238</v>
      </c>
      <c r="C8" s="627"/>
      <c r="D8" s="627"/>
      <c r="E8" s="627"/>
      <c r="F8" s="627"/>
      <c r="G8" s="627"/>
      <c r="H8" s="627"/>
      <c r="I8" s="627"/>
      <c r="J8" s="627"/>
      <c r="K8" s="627"/>
      <c r="L8" s="627"/>
      <c r="M8" s="627"/>
      <c r="N8" s="627"/>
      <c r="O8" s="627"/>
      <c r="P8" s="627"/>
      <c r="Q8" s="628"/>
      <c r="R8" s="629">
        <v>88646</v>
      </c>
      <c r="S8" s="630"/>
      <c r="T8" s="630"/>
      <c r="U8" s="630"/>
      <c r="V8" s="630"/>
      <c r="W8" s="630"/>
      <c r="X8" s="630"/>
      <c r="Y8" s="631"/>
      <c r="Z8" s="656">
        <v>0.2</v>
      </c>
      <c r="AA8" s="656"/>
      <c r="AB8" s="656"/>
      <c r="AC8" s="656"/>
      <c r="AD8" s="657">
        <v>88646</v>
      </c>
      <c r="AE8" s="657"/>
      <c r="AF8" s="657"/>
      <c r="AG8" s="657"/>
      <c r="AH8" s="657"/>
      <c r="AI8" s="657"/>
      <c r="AJ8" s="657"/>
      <c r="AK8" s="657"/>
      <c r="AL8" s="632">
        <v>0.4</v>
      </c>
      <c r="AM8" s="633"/>
      <c r="AN8" s="633"/>
      <c r="AO8" s="658"/>
      <c r="AP8" s="626" t="s">
        <v>239</v>
      </c>
      <c r="AQ8" s="627"/>
      <c r="AR8" s="627"/>
      <c r="AS8" s="627"/>
      <c r="AT8" s="627"/>
      <c r="AU8" s="627"/>
      <c r="AV8" s="627"/>
      <c r="AW8" s="627"/>
      <c r="AX8" s="627"/>
      <c r="AY8" s="627"/>
      <c r="AZ8" s="627"/>
      <c r="BA8" s="627"/>
      <c r="BB8" s="627"/>
      <c r="BC8" s="627"/>
      <c r="BD8" s="627"/>
      <c r="BE8" s="627"/>
      <c r="BF8" s="628"/>
      <c r="BG8" s="629">
        <v>191142</v>
      </c>
      <c r="BH8" s="630"/>
      <c r="BI8" s="630"/>
      <c r="BJ8" s="630"/>
      <c r="BK8" s="630"/>
      <c r="BL8" s="630"/>
      <c r="BM8" s="630"/>
      <c r="BN8" s="631"/>
      <c r="BO8" s="656">
        <v>1.3</v>
      </c>
      <c r="BP8" s="656"/>
      <c r="BQ8" s="656"/>
      <c r="BR8" s="656"/>
      <c r="BS8" s="657" t="s">
        <v>228</v>
      </c>
      <c r="BT8" s="657"/>
      <c r="BU8" s="657"/>
      <c r="BV8" s="657"/>
      <c r="BW8" s="657"/>
      <c r="BX8" s="657"/>
      <c r="BY8" s="657"/>
      <c r="BZ8" s="657"/>
      <c r="CA8" s="657"/>
      <c r="CB8" s="715"/>
      <c r="CD8" s="671" t="s">
        <v>240</v>
      </c>
      <c r="CE8" s="668"/>
      <c r="CF8" s="668"/>
      <c r="CG8" s="668"/>
      <c r="CH8" s="668"/>
      <c r="CI8" s="668"/>
      <c r="CJ8" s="668"/>
      <c r="CK8" s="668"/>
      <c r="CL8" s="668"/>
      <c r="CM8" s="668"/>
      <c r="CN8" s="668"/>
      <c r="CO8" s="668"/>
      <c r="CP8" s="668"/>
      <c r="CQ8" s="669"/>
      <c r="CR8" s="629">
        <v>13385801</v>
      </c>
      <c r="CS8" s="630"/>
      <c r="CT8" s="630"/>
      <c r="CU8" s="630"/>
      <c r="CV8" s="630"/>
      <c r="CW8" s="630"/>
      <c r="CX8" s="630"/>
      <c r="CY8" s="631"/>
      <c r="CZ8" s="656">
        <v>38.6</v>
      </c>
      <c r="DA8" s="656"/>
      <c r="DB8" s="656"/>
      <c r="DC8" s="656"/>
      <c r="DD8" s="635">
        <v>25739</v>
      </c>
      <c r="DE8" s="630"/>
      <c r="DF8" s="630"/>
      <c r="DG8" s="630"/>
      <c r="DH8" s="630"/>
      <c r="DI8" s="630"/>
      <c r="DJ8" s="630"/>
      <c r="DK8" s="630"/>
      <c r="DL8" s="630"/>
      <c r="DM8" s="630"/>
      <c r="DN8" s="630"/>
      <c r="DO8" s="630"/>
      <c r="DP8" s="631"/>
      <c r="DQ8" s="635">
        <v>5716284</v>
      </c>
      <c r="DR8" s="630"/>
      <c r="DS8" s="630"/>
      <c r="DT8" s="630"/>
      <c r="DU8" s="630"/>
      <c r="DV8" s="630"/>
      <c r="DW8" s="630"/>
      <c r="DX8" s="630"/>
      <c r="DY8" s="630"/>
      <c r="DZ8" s="630"/>
      <c r="EA8" s="630"/>
      <c r="EB8" s="630"/>
      <c r="EC8" s="670"/>
    </row>
    <row r="9" spans="2:143" ht="11.25" customHeight="1" x14ac:dyDescent="0.2">
      <c r="B9" s="626" t="s">
        <v>241</v>
      </c>
      <c r="C9" s="627"/>
      <c r="D9" s="627"/>
      <c r="E9" s="627"/>
      <c r="F9" s="627"/>
      <c r="G9" s="627"/>
      <c r="H9" s="627"/>
      <c r="I9" s="627"/>
      <c r="J9" s="627"/>
      <c r="K9" s="627"/>
      <c r="L9" s="627"/>
      <c r="M9" s="627"/>
      <c r="N9" s="627"/>
      <c r="O9" s="627"/>
      <c r="P9" s="627"/>
      <c r="Q9" s="628"/>
      <c r="R9" s="629">
        <v>100416</v>
      </c>
      <c r="S9" s="630"/>
      <c r="T9" s="630"/>
      <c r="U9" s="630"/>
      <c r="V9" s="630"/>
      <c r="W9" s="630"/>
      <c r="X9" s="630"/>
      <c r="Y9" s="631"/>
      <c r="Z9" s="656">
        <v>0.3</v>
      </c>
      <c r="AA9" s="656"/>
      <c r="AB9" s="656"/>
      <c r="AC9" s="656"/>
      <c r="AD9" s="657">
        <v>100416</v>
      </c>
      <c r="AE9" s="657"/>
      <c r="AF9" s="657"/>
      <c r="AG9" s="657"/>
      <c r="AH9" s="657"/>
      <c r="AI9" s="657"/>
      <c r="AJ9" s="657"/>
      <c r="AK9" s="657"/>
      <c r="AL9" s="632">
        <v>0.5</v>
      </c>
      <c r="AM9" s="633"/>
      <c r="AN9" s="633"/>
      <c r="AO9" s="658"/>
      <c r="AP9" s="626" t="s">
        <v>242</v>
      </c>
      <c r="AQ9" s="627"/>
      <c r="AR9" s="627"/>
      <c r="AS9" s="627"/>
      <c r="AT9" s="627"/>
      <c r="AU9" s="627"/>
      <c r="AV9" s="627"/>
      <c r="AW9" s="627"/>
      <c r="AX9" s="627"/>
      <c r="AY9" s="627"/>
      <c r="AZ9" s="627"/>
      <c r="BA9" s="627"/>
      <c r="BB9" s="627"/>
      <c r="BC9" s="627"/>
      <c r="BD9" s="627"/>
      <c r="BE9" s="627"/>
      <c r="BF9" s="628"/>
      <c r="BG9" s="629">
        <v>5205413</v>
      </c>
      <c r="BH9" s="630"/>
      <c r="BI9" s="630"/>
      <c r="BJ9" s="630"/>
      <c r="BK9" s="630"/>
      <c r="BL9" s="630"/>
      <c r="BM9" s="630"/>
      <c r="BN9" s="631"/>
      <c r="BO9" s="656">
        <v>36.299999999999997</v>
      </c>
      <c r="BP9" s="656"/>
      <c r="BQ9" s="656"/>
      <c r="BR9" s="656"/>
      <c r="BS9" s="657" t="s">
        <v>228</v>
      </c>
      <c r="BT9" s="657"/>
      <c r="BU9" s="657"/>
      <c r="BV9" s="657"/>
      <c r="BW9" s="657"/>
      <c r="BX9" s="657"/>
      <c r="BY9" s="657"/>
      <c r="BZ9" s="657"/>
      <c r="CA9" s="657"/>
      <c r="CB9" s="715"/>
      <c r="CD9" s="671" t="s">
        <v>243</v>
      </c>
      <c r="CE9" s="668"/>
      <c r="CF9" s="668"/>
      <c r="CG9" s="668"/>
      <c r="CH9" s="668"/>
      <c r="CI9" s="668"/>
      <c r="CJ9" s="668"/>
      <c r="CK9" s="668"/>
      <c r="CL9" s="668"/>
      <c r="CM9" s="668"/>
      <c r="CN9" s="668"/>
      <c r="CO9" s="668"/>
      <c r="CP9" s="668"/>
      <c r="CQ9" s="669"/>
      <c r="CR9" s="629">
        <v>3144349</v>
      </c>
      <c r="CS9" s="630"/>
      <c r="CT9" s="630"/>
      <c r="CU9" s="630"/>
      <c r="CV9" s="630"/>
      <c r="CW9" s="630"/>
      <c r="CX9" s="630"/>
      <c r="CY9" s="631"/>
      <c r="CZ9" s="656">
        <v>9.1</v>
      </c>
      <c r="DA9" s="656"/>
      <c r="DB9" s="656"/>
      <c r="DC9" s="656"/>
      <c r="DD9" s="635">
        <v>56622</v>
      </c>
      <c r="DE9" s="630"/>
      <c r="DF9" s="630"/>
      <c r="DG9" s="630"/>
      <c r="DH9" s="630"/>
      <c r="DI9" s="630"/>
      <c r="DJ9" s="630"/>
      <c r="DK9" s="630"/>
      <c r="DL9" s="630"/>
      <c r="DM9" s="630"/>
      <c r="DN9" s="630"/>
      <c r="DO9" s="630"/>
      <c r="DP9" s="631"/>
      <c r="DQ9" s="635">
        <v>2042577</v>
      </c>
      <c r="DR9" s="630"/>
      <c r="DS9" s="630"/>
      <c r="DT9" s="630"/>
      <c r="DU9" s="630"/>
      <c r="DV9" s="630"/>
      <c r="DW9" s="630"/>
      <c r="DX9" s="630"/>
      <c r="DY9" s="630"/>
      <c r="DZ9" s="630"/>
      <c r="EA9" s="630"/>
      <c r="EB9" s="630"/>
      <c r="EC9" s="670"/>
    </row>
    <row r="10" spans="2:143" ht="11.25" customHeight="1" x14ac:dyDescent="0.2">
      <c r="B10" s="626" t="s">
        <v>244</v>
      </c>
      <c r="C10" s="627"/>
      <c r="D10" s="627"/>
      <c r="E10" s="627"/>
      <c r="F10" s="627"/>
      <c r="G10" s="627"/>
      <c r="H10" s="627"/>
      <c r="I10" s="627"/>
      <c r="J10" s="627"/>
      <c r="K10" s="627"/>
      <c r="L10" s="627"/>
      <c r="M10" s="627"/>
      <c r="N10" s="627"/>
      <c r="O10" s="627"/>
      <c r="P10" s="627"/>
      <c r="Q10" s="628"/>
      <c r="R10" s="629" t="s">
        <v>228</v>
      </c>
      <c r="S10" s="630"/>
      <c r="T10" s="630"/>
      <c r="U10" s="630"/>
      <c r="V10" s="630"/>
      <c r="W10" s="630"/>
      <c r="X10" s="630"/>
      <c r="Y10" s="631"/>
      <c r="Z10" s="656" t="s">
        <v>175</v>
      </c>
      <c r="AA10" s="656"/>
      <c r="AB10" s="656"/>
      <c r="AC10" s="656"/>
      <c r="AD10" s="657" t="s">
        <v>228</v>
      </c>
      <c r="AE10" s="657"/>
      <c r="AF10" s="657"/>
      <c r="AG10" s="657"/>
      <c r="AH10" s="657"/>
      <c r="AI10" s="657"/>
      <c r="AJ10" s="657"/>
      <c r="AK10" s="657"/>
      <c r="AL10" s="632" t="s">
        <v>175</v>
      </c>
      <c r="AM10" s="633"/>
      <c r="AN10" s="633"/>
      <c r="AO10" s="658"/>
      <c r="AP10" s="626" t="s">
        <v>245</v>
      </c>
      <c r="AQ10" s="627"/>
      <c r="AR10" s="627"/>
      <c r="AS10" s="627"/>
      <c r="AT10" s="627"/>
      <c r="AU10" s="627"/>
      <c r="AV10" s="627"/>
      <c r="AW10" s="627"/>
      <c r="AX10" s="627"/>
      <c r="AY10" s="627"/>
      <c r="AZ10" s="627"/>
      <c r="BA10" s="627"/>
      <c r="BB10" s="627"/>
      <c r="BC10" s="627"/>
      <c r="BD10" s="627"/>
      <c r="BE10" s="627"/>
      <c r="BF10" s="628"/>
      <c r="BG10" s="629">
        <v>262075</v>
      </c>
      <c r="BH10" s="630"/>
      <c r="BI10" s="630"/>
      <c r="BJ10" s="630"/>
      <c r="BK10" s="630"/>
      <c r="BL10" s="630"/>
      <c r="BM10" s="630"/>
      <c r="BN10" s="631"/>
      <c r="BO10" s="656">
        <v>1.8</v>
      </c>
      <c r="BP10" s="656"/>
      <c r="BQ10" s="656"/>
      <c r="BR10" s="656"/>
      <c r="BS10" s="657" t="s">
        <v>228</v>
      </c>
      <c r="BT10" s="657"/>
      <c r="BU10" s="657"/>
      <c r="BV10" s="657"/>
      <c r="BW10" s="657"/>
      <c r="BX10" s="657"/>
      <c r="BY10" s="657"/>
      <c r="BZ10" s="657"/>
      <c r="CA10" s="657"/>
      <c r="CB10" s="715"/>
      <c r="CD10" s="671" t="s">
        <v>246</v>
      </c>
      <c r="CE10" s="668"/>
      <c r="CF10" s="668"/>
      <c r="CG10" s="668"/>
      <c r="CH10" s="668"/>
      <c r="CI10" s="668"/>
      <c r="CJ10" s="668"/>
      <c r="CK10" s="668"/>
      <c r="CL10" s="668"/>
      <c r="CM10" s="668"/>
      <c r="CN10" s="668"/>
      <c r="CO10" s="668"/>
      <c r="CP10" s="668"/>
      <c r="CQ10" s="669"/>
      <c r="CR10" s="629">
        <v>21107</v>
      </c>
      <c r="CS10" s="630"/>
      <c r="CT10" s="630"/>
      <c r="CU10" s="630"/>
      <c r="CV10" s="630"/>
      <c r="CW10" s="630"/>
      <c r="CX10" s="630"/>
      <c r="CY10" s="631"/>
      <c r="CZ10" s="656">
        <v>0.1</v>
      </c>
      <c r="DA10" s="656"/>
      <c r="DB10" s="656"/>
      <c r="DC10" s="656"/>
      <c r="DD10" s="635">
        <v>3628</v>
      </c>
      <c r="DE10" s="630"/>
      <c r="DF10" s="630"/>
      <c r="DG10" s="630"/>
      <c r="DH10" s="630"/>
      <c r="DI10" s="630"/>
      <c r="DJ10" s="630"/>
      <c r="DK10" s="630"/>
      <c r="DL10" s="630"/>
      <c r="DM10" s="630"/>
      <c r="DN10" s="630"/>
      <c r="DO10" s="630"/>
      <c r="DP10" s="631"/>
      <c r="DQ10" s="635">
        <v>14954</v>
      </c>
      <c r="DR10" s="630"/>
      <c r="DS10" s="630"/>
      <c r="DT10" s="630"/>
      <c r="DU10" s="630"/>
      <c r="DV10" s="630"/>
      <c r="DW10" s="630"/>
      <c r="DX10" s="630"/>
      <c r="DY10" s="630"/>
      <c r="DZ10" s="630"/>
      <c r="EA10" s="630"/>
      <c r="EB10" s="630"/>
      <c r="EC10" s="670"/>
    </row>
    <row r="11" spans="2:143" ht="11.25" customHeight="1" x14ac:dyDescent="0.2">
      <c r="B11" s="626" t="s">
        <v>247</v>
      </c>
      <c r="C11" s="627"/>
      <c r="D11" s="627"/>
      <c r="E11" s="627"/>
      <c r="F11" s="627"/>
      <c r="G11" s="627"/>
      <c r="H11" s="627"/>
      <c r="I11" s="627"/>
      <c r="J11" s="627"/>
      <c r="K11" s="627"/>
      <c r="L11" s="627"/>
      <c r="M11" s="627"/>
      <c r="N11" s="627"/>
      <c r="O11" s="627"/>
      <c r="P11" s="627"/>
      <c r="Q11" s="628"/>
      <c r="R11" s="629">
        <v>2343943</v>
      </c>
      <c r="S11" s="630"/>
      <c r="T11" s="630"/>
      <c r="U11" s="630"/>
      <c r="V11" s="630"/>
      <c r="W11" s="630"/>
      <c r="X11" s="630"/>
      <c r="Y11" s="631"/>
      <c r="Z11" s="632">
        <v>6.3</v>
      </c>
      <c r="AA11" s="633"/>
      <c r="AB11" s="633"/>
      <c r="AC11" s="634"/>
      <c r="AD11" s="635">
        <v>2343943</v>
      </c>
      <c r="AE11" s="630"/>
      <c r="AF11" s="630"/>
      <c r="AG11" s="630"/>
      <c r="AH11" s="630"/>
      <c r="AI11" s="630"/>
      <c r="AJ11" s="630"/>
      <c r="AK11" s="631"/>
      <c r="AL11" s="632">
        <v>11.9</v>
      </c>
      <c r="AM11" s="633"/>
      <c r="AN11" s="633"/>
      <c r="AO11" s="658"/>
      <c r="AP11" s="626" t="s">
        <v>248</v>
      </c>
      <c r="AQ11" s="627"/>
      <c r="AR11" s="627"/>
      <c r="AS11" s="627"/>
      <c r="AT11" s="627"/>
      <c r="AU11" s="627"/>
      <c r="AV11" s="627"/>
      <c r="AW11" s="627"/>
      <c r="AX11" s="627"/>
      <c r="AY11" s="627"/>
      <c r="AZ11" s="627"/>
      <c r="BA11" s="627"/>
      <c r="BB11" s="627"/>
      <c r="BC11" s="627"/>
      <c r="BD11" s="627"/>
      <c r="BE11" s="627"/>
      <c r="BF11" s="628"/>
      <c r="BG11" s="629">
        <v>381967</v>
      </c>
      <c r="BH11" s="630"/>
      <c r="BI11" s="630"/>
      <c r="BJ11" s="630"/>
      <c r="BK11" s="630"/>
      <c r="BL11" s="630"/>
      <c r="BM11" s="630"/>
      <c r="BN11" s="631"/>
      <c r="BO11" s="656">
        <v>2.7</v>
      </c>
      <c r="BP11" s="656"/>
      <c r="BQ11" s="656"/>
      <c r="BR11" s="656"/>
      <c r="BS11" s="657" t="s">
        <v>228</v>
      </c>
      <c r="BT11" s="657"/>
      <c r="BU11" s="657"/>
      <c r="BV11" s="657"/>
      <c r="BW11" s="657"/>
      <c r="BX11" s="657"/>
      <c r="BY11" s="657"/>
      <c r="BZ11" s="657"/>
      <c r="CA11" s="657"/>
      <c r="CB11" s="715"/>
      <c r="CD11" s="671" t="s">
        <v>249</v>
      </c>
      <c r="CE11" s="668"/>
      <c r="CF11" s="668"/>
      <c r="CG11" s="668"/>
      <c r="CH11" s="668"/>
      <c r="CI11" s="668"/>
      <c r="CJ11" s="668"/>
      <c r="CK11" s="668"/>
      <c r="CL11" s="668"/>
      <c r="CM11" s="668"/>
      <c r="CN11" s="668"/>
      <c r="CO11" s="668"/>
      <c r="CP11" s="668"/>
      <c r="CQ11" s="669"/>
      <c r="CR11" s="629">
        <v>477025</v>
      </c>
      <c r="CS11" s="630"/>
      <c r="CT11" s="630"/>
      <c r="CU11" s="630"/>
      <c r="CV11" s="630"/>
      <c r="CW11" s="630"/>
      <c r="CX11" s="630"/>
      <c r="CY11" s="631"/>
      <c r="CZ11" s="656">
        <v>1.4</v>
      </c>
      <c r="DA11" s="656"/>
      <c r="DB11" s="656"/>
      <c r="DC11" s="656"/>
      <c r="DD11" s="635">
        <v>156272</v>
      </c>
      <c r="DE11" s="630"/>
      <c r="DF11" s="630"/>
      <c r="DG11" s="630"/>
      <c r="DH11" s="630"/>
      <c r="DI11" s="630"/>
      <c r="DJ11" s="630"/>
      <c r="DK11" s="630"/>
      <c r="DL11" s="630"/>
      <c r="DM11" s="630"/>
      <c r="DN11" s="630"/>
      <c r="DO11" s="630"/>
      <c r="DP11" s="631"/>
      <c r="DQ11" s="635">
        <v>313212</v>
      </c>
      <c r="DR11" s="630"/>
      <c r="DS11" s="630"/>
      <c r="DT11" s="630"/>
      <c r="DU11" s="630"/>
      <c r="DV11" s="630"/>
      <c r="DW11" s="630"/>
      <c r="DX11" s="630"/>
      <c r="DY11" s="630"/>
      <c r="DZ11" s="630"/>
      <c r="EA11" s="630"/>
      <c r="EB11" s="630"/>
      <c r="EC11" s="670"/>
    </row>
    <row r="12" spans="2:143" ht="11.25" customHeight="1" x14ac:dyDescent="0.2">
      <c r="B12" s="626" t="s">
        <v>250</v>
      </c>
      <c r="C12" s="627"/>
      <c r="D12" s="627"/>
      <c r="E12" s="627"/>
      <c r="F12" s="627"/>
      <c r="G12" s="627"/>
      <c r="H12" s="627"/>
      <c r="I12" s="627"/>
      <c r="J12" s="627"/>
      <c r="K12" s="627"/>
      <c r="L12" s="627"/>
      <c r="M12" s="627"/>
      <c r="N12" s="627"/>
      <c r="O12" s="627"/>
      <c r="P12" s="627"/>
      <c r="Q12" s="628"/>
      <c r="R12" s="629">
        <v>180764</v>
      </c>
      <c r="S12" s="630"/>
      <c r="T12" s="630"/>
      <c r="U12" s="630"/>
      <c r="V12" s="630"/>
      <c r="W12" s="630"/>
      <c r="X12" s="630"/>
      <c r="Y12" s="631"/>
      <c r="Z12" s="656">
        <v>0.5</v>
      </c>
      <c r="AA12" s="656"/>
      <c r="AB12" s="656"/>
      <c r="AC12" s="656"/>
      <c r="AD12" s="657">
        <v>180764</v>
      </c>
      <c r="AE12" s="657"/>
      <c r="AF12" s="657"/>
      <c r="AG12" s="657"/>
      <c r="AH12" s="657"/>
      <c r="AI12" s="657"/>
      <c r="AJ12" s="657"/>
      <c r="AK12" s="657"/>
      <c r="AL12" s="632">
        <v>0.9</v>
      </c>
      <c r="AM12" s="633"/>
      <c r="AN12" s="633"/>
      <c r="AO12" s="658"/>
      <c r="AP12" s="626" t="s">
        <v>251</v>
      </c>
      <c r="AQ12" s="627"/>
      <c r="AR12" s="627"/>
      <c r="AS12" s="627"/>
      <c r="AT12" s="627"/>
      <c r="AU12" s="627"/>
      <c r="AV12" s="627"/>
      <c r="AW12" s="627"/>
      <c r="AX12" s="627"/>
      <c r="AY12" s="627"/>
      <c r="AZ12" s="627"/>
      <c r="BA12" s="627"/>
      <c r="BB12" s="627"/>
      <c r="BC12" s="627"/>
      <c r="BD12" s="627"/>
      <c r="BE12" s="627"/>
      <c r="BF12" s="628"/>
      <c r="BG12" s="629">
        <v>6259819</v>
      </c>
      <c r="BH12" s="630"/>
      <c r="BI12" s="630"/>
      <c r="BJ12" s="630"/>
      <c r="BK12" s="630"/>
      <c r="BL12" s="630"/>
      <c r="BM12" s="630"/>
      <c r="BN12" s="631"/>
      <c r="BO12" s="656">
        <v>43.7</v>
      </c>
      <c r="BP12" s="656"/>
      <c r="BQ12" s="656"/>
      <c r="BR12" s="656"/>
      <c r="BS12" s="657" t="s">
        <v>175</v>
      </c>
      <c r="BT12" s="657"/>
      <c r="BU12" s="657"/>
      <c r="BV12" s="657"/>
      <c r="BW12" s="657"/>
      <c r="BX12" s="657"/>
      <c r="BY12" s="657"/>
      <c r="BZ12" s="657"/>
      <c r="CA12" s="657"/>
      <c r="CB12" s="715"/>
      <c r="CD12" s="671" t="s">
        <v>252</v>
      </c>
      <c r="CE12" s="668"/>
      <c r="CF12" s="668"/>
      <c r="CG12" s="668"/>
      <c r="CH12" s="668"/>
      <c r="CI12" s="668"/>
      <c r="CJ12" s="668"/>
      <c r="CK12" s="668"/>
      <c r="CL12" s="668"/>
      <c r="CM12" s="668"/>
      <c r="CN12" s="668"/>
      <c r="CO12" s="668"/>
      <c r="CP12" s="668"/>
      <c r="CQ12" s="669"/>
      <c r="CR12" s="629">
        <v>1138868</v>
      </c>
      <c r="CS12" s="630"/>
      <c r="CT12" s="630"/>
      <c r="CU12" s="630"/>
      <c r="CV12" s="630"/>
      <c r="CW12" s="630"/>
      <c r="CX12" s="630"/>
      <c r="CY12" s="631"/>
      <c r="CZ12" s="656">
        <v>3.3</v>
      </c>
      <c r="DA12" s="656"/>
      <c r="DB12" s="656"/>
      <c r="DC12" s="656"/>
      <c r="DD12" s="635">
        <v>7050</v>
      </c>
      <c r="DE12" s="630"/>
      <c r="DF12" s="630"/>
      <c r="DG12" s="630"/>
      <c r="DH12" s="630"/>
      <c r="DI12" s="630"/>
      <c r="DJ12" s="630"/>
      <c r="DK12" s="630"/>
      <c r="DL12" s="630"/>
      <c r="DM12" s="630"/>
      <c r="DN12" s="630"/>
      <c r="DO12" s="630"/>
      <c r="DP12" s="631"/>
      <c r="DQ12" s="635">
        <v>804529</v>
      </c>
      <c r="DR12" s="630"/>
      <c r="DS12" s="630"/>
      <c r="DT12" s="630"/>
      <c r="DU12" s="630"/>
      <c r="DV12" s="630"/>
      <c r="DW12" s="630"/>
      <c r="DX12" s="630"/>
      <c r="DY12" s="630"/>
      <c r="DZ12" s="630"/>
      <c r="EA12" s="630"/>
      <c r="EB12" s="630"/>
      <c r="EC12" s="670"/>
    </row>
    <row r="13" spans="2:143" ht="11.25" customHeight="1" x14ac:dyDescent="0.2">
      <c r="B13" s="626" t="s">
        <v>253</v>
      </c>
      <c r="C13" s="627"/>
      <c r="D13" s="627"/>
      <c r="E13" s="627"/>
      <c r="F13" s="627"/>
      <c r="G13" s="627"/>
      <c r="H13" s="627"/>
      <c r="I13" s="627"/>
      <c r="J13" s="627"/>
      <c r="K13" s="627"/>
      <c r="L13" s="627"/>
      <c r="M13" s="627"/>
      <c r="N13" s="627"/>
      <c r="O13" s="627"/>
      <c r="P13" s="627"/>
      <c r="Q13" s="628"/>
      <c r="R13" s="629" t="s">
        <v>228</v>
      </c>
      <c r="S13" s="630"/>
      <c r="T13" s="630"/>
      <c r="U13" s="630"/>
      <c r="V13" s="630"/>
      <c r="W13" s="630"/>
      <c r="X13" s="630"/>
      <c r="Y13" s="631"/>
      <c r="Z13" s="656" t="s">
        <v>228</v>
      </c>
      <c r="AA13" s="656"/>
      <c r="AB13" s="656"/>
      <c r="AC13" s="656"/>
      <c r="AD13" s="657" t="s">
        <v>137</v>
      </c>
      <c r="AE13" s="657"/>
      <c r="AF13" s="657"/>
      <c r="AG13" s="657"/>
      <c r="AH13" s="657"/>
      <c r="AI13" s="657"/>
      <c r="AJ13" s="657"/>
      <c r="AK13" s="657"/>
      <c r="AL13" s="632" t="s">
        <v>228</v>
      </c>
      <c r="AM13" s="633"/>
      <c r="AN13" s="633"/>
      <c r="AO13" s="658"/>
      <c r="AP13" s="626" t="s">
        <v>254</v>
      </c>
      <c r="AQ13" s="627"/>
      <c r="AR13" s="627"/>
      <c r="AS13" s="627"/>
      <c r="AT13" s="627"/>
      <c r="AU13" s="627"/>
      <c r="AV13" s="627"/>
      <c r="AW13" s="627"/>
      <c r="AX13" s="627"/>
      <c r="AY13" s="627"/>
      <c r="AZ13" s="627"/>
      <c r="BA13" s="627"/>
      <c r="BB13" s="627"/>
      <c r="BC13" s="627"/>
      <c r="BD13" s="627"/>
      <c r="BE13" s="627"/>
      <c r="BF13" s="628"/>
      <c r="BG13" s="629">
        <v>6258389</v>
      </c>
      <c r="BH13" s="630"/>
      <c r="BI13" s="630"/>
      <c r="BJ13" s="630"/>
      <c r="BK13" s="630"/>
      <c r="BL13" s="630"/>
      <c r="BM13" s="630"/>
      <c r="BN13" s="631"/>
      <c r="BO13" s="656">
        <v>43.6</v>
      </c>
      <c r="BP13" s="656"/>
      <c r="BQ13" s="656"/>
      <c r="BR13" s="656"/>
      <c r="BS13" s="657" t="s">
        <v>175</v>
      </c>
      <c r="BT13" s="657"/>
      <c r="BU13" s="657"/>
      <c r="BV13" s="657"/>
      <c r="BW13" s="657"/>
      <c r="BX13" s="657"/>
      <c r="BY13" s="657"/>
      <c r="BZ13" s="657"/>
      <c r="CA13" s="657"/>
      <c r="CB13" s="715"/>
      <c r="CD13" s="671" t="s">
        <v>255</v>
      </c>
      <c r="CE13" s="668"/>
      <c r="CF13" s="668"/>
      <c r="CG13" s="668"/>
      <c r="CH13" s="668"/>
      <c r="CI13" s="668"/>
      <c r="CJ13" s="668"/>
      <c r="CK13" s="668"/>
      <c r="CL13" s="668"/>
      <c r="CM13" s="668"/>
      <c r="CN13" s="668"/>
      <c r="CO13" s="668"/>
      <c r="CP13" s="668"/>
      <c r="CQ13" s="669"/>
      <c r="CR13" s="629">
        <v>3206813</v>
      </c>
      <c r="CS13" s="630"/>
      <c r="CT13" s="630"/>
      <c r="CU13" s="630"/>
      <c r="CV13" s="630"/>
      <c r="CW13" s="630"/>
      <c r="CX13" s="630"/>
      <c r="CY13" s="631"/>
      <c r="CZ13" s="656">
        <v>9.1999999999999993</v>
      </c>
      <c r="DA13" s="656"/>
      <c r="DB13" s="656"/>
      <c r="DC13" s="656"/>
      <c r="DD13" s="635">
        <v>894210</v>
      </c>
      <c r="DE13" s="630"/>
      <c r="DF13" s="630"/>
      <c r="DG13" s="630"/>
      <c r="DH13" s="630"/>
      <c r="DI13" s="630"/>
      <c r="DJ13" s="630"/>
      <c r="DK13" s="630"/>
      <c r="DL13" s="630"/>
      <c r="DM13" s="630"/>
      <c r="DN13" s="630"/>
      <c r="DO13" s="630"/>
      <c r="DP13" s="631"/>
      <c r="DQ13" s="635">
        <v>2625423</v>
      </c>
      <c r="DR13" s="630"/>
      <c r="DS13" s="630"/>
      <c r="DT13" s="630"/>
      <c r="DU13" s="630"/>
      <c r="DV13" s="630"/>
      <c r="DW13" s="630"/>
      <c r="DX13" s="630"/>
      <c r="DY13" s="630"/>
      <c r="DZ13" s="630"/>
      <c r="EA13" s="630"/>
      <c r="EB13" s="630"/>
      <c r="EC13" s="670"/>
    </row>
    <row r="14" spans="2:143" ht="11.25" customHeight="1" x14ac:dyDescent="0.2">
      <c r="B14" s="626" t="s">
        <v>256</v>
      </c>
      <c r="C14" s="627"/>
      <c r="D14" s="627"/>
      <c r="E14" s="627"/>
      <c r="F14" s="627"/>
      <c r="G14" s="627"/>
      <c r="H14" s="627"/>
      <c r="I14" s="627"/>
      <c r="J14" s="627"/>
      <c r="K14" s="627"/>
      <c r="L14" s="627"/>
      <c r="M14" s="627"/>
      <c r="N14" s="627"/>
      <c r="O14" s="627"/>
      <c r="P14" s="627"/>
      <c r="Q14" s="628"/>
      <c r="R14" s="629" t="s">
        <v>228</v>
      </c>
      <c r="S14" s="630"/>
      <c r="T14" s="630"/>
      <c r="U14" s="630"/>
      <c r="V14" s="630"/>
      <c r="W14" s="630"/>
      <c r="X14" s="630"/>
      <c r="Y14" s="631"/>
      <c r="Z14" s="656" t="s">
        <v>175</v>
      </c>
      <c r="AA14" s="656"/>
      <c r="AB14" s="656"/>
      <c r="AC14" s="656"/>
      <c r="AD14" s="657" t="s">
        <v>137</v>
      </c>
      <c r="AE14" s="657"/>
      <c r="AF14" s="657"/>
      <c r="AG14" s="657"/>
      <c r="AH14" s="657"/>
      <c r="AI14" s="657"/>
      <c r="AJ14" s="657"/>
      <c r="AK14" s="657"/>
      <c r="AL14" s="632" t="s">
        <v>175</v>
      </c>
      <c r="AM14" s="633"/>
      <c r="AN14" s="633"/>
      <c r="AO14" s="658"/>
      <c r="AP14" s="626" t="s">
        <v>257</v>
      </c>
      <c r="AQ14" s="627"/>
      <c r="AR14" s="627"/>
      <c r="AS14" s="627"/>
      <c r="AT14" s="627"/>
      <c r="AU14" s="627"/>
      <c r="AV14" s="627"/>
      <c r="AW14" s="627"/>
      <c r="AX14" s="627"/>
      <c r="AY14" s="627"/>
      <c r="AZ14" s="627"/>
      <c r="BA14" s="627"/>
      <c r="BB14" s="627"/>
      <c r="BC14" s="627"/>
      <c r="BD14" s="627"/>
      <c r="BE14" s="627"/>
      <c r="BF14" s="628"/>
      <c r="BG14" s="629">
        <v>310936</v>
      </c>
      <c r="BH14" s="630"/>
      <c r="BI14" s="630"/>
      <c r="BJ14" s="630"/>
      <c r="BK14" s="630"/>
      <c r="BL14" s="630"/>
      <c r="BM14" s="630"/>
      <c r="BN14" s="631"/>
      <c r="BO14" s="656">
        <v>2.2000000000000002</v>
      </c>
      <c r="BP14" s="656"/>
      <c r="BQ14" s="656"/>
      <c r="BR14" s="656"/>
      <c r="BS14" s="657" t="s">
        <v>137</v>
      </c>
      <c r="BT14" s="657"/>
      <c r="BU14" s="657"/>
      <c r="BV14" s="657"/>
      <c r="BW14" s="657"/>
      <c r="BX14" s="657"/>
      <c r="BY14" s="657"/>
      <c r="BZ14" s="657"/>
      <c r="CA14" s="657"/>
      <c r="CB14" s="715"/>
      <c r="CD14" s="671" t="s">
        <v>258</v>
      </c>
      <c r="CE14" s="668"/>
      <c r="CF14" s="668"/>
      <c r="CG14" s="668"/>
      <c r="CH14" s="668"/>
      <c r="CI14" s="668"/>
      <c r="CJ14" s="668"/>
      <c r="CK14" s="668"/>
      <c r="CL14" s="668"/>
      <c r="CM14" s="668"/>
      <c r="CN14" s="668"/>
      <c r="CO14" s="668"/>
      <c r="CP14" s="668"/>
      <c r="CQ14" s="669"/>
      <c r="CR14" s="629">
        <v>1029593</v>
      </c>
      <c r="CS14" s="630"/>
      <c r="CT14" s="630"/>
      <c r="CU14" s="630"/>
      <c r="CV14" s="630"/>
      <c r="CW14" s="630"/>
      <c r="CX14" s="630"/>
      <c r="CY14" s="631"/>
      <c r="CZ14" s="656">
        <v>3</v>
      </c>
      <c r="DA14" s="656"/>
      <c r="DB14" s="656"/>
      <c r="DC14" s="656"/>
      <c r="DD14" s="635">
        <v>23644</v>
      </c>
      <c r="DE14" s="630"/>
      <c r="DF14" s="630"/>
      <c r="DG14" s="630"/>
      <c r="DH14" s="630"/>
      <c r="DI14" s="630"/>
      <c r="DJ14" s="630"/>
      <c r="DK14" s="630"/>
      <c r="DL14" s="630"/>
      <c r="DM14" s="630"/>
      <c r="DN14" s="630"/>
      <c r="DO14" s="630"/>
      <c r="DP14" s="631"/>
      <c r="DQ14" s="635">
        <v>1002466</v>
      </c>
      <c r="DR14" s="630"/>
      <c r="DS14" s="630"/>
      <c r="DT14" s="630"/>
      <c r="DU14" s="630"/>
      <c r="DV14" s="630"/>
      <c r="DW14" s="630"/>
      <c r="DX14" s="630"/>
      <c r="DY14" s="630"/>
      <c r="DZ14" s="630"/>
      <c r="EA14" s="630"/>
      <c r="EB14" s="630"/>
      <c r="EC14" s="670"/>
    </row>
    <row r="15" spans="2:143" ht="11.25" customHeight="1" x14ac:dyDescent="0.2">
      <c r="B15" s="626" t="s">
        <v>259</v>
      </c>
      <c r="C15" s="627"/>
      <c r="D15" s="627"/>
      <c r="E15" s="627"/>
      <c r="F15" s="627"/>
      <c r="G15" s="627"/>
      <c r="H15" s="627"/>
      <c r="I15" s="627"/>
      <c r="J15" s="627"/>
      <c r="K15" s="627"/>
      <c r="L15" s="627"/>
      <c r="M15" s="627"/>
      <c r="N15" s="627"/>
      <c r="O15" s="627"/>
      <c r="P15" s="627"/>
      <c r="Q15" s="628"/>
      <c r="R15" s="629" t="s">
        <v>175</v>
      </c>
      <c r="S15" s="630"/>
      <c r="T15" s="630"/>
      <c r="U15" s="630"/>
      <c r="V15" s="630"/>
      <c r="W15" s="630"/>
      <c r="X15" s="630"/>
      <c r="Y15" s="631"/>
      <c r="Z15" s="656" t="s">
        <v>175</v>
      </c>
      <c r="AA15" s="656"/>
      <c r="AB15" s="656"/>
      <c r="AC15" s="656"/>
      <c r="AD15" s="657" t="s">
        <v>137</v>
      </c>
      <c r="AE15" s="657"/>
      <c r="AF15" s="657"/>
      <c r="AG15" s="657"/>
      <c r="AH15" s="657"/>
      <c r="AI15" s="657"/>
      <c r="AJ15" s="657"/>
      <c r="AK15" s="657"/>
      <c r="AL15" s="632" t="s">
        <v>175</v>
      </c>
      <c r="AM15" s="633"/>
      <c r="AN15" s="633"/>
      <c r="AO15" s="658"/>
      <c r="AP15" s="626" t="s">
        <v>260</v>
      </c>
      <c r="AQ15" s="627"/>
      <c r="AR15" s="627"/>
      <c r="AS15" s="627"/>
      <c r="AT15" s="627"/>
      <c r="AU15" s="627"/>
      <c r="AV15" s="627"/>
      <c r="AW15" s="627"/>
      <c r="AX15" s="627"/>
      <c r="AY15" s="627"/>
      <c r="AZ15" s="627"/>
      <c r="BA15" s="627"/>
      <c r="BB15" s="627"/>
      <c r="BC15" s="627"/>
      <c r="BD15" s="627"/>
      <c r="BE15" s="627"/>
      <c r="BF15" s="628"/>
      <c r="BG15" s="629">
        <v>597581</v>
      </c>
      <c r="BH15" s="630"/>
      <c r="BI15" s="630"/>
      <c r="BJ15" s="630"/>
      <c r="BK15" s="630"/>
      <c r="BL15" s="630"/>
      <c r="BM15" s="630"/>
      <c r="BN15" s="631"/>
      <c r="BO15" s="656">
        <v>4.2</v>
      </c>
      <c r="BP15" s="656"/>
      <c r="BQ15" s="656"/>
      <c r="BR15" s="656"/>
      <c r="BS15" s="657" t="s">
        <v>175</v>
      </c>
      <c r="BT15" s="657"/>
      <c r="BU15" s="657"/>
      <c r="BV15" s="657"/>
      <c r="BW15" s="657"/>
      <c r="BX15" s="657"/>
      <c r="BY15" s="657"/>
      <c r="BZ15" s="657"/>
      <c r="CA15" s="657"/>
      <c r="CB15" s="715"/>
      <c r="CD15" s="671" t="s">
        <v>261</v>
      </c>
      <c r="CE15" s="668"/>
      <c r="CF15" s="668"/>
      <c r="CG15" s="668"/>
      <c r="CH15" s="668"/>
      <c r="CI15" s="668"/>
      <c r="CJ15" s="668"/>
      <c r="CK15" s="668"/>
      <c r="CL15" s="668"/>
      <c r="CM15" s="668"/>
      <c r="CN15" s="668"/>
      <c r="CO15" s="668"/>
      <c r="CP15" s="668"/>
      <c r="CQ15" s="669"/>
      <c r="CR15" s="629">
        <v>4756875</v>
      </c>
      <c r="CS15" s="630"/>
      <c r="CT15" s="630"/>
      <c r="CU15" s="630"/>
      <c r="CV15" s="630"/>
      <c r="CW15" s="630"/>
      <c r="CX15" s="630"/>
      <c r="CY15" s="631"/>
      <c r="CZ15" s="656">
        <v>13.7</v>
      </c>
      <c r="DA15" s="656"/>
      <c r="DB15" s="656"/>
      <c r="DC15" s="656"/>
      <c r="DD15" s="635">
        <v>1139538</v>
      </c>
      <c r="DE15" s="630"/>
      <c r="DF15" s="630"/>
      <c r="DG15" s="630"/>
      <c r="DH15" s="630"/>
      <c r="DI15" s="630"/>
      <c r="DJ15" s="630"/>
      <c r="DK15" s="630"/>
      <c r="DL15" s="630"/>
      <c r="DM15" s="630"/>
      <c r="DN15" s="630"/>
      <c r="DO15" s="630"/>
      <c r="DP15" s="631"/>
      <c r="DQ15" s="635">
        <v>3089116</v>
      </c>
      <c r="DR15" s="630"/>
      <c r="DS15" s="630"/>
      <c r="DT15" s="630"/>
      <c r="DU15" s="630"/>
      <c r="DV15" s="630"/>
      <c r="DW15" s="630"/>
      <c r="DX15" s="630"/>
      <c r="DY15" s="630"/>
      <c r="DZ15" s="630"/>
      <c r="EA15" s="630"/>
      <c r="EB15" s="630"/>
      <c r="EC15" s="670"/>
    </row>
    <row r="16" spans="2:143" ht="11.25" customHeight="1" x14ac:dyDescent="0.2">
      <c r="B16" s="626" t="s">
        <v>262</v>
      </c>
      <c r="C16" s="627"/>
      <c r="D16" s="627"/>
      <c r="E16" s="627"/>
      <c r="F16" s="627"/>
      <c r="G16" s="627"/>
      <c r="H16" s="627"/>
      <c r="I16" s="627"/>
      <c r="J16" s="627"/>
      <c r="K16" s="627"/>
      <c r="L16" s="627"/>
      <c r="M16" s="627"/>
      <c r="N16" s="627"/>
      <c r="O16" s="627"/>
      <c r="P16" s="627"/>
      <c r="Q16" s="628"/>
      <c r="R16" s="629">
        <v>30439</v>
      </c>
      <c r="S16" s="630"/>
      <c r="T16" s="630"/>
      <c r="U16" s="630"/>
      <c r="V16" s="630"/>
      <c r="W16" s="630"/>
      <c r="X16" s="630"/>
      <c r="Y16" s="631"/>
      <c r="Z16" s="656">
        <v>0.1</v>
      </c>
      <c r="AA16" s="656"/>
      <c r="AB16" s="656"/>
      <c r="AC16" s="656"/>
      <c r="AD16" s="657">
        <v>30439</v>
      </c>
      <c r="AE16" s="657"/>
      <c r="AF16" s="657"/>
      <c r="AG16" s="657"/>
      <c r="AH16" s="657"/>
      <c r="AI16" s="657"/>
      <c r="AJ16" s="657"/>
      <c r="AK16" s="657"/>
      <c r="AL16" s="632">
        <v>0.2</v>
      </c>
      <c r="AM16" s="633"/>
      <c r="AN16" s="633"/>
      <c r="AO16" s="658"/>
      <c r="AP16" s="626" t="s">
        <v>263</v>
      </c>
      <c r="AQ16" s="627"/>
      <c r="AR16" s="627"/>
      <c r="AS16" s="627"/>
      <c r="AT16" s="627"/>
      <c r="AU16" s="627"/>
      <c r="AV16" s="627"/>
      <c r="AW16" s="627"/>
      <c r="AX16" s="627"/>
      <c r="AY16" s="627"/>
      <c r="AZ16" s="627"/>
      <c r="BA16" s="627"/>
      <c r="BB16" s="627"/>
      <c r="BC16" s="627"/>
      <c r="BD16" s="627"/>
      <c r="BE16" s="627"/>
      <c r="BF16" s="628"/>
      <c r="BG16" s="629" t="s">
        <v>175</v>
      </c>
      <c r="BH16" s="630"/>
      <c r="BI16" s="630"/>
      <c r="BJ16" s="630"/>
      <c r="BK16" s="630"/>
      <c r="BL16" s="630"/>
      <c r="BM16" s="630"/>
      <c r="BN16" s="631"/>
      <c r="BO16" s="656" t="s">
        <v>175</v>
      </c>
      <c r="BP16" s="656"/>
      <c r="BQ16" s="656"/>
      <c r="BR16" s="656"/>
      <c r="BS16" s="657" t="s">
        <v>264</v>
      </c>
      <c r="BT16" s="657"/>
      <c r="BU16" s="657"/>
      <c r="BV16" s="657"/>
      <c r="BW16" s="657"/>
      <c r="BX16" s="657"/>
      <c r="BY16" s="657"/>
      <c r="BZ16" s="657"/>
      <c r="CA16" s="657"/>
      <c r="CB16" s="715"/>
      <c r="CD16" s="671" t="s">
        <v>265</v>
      </c>
      <c r="CE16" s="668"/>
      <c r="CF16" s="668"/>
      <c r="CG16" s="668"/>
      <c r="CH16" s="668"/>
      <c r="CI16" s="668"/>
      <c r="CJ16" s="668"/>
      <c r="CK16" s="668"/>
      <c r="CL16" s="668"/>
      <c r="CM16" s="668"/>
      <c r="CN16" s="668"/>
      <c r="CO16" s="668"/>
      <c r="CP16" s="668"/>
      <c r="CQ16" s="669"/>
      <c r="CR16" s="629">
        <v>20657</v>
      </c>
      <c r="CS16" s="630"/>
      <c r="CT16" s="630"/>
      <c r="CU16" s="630"/>
      <c r="CV16" s="630"/>
      <c r="CW16" s="630"/>
      <c r="CX16" s="630"/>
      <c r="CY16" s="631"/>
      <c r="CZ16" s="656">
        <v>0.1</v>
      </c>
      <c r="DA16" s="656"/>
      <c r="DB16" s="656"/>
      <c r="DC16" s="656"/>
      <c r="DD16" s="635" t="s">
        <v>175</v>
      </c>
      <c r="DE16" s="630"/>
      <c r="DF16" s="630"/>
      <c r="DG16" s="630"/>
      <c r="DH16" s="630"/>
      <c r="DI16" s="630"/>
      <c r="DJ16" s="630"/>
      <c r="DK16" s="630"/>
      <c r="DL16" s="630"/>
      <c r="DM16" s="630"/>
      <c r="DN16" s="630"/>
      <c r="DO16" s="630"/>
      <c r="DP16" s="631"/>
      <c r="DQ16" s="635">
        <v>3465</v>
      </c>
      <c r="DR16" s="630"/>
      <c r="DS16" s="630"/>
      <c r="DT16" s="630"/>
      <c r="DU16" s="630"/>
      <c r="DV16" s="630"/>
      <c r="DW16" s="630"/>
      <c r="DX16" s="630"/>
      <c r="DY16" s="630"/>
      <c r="DZ16" s="630"/>
      <c r="EA16" s="630"/>
      <c r="EB16" s="630"/>
      <c r="EC16" s="670"/>
    </row>
    <row r="17" spans="2:133" ht="11.25" customHeight="1" x14ac:dyDescent="0.2">
      <c r="B17" s="626" t="s">
        <v>266</v>
      </c>
      <c r="C17" s="627"/>
      <c r="D17" s="627"/>
      <c r="E17" s="627"/>
      <c r="F17" s="627"/>
      <c r="G17" s="627"/>
      <c r="H17" s="627"/>
      <c r="I17" s="627"/>
      <c r="J17" s="627"/>
      <c r="K17" s="627"/>
      <c r="L17" s="627"/>
      <c r="M17" s="627"/>
      <c r="N17" s="627"/>
      <c r="O17" s="627"/>
      <c r="P17" s="627"/>
      <c r="Q17" s="628"/>
      <c r="R17" s="629">
        <v>180444</v>
      </c>
      <c r="S17" s="630"/>
      <c r="T17" s="630"/>
      <c r="U17" s="630"/>
      <c r="V17" s="630"/>
      <c r="W17" s="630"/>
      <c r="X17" s="630"/>
      <c r="Y17" s="631"/>
      <c r="Z17" s="656">
        <v>0.5</v>
      </c>
      <c r="AA17" s="656"/>
      <c r="AB17" s="656"/>
      <c r="AC17" s="656"/>
      <c r="AD17" s="657">
        <v>180444</v>
      </c>
      <c r="AE17" s="657"/>
      <c r="AF17" s="657"/>
      <c r="AG17" s="657"/>
      <c r="AH17" s="657"/>
      <c r="AI17" s="657"/>
      <c r="AJ17" s="657"/>
      <c r="AK17" s="657"/>
      <c r="AL17" s="632">
        <v>0.9</v>
      </c>
      <c r="AM17" s="633"/>
      <c r="AN17" s="633"/>
      <c r="AO17" s="658"/>
      <c r="AP17" s="626" t="s">
        <v>267</v>
      </c>
      <c r="AQ17" s="627"/>
      <c r="AR17" s="627"/>
      <c r="AS17" s="627"/>
      <c r="AT17" s="627"/>
      <c r="AU17" s="627"/>
      <c r="AV17" s="627"/>
      <c r="AW17" s="627"/>
      <c r="AX17" s="627"/>
      <c r="AY17" s="627"/>
      <c r="AZ17" s="627"/>
      <c r="BA17" s="627"/>
      <c r="BB17" s="627"/>
      <c r="BC17" s="627"/>
      <c r="BD17" s="627"/>
      <c r="BE17" s="627"/>
      <c r="BF17" s="628"/>
      <c r="BG17" s="629" t="s">
        <v>175</v>
      </c>
      <c r="BH17" s="630"/>
      <c r="BI17" s="630"/>
      <c r="BJ17" s="630"/>
      <c r="BK17" s="630"/>
      <c r="BL17" s="630"/>
      <c r="BM17" s="630"/>
      <c r="BN17" s="631"/>
      <c r="BO17" s="656" t="s">
        <v>137</v>
      </c>
      <c r="BP17" s="656"/>
      <c r="BQ17" s="656"/>
      <c r="BR17" s="656"/>
      <c r="BS17" s="657" t="s">
        <v>175</v>
      </c>
      <c r="BT17" s="657"/>
      <c r="BU17" s="657"/>
      <c r="BV17" s="657"/>
      <c r="BW17" s="657"/>
      <c r="BX17" s="657"/>
      <c r="BY17" s="657"/>
      <c r="BZ17" s="657"/>
      <c r="CA17" s="657"/>
      <c r="CB17" s="715"/>
      <c r="CD17" s="671" t="s">
        <v>268</v>
      </c>
      <c r="CE17" s="668"/>
      <c r="CF17" s="668"/>
      <c r="CG17" s="668"/>
      <c r="CH17" s="668"/>
      <c r="CI17" s="668"/>
      <c r="CJ17" s="668"/>
      <c r="CK17" s="668"/>
      <c r="CL17" s="668"/>
      <c r="CM17" s="668"/>
      <c r="CN17" s="668"/>
      <c r="CO17" s="668"/>
      <c r="CP17" s="668"/>
      <c r="CQ17" s="669"/>
      <c r="CR17" s="629">
        <v>2450966</v>
      </c>
      <c r="CS17" s="630"/>
      <c r="CT17" s="630"/>
      <c r="CU17" s="630"/>
      <c r="CV17" s="630"/>
      <c r="CW17" s="630"/>
      <c r="CX17" s="630"/>
      <c r="CY17" s="631"/>
      <c r="CZ17" s="656">
        <v>7.1</v>
      </c>
      <c r="DA17" s="656"/>
      <c r="DB17" s="656"/>
      <c r="DC17" s="656"/>
      <c r="DD17" s="635" t="s">
        <v>228</v>
      </c>
      <c r="DE17" s="630"/>
      <c r="DF17" s="630"/>
      <c r="DG17" s="630"/>
      <c r="DH17" s="630"/>
      <c r="DI17" s="630"/>
      <c r="DJ17" s="630"/>
      <c r="DK17" s="630"/>
      <c r="DL17" s="630"/>
      <c r="DM17" s="630"/>
      <c r="DN17" s="630"/>
      <c r="DO17" s="630"/>
      <c r="DP17" s="631"/>
      <c r="DQ17" s="635">
        <v>2450966</v>
      </c>
      <c r="DR17" s="630"/>
      <c r="DS17" s="630"/>
      <c r="DT17" s="630"/>
      <c r="DU17" s="630"/>
      <c r="DV17" s="630"/>
      <c r="DW17" s="630"/>
      <c r="DX17" s="630"/>
      <c r="DY17" s="630"/>
      <c r="DZ17" s="630"/>
      <c r="EA17" s="630"/>
      <c r="EB17" s="630"/>
      <c r="EC17" s="670"/>
    </row>
    <row r="18" spans="2:133" ht="11.25" customHeight="1" x14ac:dyDescent="0.2">
      <c r="B18" s="626" t="s">
        <v>269</v>
      </c>
      <c r="C18" s="627"/>
      <c r="D18" s="627"/>
      <c r="E18" s="627"/>
      <c r="F18" s="627"/>
      <c r="G18" s="627"/>
      <c r="H18" s="627"/>
      <c r="I18" s="627"/>
      <c r="J18" s="627"/>
      <c r="K18" s="627"/>
      <c r="L18" s="627"/>
      <c r="M18" s="627"/>
      <c r="N18" s="627"/>
      <c r="O18" s="627"/>
      <c r="P18" s="627"/>
      <c r="Q18" s="628"/>
      <c r="R18" s="629">
        <v>393756</v>
      </c>
      <c r="S18" s="630"/>
      <c r="T18" s="630"/>
      <c r="U18" s="630"/>
      <c r="V18" s="630"/>
      <c r="W18" s="630"/>
      <c r="X18" s="630"/>
      <c r="Y18" s="631"/>
      <c r="Z18" s="656">
        <v>1.1000000000000001</v>
      </c>
      <c r="AA18" s="656"/>
      <c r="AB18" s="656"/>
      <c r="AC18" s="656"/>
      <c r="AD18" s="657">
        <v>366663</v>
      </c>
      <c r="AE18" s="657"/>
      <c r="AF18" s="657"/>
      <c r="AG18" s="657"/>
      <c r="AH18" s="657"/>
      <c r="AI18" s="657"/>
      <c r="AJ18" s="657"/>
      <c r="AK18" s="657"/>
      <c r="AL18" s="632">
        <v>1.9</v>
      </c>
      <c r="AM18" s="633"/>
      <c r="AN18" s="633"/>
      <c r="AO18" s="658"/>
      <c r="AP18" s="626" t="s">
        <v>270</v>
      </c>
      <c r="AQ18" s="627"/>
      <c r="AR18" s="627"/>
      <c r="AS18" s="627"/>
      <c r="AT18" s="627"/>
      <c r="AU18" s="627"/>
      <c r="AV18" s="627"/>
      <c r="AW18" s="627"/>
      <c r="AX18" s="627"/>
      <c r="AY18" s="627"/>
      <c r="AZ18" s="627"/>
      <c r="BA18" s="627"/>
      <c r="BB18" s="627"/>
      <c r="BC18" s="627"/>
      <c r="BD18" s="627"/>
      <c r="BE18" s="627"/>
      <c r="BF18" s="628"/>
      <c r="BG18" s="629" t="s">
        <v>228</v>
      </c>
      <c r="BH18" s="630"/>
      <c r="BI18" s="630"/>
      <c r="BJ18" s="630"/>
      <c r="BK18" s="630"/>
      <c r="BL18" s="630"/>
      <c r="BM18" s="630"/>
      <c r="BN18" s="631"/>
      <c r="BO18" s="656" t="s">
        <v>228</v>
      </c>
      <c r="BP18" s="656"/>
      <c r="BQ18" s="656"/>
      <c r="BR18" s="656"/>
      <c r="BS18" s="657" t="s">
        <v>175</v>
      </c>
      <c r="BT18" s="657"/>
      <c r="BU18" s="657"/>
      <c r="BV18" s="657"/>
      <c r="BW18" s="657"/>
      <c r="BX18" s="657"/>
      <c r="BY18" s="657"/>
      <c r="BZ18" s="657"/>
      <c r="CA18" s="657"/>
      <c r="CB18" s="715"/>
      <c r="CD18" s="671" t="s">
        <v>271</v>
      </c>
      <c r="CE18" s="668"/>
      <c r="CF18" s="668"/>
      <c r="CG18" s="668"/>
      <c r="CH18" s="668"/>
      <c r="CI18" s="668"/>
      <c r="CJ18" s="668"/>
      <c r="CK18" s="668"/>
      <c r="CL18" s="668"/>
      <c r="CM18" s="668"/>
      <c r="CN18" s="668"/>
      <c r="CO18" s="668"/>
      <c r="CP18" s="668"/>
      <c r="CQ18" s="669"/>
      <c r="CR18" s="629" t="s">
        <v>228</v>
      </c>
      <c r="CS18" s="630"/>
      <c r="CT18" s="630"/>
      <c r="CU18" s="630"/>
      <c r="CV18" s="630"/>
      <c r="CW18" s="630"/>
      <c r="CX18" s="630"/>
      <c r="CY18" s="631"/>
      <c r="CZ18" s="656" t="s">
        <v>228</v>
      </c>
      <c r="DA18" s="656"/>
      <c r="DB18" s="656"/>
      <c r="DC18" s="656"/>
      <c r="DD18" s="635" t="s">
        <v>175</v>
      </c>
      <c r="DE18" s="630"/>
      <c r="DF18" s="630"/>
      <c r="DG18" s="630"/>
      <c r="DH18" s="630"/>
      <c r="DI18" s="630"/>
      <c r="DJ18" s="630"/>
      <c r="DK18" s="630"/>
      <c r="DL18" s="630"/>
      <c r="DM18" s="630"/>
      <c r="DN18" s="630"/>
      <c r="DO18" s="630"/>
      <c r="DP18" s="631"/>
      <c r="DQ18" s="635" t="s">
        <v>175</v>
      </c>
      <c r="DR18" s="630"/>
      <c r="DS18" s="630"/>
      <c r="DT18" s="630"/>
      <c r="DU18" s="630"/>
      <c r="DV18" s="630"/>
      <c r="DW18" s="630"/>
      <c r="DX18" s="630"/>
      <c r="DY18" s="630"/>
      <c r="DZ18" s="630"/>
      <c r="EA18" s="630"/>
      <c r="EB18" s="630"/>
      <c r="EC18" s="670"/>
    </row>
    <row r="19" spans="2:133" ht="11.25" customHeight="1" x14ac:dyDescent="0.2">
      <c r="B19" s="626" t="s">
        <v>272</v>
      </c>
      <c r="C19" s="627"/>
      <c r="D19" s="627"/>
      <c r="E19" s="627"/>
      <c r="F19" s="627"/>
      <c r="G19" s="627"/>
      <c r="H19" s="627"/>
      <c r="I19" s="627"/>
      <c r="J19" s="627"/>
      <c r="K19" s="627"/>
      <c r="L19" s="627"/>
      <c r="M19" s="627"/>
      <c r="N19" s="627"/>
      <c r="O19" s="627"/>
      <c r="P19" s="627"/>
      <c r="Q19" s="628"/>
      <c r="R19" s="629">
        <v>113331</v>
      </c>
      <c r="S19" s="630"/>
      <c r="T19" s="630"/>
      <c r="U19" s="630"/>
      <c r="V19" s="630"/>
      <c r="W19" s="630"/>
      <c r="X19" s="630"/>
      <c r="Y19" s="631"/>
      <c r="Z19" s="656">
        <v>0.3</v>
      </c>
      <c r="AA19" s="656"/>
      <c r="AB19" s="656"/>
      <c r="AC19" s="656"/>
      <c r="AD19" s="657">
        <v>113331</v>
      </c>
      <c r="AE19" s="657"/>
      <c r="AF19" s="657"/>
      <c r="AG19" s="657"/>
      <c r="AH19" s="657"/>
      <c r="AI19" s="657"/>
      <c r="AJ19" s="657"/>
      <c r="AK19" s="657"/>
      <c r="AL19" s="632">
        <v>0.6</v>
      </c>
      <c r="AM19" s="633"/>
      <c r="AN19" s="633"/>
      <c r="AO19" s="658"/>
      <c r="AP19" s="626" t="s">
        <v>273</v>
      </c>
      <c r="AQ19" s="627"/>
      <c r="AR19" s="627"/>
      <c r="AS19" s="627"/>
      <c r="AT19" s="627"/>
      <c r="AU19" s="627"/>
      <c r="AV19" s="627"/>
      <c r="AW19" s="627"/>
      <c r="AX19" s="627"/>
      <c r="AY19" s="627"/>
      <c r="AZ19" s="627"/>
      <c r="BA19" s="627"/>
      <c r="BB19" s="627"/>
      <c r="BC19" s="627"/>
      <c r="BD19" s="627"/>
      <c r="BE19" s="627"/>
      <c r="BF19" s="628"/>
      <c r="BG19" s="629">
        <v>1130038</v>
      </c>
      <c r="BH19" s="630"/>
      <c r="BI19" s="630"/>
      <c r="BJ19" s="630"/>
      <c r="BK19" s="630"/>
      <c r="BL19" s="630"/>
      <c r="BM19" s="630"/>
      <c r="BN19" s="631"/>
      <c r="BO19" s="656">
        <v>7.9</v>
      </c>
      <c r="BP19" s="656"/>
      <c r="BQ19" s="656"/>
      <c r="BR19" s="656"/>
      <c r="BS19" s="657" t="s">
        <v>175</v>
      </c>
      <c r="BT19" s="657"/>
      <c r="BU19" s="657"/>
      <c r="BV19" s="657"/>
      <c r="BW19" s="657"/>
      <c r="BX19" s="657"/>
      <c r="BY19" s="657"/>
      <c r="BZ19" s="657"/>
      <c r="CA19" s="657"/>
      <c r="CB19" s="715"/>
      <c r="CD19" s="671" t="s">
        <v>274</v>
      </c>
      <c r="CE19" s="668"/>
      <c r="CF19" s="668"/>
      <c r="CG19" s="668"/>
      <c r="CH19" s="668"/>
      <c r="CI19" s="668"/>
      <c r="CJ19" s="668"/>
      <c r="CK19" s="668"/>
      <c r="CL19" s="668"/>
      <c r="CM19" s="668"/>
      <c r="CN19" s="668"/>
      <c r="CO19" s="668"/>
      <c r="CP19" s="668"/>
      <c r="CQ19" s="669"/>
      <c r="CR19" s="629" t="s">
        <v>175</v>
      </c>
      <c r="CS19" s="630"/>
      <c r="CT19" s="630"/>
      <c r="CU19" s="630"/>
      <c r="CV19" s="630"/>
      <c r="CW19" s="630"/>
      <c r="CX19" s="630"/>
      <c r="CY19" s="631"/>
      <c r="CZ19" s="656" t="s">
        <v>228</v>
      </c>
      <c r="DA19" s="656"/>
      <c r="DB19" s="656"/>
      <c r="DC19" s="656"/>
      <c r="DD19" s="635" t="s">
        <v>137</v>
      </c>
      <c r="DE19" s="630"/>
      <c r="DF19" s="630"/>
      <c r="DG19" s="630"/>
      <c r="DH19" s="630"/>
      <c r="DI19" s="630"/>
      <c r="DJ19" s="630"/>
      <c r="DK19" s="630"/>
      <c r="DL19" s="630"/>
      <c r="DM19" s="630"/>
      <c r="DN19" s="630"/>
      <c r="DO19" s="630"/>
      <c r="DP19" s="631"/>
      <c r="DQ19" s="635" t="s">
        <v>175</v>
      </c>
      <c r="DR19" s="630"/>
      <c r="DS19" s="630"/>
      <c r="DT19" s="630"/>
      <c r="DU19" s="630"/>
      <c r="DV19" s="630"/>
      <c r="DW19" s="630"/>
      <c r="DX19" s="630"/>
      <c r="DY19" s="630"/>
      <c r="DZ19" s="630"/>
      <c r="EA19" s="630"/>
      <c r="EB19" s="630"/>
      <c r="EC19" s="670"/>
    </row>
    <row r="20" spans="2:133" ht="11.25" customHeight="1" x14ac:dyDescent="0.2">
      <c r="B20" s="626" t="s">
        <v>275</v>
      </c>
      <c r="C20" s="627"/>
      <c r="D20" s="627"/>
      <c r="E20" s="627"/>
      <c r="F20" s="627"/>
      <c r="G20" s="627"/>
      <c r="H20" s="627"/>
      <c r="I20" s="627"/>
      <c r="J20" s="627"/>
      <c r="K20" s="627"/>
      <c r="L20" s="627"/>
      <c r="M20" s="627"/>
      <c r="N20" s="627"/>
      <c r="O20" s="627"/>
      <c r="P20" s="627"/>
      <c r="Q20" s="628"/>
      <c r="R20" s="629">
        <v>9519</v>
      </c>
      <c r="S20" s="630"/>
      <c r="T20" s="630"/>
      <c r="U20" s="630"/>
      <c r="V20" s="630"/>
      <c r="W20" s="630"/>
      <c r="X20" s="630"/>
      <c r="Y20" s="631"/>
      <c r="Z20" s="656">
        <v>0</v>
      </c>
      <c r="AA20" s="656"/>
      <c r="AB20" s="656"/>
      <c r="AC20" s="656"/>
      <c r="AD20" s="657">
        <v>9519</v>
      </c>
      <c r="AE20" s="657"/>
      <c r="AF20" s="657"/>
      <c r="AG20" s="657"/>
      <c r="AH20" s="657"/>
      <c r="AI20" s="657"/>
      <c r="AJ20" s="657"/>
      <c r="AK20" s="657"/>
      <c r="AL20" s="632">
        <v>0</v>
      </c>
      <c r="AM20" s="633"/>
      <c r="AN20" s="633"/>
      <c r="AO20" s="658"/>
      <c r="AP20" s="626" t="s">
        <v>276</v>
      </c>
      <c r="AQ20" s="627"/>
      <c r="AR20" s="627"/>
      <c r="AS20" s="627"/>
      <c r="AT20" s="627"/>
      <c r="AU20" s="627"/>
      <c r="AV20" s="627"/>
      <c r="AW20" s="627"/>
      <c r="AX20" s="627"/>
      <c r="AY20" s="627"/>
      <c r="AZ20" s="627"/>
      <c r="BA20" s="627"/>
      <c r="BB20" s="627"/>
      <c r="BC20" s="627"/>
      <c r="BD20" s="627"/>
      <c r="BE20" s="627"/>
      <c r="BF20" s="628"/>
      <c r="BG20" s="629">
        <v>1130038</v>
      </c>
      <c r="BH20" s="630"/>
      <c r="BI20" s="630"/>
      <c r="BJ20" s="630"/>
      <c r="BK20" s="630"/>
      <c r="BL20" s="630"/>
      <c r="BM20" s="630"/>
      <c r="BN20" s="631"/>
      <c r="BO20" s="656">
        <v>7.9</v>
      </c>
      <c r="BP20" s="656"/>
      <c r="BQ20" s="656"/>
      <c r="BR20" s="656"/>
      <c r="BS20" s="657" t="s">
        <v>228</v>
      </c>
      <c r="BT20" s="657"/>
      <c r="BU20" s="657"/>
      <c r="BV20" s="657"/>
      <c r="BW20" s="657"/>
      <c r="BX20" s="657"/>
      <c r="BY20" s="657"/>
      <c r="BZ20" s="657"/>
      <c r="CA20" s="657"/>
      <c r="CB20" s="715"/>
      <c r="CD20" s="671" t="s">
        <v>277</v>
      </c>
      <c r="CE20" s="668"/>
      <c r="CF20" s="668"/>
      <c r="CG20" s="668"/>
      <c r="CH20" s="668"/>
      <c r="CI20" s="668"/>
      <c r="CJ20" s="668"/>
      <c r="CK20" s="668"/>
      <c r="CL20" s="668"/>
      <c r="CM20" s="668"/>
      <c r="CN20" s="668"/>
      <c r="CO20" s="668"/>
      <c r="CP20" s="668"/>
      <c r="CQ20" s="669"/>
      <c r="CR20" s="629">
        <v>34704966</v>
      </c>
      <c r="CS20" s="630"/>
      <c r="CT20" s="630"/>
      <c r="CU20" s="630"/>
      <c r="CV20" s="630"/>
      <c r="CW20" s="630"/>
      <c r="CX20" s="630"/>
      <c r="CY20" s="631"/>
      <c r="CZ20" s="656">
        <v>100</v>
      </c>
      <c r="DA20" s="656"/>
      <c r="DB20" s="656"/>
      <c r="DC20" s="656"/>
      <c r="DD20" s="635">
        <v>2517264</v>
      </c>
      <c r="DE20" s="630"/>
      <c r="DF20" s="630"/>
      <c r="DG20" s="630"/>
      <c r="DH20" s="630"/>
      <c r="DI20" s="630"/>
      <c r="DJ20" s="630"/>
      <c r="DK20" s="630"/>
      <c r="DL20" s="630"/>
      <c r="DM20" s="630"/>
      <c r="DN20" s="630"/>
      <c r="DO20" s="630"/>
      <c r="DP20" s="631"/>
      <c r="DQ20" s="635">
        <v>22479735</v>
      </c>
      <c r="DR20" s="630"/>
      <c r="DS20" s="630"/>
      <c r="DT20" s="630"/>
      <c r="DU20" s="630"/>
      <c r="DV20" s="630"/>
      <c r="DW20" s="630"/>
      <c r="DX20" s="630"/>
      <c r="DY20" s="630"/>
      <c r="DZ20" s="630"/>
      <c r="EA20" s="630"/>
      <c r="EB20" s="630"/>
      <c r="EC20" s="670"/>
    </row>
    <row r="21" spans="2:133" ht="11.25" customHeight="1" x14ac:dyDescent="0.2">
      <c r="B21" s="626" t="s">
        <v>278</v>
      </c>
      <c r="C21" s="627"/>
      <c r="D21" s="627"/>
      <c r="E21" s="627"/>
      <c r="F21" s="627"/>
      <c r="G21" s="627"/>
      <c r="H21" s="627"/>
      <c r="I21" s="627"/>
      <c r="J21" s="627"/>
      <c r="K21" s="627"/>
      <c r="L21" s="627"/>
      <c r="M21" s="627"/>
      <c r="N21" s="627"/>
      <c r="O21" s="627"/>
      <c r="P21" s="627"/>
      <c r="Q21" s="628"/>
      <c r="R21" s="629">
        <v>7230</v>
      </c>
      <c r="S21" s="630"/>
      <c r="T21" s="630"/>
      <c r="U21" s="630"/>
      <c r="V21" s="630"/>
      <c r="W21" s="630"/>
      <c r="X21" s="630"/>
      <c r="Y21" s="631"/>
      <c r="Z21" s="656">
        <v>0</v>
      </c>
      <c r="AA21" s="656"/>
      <c r="AB21" s="656"/>
      <c r="AC21" s="656"/>
      <c r="AD21" s="657">
        <v>7230</v>
      </c>
      <c r="AE21" s="657"/>
      <c r="AF21" s="657"/>
      <c r="AG21" s="657"/>
      <c r="AH21" s="657"/>
      <c r="AI21" s="657"/>
      <c r="AJ21" s="657"/>
      <c r="AK21" s="657"/>
      <c r="AL21" s="632">
        <v>0</v>
      </c>
      <c r="AM21" s="633"/>
      <c r="AN21" s="633"/>
      <c r="AO21" s="658"/>
      <c r="AP21" s="722" t="s">
        <v>279</v>
      </c>
      <c r="AQ21" s="729"/>
      <c r="AR21" s="729"/>
      <c r="AS21" s="729"/>
      <c r="AT21" s="729"/>
      <c r="AU21" s="729"/>
      <c r="AV21" s="729"/>
      <c r="AW21" s="729"/>
      <c r="AX21" s="729"/>
      <c r="AY21" s="729"/>
      <c r="AZ21" s="729"/>
      <c r="BA21" s="729"/>
      <c r="BB21" s="729"/>
      <c r="BC21" s="729"/>
      <c r="BD21" s="729"/>
      <c r="BE21" s="729"/>
      <c r="BF21" s="724"/>
      <c r="BG21" s="629" t="s">
        <v>175</v>
      </c>
      <c r="BH21" s="630"/>
      <c r="BI21" s="630"/>
      <c r="BJ21" s="630"/>
      <c r="BK21" s="630"/>
      <c r="BL21" s="630"/>
      <c r="BM21" s="630"/>
      <c r="BN21" s="631"/>
      <c r="BO21" s="656" t="s">
        <v>175</v>
      </c>
      <c r="BP21" s="656"/>
      <c r="BQ21" s="656"/>
      <c r="BR21" s="656"/>
      <c r="BS21" s="657" t="s">
        <v>228</v>
      </c>
      <c r="BT21" s="657"/>
      <c r="BU21" s="657"/>
      <c r="BV21" s="657"/>
      <c r="BW21" s="657"/>
      <c r="BX21" s="657"/>
      <c r="BY21" s="657"/>
      <c r="BZ21" s="657"/>
      <c r="CA21" s="657"/>
      <c r="CB21" s="715"/>
      <c r="CD21" s="734"/>
      <c r="CE21" s="660"/>
      <c r="CF21" s="660"/>
      <c r="CG21" s="660"/>
      <c r="CH21" s="660"/>
      <c r="CI21" s="660"/>
      <c r="CJ21" s="660"/>
      <c r="CK21" s="660"/>
      <c r="CL21" s="660"/>
      <c r="CM21" s="660"/>
      <c r="CN21" s="660"/>
      <c r="CO21" s="660"/>
      <c r="CP21" s="660"/>
      <c r="CQ21" s="661"/>
      <c r="CR21" s="735"/>
      <c r="CS21" s="736"/>
      <c r="CT21" s="736"/>
      <c r="CU21" s="736"/>
      <c r="CV21" s="736"/>
      <c r="CW21" s="736"/>
      <c r="CX21" s="736"/>
      <c r="CY21" s="737"/>
      <c r="CZ21" s="738"/>
      <c r="DA21" s="738"/>
      <c r="DB21" s="738"/>
      <c r="DC21" s="738"/>
      <c r="DD21" s="739"/>
      <c r="DE21" s="736"/>
      <c r="DF21" s="736"/>
      <c r="DG21" s="736"/>
      <c r="DH21" s="736"/>
      <c r="DI21" s="736"/>
      <c r="DJ21" s="736"/>
      <c r="DK21" s="736"/>
      <c r="DL21" s="736"/>
      <c r="DM21" s="736"/>
      <c r="DN21" s="736"/>
      <c r="DO21" s="736"/>
      <c r="DP21" s="737"/>
      <c r="DQ21" s="739"/>
      <c r="DR21" s="736"/>
      <c r="DS21" s="736"/>
      <c r="DT21" s="736"/>
      <c r="DU21" s="736"/>
      <c r="DV21" s="736"/>
      <c r="DW21" s="736"/>
      <c r="DX21" s="736"/>
      <c r="DY21" s="736"/>
      <c r="DZ21" s="736"/>
      <c r="EA21" s="736"/>
      <c r="EB21" s="736"/>
      <c r="EC21" s="743"/>
    </row>
    <row r="22" spans="2:133" ht="11.25" customHeight="1" x14ac:dyDescent="0.2">
      <c r="B22" s="692" t="s">
        <v>280</v>
      </c>
      <c r="C22" s="693"/>
      <c r="D22" s="693"/>
      <c r="E22" s="693"/>
      <c r="F22" s="693"/>
      <c r="G22" s="693"/>
      <c r="H22" s="693"/>
      <c r="I22" s="693"/>
      <c r="J22" s="693"/>
      <c r="K22" s="693"/>
      <c r="L22" s="693"/>
      <c r="M22" s="693"/>
      <c r="N22" s="693"/>
      <c r="O22" s="693"/>
      <c r="P22" s="693"/>
      <c r="Q22" s="694"/>
      <c r="R22" s="629">
        <v>263676</v>
      </c>
      <c r="S22" s="630"/>
      <c r="T22" s="630"/>
      <c r="U22" s="630"/>
      <c r="V22" s="630"/>
      <c r="W22" s="630"/>
      <c r="X22" s="630"/>
      <c r="Y22" s="631"/>
      <c r="Z22" s="656">
        <v>0.7</v>
      </c>
      <c r="AA22" s="656"/>
      <c r="AB22" s="656"/>
      <c r="AC22" s="656"/>
      <c r="AD22" s="657">
        <v>236583</v>
      </c>
      <c r="AE22" s="657"/>
      <c r="AF22" s="657"/>
      <c r="AG22" s="657"/>
      <c r="AH22" s="657"/>
      <c r="AI22" s="657"/>
      <c r="AJ22" s="657"/>
      <c r="AK22" s="657"/>
      <c r="AL22" s="632">
        <v>1.2</v>
      </c>
      <c r="AM22" s="633"/>
      <c r="AN22" s="633"/>
      <c r="AO22" s="658"/>
      <c r="AP22" s="722" t="s">
        <v>281</v>
      </c>
      <c r="AQ22" s="729"/>
      <c r="AR22" s="729"/>
      <c r="AS22" s="729"/>
      <c r="AT22" s="729"/>
      <c r="AU22" s="729"/>
      <c r="AV22" s="729"/>
      <c r="AW22" s="729"/>
      <c r="AX22" s="729"/>
      <c r="AY22" s="729"/>
      <c r="AZ22" s="729"/>
      <c r="BA22" s="729"/>
      <c r="BB22" s="729"/>
      <c r="BC22" s="729"/>
      <c r="BD22" s="729"/>
      <c r="BE22" s="729"/>
      <c r="BF22" s="724"/>
      <c r="BG22" s="629" t="s">
        <v>228</v>
      </c>
      <c r="BH22" s="630"/>
      <c r="BI22" s="630"/>
      <c r="BJ22" s="630"/>
      <c r="BK22" s="630"/>
      <c r="BL22" s="630"/>
      <c r="BM22" s="630"/>
      <c r="BN22" s="631"/>
      <c r="BO22" s="656" t="s">
        <v>228</v>
      </c>
      <c r="BP22" s="656"/>
      <c r="BQ22" s="656"/>
      <c r="BR22" s="656"/>
      <c r="BS22" s="657" t="s">
        <v>228</v>
      </c>
      <c r="BT22" s="657"/>
      <c r="BU22" s="657"/>
      <c r="BV22" s="657"/>
      <c r="BW22" s="657"/>
      <c r="BX22" s="657"/>
      <c r="BY22" s="657"/>
      <c r="BZ22" s="657"/>
      <c r="CA22" s="657"/>
      <c r="CB22" s="715"/>
      <c r="CD22" s="731" t="s">
        <v>282</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2">
      <c r="B23" s="626" t="s">
        <v>283</v>
      </c>
      <c r="C23" s="627"/>
      <c r="D23" s="627"/>
      <c r="E23" s="627"/>
      <c r="F23" s="627"/>
      <c r="G23" s="627"/>
      <c r="H23" s="627"/>
      <c r="I23" s="627"/>
      <c r="J23" s="627"/>
      <c r="K23" s="627"/>
      <c r="L23" s="627"/>
      <c r="M23" s="627"/>
      <c r="N23" s="627"/>
      <c r="O23" s="627"/>
      <c r="P23" s="627"/>
      <c r="Q23" s="628"/>
      <c r="R23" s="629">
        <v>3277385</v>
      </c>
      <c r="S23" s="630"/>
      <c r="T23" s="630"/>
      <c r="U23" s="630"/>
      <c r="V23" s="630"/>
      <c r="W23" s="630"/>
      <c r="X23" s="630"/>
      <c r="Y23" s="631"/>
      <c r="Z23" s="656">
        <v>8.8000000000000007</v>
      </c>
      <c r="AA23" s="656"/>
      <c r="AB23" s="656"/>
      <c r="AC23" s="656"/>
      <c r="AD23" s="657">
        <v>2803765</v>
      </c>
      <c r="AE23" s="657"/>
      <c r="AF23" s="657"/>
      <c r="AG23" s="657"/>
      <c r="AH23" s="657"/>
      <c r="AI23" s="657"/>
      <c r="AJ23" s="657"/>
      <c r="AK23" s="657"/>
      <c r="AL23" s="632">
        <v>14.2</v>
      </c>
      <c r="AM23" s="633"/>
      <c r="AN23" s="633"/>
      <c r="AO23" s="658"/>
      <c r="AP23" s="722" t="s">
        <v>284</v>
      </c>
      <c r="AQ23" s="729"/>
      <c r="AR23" s="729"/>
      <c r="AS23" s="729"/>
      <c r="AT23" s="729"/>
      <c r="AU23" s="729"/>
      <c r="AV23" s="729"/>
      <c r="AW23" s="729"/>
      <c r="AX23" s="729"/>
      <c r="AY23" s="729"/>
      <c r="AZ23" s="729"/>
      <c r="BA23" s="729"/>
      <c r="BB23" s="729"/>
      <c r="BC23" s="729"/>
      <c r="BD23" s="729"/>
      <c r="BE23" s="729"/>
      <c r="BF23" s="724"/>
      <c r="BG23" s="629">
        <v>1130038</v>
      </c>
      <c r="BH23" s="630"/>
      <c r="BI23" s="630"/>
      <c r="BJ23" s="630"/>
      <c r="BK23" s="630"/>
      <c r="BL23" s="630"/>
      <c r="BM23" s="630"/>
      <c r="BN23" s="631"/>
      <c r="BO23" s="656">
        <v>7.9</v>
      </c>
      <c r="BP23" s="656"/>
      <c r="BQ23" s="656"/>
      <c r="BR23" s="656"/>
      <c r="BS23" s="657" t="s">
        <v>175</v>
      </c>
      <c r="BT23" s="657"/>
      <c r="BU23" s="657"/>
      <c r="BV23" s="657"/>
      <c r="BW23" s="657"/>
      <c r="BX23" s="657"/>
      <c r="BY23" s="657"/>
      <c r="BZ23" s="657"/>
      <c r="CA23" s="657"/>
      <c r="CB23" s="715"/>
      <c r="CD23" s="731" t="s">
        <v>222</v>
      </c>
      <c r="CE23" s="732"/>
      <c r="CF23" s="732"/>
      <c r="CG23" s="732"/>
      <c r="CH23" s="732"/>
      <c r="CI23" s="732"/>
      <c r="CJ23" s="732"/>
      <c r="CK23" s="732"/>
      <c r="CL23" s="732"/>
      <c r="CM23" s="732"/>
      <c r="CN23" s="732"/>
      <c r="CO23" s="732"/>
      <c r="CP23" s="732"/>
      <c r="CQ23" s="733"/>
      <c r="CR23" s="731" t="s">
        <v>285</v>
      </c>
      <c r="CS23" s="732"/>
      <c r="CT23" s="732"/>
      <c r="CU23" s="732"/>
      <c r="CV23" s="732"/>
      <c r="CW23" s="732"/>
      <c r="CX23" s="732"/>
      <c r="CY23" s="733"/>
      <c r="CZ23" s="731" t="s">
        <v>286</v>
      </c>
      <c r="DA23" s="732"/>
      <c r="DB23" s="732"/>
      <c r="DC23" s="733"/>
      <c r="DD23" s="731" t="s">
        <v>287</v>
      </c>
      <c r="DE23" s="732"/>
      <c r="DF23" s="732"/>
      <c r="DG23" s="732"/>
      <c r="DH23" s="732"/>
      <c r="DI23" s="732"/>
      <c r="DJ23" s="732"/>
      <c r="DK23" s="733"/>
      <c r="DL23" s="740" t="s">
        <v>288</v>
      </c>
      <c r="DM23" s="741"/>
      <c r="DN23" s="741"/>
      <c r="DO23" s="741"/>
      <c r="DP23" s="741"/>
      <c r="DQ23" s="741"/>
      <c r="DR23" s="741"/>
      <c r="DS23" s="741"/>
      <c r="DT23" s="741"/>
      <c r="DU23" s="741"/>
      <c r="DV23" s="742"/>
      <c r="DW23" s="731" t="s">
        <v>289</v>
      </c>
      <c r="DX23" s="732"/>
      <c r="DY23" s="732"/>
      <c r="DZ23" s="732"/>
      <c r="EA23" s="732"/>
      <c r="EB23" s="732"/>
      <c r="EC23" s="733"/>
    </row>
    <row r="24" spans="2:133" ht="11.25" customHeight="1" x14ac:dyDescent="0.2">
      <c r="B24" s="626" t="s">
        <v>290</v>
      </c>
      <c r="C24" s="627"/>
      <c r="D24" s="627"/>
      <c r="E24" s="627"/>
      <c r="F24" s="627"/>
      <c r="G24" s="627"/>
      <c r="H24" s="627"/>
      <c r="I24" s="627"/>
      <c r="J24" s="627"/>
      <c r="K24" s="627"/>
      <c r="L24" s="627"/>
      <c r="M24" s="627"/>
      <c r="N24" s="627"/>
      <c r="O24" s="627"/>
      <c r="P24" s="627"/>
      <c r="Q24" s="628"/>
      <c r="R24" s="629">
        <v>2803765</v>
      </c>
      <c r="S24" s="630"/>
      <c r="T24" s="630"/>
      <c r="U24" s="630"/>
      <c r="V24" s="630"/>
      <c r="W24" s="630"/>
      <c r="X24" s="630"/>
      <c r="Y24" s="631"/>
      <c r="Z24" s="656">
        <v>7.5</v>
      </c>
      <c r="AA24" s="656"/>
      <c r="AB24" s="656"/>
      <c r="AC24" s="656"/>
      <c r="AD24" s="657">
        <v>2803765</v>
      </c>
      <c r="AE24" s="657"/>
      <c r="AF24" s="657"/>
      <c r="AG24" s="657"/>
      <c r="AH24" s="657"/>
      <c r="AI24" s="657"/>
      <c r="AJ24" s="657"/>
      <c r="AK24" s="657"/>
      <c r="AL24" s="632">
        <v>14.2</v>
      </c>
      <c r="AM24" s="633"/>
      <c r="AN24" s="633"/>
      <c r="AO24" s="658"/>
      <c r="AP24" s="722" t="s">
        <v>291</v>
      </c>
      <c r="AQ24" s="729"/>
      <c r="AR24" s="729"/>
      <c r="AS24" s="729"/>
      <c r="AT24" s="729"/>
      <c r="AU24" s="729"/>
      <c r="AV24" s="729"/>
      <c r="AW24" s="729"/>
      <c r="AX24" s="729"/>
      <c r="AY24" s="729"/>
      <c r="AZ24" s="729"/>
      <c r="BA24" s="729"/>
      <c r="BB24" s="729"/>
      <c r="BC24" s="729"/>
      <c r="BD24" s="729"/>
      <c r="BE24" s="729"/>
      <c r="BF24" s="724"/>
      <c r="BG24" s="629" t="s">
        <v>175</v>
      </c>
      <c r="BH24" s="630"/>
      <c r="BI24" s="630"/>
      <c r="BJ24" s="630"/>
      <c r="BK24" s="630"/>
      <c r="BL24" s="630"/>
      <c r="BM24" s="630"/>
      <c r="BN24" s="631"/>
      <c r="BO24" s="656" t="s">
        <v>175</v>
      </c>
      <c r="BP24" s="656"/>
      <c r="BQ24" s="656"/>
      <c r="BR24" s="656"/>
      <c r="BS24" s="657" t="s">
        <v>175</v>
      </c>
      <c r="BT24" s="657"/>
      <c r="BU24" s="657"/>
      <c r="BV24" s="657"/>
      <c r="BW24" s="657"/>
      <c r="BX24" s="657"/>
      <c r="BY24" s="657"/>
      <c r="BZ24" s="657"/>
      <c r="CA24" s="657"/>
      <c r="CB24" s="715"/>
      <c r="CD24" s="685" t="s">
        <v>292</v>
      </c>
      <c r="CE24" s="686"/>
      <c r="CF24" s="686"/>
      <c r="CG24" s="686"/>
      <c r="CH24" s="686"/>
      <c r="CI24" s="686"/>
      <c r="CJ24" s="686"/>
      <c r="CK24" s="686"/>
      <c r="CL24" s="686"/>
      <c r="CM24" s="686"/>
      <c r="CN24" s="686"/>
      <c r="CO24" s="686"/>
      <c r="CP24" s="686"/>
      <c r="CQ24" s="687"/>
      <c r="CR24" s="682">
        <v>16409692</v>
      </c>
      <c r="CS24" s="683"/>
      <c r="CT24" s="683"/>
      <c r="CU24" s="683"/>
      <c r="CV24" s="683"/>
      <c r="CW24" s="683"/>
      <c r="CX24" s="683"/>
      <c r="CY24" s="726"/>
      <c r="CZ24" s="727">
        <v>47.3</v>
      </c>
      <c r="DA24" s="701"/>
      <c r="DB24" s="701"/>
      <c r="DC24" s="730"/>
      <c r="DD24" s="725">
        <v>8804865</v>
      </c>
      <c r="DE24" s="683"/>
      <c r="DF24" s="683"/>
      <c r="DG24" s="683"/>
      <c r="DH24" s="683"/>
      <c r="DI24" s="683"/>
      <c r="DJ24" s="683"/>
      <c r="DK24" s="726"/>
      <c r="DL24" s="725">
        <v>8248933</v>
      </c>
      <c r="DM24" s="683"/>
      <c r="DN24" s="683"/>
      <c r="DO24" s="683"/>
      <c r="DP24" s="683"/>
      <c r="DQ24" s="683"/>
      <c r="DR24" s="683"/>
      <c r="DS24" s="683"/>
      <c r="DT24" s="683"/>
      <c r="DU24" s="683"/>
      <c r="DV24" s="726"/>
      <c r="DW24" s="727">
        <v>40.799999999999997</v>
      </c>
      <c r="DX24" s="701"/>
      <c r="DY24" s="701"/>
      <c r="DZ24" s="701"/>
      <c r="EA24" s="701"/>
      <c r="EB24" s="701"/>
      <c r="EC24" s="728"/>
    </row>
    <row r="25" spans="2:133" ht="11.25" customHeight="1" x14ac:dyDescent="0.2">
      <c r="B25" s="626" t="s">
        <v>293</v>
      </c>
      <c r="C25" s="627"/>
      <c r="D25" s="627"/>
      <c r="E25" s="627"/>
      <c r="F25" s="627"/>
      <c r="G25" s="627"/>
      <c r="H25" s="627"/>
      <c r="I25" s="627"/>
      <c r="J25" s="627"/>
      <c r="K25" s="627"/>
      <c r="L25" s="627"/>
      <c r="M25" s="627"/>
      <c r="N25" s="627"/>
      <c r="O25" s="627"/>
      <c r="P25" s="627"/>
      <c r="Q25" s="628"/>
      <c r="R25" s="629">
        <v>473620</v>
      </c>
      <c r="S25" s="630"/>
      <c r="T25" s="630"/>
      <c r="U25" s="630"/>
      <c r="V25" s="630"/>
      <c r="W25" s="630"/>
      <c r="X25" s="630"/>
      <c r="Y25" s="631"/>
      <c r="Z25" s="656">
        <v>1.3</v>
      </c>
      <c r="AA25" s="656"/>
      <c r="AB25" s="656"/>
      <c r="AC25" s="656"/>
      <c r="AD25" s="657" t="s">
        <v>228</v>
      </c>
      <c r="AE25" s="657"/>
      <c r="AF25" s="657"/>
      <c r="AG25" s="657"/>
      <c r="AH25" s="657"/>
      <c r="AI25" s="657"/>
      <c r="AJ25" s="657"/>
      <c r="AK25" s="657"/>
      <c r="AL25" s="632" t="s">
        <v>228</v>
      </c>
      <c r="AM25" s="633"/>
      <c r="AN25" s="633"/>
      <c r="AO25" s="658"/>
      <c r="AP25" s="722" t="s">
        <v>294</v>
      </c>
      <c r="AQ25" s="729"/>
      <c r="AR25" s="729"/>
      <c r="AS25" s="729"/>
      <c r="AT25" s="729"/>
      <c r="AU25" s="729"/>
      <c r="AV25" s="729"/>
      <c r="AW25" s="729"/>
      <c r="AX25" s="729"/>
      <c r="AY25" s="729"/>
      <c r="AZ25" s="729"/>
      <c r="BA25" s="729"/>
      <c r="BB25" s="729"/>
      <c r="BC25" s="729"/>
      <c r="BD25" s="729"/>
      <c r="BE25" s="729"/>
      <c r="BF25" s="724"/>
      <c r="BG25" s="629" t="s">
        <v>175</v>
      </c>
      <c r="BH25" s="630"/>
      <c r="BI25" s="630"/>
      <c r="BJ25" s="630"/>
      <c r="BK25" s="630"/>
      <c r="BL25" s="630"/>
      <c r="BM25" s="630"/>
      <c r="BN25" s="631"/>
      <c r="BO25" s="656" t="s">
        <v>175</v>
      </c>
      <c r="BP25" s="656"/>
      <c r="BQ25" s="656"/>
      <c r="BR25" s="656"/>
      <c r="BS25" s="657" t="s">
        <v>137</v>
      </c>
      <c r="BT25" s="657"/>
      <c r="BU25" s="657"/>
      <c r="BV25" s="657"/>
      <c r="BW25" s="657"/>
      <c r="BX25" s="657"/>
      <c r="BY25" s="657"/>
      <c r="BZ25" s="657"/>
      <c r="CA25" s="657"/>
      <c r="CB25" s="715"/>
      <c r="CD25" s="671" t="s">
        <v>295</v>
      </c>
      <c r="CE25" s="668"/>
      <c r="CF25" s="668"/>
      <c r="CG25" s="668"/>
      <c r="CH25" s="668"/>
      <c r="CI25" s="668"/>
      <c r="CJ25" s="668"/>
      <c r="CK25" s="668"/>
      <c r="CL25" s="668"/>
      <c r="CM25" s="668"/>
      <c r="CN25" s="668"/>
      <c r="CO25" s="668"/>
      <c r="CP25" s="668"/>
      <c r="CQ25" s="669"/>
      <c r="CR25" s="629">
        <v>4555493</v>
      </c>
      <c r="CS25" s="640"/>
      <c r="CT25" s="640"/>
      <c r="CU25" s="640"/>
      <c r="CV25" s="640"/>
      <c r="CW25" s="640"/>
      <c r="CX25" s="640"/>
      <c r="CY25" s="641"/>
      <c r="CZ25" s="632">
        <v>13.1</v>
      </c>
      <c r="DA25" s="642"/>
      <c r="DB25" s="642"/>
      <c r="DC25" s="643"/>
      <c r="DD25" s="635">
        <v>4029137</v>
      </c>
      <c r="DE25" s="640"/>
      <c r="DF25" s="640"/>
      <c r="DG25" s="640"/>
      <c r="DH25" s="640"/>
      <c r="DI25" s="640"/>
      <c r="DJ25" s="640"/>
      <c r="DK25" s="641"/>
      <c r="DL25" s="635">
        <v>3528685</v>
      </c>
      <c r="DM25" s="640"/>
      <c r="DN25" s="640"/>
      <c r="DO25" s="640"/>
      <c r="DP25" s="640"/>
      <c r="DQ25" s="640"/>
      <c r="DR25" s="640"/>
      <c r="DS25" s="640"/>
      <c r="DT25" s="640"/>
      <c r="DU25" s="640"/>
      <c r="DV25" s="641"/>
      <c r="DW25" s="632">
        <v>17.5</v>
      </c>
      <c r="DX25" s="642"/>
      <c r="DY25" s="642"/>
      <c r="DZ25" s="642"/>
      <c r="EA25" s="642"/>
      <c r="EB25" s="642"/>
      <c r="EC25" s="663"/>
    </row>
    <row r="26" spans="2:133" ht="11.25" customHeight="1" x14ac:dyDescent="0.2">
      <c r="B26" s="626" t="s">
        <v>296</v>
      </c>
      <c r="C26" s="627"/>
      <c r="D26" s="627"/>
      <c r="E26" s="627"/>
      <c r="F26" s="627"/>
      <c r="G26" s="627"/>
      <c r="H26" s="627"/>
      <c r="I26" s="627"/>
      <c r="J26" s="627"/>
      <c r="K26" s="627"/>
      <c r="L26" s="627"/>
      <c r="M26" s="627"/>
      <c r="N26" s="627"/>
      <c r="O26" s="627"/>
      <c r="P26" s="627"/>
      <c r="Q26" s="628"/>
      <c r="R26" s="629" t="s">
        <v>175</v>
      </c>
      <c r="S26" s="630"/>
      <c r="T26" s="630"/>
      <c r="U26" s="630"/>
      <c r="V26" s="630"/>
      <c r="W26" s="630"/>
      <c r="X26" s="630"/>
      <c r="Y26" s="631"/>
      <c r="Z26" s="656" t="s">
        <v>175</v>
      </c>
      <c r="AA26" s="656"/>
      <c r="AB26" s="656"/>
      <c r="AC26" s="656"/>
      <c r="AD26" s="657" t="s">
        <v>228</v>
      </c>
      <c r="AE26" s="657"/>
      <c r="AF26" s="657"/>
      <c r="AG26" s="657"/>
      <c r="AH26" s="657"/>
      <c r="AI26" s="657"/>
      <c r="AJ26" s="657"/>
      <c r="AK26" s="657"/>
      <c r="AL26" s="632" t="s">
        <v>175</v>
      </c>
      <c r="AM26" s="633"/>
      <c r="AN26" s="633"/>
      <c r="AO26" s="658"/>
      <c r="AP26" s="722" t="s">
        <v>297</v>
      </c>
      <c r="AQ26" s="723"/>
      <c r="AR26" s="723"/>
      <c r="AS26" s="723"/>
      <c r="AT26" s="723"/>
      <c r="AU26" s="723"/>
      <c r="AV26" s="723"/>
      <c r="AW26" s="723"/>
      <c r="AX26" s="723"/>
      <c r="AY26" s="723"/>
      <c r="AZ26" s="723"/>
      <c r="BA26" s="723"/>
      <c r="BB26" s="723"/>
      <c r="BC26" s="723"/>
      <c r="BD26" s="723"/>
      <c r="BE26" s="723"/>
      <c r="BF26" s="724"/>
      <c r="BG26" s="629" t="s">
        <v>175</v>
      </c>
      <c r="BH26" s="630"/>
      <c r="BI26" s="630"/>
      <c r="BJ26" s="630"/>
      <c r="BK26" s="630"/>
      <c r="BL26" s="630"/>
      <c r="BM26" s="630"/>
      <c r="BN26" s="631"/>
      <c r="BO26" s="656" t="s">
        <v>175</v>
      </c>
      <c r="BP26" s="656"/>
      <c r="BQ26" s="656"/>
      <c r="BR26" s="656"/>
      <c r="BS26" s="657" t="s">
        <v>175</v>
      </c>
      <c r="BT26" s="657"/>
      <c r="BU26" s="657"/>
      <c r="BV26" s="657"/>
      <c r="BW26" s="657"/>
      <c r="BX26" s="657"/>
      <c r="BY26" s="657"/>
      <c r="BZ26" s="657"/>
      <c r="CA26" s="657"/>
      <c r="CB26" s="715"/>
      <c r="CD26" s="671" t="s">
        <v>298</v>
      </c>
      <c r="CE26" s="668"/>
      <c r="CF26" s="668"/>
      <c r="CG26" s="668"/>
      <c r="CH26" s="668"/>
      <c r="CI26" s="668"/>
      <c r="CJ26" s="668"/>
      <c r="CK26" s="668"/>
      <c r="CL26" s="668"/>
      <c r="CM26" s="668"/>
      <c r="CN26" s="668"/>
      <c r="CO26" s="668"/>
      <c r="CP26" s="668"/>
      <c r="CQ26" s="669"/>
      <c r="CR26" s="629">
        <v>2602512</v>
      </c>
      <c r="CS26" s="630"/>
      <c r="CT26" s="630"/>
      <c r="CU26" s="630"/>
      <c r="CV26" s="630"/>
      <c r="CW26" s="630"/>
      <c r="CX26" s="630"/>
      <c r="CY26" s="631"/>
      <c r="CZ26" s="632">
        <v>7.5</v>
      </c>
      <c r="DA26" s="642"/>
      <c r="DB26" s="642"/>
      <c r="DC26" s="643"/>
      <c r="DD26" s="635">
        <v>2291963</v>
      </c>
      <c r="DE26" s="630"/>
      <c r="DF26" s="630"/>
      <c r="DG26" s="630"/>
      <c r="DH26" s="630"/>
      <c r="DI26" s="630"/>
      <c r="DJ26" s="630"/>
      <c r="DK26" s="631"/>
      <c r="DL26" s="635" t="s">
        <v>175</v>
      </c>
      <c r="DM26" s="630"/>
      <c r="DN26" s="630"/>
      <c r="DO26" s="630"/>
      <c r="DP26" s="630"/>
      <c r="DQ26" s="630"/>
      <c r="DR26" s="630"/>
      <c r="DS26" s="630"/>
      <c r="DT26" s="630"/>
      <c r="DU26" s="630"/>
      <c r="DV26" s="631"/>
      <c r="DW26" s="632" t="s">
        <v>228</v>
      </c>
      <c r="DX26" s="642"/>
      <c r="DY26" s="642"/>
      <c r="DZ26" s="642"/>
      <c r="EA26" s="642"/>
      <c r="EB26" s="642"/>
      <c r="EC26" s="663"/>
    </row>
    <row r="27" spans="2:133" ht="11.25" customHeight="1" x14ac:dyDescent="0.2">
      <c r="B27" s="626" t="s">
        <v>299</v>
      </c>
      <c r="C27" s="627"/>
      <c r="D27" s="627"/>
      <c r="E27" s="627"/>
      <c r="F27" s="627"/>
      <c r="G27" s="627"/>
      <c r="H27" s="627"/>
      <c r="I27" s="627"/>
      <c r="J27" s="627"/>
      <c r="K27" s="627"/>
      <c r="L27" s="627"/>
      <c r="M27" s="627"/>
      <c r="N27" s="627"/>
      <c r="O27" s="627"/>
      <c r="P27" s="627"/>
      <c r="Q27" s="628"/>
      <c r="R27" s="629">
        <v>21252148</v>
      </c>
      <c r="S27" s="630"/>
      <c r="T27" s="630"/>
      <c r="U27" s="630"/>
      <c r="V27" s="630"/>
      <c r="W27" s="630"/>
      <c r="X27" s="630"/>
      <c r="Y27" s="631"/>
      <c r="Z27" s="656">
        <v>56.7</v>
      </c>
      <c r="AA27" s="656"/>
      <c r="AB27" s="656"/>
      <c r="AC27" s="656"/>
      <c r="AD27" s="657">
        <v>19621397</v>
      </c>
      <c r="AE27" s="657"/>
      <c r="AF27" s="657"/>
      <c r="AG27" s="657"/>
      <c r="AH27" s="657"/>
      <c r="AI27" s="657"/>
      <c r="AJ27" s="657"/>
      <c r="AK27" s="657"/>
      <c r="AL27" s="632">
        <v>99.5</v>
      </c>
      <c r="AM27" s="633"/>
      <c r="AN27" s="633"/>
      <c r="AO27" s="658"/>
      <c r="AP27" s="626" t="s">
        <v>300</v>
      </c>
      <c r="AQ27" s="627"/>
      <c r="AR27" s="627"/>
      <c r="AS27" s="627"/>
      <c r="AT27" s="627"/>
      <c r="AU27" s="627"/>
      <c r="AV27" s="627"/>
      <c r="AW27" s="627"/>
      <c r="AX27" s="627"/>
      <c r="AY27" s="627"/>
      <c r="AZ27" s="627"/>
      <c r="BA27" s="627"/>
      <c r="BB27" s="627"/>
      <c r="BC27" s="627"/>
      <c r="BD27" s="627"/>
      <c r="BE27" s="627"/>
      <c r="BF27" s="628"/>
      <c r="BG27" s="629">
        <v>14338971</v>
      </c>
      <c r="BH27" s="630"/>
      <c r="BI27" s="630"/>
      <c r="BJ27" s="630"/>
      <c r="BK27" s="630"/>
      <c r="BL27" s="630"/>
      <c r="BM27" s="630"/>
      <c r="BN27" s="631"/>
      <c r="BO27" s="656">
        <v>100</v>
      </c>
      <c r="BP27" s="656"/>
      <c r="BQ27" s="656"/>
      <c r="BR27" s="656"/>
      <c r="BS27" s="657" t="s">
        <v>137</v>
      </c>
      <c r="BT27" s="657"/>
      <c r="BU27" s="657"/>
      <c r="BV27" s="657"/>
      <c r="BW27" s="657"/>
      <c r="BX27" s="657"/>
      <c r="BY27" s="657"/>
      <c r="BZ27" s="657"/>
      <c r="CA27" s="657"/>
      <c r="CB27" s="715"/>
      <c r="CD27" s="671" t="s">
        <v>301</v>
      </c>
      <c r="CE27" s="668"/>
      <c r="CF27" s="668"/>
      <c r="CG27" s="668"/>
      <c r="CH27" s="668"/>
      <c r="CI27" s="668"/>
      <c r="CJ27" s="668"/>
      <c r="CK27" s="668"/>
      <c r="CL27" s="668"/>
      <c r="CM27" s="668"/>
      <c r="CN27" s="668"/>
      <c r="CO27" s="668"/>
      <c r="CP27" s="668"/>
      <c r="CQ27" s="669"/>
      <c r="CR27" s="629">
        <v>9403233</v>
      </c>
      <c r="CS27" s="640"/>
      <c r="CT27" s="640"/>
      <c r="CU27" s="640"/>
      <c r="CV27" s="640"/>
      <c r="CW27" s="640"/>
      <c r="CX27" s="640"/>
      <c r="CY27" s="641"/>
      <c r="CZ27" s="632">
        <v>27.1</v>
      </c>
      <c r="DA27" s="642"/>
      <c r="DB27" s="642"/>
      <c r="DC27" s="643"/>
      <c r="DD27" s="635">
        <v>2324762</v>
      </c>
      <c r="DE27" s="640"/>
      <c r="DF27" s="640"/>
      <c r="DG27" s="640"/>
      <c r="DH27" s="640"/>
      <c r="DI27" s="640"/>
      <c r="DJ27" s="640"/>
      <c r="DK27" s="641"/>
      <c r="DL27" s="635">
        <v>2324316</v>
      </c>
      <c r="DM27" s="640"/>
      <c r="DN27" s="640"/>
      <c r="DO27" s="640"/>
      <c r="DP27" s="640"/>
      <c r="DQ27" s="640"/>
      <c r="DR27" s="640"/>
      <c r="DS27" s="640"/>
      <c r="DT27" s="640"/>
      <c r="DU27" s="640"/>
      <c r="DV27" s="641"/>
      <c r="DW27" s="632">
        <v>11.5</v>
      </c>
      <c r="DX27" s="642"/>
      <c r="DY27" s="642"/>
      <c r="DZ27" s="642"/>
      <c r="EA27" s="642"/>
      <c r="EB27" s="642"/>
      <c r="EC27" s="663"/>
    </row>
    <row r="28" spans="2:133" ht="11.25" customHeight="1" x14ac:dyDescent="0.2">
      <c r="B28" s="626" t="s">
        <v>302</v>
      </c>
      <c r="C28" s="627"/>
      <c r="D28" s="627"/>
      <c r="E28" s="627"/>
      <c r="F28" s="627"/>
      <c r="G28" s="627"/>
      <c r="H28" s="627"/>
      <c r="I28" s="627"/>
      <c r="J28" s="627"/>
      <c r="K28" s="627"/>
      <c r="L28" s="627"/>
      <c r="M28" s="627"/>
      <c r="N28" s="627"/>
      <c r="O28" s="627"/>
      <c r="P28" s="627"/>
      <c r="Q28" s="628"/>
      <c r="R28" s="629">
        <v>9606</v>
      </c>
      <c r="S28" s="630"/>
      <c r="T28" s="630"/>
      <c r="U28" s="630"/>
      <c r="V28" s="630"/>
      <c r="W28" s="630"/>
      <c r="X28" s="630"/>
      <c r="Y28" s="631"/>
      <c r="Z28" s="656">
        <v>0</v>
      </c>
      <c r="AA28" s="656"/>
      <c r="AB28" s="656"/>
      <c r="AC28" s="656"/>
      <c r="AD28" s="657">
        <v>9606</v>
      </c>
      <c r="AE28" s="657"/>
      <c r="AF28" s="657"/>
      <c r="AG28" s="657"/>
      <c r="AH28" s="657"/>
      <c r="AI28" s="657"/>
      <c r="AJ28" s="657"/>
      <c r="AK28" s="657"/>
      <c r="AL28" s="632">
        <v>0</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0"/>
      <c r="CD28" s="671" t="s">
        <v>303</v>
      </c>
      <c r="CE28" s="668"/>
      <c r="CF28" s="668"/>
      <c r="CG28" s="668"/>
      <c r="CH28" s="668"/>
      <c r="CI28" s="668"/>
      <c r="CJ28" s="668"/>
      <c r="CK28" s="668"/>
      <c r="CL28" s="668"/>
      <c r="CM28" s="668"/>
      <c r="CN28" s="668"/>
      <c r="CO28" s="668"/>
      <c r="CP28" s="668"/>
      <c r="CQ28" s="669"/>
      <c r="CR28" s="629">
        <v>2450966</v>
      </c>
      <c r="CS28" s="630"/>
      <c r="CT28" s="630"/>
      <c r="CU28" s="630"/>
      <c r="CV28" s="630"/>
      <c r="CW28" s="630"/>
      <c r="CX28" s="630"/>
      <c r="CY28" s="631"/>
      <c r="CZ28" s="632">
        <v>7.1</v>
      </c>
      <c r="DA28" s="642"/>
      <c r="DB28" s="642"/>
      <c r="DC28" s="643"/>
      <c r="DD28" s="635">
        <v>2450966</v>
      </c>
      <c r="DE28" s="630"/>
      <c r="DF28" s="630"/>
      <c r="DG28" s="630"/>
      <c r="DH28" s="630"/>
      <c r="DI28" s="630"/>
      <c r="DJ28" s="630"/>
      <c r="DK28" s="631"/>
      <c r="DL28" s="635">
        <v>2395932</v>
      </c>
      <c r="DM28" s="630"/>
      <c r="DN28" s="630"/>
      <c r="DO28" s="630"/>
      <c r="DP28" s="630"/>
      <c r="DQ28" s="630"/>
      <c r="DR28" s="630"/>
      <c r="DS28" s="630"/>
      <c r="DT28" s="630"/>
      <c r="DU28" s="630"/>
      <c r="DV28" s="631"/>
      <c r="DW28" s="632">
        <v>11.9</v>
      </c>
      <c r="DX28" s="642"/>
      <c r="DY28" s="642"/>
      <c r="DZ28" s="642"/>
      <c r="EA28" s="642"/>
      <c r="EB28" s="642"/>
      <c r="EC28" s="663"/>
    </row>
    <row r="29" spans="2:133" ht="11.25" customHeight="1" x14ac:dyDescent="0.2">
      <c r="B29" s="626" t="s">
        <v>304</v>
      </c>
      <c r="C29" s="627"/>
      <c r="D29" s="627"/>
      <c r="E29" s="627"/>
      <c r="F29" s="627"/>
      <c r="G29" s="627"/>
      <c r="H29" s="627"/>
      <c r="I29" s="627"/>
      <c r="J29" s="627"/>
      <c r="K29" s="627"/>
      <c r="L29" s="627"/>
      <c r="M29" s="627"/>
      <c r="N29" s="627"/>
      <c r="O29" s="627"/>
      <c r="P29" s="627"/>
      <c r="Q29" s="628"/>
      <c r="R29" s="629">
        <v>115068</v>
      </c>
      <c r="S29" s="630"/>
      <c r="T29" s="630"/>
      <c r="U29" s="630"/>
      <c r="V29" s="630"/>
      <c r="W29" s="630"/>
      <c r="X29" s="630"/>
      <c r="Y29" s="631"/>
      <c r="Z29" s="656">
        <v>0.3</v>
      </c>
      <c r="AA29" s="656"/>
      <c r="AB29" s="656"/>
      <c r="AC29" s="656"/>
      <c r="AD29" s="657" t="s">
        <v>175</v>
      </c>
      <c r="AE29" s="657"/>
      <c r="AF29" s="657"/>
      <c r="AG29" s="657"/>
      <c r="AH29" s="657"/>
      <c r="AI29" s="657"/>
      <c r="AJ29" s="657"/>
      <c r="AK29" s="657"/>
      <c r="AL29" s="632" t="s">
        <v>264</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15"/>
      <c r="CD29" s="716" t="s">
        <v>305</v>
      </c>
      <c r="CE29" s="717"/>
      <c r="CF29" s="671" t="s">
        <v>306</v>
      </c>
      <c r="CG29" s="668"/>
      <c r="CH29" s="668"/>
      <c r="CI29" s="668"/>
      <c r="CJ29" s="668"/>
      <c r="CK29" s="668"/>
      <c r="CL29" s="668"/>
      <c r="CM29" s="668"/>
      <c r="CN29" s="668"/>
      <c r="CO29" s="668"/>
      <c r="CP29" s="668"/>
      <c r="CQ29" s="669"/>
      <c r="CR29" s="629">
        <v>2450966</v>
      </c>
      <c r="CS29" s="640"/>
      <c r="CT29" s="640"/>
      <c r="CU29" s="640"/>
      <c r="CV29" s="640"/>
      <c r="CW29" s="640"/>
      <c r="CX29" s="640"/>
      <c r="CY29" s="641"/>
      <c r="CZ29" s="632">
        <v>7.1</v>
      </c>
      <c r="DA29" s="642"/>
      <c r="DB29" s="642"/>
      <c r="DC29" s="643"/>
      <c r="DD29" s="635">
        <v>2450966</v>
      </c>
      <c r="DE29" s="640"/>
      <c r="DF29" s="640"/>
      <c r="DG29" s="640"/>
      <c r="DH29" s="640"/>
      <c r="DI29" s="640"/>
      <c r="DJ29" s="640"/>
      <c r="DK29" s="641"/>
      <c r="DL29" s="635">
        <v>2395932</v>
      </c>
      <c r="DM29" s="640"/>
      <c r="DN29" s="640"/>
      <c r="DO29" s="640"/>
      <c r="DP29" s="640"/>
      <c r="DQ29" s="640"/>
      <c r="DR29" s="640"/>
      <c r="DS29" s="640"/>
      <c r="DT29" s="640"/>
      <c r="DU29" s="640"/>
      <c r="DV29" s="641"/>
      <c r="DW29" s="632">
        <v>11.9</v>
      </c>
      <c r="DX29" s="642"/>
      <c r="DY29" s="642"/>
      <c r="DZ29" s="642"/>
      <c r="EA29" s="642"/>
      <c r="EB29" s="642"/>
      <c r="EC29" s="663"/>
    </row>
    <row r="30" spans="2:133" ht="11.25" customHeight="1" x14ac:dyDescent="0.2">
      <c r="B30" s="626" t="s">
        <v>307</v>
      </c>
      <c r="C30" s="627"/>
      <c r="D30" s="627"/>
      <c r="E30" s="627"/>
      <c r="F30" s="627"/>
      <c r="G30" s="627"/>
      <c r="H30" s="627"/>
      <c r="I30" s="627"/>
      <c r="J30" s="627"/>
      <c r="K30" s="627"/>
      <c r="L30" s="627"/>
      <c r="M30" s="627"/>
      <c r="N30" s="627"/>
      <c r="O30" s="627"/>
      <c r="P30" s="627"/>
      <c r="Q30" s="628"/>
      <c r="R30" s="629">
        <v>341162</v>
      </c>
      <c r="S30" s="630"/>
      <c r="T30" s="630"/>
      <c r="U30" s="630"/>
      <c r="V30" s="630"/>
      <c r="W30" s="630"/>
      <c r="X30" s="630"/>
      <c r="Y30" s="631"/>
      <c r="Z30" s="656">
        <v>0.9</v>
      </c>
      <c r="AA30" s="656"/>
      <c r="AB30" s="656"/>
      <c r="AC30" s="656"/>
      <c r="AD30" s="657">
        <v>61895</v>
      </c>
      <c r="AE30" s="657"/>
      <c r="AF30" s="657"/>
      <c r="AG30" s="657"/>
      <c r="AH30" s="657"/>
      <c r="AI30" s="657"/>
      <c r="AJ30" s="657"/>
      <c r="AK30" s="657"/>
      <c r="AL30" s="632">
        <v>0.3</v>
      </c>
      <c r="AM30" s="633"/>
      <c r="AN30" s="633"/>
      <c r="AO30" s="658"/>
      <c r="AP30" s="688" t="s">
        <v>222</v>
      </c>
      <c r="AQ30" s="689"/>
      <c r="AR30" s="689"/>
      <c r="AS30" s="689"/>
      <c r="AT30" s="689"/>
      <c r="AU30" s="689"/>
      <c r="AV30" s="689"/>
      <c r="AW30" s="689"/>
      <c r="AX30" s="689"/>
      <c r="AY30" s="689"/>
      <c r="AZ30" s="689"/>
      <c r="BA30" s="689"/>
      <c r="BB30" s="689"/>
      <c r="BC30" s="689"/>
      <c r="BD30" s="689"/>
      <c r="BE30" s="689"/>
      <c r="BF30" s="690"/>
      <c r="BG30" s="688" t="s">
        <v>308</v>
      </c>
      <c r="BH30" s="713"/>
      <c r="BI30" s="713"/>
      <c r="BJ30" s="713"/>
      <c r="BK30" s="713"/>
      <c r="BL30" s="713"/>
      <c r="BM30" s="713"/>
      <c r="BN30" s="713"/>
      <c r="BO30" s="713"/>
      <c r="BP30" s="713"/>
      <c r="BQ30" s="714"/>
      <c r="BR30" s="688" t="s">
        <v>309</v>
      </c>
      <c r="BS30" s="713"/>
      <c r="BT30" s="713"/>
      <c r="BU30" s="713"/>
      <c r="BV30" s="713"/>
      <c r="BW30" s="713"/>
      <c r="BX30" s="713"/>
      <c r="BY30" s="713"/>
      <c r="BZ30" s="713"/>
      <c r="CA30" s="713"/>
      <c r="CB30" s="714"/>
      <c r="CD30" s="718"/>
      <c r="CE30" s="719"/>
      <c r="CF30" s="671" t="s">
        <v>310</v>
      </c>
      <c r="CG30" s="668"/>
      <c r="CH30" s="668"/>
      <c r="CI30" s="668"/>
      <c r="CJ30" s="668"/>
      <c r="CK30" s="668"/>
      <c r="CL30" s="668"/>
      <c r="CM30" s="668"/>
      <c r="CN30" s="668"/>
      <c r="CO30" s="668"/>
      <c r="CP30" s="668"/>
      <c r="CQ30" s="669"/>
      <c r="CR30" s="629">
        <v>2379497</v>
      </c>
      <c r="CS30" s="630"/>
      <c r="CT30" s="630"/>
      <c r="CU30" s="630"/>
      <c r="CV30" s="630"/>
      <c r="CW30" s="630"/>
      <c r="CX30" s="630"/>
      <c r="CY30" s="631"/>
      <c r="CZ30" s="632">
        <v>6.9</v>
      </c>
      <c r="DA30" s="642"/>
      <c r="DB30" s="642"/>
      <c r="DC30" s="643"/>
      <c r="DD30" s="635">
        <v>2379497</v>
      </c>
      <c r="DE30" s="630"/>
      <c r="DF30" s="630"/>
      <c r="DG30" s="630"/>
      <c r="DH30" s="630"/>
      <c r="DI30" s="630"/>
      <c r="DJ30" s="630"/>
      <c r="DK30" s="631"/>
      <c r="DL30" s="635">
        <v>2324463</v>
      </c>
      <c r="DM30" s="630"/>
      <c r="DN30" s="630"/>
      <c r="DO30" s="630"/>
      <c r="DP30" s="630"/>
      <c r="DQ30" s="630"/>
      <c r="DR30" s="630"/>
      <c r="DS30" s="630"/>
      <c r="DT30" s="630"/>
      <c r="DU30" s="630"/>
      <c r="DV30" s="631"/>
      <c r="DW30" s="632">
        <v>11.5</v>
      </c>
      <c r="DX30" s="642"/>
      <c r="DY30" s="642"/>
      <c r="DZ30" s="642"/>
      <c r="EA30" s="642"/>
      <c r="EB30" s="642"/>
      <c r="EC30" s="663"/>
    </row>
    <row r="31" spans="2:133" ht="11.25" customHeight="1" x14ac:dyDescent="0.2">
      <c r="B31" s="626" t="s">
        <v>311</v>
      </c>
      <c r="C31" s="627"/>
      <c r="D31" s="627"/>
      <c r="E31" s="627"/>
      <c r="F31" s="627"/>
      <c r="G31" s="627"/>
      <c r="H31" s="627"/>
      <c r="I31" s="627"/>
      <c r="J31" s="627"/>
      <c r="K31" s="627"/>
      <c r="L31" s="627"/>
      <c r="M31" s="627"/>
      <c r="N31" s="627"/>
      <c r="O31" s="627"/>
      <c r="P31" s="627"/>
      <c r="Q31" s="628"/>
      <c r="R31" s="629">
        <v>209677</v>
      </c>
      <c r="S31" s="630"/>
      <c r="T31" s="630"/>
      <c r="U31" s="630"/>
      <c r="V31" s="630"/>
      <c r="W31" s="630"/>
      <c r="X31" s="630"/>
      <c r="Y31" s="631"/>
      <c r="Z31" s="656">
        <v>0.6</v>
      </c>
      <c r="AA31" s="656"/>
      <c r="AB31" s="656"/>
      <c r="AC31" s="656"/>
      <c r="AD31" s="657" t="s">
        <v>175</v>
      </c>
      <c r="AE31" s="657"/>
      <c r="AF31" s="657"/>
      <c r="AG31" s="657"/>
      <c r="AH31" s="657"/>
      <c r="AI31" s="657"/>
      <c r="AJ31" s="657"/>
      <c r="AK31" s="657"/>
      <c r="AL31" s="632" t="s">
        <v>175</v>
      </c>
      <c r="AM31" s="633"/>
      <c r="AN31" s="633"/>
      <c r="AO31" s="658"/>
      <c r="AP31" s="704" t="s">
        <v>312</v>
      </c>
      <c r="AQ31" s="705"/>
      <c r="AR31" s="705"/>
      <c r="AS31" s="705"/>
      <c r="AT31" s="710" t="s">
        <v>313</v>
      </c>
      <c r="AU31" s="217"/>
      <c r="AV31" s="217"/>
      <c r="AW31" s="217"/>
      <c r="AX31" s="696" t="s">
        <v>187</v>
      </c>
      <c r="AY31" s="697"/>
      <c r="AZ31" s="697"/>
      <c r="BA31" s="697"/>
      <c r="BB31" s="697"/>
      <c r="BC31" s="697"/>
      <c r="BD31" s="697"/>
      <c r="BE31" s="697"/>
      <c r="BF31" s="698"/>
      <c r="BG31" s="699">
        <v>99.2</v>
      </c>
      <c r="BH31" s="700"/>
      <c r="BI31" s="700"/>
      <c r="BJ31" s="700"/>
      <c r="BK31" s="700"/>
      <c r="BL31" s="700"/>
      <c r="BM31" s="701">
        <v>97.4</v>
      </c>
      <c r="BN31" s="700"/>
      <c r="BO31" s="700"/>
      <c r="BP31" s="700"/>
      <c r="BQ31" s="702"/>
      <c r="BR31" s="699">
        <v>99.1</v>
      </c>
      <c r="BS31" s="700"/>
      <c r="BT31" s="700"/>
      <c r="BU31" s="700"/>
      <c r="BV31" s="700"/>
      <c r="BW31" s="700"/>
      <c r="BX31" s="701">
        <v>97.2</v>
      </c>
      <c r="BY31" s="700"/>
      <c r="BZ31" s="700"/>
      <c r="CA31" s="700"/>
      <c r="CB31" s="702"/>
      <c r="CD31" s="718"/>
      <c r="CE31" s="719"/>
      <c r="CF31" s="671" t="s">
        <v>314</v>
      </c>
      <c r="CG31" s="668"/>
      <c r="CH31" s="668"/>
      <c r="CI31" s="668"/>
      <c r="CJ31" s="668"/>
      <c r="CK31" s="668"/>
      <c r="CL31" s="668"/>
      <c r="CM31" s="668"/>
      <c r="CN31" s="668"/>
      <c r="CO31" s="668"/>
      <c r="CP31" s="668"/>
      <c r="CQ31" s="669"/>
      <c r="CR31" s="629">
        <v>71469</v>
      </c>
      <c r="CS31" s="640"/>
      <c r="CT31" s="640"/>
      <c r="CU31" s="640"/>
      <c r="CV31" s="640"/>
      <c r="CW31" s="640"/>
      <c r="CX31" s="640"/>
      <c r="CY31" s="641"/>
      <c r="CZ31" s="632">
        <v>0.2</v>
      </c>
      <c r="DA31" s="642"/>
      <c r="DB31" s="642"/>
      <c r="DC31" s="643"/>
      <c r="DD31" s="635">
        <v>71469</v>
      </c>
      <c r="DE31" s="640"/>
      <c r="DF31" s="640"/>
      <c r="DG31" s="640"/>
      <c r="DH31" s="640"/>
      <c r="DI31" s="640"/>
      <c r="DJ31" s="640"/>
      <c r="DK31" s="641"/>
      <c r="DL31" s="635">
        <v>71469</v>
      </c>
      <c r="DM31" s="640"/>
      <c r="DN31" s="640"/>
      <c r="DO31" s="640"/>
      <c r="DP31" s="640"/>
      <c r="DQ31" s="640"/>
      <c r="DR31" s="640"/>
      <c r="DS31" s="640"/>
      <c r="DT31" s="640"/>
      <c r="DU31" s="640"/>
      <c r="DV31" s="641"/>
      <c r="DW31" s="632">
        <v>0.4</v>
      </c>
      <c r="DX31" s="642"/>
      <c r="DY31" s="642"/>
      <c r="DZ31" s="642"/>
      <c r="EA31" s="642"/>
      <c r="EB31" s="642"/>
      <c r="EC31" s="663"/>
    </row>
    <row r="32" spans="2:133" ht="11.25" customHeight="1" x14ac:dyDescent="0.2">
      <c r="B32" s="626" t="s">
        <v>315</v>
      </c>
      <c r="C32" s="627"/>
      <c r="D32" s="627"/>
      <c r="E32" s="627"/>
      <c r="F32" s="627"/>
      <c r="G32" s="627"/>
      <c r="H32" s="627"/>
      <c r="I32" s="627"/>
      <c r="J32" s="627"/>
      <c r="K32" s="627"/>
      <c r="L32" s="627"/>
      <c r="M32" s="627"/>
      <c r="N32" s="627"/>
      <c r="O32" s="627"/>
      <c r="P32" s="627"/>
      <c r="Q32" s="628"/>
      <c r="R32" s="629">
        <v>8244971</v>
      </c>
      <c r="S32" s="630"/>
      <c r="T32" s="630"/>
      <c r="U32" s="630"/>
      <c r="V32" s="630"/>
      <c r="W32" s="630"/>
      <c r="X32" s="630"/>
      <c r="Y32" s="631"/>
      <c r="Z32" s="656">
        <v>22</v>
      </c>
      <c r="AA32" s="656"/>
      <c r="AB32" s="656"/>
      <c r="AC32" s="656"/>
      <c r="AD32" s="657" t="s">
        <v>175</v>
      </c>
      <c r="AE32" s="657"/>
      <c r="AF32" s="657"/>
      <c r="AG32" s="657"/>
      <c r="AH32" s="657"/>
      <c r="AI32" s="657"/>
      <c r="AJ32" s="657"/>
      <c r="AK32" s="657"/>
      <c r="AL32" s="632" t="s">
        <v>175</v>
      </c>
      <c r="AM32" s="633"/>
      <c r="AN32" s="633"/>
      <c r="AO32" s="658"/>
      <c r="AP32" s="706"/>
      <c r="AQ32" s="707"/>
      <c r="AR32" s="707"/>
      <c r="AS32" s="707"/>
      <c r="AT32" s="711"/>
      <c r="AU32" s="216" t="s">
        <v>316</v>
      </c>
      <c r="AV32" s="216"/>
      <c r="AW32" s="216"/>
      <c r="AX32" s="626" t="s">
        <v>317</v>
      </c>
      <c r="AY32" s="627"/>
      <c r="AZ32" s="627"/>
      <c r="BA32" s="627"/>
      <c r="BB32" s="627"/>
      <c r="BC32" s="627"/>
      <c r="BD32" s="627"/>
      <c r="BE32" s="627"/>
      <c r="BF32" s="628"/>
      <c r="BG32" s="703">
        <v>99</v>
      </c>
      <c r="BH32" s="640"/>
      <c r="BI32" s="640"/>
      <c r="BJ32" s="640"/>
      <c r="BK32" s="640"/>
      <c r="BL32" s="640"/>
      <c r="BM32" s="633">
        <v>96.9</v>
      </c>
      <c r="BN32" s="695"/>
      <c r="BO32" s="695"/>
      <c r="BP32" s="695"/>
      <c r="BQ32" s="667"/>
      <c r="BR32" s="703">
        <v>98.7</v>
      </c>
      <c r="BS32" s="640"/>
      <c r="BT32" s="640"/>
      <c r="BU32" s="640"/>
      <c r="BV32" s="640"/>
      <c r="BW32" s="640"/>
      <c r="BX32" s="633">
        <v>96.7</v>
      </c>
      <c r="BY32" s="695"/>
      <c r="BZ32" s="695"/>
      <c r="CA32" s="695"/>
      <c r="CB32" s="667"/>
      <c r="CD32" s="720"/>
      <c r="CE32" s="721"/>
      <c r="CF32" s="671" t="s">
        <v>318</v>
      </c>
      <c r="CG32" s="668"/>
      <c r="CH32" s="668"/>
      <c r="CI32" s="668"/>
      <c r="CJ32" s="668"/>
      <c r="CK32" s="668"/>
      <c r="CL32" s="668"/>
      <c r="CM32" s="668"/>
      <c r="CN32" s="668"/>
      <c r="CO32" s="668"/>
      <c r="CP32" s="668"/>
      <c r="CQ32" s="669"/>
      <c r="CR32" s="629" t="s">
        <v>228</v>
      </c>
      <c r="CS32" s="630"/>
      <c r="CT32" s="630"/>
      <c r="CU32" s="630"/>
      <c r="CV32" s="630"/>
      <c r="CW32" s="630"/>
      <c r="CX32" s="630"/>
      <c r="CY32" s="631"/>
      <c r="CZ32" s="632" t="s">
        <v>175</v>
      </c>
      <c r="DA32" s="642"/>
      <c r="DB32" s="642"/>
      <c r="DC32" s="643"/>
      <c r="DD32" s="635" t="s">
        <v>137</v>
      </c>
      <c r="DE32" s="630"/>
      <c r="DF32" s="630"/>
      <c r="DG32" s="630"/>
      <c r="DH32" s="630"/>
      <c r="DI32" s="630"/>
      <c r="DJ32" s="630"/>
      <c r="DK32" s="631"/>
      <c r="DL32" s="635" t="s">
        <v>175</v>
      </c>
      <c r="DM32" s="630"/>
      <c r="DN32" s="630"/>
      <c r="DO32" s="630"/>
      <c r="DP32" s="630"/>
      <c r="DQ32" s="630"/>
      <c r="DR32" s="630"/>
      <c r="DS32" s="630"/>
      <c r="DT32" s="630"/>
      <c r="DU32" s="630"/>
      <c r="DV32" s="631"/>
      <c r="DW32" s="632" t="s">
        <v>175</v>
      </c>
      <c r="DX32" s="642"/>
      <c r="DY32" s="642"/>
      <c r="DZ32" s="642"/>
      <c r="EA32" s="642"/>
      <c r="EB32" s="642"/>
      <c r="EC32" s="663"/>
    </row>
    <row r="33" spans="2:133" ht="11.25" customHeight="1" x14ac:dyDescent="0.2">
      <c r="B33" s="692" t="s">
        <v>319</v>
      </c>
      <c r="C33" s="693"/>
      <c r="D33" s="693"/>
      <c r="E33" s="693"/>
      <c r="F33" s="693"/>
      <c r="G33" s="693"/>
      <c r="H33" s="693"/>
      <c r="I33" s="693"/>
      <c r="J33" s="693"/>
      <c r="K33" s="693"/>
      <c r="L33" s="693"/>
      <c r="M33" s="693"/>
      <c r="N33" s="693"/>
      <c r="O33" s="693"/>
      <c r="P33" s="693"/>
      <c r="Q33" s="694"/>
      <c r="R33" s="629" t="s">
        <v>175</v>
      </c>
      <c r="S33" s="630"/>
      <c r="T33" s="630"/>
      <c r="U33" s="630"/>
      <c r="V33" s="630"/>
      <c r="W33" s="630"/>
      <c r="X33" s="630"/>
      <c r="Y33" s="631"/>
      <c r="Z33" s="656" t="s">
        <v>264</v>
      </c>
      <c r="AA33" s="656"/>
      <c r="AB33" s="656"/>
      <c r="AC33" s="656"/>
      <c r="AD33" s="657" t="s">
        <v>228</v>
      </c>
      <c r="AE33" s="657"/>
      <c r="AF33" s="657"/>
      <c r="AG33" s="657"/>
      <c r="AH33" s="657"/>
      <c r="AI33" s="657"/>
      <c r="AJ33" s="657"/>
      <c r="AK33" s="657"/>
      <c r="AL33" s="632" t="s">
        <v>175</v>
      </c>
      <c r="AM33" s="633"/>
      <c r="AN33" s="633"/>
      <c r="AO33" s="658"/>
      <c r="AP33" s="708"/>
      <c r="AQ33" s="709"/>
      <c r="AR33" s="709"/>
      <c r="AS33" s="709"/>
      <c r="AT33" s="712"/>
      <c r="AU33" s="218"/>
      <c r="AV33" s="218"/>
      <c r="AW33" s="218"/>
      <c r="AX33" s="606" t="s">
        <v>320</v>
      </c>
      <c r="AY33" s="607"/>
      <c r="AZ33" s="607"/>
      <c r="BA33" s="607"/>
      <c r="BB33" s="607"/>
      <c r="BC33" s="607"/>
      <c r="BD33" s="607"/>
      <c r="BE33" s="607"/>
      <c r="BF33" s="608"/>
      <c r="BG33" s="691">
        <v>99.4</v>
      </c>
      <c r="BH33" s="610"/>
      <c r="BI33" s="610"/>
      <c r="BJ33" s="610"/>
      <c r="BK33" s="610"/>
      <c r="BL33" s="610"/>
      <c r="BM33" s="648">
        <v>97.8</v>
      </c>
      <c r="BN33" s="610"/>
      <c r="BO33" s="610"/>
      <c r="BP33" s="610"/>
      <c r="BQ33" s="659"/>
      <c r="BR33" s="691">
        <v>99.3</v>
      </c>
      <c r="BS33" s="610"/>
      <c r="BT33" s="610"/>
      <c r="BU33" s="610"/>
      <c r="BV33" s="610"/>
      <c r="BW33" s="610"/>
      <c r="BX33" s="648">
        <v>97.7</v>
      </c>
      <c r="BY33" s="610"/>
      <c r="BZ33" s="610"/>
      <c r="CA33" s="610"/>
      <c r="CB33" s="659"/>
      <c r="CD33" s="671" t="s">
        <v>321</v>
      </c>
      <c r="CE33" s="668"/>
      <c r="CF33" s="668"/>
      <c r="CG33" s="668"/>
      <c r="CH33" s="668"/>
      <c r="CI33" s="668"/>
      <c r="CJ33" s="668"/>
      <c r="CK33" s="668"/>
      <c r="CL33" s="668"/>
      <c r="CM33" s="668"/>
      <c r="CN33" s="668"/>
      <c r="CO33" s="668"/>
      <c r="CP33" s="668"/>
      <c r="CQ33" s="669"/>
      <c r="CR33" s="629">
        <v>15757353</v>
      </c>
      <c r="CS33" s="640"/>
      <c r="CT33" s="640"/>
      <c r="CU33" s="640"/>
      <c r="CV33" s="640"/>
      <c r="CW33" s="640"/>
      <c r="CX33" s="640"/>
      <c r="CY33" s="641"/>
      <c r="CZ33" s="632">
        <v>45.4</v>
      </c>
      <c r="DA33" s="642"/>
      <c r="DB33" s="642"/>
      <c r="DC33" s="643"/>
      <c r="DD33" s="635">
        <v>12737258</v>
      </c>
      <c r="DE33" s="640"/>
      <c r="DF33" s="640"/>
      <c r="DG33" s="640"/>
      <c r="DH33" s="640"/>
      <c r="DI33" s="640"/>
      <c r="DJ33" s="640"/>
      <c r="DK33" s="641"/>
      <c r="DL33" s="635">
        <v>9790408</v>
      </c>
      <c r="DM33" s="640"/>
      <c r="DN33" s="640"/>
      <c r="DO33" s="640"/>
      <c r="DP33" s="640"/>
      <c r="DQ33" s="640"/>
      <c r="DR33" s="640"/>
      <c r="DS33" s="640"/>
      <c r="DT33" s="640"/>
      <c r="DU33" s="640"/>
      <c r="DV33" s="641"/>
      <c r="DW33" s="632">
        <v>48.4</v>
      </c>
      <c r="DX33" s="642"/>
      <c r="DY33" s="642"/>
      <c r="DZ33" s="642"/>
      <c r="EA33" s="642"/>
      <c r="EB33" s="642"/>
      <c r="EC33" s="663"/>
    </row>
    <row r="34" spans="2:133" ht="11.25" customHeight="1" x14ac:dyDescent="0.2">
      <c r="B34" s="626" t="s">
        <v>322</v>
      </c>
      <c r="C34" s="627"/>
      <c r="D34" s="627"/>
      <c r="E34" s="627"/>
      <c r="F34" s="627"/>
      <c r="G34" s="627"/>
      <c r="H34" s="627"/>
      <c r="I34" s="627"/>
      <c r="J34" s="627"/>
      <c r="K34" s="627"/>
      <c r="L34" s="627"/>
      <c r="M34" s="627"/>
      <c r="N34" s="627"/>
      <c r="O34" s="627"/>
      <c r="P34" s="627"/>
      <c r="Q34" s="628"/>
      <c r="R34" s="629">
        <v>2188375</v>
      </c>
      <c r="S34" s="630"/>
      <c r="T34" s="630"/>
      <c r="U34" s="630"/>
      <c r="V34" s="630"/>
      <c r="W34" s="630"/>
      <c r="X34" s="630"/>
      <c r="Y34" s="631"/>
      <c r="Z34" s="656">
        <v>5.8</v>
      </c>
      <c r="AA34" s="656"/>
      <c r="AB34" s="656"/>
      <c r="AC34" s="656"/>
      <c r="AD34" s="657" t="s">
        <v>228</v>
      </c>
      <c r="AE34" s="657"/>
      <c r="AF34" s="657"/>
      <c r="AG34" s="657"/>
      <c r="AH34" s="657"/>
      <c r="AI34" s="657"/>
      <c r="AJ34" s="657"/>
      <c r="AK34" s="657"/>
      <c r="AL34" s="632" t="s">
        <v>175</v>
      </c>
      <c r="AM34" s="633"/>
      <c r="AN34" s="633"/>
      <c r="AO34" s="658"/>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1" t="s">
        <v>323</v>
      </c>
      <c r="CE34" s="668"/>
      <c r="CF34" s="668"/>
      <c r="CG34" s="668"/>
      <c r="CH34" s="668"/>
      <c r="CI34" s="668"/>
      <c r="CJ34" s="668"/>
      <c r="CK34" s="668"/>
      <c r="CL34" s="668"/>
      <c r="CM34" s="668"/>
      <c r="CN34" s="668"/>
      <c r="CO34" s="668"/>
      <c r="CP34" s="668"/>
      <c r="CQ34" s="669"/>
      <c r="CR34" s="629">
        <v>5601384</v>
      </c>
      <c r="CS34" s="630"/>
      <c r="CT34" s="630"/>
      <c r="CU34" s="630"/>
      <c r="CV34" s="630"/>
      <c r="CW34" s="630"/>
      <c r="CX34" s="630"/>
      <c r="CY34" s="631"/>
      <c r="CZ34" s="632">
        <v>16.100000000000001</v>
      </c>
      <c r="DA34" s="642"/>
      <c r="DB34" s="642"/>
      <c r="DC34" s="643"/>
      <c r="DD34" s="635">
        <v>3833635</v>
      </c>
      <c r="DE34" s="630"/>
      <c r="DF34" s="630"/>
      <c r="DG34" s="630"/>
      <c r="DH34" s="630"/>
      <c r="DI34" s="630"/>
      <c r="DJ34" s="630"/>
      <c r="DK34" s="631"/>
      <c r="DL34" s="635">
        <v>3409522</v>
      </c>
      <c r="DM34" s="630"/>
      <c r="DN34" s="630"/>
      <c r="DO34" s="630"/>
      <c r="DP34" s="630"/>
      <c r="DQ34" s="630"/>
      <c r="DR34" s="630"/>
      <c r="DS34" s="630"/>
      <c r="DT34" s="630"/>
      <c r="DU34" s="630"/>
      <c r="DV34" s="631"/>
      <c r="DW34" s="632">
        <v>16.899999999999999</v>
      </c>
      <c r="DX34" s="642"/>
      <c r="DY34" s="642"/>
      <c r="DZ34" s="642"/>
      <c r="EA34" s="642"/>
      <c r="EB34" s="642"/>
      <c r="EC34" s="663"/>
    </row>
    <row r="35" spans="2:133" ht="11.25" customHeight="1" x14ac:dyDescent="0.2">
      <c r="B35" s="626" t="s">
        <v>324</v>
      </c>
      <c r="C35" s="627"/>
      <c r="D35" s="627"/>
      <c r="E35" s="627"/>
      <c r="F35" s="627"/>
      <c r="G35" s="627"/>
      <c r="H35" s="627"/>
      <c r="I35" s="627"/>
      <c r="J35" s="627"/>
      <c r="K35" s="627"/>
      <c r="L35" s="627"/>
      <c r="M35" s="627"/>
      <c r="N35" s="627"/>
      <c r="O35" s="627"/>
      <c r="P35" s="627"/>
      <c r="Q35" s="628"/>
      <c r="R35" s="629">
        <v>122187</v>
      </c>
      <c r="S35" s="630"/>
      <c r="T35" s="630"/>
      <c r="U35" s="630"/>
      <c r="V35" s="630"/>
      <c r="W35" s="630"/>
      <c r="X35" s="630"/>
      <c r="Y35" s="631"/>
      <c r="Z35" s="656">
        <v>0.3</v>
      </c>
      <c r="AA35" s="656"/>
      <c r="AB35" s="656"/>
      <c r="AC35" s="656"/>
      <c r="AD35" s="657">
        <v>19445</v>
      </c>
      <c r="AE35" s="657"/>
      <c r="AF35" s="657"/>
      <c r="AG35" s="657"/>
      <c r="AH35" s="657"/>
      <c r="AI35" s="657"/>
      <c r="AJ35" s="657"/>
      <c r="AK35" s="657"/>
      <c r="AL35" s="632">
        <v>0.1</v>
      </c>
      <c r="AM35" s="633"/>
      <c r="AN35" s="633"/>
      <c r="AO35" s="658"/>
      <c r="AP35" s="221"/>
      <c r="AQ35" s="688" t="s">
        <v>325</v>
      </c>
      <c r="AR35" s="689"/>
      <c r="AS35" s="689"/>
      <c r="AT35" s="689"/>
      <c r="AU35" s="689"/>
      <c r="AV35" s="689"/>
      <c r="AW35" s="689"/>
      <c r="AX35" s="689"/>
      <c r="AY35" s="689"/>
      <c r="AZ35" s="689"/>
      <c r="BA35" s="689"/>
      <c r="BB35" s="689"/>
      <c r="BC35" s="689"/>
      <c r="BD35" s="689"/>
      <c r="BE35" s="689"/>
      <c r="BF35" s="690"/>
      <c r="BG35" s="688" t="s">
        <v>326</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71" t="s">
        <v>327</v>
      </c>
      <c r="CE35" s="668"/>
      <c r="CF35" s="668"/>
      <c r="CG35" s="668"/>
      <c r="CH35" s="668"/>
      <c r="CI35" s="668"/>
      <c r="CJ35" s="668"/>
      <c r="CK35" s="668"/>
      <c r="CL35" s="668"/>
      <c r="CM35" s="668"/>
      <c r="CN35" s="668"/>
      <c r="CO35" s="668"/>
      <c r="CP35" s="668"/>
      <c r="CQ35" s="669"/>
      <c r="CR35" s="629">
        <v>192827</v>
      </c>
      <c r="CS35" s="640"/>
      <c r="CT35" s="640"/>
      <c r="CU35" s="640"/>
      <c r="CV35" s="640"/>
      <c r="CW35" s="640"/>
      <c r="CX35" s="640"/>
      <c r="CY35" s="641"/>
      <c r="CZ35" s="632">
        <v>0.6</v>
      </c>
      <c r="DA35" s="642"/>
      <c r="DB35" s="642"/>
      <c r="DC35" s="643"/>
      <c r="DD35" s="635">
        <v>187429</v>
      </c>
      <c r="DE35" s="640"/>
      <c r="DF35" s="640"/>
      <c r="DG35" s="640"/>
      <c r="DH35" s="640"/>
      <c r="DI35" s="640"/>
      <c r="DJ35" s="640"/>
      <c r="DK35" s="641"/>
      <c r="DL35" s="635">
        <v>187429</v>
      </c>
      <c r="DM35" s="640"/>
      <c r="DN35" s="640"/>
      <c r="DO35" s="640"/>
      <c r="DP35" s="640"/>
      <c r="DQ35" s="640"/>
      <c r="DR35" s="640"/>
      <c r="DS35" s="640"/>
      <c r="DT35" s="640"/>
      <c r="DU35" s="640"/>
      <c r="DV35" s="641"/>
      <c r="DW35" s="632">
        <v>0.9</v>
      </c>
      <c r="DX35" s="642"/>
      <c r="DY35" s="642"/>
      <c r="DZ35" s="642"/>
      <c r="EA35" s="642"/>
      <c r="EB35" s="642"/>
      <c r="EC35" s="663"/>
    </row>
    <row r="36" spans="2:133" ht="11.25" customHeight="1" x14ac:dyDescent="0.2">
      <c r="B36" s="626" t="s">
        <v>328</v>
      </c>
      <c r="C36" s="627"/>
      <c r="D36" s="627"/>
      <c r="E36" s="627"/>
      <c r="F36" s="627"/>
      <c r="G36" s="627"/>
      <c r="H36" s="627"/>
      <c r="I36" s="627"/>
      <c r="J36" s="627"/>
      <c r="K36" s="627"/>
      <c r="L36" s="627"/>
      <c r="M36" s="627"/>
      <c r="N36" s="627"/>
      <c r="O36" s="627"/>
      <c r="P36" s="627"/>
      <c r="Q36" s="628"/>
      <c r="R36" s="629">
        <v>396378</v>
      </c>
      <c r="S36" s="630"/>
      <c r="T36" s="630"/>
      <c r="U36" s="630"/>
      <c r="V36" s="630"/>
      <c r="W36" s="630"/>
      <c r="X36" s="630"/>
      <c r="Y36" s="631"/>
      <c r="Z36" s="656">
        <v>1.1000000000000001</v>
      </c>
      <c r="AA36" s="656"/>
      <c r="AB36" s="656"/>
      <c r="AC36" s="656"/>
      <c r="AD36" s="657" t="s">
        <v>228</v>
      </c>
      <c r="AE36" s="657"/>
      <c r="AF36" s="657"/>
      <c r="AG36" s="657"/>
      <c r="AH36" s="657"/>
      <c r="AI36" s="657"/>
      <c r="AJ36" s="657"/>
      <c r="AK36" s="657"/>
      <c r="AL36" s="632" t="s">
        <v>175</v>
      </c>
      <c r="AM36" s="633"/>
      <c r="AN36" s="633"/>
      <c r="AO36" s="658"/>
      <c r="AP36" s="221"/>
      <c r="AQ36" s="679" t="s">
        <v>329</v>
      </c>
      <c r="AR36" s="680"/>
      <c r="AS36" s="680"/>
      <c r="AT36" s="680"/>
      <c r="AU36" s="680"/>
      <c r="AV36" s="680"/>
      <c r="AW36" s="680"/>
      <c r="AX36" s="680"/>
      <c r="AY36" s="681"/>
      <c r="AZ36" s="682">
        <v>4544645</v>
      </c>
      <c r="BA36" s="683"/>
      <c r="BB36" s="683"/>
      <c r="BC36" s="683"/>
      <c r="BD36" s="683"/>
      <c r="BE36" s="683"/>
      <c r="BF36" s="684"/>
      <c r="BG36" s="685" t="s">
        <v>330</v>
      </c>
      <c r="BH36" s="686"/>
      <c r="BI36" s="686"/>
      <c r="BJ36" s="686"/>
      <c r="BK36" s="686"/>
      <c r="BL36" s="686"/>
      <c r="BM36" s="686"/>
      <c r="BN36" s="686"/>
      <c r="BO36" s="686"/>
      <c r="BP36" s="686"/>
      <c r="BQ36" s="686"/>
      <c r="BR36" s="686"/>
      <c r="BS36" s="686"/>
      <c r="BT36" s="686"/>
      <c r="BU36" s="687"/>
      <c r="BV36" s="682">
        <v>187393</v>
      </c>
      <c r="BW36" s="683"/>
      <c r="BX36" s="683"/>
      <c r="BY36" s="683"/>
      <c r="BZ36" s="683"/>
      <c r="CA36" s="683"/>
      <c r="CB36" s="684"/>
      <c r="CD36" s="671" t="s">
        <v>331</v>
      </c>
      <c r="CE36" s="668"/>
      <c r="CF36" s="668"/>
      <c r="CG36" s="668"/>
      <c r="CH36" s="668"/>
      <c r="CI36" s="668"/>
      <c r="CJ36" s="668"/>
      <c r="CK36" s="668"/>
      <c r="CL36" s="668"/>
      <c r="CM36" s="668"/>
      <c r="CN36" s="668"/>
      <c r="CO36" s="668"/>
      <c r="CP36" s="668"/>
      <c r="CQ36" s="669"/>
      <c r="CR36" s="629">
        <v>4674048</v>
      </c>
      <c r="CS36" s="630"/>
      <c r="CT36" s="630"/>
      <c r="CU36" s="630"/>
      <c r="CV36" s="630"/>
      <c r="CW36" s="630"/>
      <c r="CX36" s="630"/>
      <c r="CY36" s="631"/>
      <c r="CZ36" s="632">
        <v>13.5</v>
      </c>
      <c r="DA36" s="642"/>
      <c r="DB36" s="642"/>
      <c r="DC36" s="643"/>
      <c r="DD36" s="635">
        <v>4348140</v>
      </c>
      <c r="DE36" s="630"/>
      <c r="DF36" s="630"/>
      <c r="DG36" s="630"/>
      <c r="DH36" s="630"/>
      <c r="DI36" s="630"/>
      <c r="DJ36" s="630"/>
      <c r="DK36" s="631"/>
      <c r="DL36" s="635">
        <v>3380436</v>
      </c>
      <c r="DM36" s="630"/>
      <c r="DN36" s="630"/>
      <c r="DO36" s="630"/>
      <c r="DP36" s="630"/>
      <c r="DQ36" s="630"/>
      <c r="DR36" s="630"/>
      <c r="DS36" s="630"/>
      <c r="DT36" s="630"/>
      <c r="DU36" s="630"/>
      <c r="DV36" s="631"/>
      <c r="DW36" s="632">
        <v>16.7</v>
      </c>
      <c r="DX36" s="642"/>
      <c r="DY36" s="642"/>
      <c r="DZ36" s="642"/>
      <c r="EA36" s="642"/>
      <c r="EB36" s="642"/>
      <c r="EC36" s="663"/>
    </row>
    <row r="37" spans="2:133" ht="11.25" customHeight="1" x14ac:dyDescent="0.2">
      <c r="B37" s="626" t="s">
        <v>332</v>
      </c>
      <c r="C37" s="627"/>
      <c r="D37" s="627"/>
      <c r="E37" s="627"/>
      <c r="F37" s="627"/>
      <c r="G37" s="627"/>
      <c r="H37" s="627"/>
      <c r="I37" s="627"/>
      <c r="J37" s="627"/>
      <c r="K37" s="627"/>
      <c r="L37" s="627"/>
      <c r="M37" s="627"/>
      <c r="N37" s="627"/>
      <c r="O37" s="627"/>
      <c r="P37" s="627"/>
      <c r="Q37" s="628"/>
      <c r="R37" s="629">
        <v>25614</v>
      </c>
      <c r="S37" s="630"/>
      <c r="T37" s="630"/>
      <c r="U37" s="630"/>
      <c r="V37" s="630"/>
      <c r="W37" s="630"/>
      <c r="X37" s="630"/>
      <c r="Y37" s="631"/>
      <c r="Z37" s="656">
        <v>0.1</v>
      </c>
      <c r="AA37" s="656"/>
      <c r="AB37" s="656"/>
      <c r="AC37" s="656"/>
      <c r="AD37" s="657" t="s">
        <v>228</v>
      </c>
      <c r="AE37" s="657"/>
      <c r="AF37" s="657"/>
      <c r="AG37" s="657"/>
      <c r="AH37" s="657"/>
      <c r="AI37" s="657"/>
      <c r="AJ37" s="657"/>
      <c r="AK37" s="657"/>
      <c r="AL37" s="632" t="s">
        <v>175</v>
      </c>
      <c r="AM37" s="633"/>
      <c r="AN37" s="633"/>
      <c r="AO37" s="658"/>
      <c r="AQ37" s="664" t="s">
        <v>333</v>
      </c>
      <c r="AR37" s="665"/>
      <c r="AS37" s="665"/>
      <c r="AT37" s="665"/>
      <c r="AU37" s="665"/>
      <c r="AV37" s="665"/>
      <c r="AW37" s="665"/>
      <c r="AX37" s="665"/>
      <c r="AY37" s="666"/>
      <c r="AZ37" s="629">
        <v>1577862</v>
      </c>
      <c r="BA37" s="630"/>
      <c r="BB37" s="630"/>
      <c r="BC37" s="630"/>
      <c r="BD37" s="640"/>
      <c r="BE37" s="640"/>
      <c r="BF37" s="667"/>
      <c r="BG37" s="671" t="s">
        <v>334</v>
      </c>
      <c r="BH37" s="668"/>
      <c r="BI37" s="668"/>
      <c r="BJ37" s="668"/>
      <c r="BK37" s="668"/>
      <c r="BL37" s="668"/>
      <c r="BM37" s="668"/>
      <c r="BN37" s="668"/>
      <c r="BO37" s="668"/>
      <c r="BP37" s="668"/>
      <c r="BQ37" s="668"/>
      <c r="BR37" s="668"/>
      <c r="BS37" s="668"/>
      <c r="BT37" s="668"/>
      <c r="BU37" s="669"/>
      <c r="BV37" s="629">
        <v>82671</v>
      </c>
      <c r="BW37" s="630"/>
      <c r="BX37" s="630"/>
      <c r="BY37" s="630"/>
      <c r="BZ37" s="630"/>
      <c r="CA37" s="630"/>
      <c r="CB37" s="670"/>
      <c r="CD37" s="671" t="s">
        <v>335</v>
      </c>
      <c r="CE37" s="668"/>
      <c r="CF37" s="668"/>
      <c r="CG37" s="668"/>
      <c r="CH37" s="668"/>
      <c r="CI37" s="668"/>
      <c r="CJ37" s="668"/>
      <c r="CK37" s="668"/>
      <c r="CL37" s="668"/>
      <c r="CM37" s="668"/>
      <c r="CN37" s="668"/>
      <c r="CO37" s="668"/>
      <c r="CP37" s="668"/>
      <c r="CQ37" s="669"/>
      <c r="CR37" s="629">
        <v>1884028</v>
      </c>
      <c r="CS37" s="640"/>
      <c r="CT37" s="640"/>
      <c r="CU37" s="640"/>
      <c r="CV37" s="640"/>
      <c r="CW37" s="640"/>
      <c r="CX37" s="640"/>
      <c r="CY37" s="641"/>
      <c r="CZ37" s="632">
        <v>5.4</v>
      </c>
      <c r="DA37" s="642"/>
      <c r="DB37" s="642"/>
      <c r="DC37" s="643"/>
      <c r="DD37" s="635">
        <v>1878322</v>
      </c>
      <c r="DE37" s="640"/>
      <c r="DF37" s="640"/>
      <c r="DG37" s="640"/>
      <c r="DH37" s="640"/>
      <c r="DI37" s="640"/>
      <c r="DJ37" s="640"/>
      <c r="DK37" s="641"/>
      <c r="DL37" s="635">
        <v>1552469</v>
      </c>
      <c r="DM37" s="640"/>
      <c r="DN37" s="640"/>
      <c r="DO37" s="640"/>
      <c r="DP37" s="640"/>
      <c r="DQ37" s="640"/>
      <c r="DR37" s="640"/>
      <c r="DS37" s="640"/>
      <c r="DT37" s="640"/>
      <c r="DU37" s="640"/>
      <c r="DV37" s="641"/>
      <c r="DW37" s="632">
        <v>7.7</v>
      </c>
      <c r="DX37" s="642"/>
      <c r="DY37" s="642"/>
      <c r="DZ37" s="642"/>
      <c r="EA37" s="642"/>
      <c r="EB37" s="642"/>
      <c r="EC37" s="663"/>
    </row>
    <row r="38" spans="2:133" ht="11.25" customHeight="1" x14ac:dyDescent="0.2">
      <c r="B38" s="626" t="s">
        <v>336</v>
      </c>
      <c r="C38" s="627"/>
      <c r="D38" s="627"/>
      <c r="E38" s="627"/>
      <c r="F38" s="627"/>
      <c r="G38" s="627"/>
      <c r="H38" s="627"/>
      <c r="I38" s="627"/>
      <c r="J38" s="627"/>
      <c r="K38" s="627"/>
      <c r="L38" s="627"/>
      <c r="M38" s="627"/>
      <c r="N38" s="627"/>
      <c r="O38" s="627"/>
      <c r="P38" s="627"/>
      <c r="Q38" s="628"/>
      <c r="R38" s="629">
        <v>2046524</v>
      </c>
      <c r="S38" s="630"/>
      <c r="T38" s="630"/>
      <c r="U38" s="630"/>
      <c r="V38" s="630"/>
      <c r="W38" s="630"/>
      <c r="X38" s="630"/>
      <c r="Y38" s="631"/>
      <c r="Z38" s="656">
        <v>5.5</v>
      </c>
      <c r="AA38" s="656"/>
      <c r="AB38" s="656"/>
      <c r="AC38" s="656"/>
      <c r="AD38" s="657" t="s">
        <v>175</v>
      </c>
      <c r="AE38" s="657"/>
      <c r="AF38" s="657"/>
      <c r="AG38" s="657"/>
      <c r="AH38" s="657"/>
      <c r="AI38" s="657"/>
      <c r="AJ38" s="657"/>
      <c r="AK38" s="657"/>
      <c r="AL38" s="632" t="s">
        <v>175</v>
      </c>
      <c r="AM38" s="633"/>
      <c r="AN38" s="633"/>
      <c r="AO38" s="658"/>
      <c r="AQ38" s="664" t="s">
        <v>337</v>
      </c>
      <c r="AR38" s="665"/>
      <c r="AS38" s="665"/>
      <c r="AT38" s="665"/>
      <c r="AU38" s="665"/>
      <c r="AV38" s="665"/>
      <c r="AW38" s="665"/>
      <c r="AX38" s="665"/>
      <c r="AY38" s="666"/>
      <c r="AZ38" s="629">
        <v>70166</v>
      </c>
      <c r="BA38" s="630"/>
      <c r="BB38" s="630"/>
      <c r="BC38" s="630"/>
      <c r="BD38" s="640"/>
      <c r="BE38" s="640"/>
      <c r="BF38" s="667"/>
      <c r="BG38" s="671" t="s">
        <v>338</v>
      </c>
      <c r="BH38" s="668"/>
      <c r="BI38" s="668"/>
      <c r="BJ38" s="668"/>
      <c r="BK38" s="668"/>
      <c r="BL38" s="668"/>
      <c r="BM38" s="668"/>
      <c r="BN38" s="668"/>
      <c r="BO38" s="668"/>
      <c r="BP38" s="668"/>
      <c r="BQ38" s="668"/>
      <c r="BR38" s="668"/>
      <c r="BS38" s="668"/>
      <c r="BT38" s="668"/>
      <c r="BU38" s="669"/>
      <c r="BV38" s="629">
        <v>12958</v>
      </c>
      <c r="BW38" s="630"/>
      <c r="BX38" s="630"/>
      <c r="BY38" s="630"/>
      <c r="BZ38" s="630"/>
      <c r="CA38" s="630"/>
      <c r="CB38" s="670"/>
      <c r="CD38" s="671" t="s">
        <v>339</v>
      </c>
      <c r="CE38" s="668"/>
      <c r="CF38" s="668"/>
      <c r="CG38" s="668"/>
      <c r="CH38" s="668"/>
      <c r="CI38" s="668"/>
      <c r="CJ38" s="668"/>
      <c r="CK38" s="668"/>
      <c r="CL38" s="668"/>
      <c r="CM38" s="668"/>
      <c r="CN38" s="668"/>
      <c r="CO38" s="668"/>
      <c r="CP38" s="668"/>
      <c r="CQ38" s="669"/>
      <c r="CR38" s="629">
        <v>3060909</v>
      </c>
      <c r="CS38" s="630"/>
      <c r="CT38" s="630"/>
      <c r="CU38" s="630"/>
      <c r="CV38" s="630"/>
      <c r="CW38" s="630"/>
      <c r="CX38" s="630"/>
      <c r="CY38" s="631"/>
      <c r="CZ38" s="632">
        <v>8.8000000000000007</v>
      </c>
      <c r="DA38" s="642"/>
      <c r="DB38" s="642"/>
      <c r="DC38" s="643"/>
      <c r="DD38" s="635">
        <v>2504493</v>
      </c>
      <c r="DE38" s="630"/>
      <c r="DF38" s="630"/>
      <c r="DG38" s="630"/>
      <c r="DH38" s="630"/>
      <c r="DI38" s="630"/>
      <c r="DJ38" s="630"/>
      <c r="DK38" s="631"/>
      <c r="DL38" s="635">
        <v>2326642</v>
      </c>
      <c r="DM38" s="630"/>
      <c r="DN38" s="630"/>
      <c r="DO38" s="630"/>
      <c r="DP38" s="630"/>
      <c r="DQ38" s="630"/>
      <c r="DR38" s="630"/>
      <c r="DS38" s="630"/>
      <c r="DT38" s="630"/>
      <c r="DU38" s="630"/>
      <c r="DV38" s="631"/>
      <c r="DW38" s="632">
        <v>11.5</v>
      </c>
      <c r="DX38" s="642"/>
      <c r="DY38" s="642"/>
      <c r="DZ38" s="642"/>
      <c r="EA38" s="642"/>
      <c r="EB38" s="642"/>
      <c r="EC38" s="663"/>
    </row>
    <row r="39" spans="2:133" ht="11.25" customHeight="1" x14ac:dyDescent="0.2">
      <c r="B39" s="626" t="s">
        <v>340</v>
      </c>
      <c r="C39" s="627"/>
      <c r="D39" s="627"/>
      <c r="E39" s="627"/>
      <c r="F39" s="627"/>
      <c r="G39" s="627"/>
      <c r="H39" s="627"/>
      <c r="I39" s="627"/>
      <c r="J39" s="627"/>
      <c r="K39" s="627"/>
      <c r="L39" s="627"/>
      <c r="M39" s="627"/>
      <c r="N39" s="627"/>
      <c r="O39" s="627"/>
      <c r="P39" s="627"/>
      <c r="Q39" s="628"/>
      <c r="R39" s="629">
        <v>1179755</v>
      </c>
      <c r="S39" s="630"/>
      <c r="T39" s="630"/>
      <c r="U39" s="630"/>
      <c r="V39" s="630"/>
      <c r="W39" s="630"/>
      <c r="X39" s="630"/>
      <c r="Y39" s="631"/>
      <c r="Z39" s="656">
        <v>3.2</v>
      </c>
      <c r="AA39" s="656"/>
      <c r="AB39" s="656"/>
      <c r="AC39" s="656"/>
      <c r="AD39" s="657">
        <v>189</v>
      </c>
      <c r="AE39" s="657"/>
      <c r="AF39" s="657"/>
      <c r="AG39" s="657"/>
      <c r="AH39" s="657"/>
      <c r="AI39" s="657"/>
      <c r="AJ39" s="657"/>
      <c r="AK39" s="657"/>
      <c r="AL39" s="632">
        <v>0</v>
      </c>
      <c r="AM39" s="633"/>
      <c r="AN39" s="633"/>
      <c r="AO39" s="658"/>
      <c r="AQ39" s="664" t="s">
        <v>341</v>
      </c>
      <c r="AR39" s="665"/>
      <c r="AS39" s="665"/>
      <c r="AT39" s="665"/>
      <c r="AU39" s="665"/>
      <c r="AV39" s="665"/>
      <c r="AW39" s="665"/>
      <c r="AX39" s="665"/>
      <c r="AY39" s="666"/>
      <c r="AZ39" s="629">
        <v>26722</v>
      </c>
      <c r="BA39" s="630"/>
      <c r="BB39" s="630"/>
      <c r="BC39" s="630"/>
      <c r="BD39" s="640"/>
      <c r="BE39" s="640"/>
      <c r="BF39" s="667"/>
      <c r="BG39" s="671" t="s">
        <v>342</v>
      </c>
      <c r="BH39" s="668"/>
      <c r="BI39" s="668"/>
      <c r="BJ39" s="668"/>
      <c r="BK39" s="668"/>
      <c r="BL39" s="668"/>
      <c r="BM39" s="668"/>
      <c r="BN39" s="668"/>
      <c r="BO39" s="668"/>
      <c r="BP39" s="668"/>
      <c r="BQ39" s="668"/>
      <c r="BR39" s="668"/>
      <c r="BS39" s="668"/>
      <c r="BT39" s="668"/>
      <c r="BU39" s="669"/>
      <c r="BV39" s="629">
        <v>20544</v>
      </c>
      <c r="BW39" s="630"/>
      <c r="BX39" s="630"/>
      <c r="BY39" s="630"/>
      <c r="BZ39" s="630"/>
      <c r="CA39" s="630"/>
      <c r="CB39" s="670"/>
      <c r="CD39" s="671" t="s">
        <v>343</v>
      </c>
      <c r="CE39" s="668"/>
      <c r="CF39" s="668"/>
      <c r="CG39" s="668"/>
      <c r="CH39" s="668"/>
      <c r="CI39" s="668"/>
      <c r="CJ39" s="668"/>
      <c r="CK39" s="668"/>
      <c r="CL39" s="668"/>
      <c r="CM39" s="668"/>
      <c r="CN39" s="668"/>
      <c r="CO39" s="668"/>
      <c r="CP39" s="668"/>
      <c r="CQ39" s="669"/>
      <c r="CR39" s="629">
        <v>1438806</v>
      </c>
      <c r="CS39" s="640"/>
      <c r="CT39" s="640"/>
      <c r="CU39" s="640"/>
      <c r="CV39" s="640"/>
      <c r="CW39" s="640"/>
      <c r="CX39" s="640"/>
      <c r="CY39" s="641"/>
      <c r="CZ39" s="632">
        <v>4.0999999999999996</v>
      </c>
      <c r="DA39" s="642"/>
      <c r="DB39" s="642"/>
      <c r="DC39" s="643"/>
      <c r="DD39" s="635">
        <v>1377182</v>
      </c>
      <c r="DE39" s="640"/>
      <c r="DF39" s="640"/>
      <c r="DG39" s="640"/>
      <c r="DH39" s="640"/>
      <c r="DI39" s="640"/>
      <c r="DJ39" s="640"/>
      <c r="DK39" s="641"/>
      <c r="DL39" s="635" t="s">
        <v>228</v>
      </c>
      <c r="DM39" s="640"/>
      <c r="DN39" s="640"/>
      <c r="DO39" s="640"/>
      <c r="DP39" s="640"/>
      <c r="DQ39" s="640"/>
      <c r="DR39" s="640"/>
      <c r="DS39" s="640"/>
      <c r="DT39" s="640"/>
      <c r="DU39" s="640"/>
      <c r="DV39" s="641"/>
      <c r="DW39" s="632" t="s">
        <v>175</v>
      </c>
      <c r="DX39" s="642"/>
      <c r="DY39" s="642"/>
      <c r="DZ39" s="642"/>
      <c r="EA39" s="642"/>
      <c r="EB39" s="642"/>
      <c r="EC39" s="663"/>
    </row>
    <row r="40" spans="2:133" ht="11.25" customHeight="1" x14ac:dyDescent="0.2">
      <c r="B40" s="626" t="s">
        <v>344</v>
      </c>
      <c r="C40" s="627"/>
      <c r="D40" s="627"/>
      <c r="E40" s="627"/>
      <c r="F40" s="627"/>
      <c r="G40" s="627"/>
      <c r="H40" s="627"/>
      <c r="I40" s="627"/>
      <c r="J40" s="627"/>
      <c r="K40" s="627"/>
      <c r="L40" s="627"/>
      <c r="M40" s="627"/>
      <c r="N40" s="627"/>
      <c r="O40" s="627"/>
      <c r="P40" s="627"/>
      <c r="Q40" s="628"/>
      <c r="R40" s="629">
        <v>1317800</v>
      </c>
      <c r="S40" s="630"/>
      <c r="T40" s="630"/>
      <c r="U40" s="630"/>
      <c r="V40" s="630"/>
      <c r="W40" s="630"/>
      <c r="X40" s="630"/>
      <c r="Y40" s="631"/>
      <c r="Z40" s="656">
        <v>3.5</v>
      </c>
      <c r="AA40" s="656"/>
      <c r="AB40" s="656"/>
      <c r="AC40" s="656"/>
      <c r="AD40" s="657" t="s">
        <v>175</v>
      </c>
      <c r="AE40" s="657"/>
      <c r="AF40" s="657"/>
      <c r="AG40" s="657"/>
      <c r="AH40" s="657"/>
      <c r="AI40" s="657"/>
      <c r="AJ40" s="657"/>
      <c r="AK40" s="657"/>
      <c r="AL40" s="632" t="s">
        <v>175</v>
      </c>
      <c r="AM40" s="633"/>
      <c r="AN40" s="633"/>
      <c r="AO40" s="658"/>
      <c r="AQ40" s="664" t="s">
        <v>345</v>
      </c>
      <c r="AR40" s="665"/>
      <c r="AS40" s="665"/>
      <c r="AT40" s="665"/>
      <c r="AU40" s="665"/>
      <c r="AV40" s="665"/>
      <c r="AW40" s="665"/>
      <c r="AX40" s="665"/>
      <c r="AY40" s="666"/>
      <c r="AZ40" s="629" t="s">
        <v>228</v>
      </c>
      <c r="BA40" s="630"/>
      <c r="BB40" s="630"/>
      <c r="BC40" s="630"/>
      <c r="BD40" s="640"/>
      <c r="BE40" s="640"/>
      <c r="BF40" s="667"/>
      <c r="BG40" s="672" t="s">
        <v>346</v>
      </c>
      <c r="BH40" s="673"/>
      <c r="BI40" s="673"/>
      <c r="BJ40" s="673"/>
      <c r="BK40" s="673"/>
      <c r="BL40" s="222"/>
      <c r="BM40" s="668" t="s">
        <v>347</v>
      </c>
      <c r="BN40" s="668"/>
      <c r="BO40" s="668"/>
      <c r="BP40" s="668"/>
      <c r="BQ40" s="668"/>
      <c r="BR40" s="668"/>
      <c r="BS40" s="668"/>
      <c r="BT40" s="668"/>
      <c r="BU40" s="669"/>
      <c r="BV40" s="629">
        <v>99</v>
      </c>
      <c r="BW40" s="630"/>
      <c r="BX40" s="630"/>
      <c r="BY40" s="630"/>
      <c r="BZ40" s="630"/>
      <c r="CA40" s="630"/>
      <c r="CB40" s="670"/>
      <c r="CD40" s="671" t="s">
        <v>348</v>
      </c>
      <c r="CE40" s="668"/>
      <c r="CF40" s="668"/>
      <c r="CG40" s="668"/>
      <c r="CH40" s="668"/>
      <c r="CI40" s="668"/>
      <c r="CJ40" s="668"/>
      <c r="CK40" s="668"/>
      <c r="CL40" s="668"/>
      <c r="CM40" s="668"/>
      <c r="CN40" s="668"/>
      <c r="CO40" s="668"/>
      <c r="CP40" s="668"/>
      <c r="CQ40" s="669"/>
      <c r="CR40" s="629">
        <v>789379</v>
      </c>
      <c r="CS40" s="630"/>
      <c r="CT40" s="630"/>
      <c r="CU40" s="630"/>
      <c r="CV40" s="630"/>
      <c r="CW40" s="630"/>
      <c r="CX40" s="630"/>
      <c r="CY40" s="631"/>
      <c r="CZ40" s="632">
        <v>2.2999999999999998</v>
      </c>
      <c r="DA40" s="642"/>
      <c r="DB40" s="642"/>
      <c r="DC40" s="643"/>
      <c r="DD40" s="635">
        <v>486379</v>
      </c>
      <c r="DE40" s="630"/>
      <c r="DF40" s="630"/>
      <c r="DG40" s="630"/>
      <c r="DH40" s="630"/>
      <c r="DI40" s="630"/>
      <c r="DJ40" s="630"/>
      <c r="DK40" s="631"/>
      <c r="DL40" s="635">
        <v>486379</v>
      </c>
      <c r="DM40" s="630"/>
      <c r="DN40" s="630"/>
      <c r="DO40" s="630"/>
      <c r="DP40" s="630"/>
      <c r="DQ40" s="630"/>
      <c r="DR40" s="630"/>
      <c r="DS40" s="630"/>
      <c r="DT40" s="630"/>
      <c r="DU40" s="630"/>
      <c r="DV40" s="631"/>
      <c r="DW40" s="632">
        <v>2.4</v>
      </c>
      <c r="DX40" s="642"/>
      <c r="DY40" s="642"/>
      <c r="DZ40" s="642"/>
      <c r="EA40" s="642"/>
      <c r="EB40" s="642"/>
      <c r="EC40" s="663"/>
    </row>
    <row r="41" spans="2:133" ht="11.25" customHeight="1" x14ac:dyDescent="0.2">
      <c r="B41" s="626" t="s">
        <v>349</v>
      </c>
      <c r="C41" s="627"/>
      <c r="D41" s="627"/>
      <c r="E41" s="627"/>
      <c r="F41" s="627"/>
      <c r="G41" s="627"/>
      <c r="H41" s="627"/>
      <c r="I41" s="627"/>
      <c r="J41" s="627"/>
      <c r="K41" s="627"/>
      <c r="L41" s="627"/>
      <c r="M41" s="627"/>
      <c r="N41" s="627"/>
      <c r="O41" s="627"/>
      <c r="P41" s="627"/>
      <c r="Q41" s="628"/>
      <c r="R41" s="629" t="s">
        <v>228</v>
      </c>
      <c r="S41" s="630"/>
      <c r="T41" s="630"/>
      <c r="U41" s="630"/>
      <c r="V41" s="630"/>
      <c r="W41" s="630"/>
      <c r="X41" s="630"/>
      <c r="Y41" s="631"/>
      <c r="Z41" s="656" t="s">
        <v>175</v>
      </c>
      <c r="AA41" s="656"/>
      <c r="AB41" s="656"/>
      <c r="AC41" s="656"/>
      <c r="AD41" s="657" t="s">
        <v>175</v>
      </c>
      <c r="AE41" s="657"/>
      <c r="AF41" s="657"/>
      <c r="AG41" s="657"/>
      <c r="AH41" s="657"/>
      <c r="AI41" s="657"/>
      <c r="AJ41" s="657"/>
      <c r="AK41" s="657"/>
      <c r="AL41" s="632" t="s">
        <v>175</v>
      </c>
      <c r="AM41" s="633"/>
      <c r="AN41" s="633"/>
      <c r="AO41" s="658"/>
      <c r="AQ41" s="664" t="s">
        <v>350</v>
      </c>
      <c r="AR41" s="665"/>
      <c r="AS41" s="665"/>
      <c r="AT41" s="665"/>
      <c r="AU41" s="665"/>
      <c r="AV41" s="665"/>
      <c r="AW41" s="665"/>
      <c r="AX41" s="665"/>
      <c r="AY41" s="666"/>
      <c r="AZ41" s="629">
        <v>709601</v>
      </c>
      <c r="BA41" s="630"/>
      <c r="BB41" s="630"/>
      <c r="BC41" s="630"/>
      <c r="BD41" s="640"/>
      <c r="BE41" s="640"/>
      <c r="BF41" s="667"/>
      <c r="BG41" s="672"/>
      <c r="BH41" s="673"/>
      <c r="BI41" s="673"/>
      <c r="BJ41" s="673"/>
      <c r="BK41" s="673"/>
      <c r="BL41" s="222"/>
      <c r="BM41" s="668" t="s">
        <v>351</v>
      </c>
      <c r="BN41" s="668"/>
      <c r="BO41" s="668"/>
      <c r="BP41" s="668"/>
      <c r="BQ41" s="668"/>
      <c r="BR41" s="668"/>
      <c r="BS41" s="668"/>
      <c r="BT41" s="668"/>
      <c r="BU41" s="669"/>
      <c r="BV41" s="629" t="s">
        <v>175</v>
      </c>
      <c r="BW41" s="630"/>
      <c r="BX41" s="630"/>
      <c r="BY41" s="630"/>
      <c r="BZ41" s="630"/>
      <c r="CA41" s="630"/>
      <c r="CB41" s="670"/>
      <c r="CD41" s="671" t="s">
        <v>352</v>
      </c>
      <c r="CE41" s="668"/>
      <c r="CF41" s="668"/>
      <c r="CG41" s="668"/>
      <c r="CH41" s="668"/>
      <c r="CI41" s="668"/>
      <c r="CJ41" s="668"/>
      <c r="CK41" s="668"/>
      <c r="CL41" s="668"/>
      <c r="CM41" s="668"/>
      <c r="CN41" s="668"/>
      <c r="CO41" s="668"/>
      <c r="CP41" s="668"/>
      <c r="CQ41" s="669"/>
      <c r="CR41" s="629" t="s">
        <v>175</v>
      </c>
      <c r="CS41" s="640"/>
      <c r="CT41" s="640"/>
      <c r="CU41" s="640"/>
      <c r="CV41" s="640"/>
      <c r="CW41" s="640"/>
      <c r="CX41" s="640"/>
      <c r="CY41" s="641"/>
      <c r="CZ41" s="632" t="s">
        <v>175</v>
      </c>
      <c r="DA41" s="642"/>
      <c r="DB41" s="642"/>
      <c r="DC41" s="643"/>
      <c r="DD41" s="635" t="s">
        <v>175</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2">
      <c r="B42" s="626" t="s">
        <v>353</v>
      </c>
      <c r="C42" s="627"/>
      <c r="D42" s="627"/>
      <c r="E42" s="627"/>
      <c r="F42" s="627"/>
      <c r="G42" s="627"/>
      <c r="H42" s="627"/>
      <c r="I42" s="627"/>
      <c r="J42" s="627"/>
      <c r="K42" s="627"/>
      <c r="L42" s="627"/>
      <c r="M42" s="627"/>
      <c r="N42" s="627"/>
      <c r="O42" s="627"/>
      <c r="P42" s="627"/>
      <c r="Q42" s="628"/>
      <c r="R42" s="629" t="s">
        <v>175</v>
      </c>
      <c r="S42" s="630"/>
      <c r="T42" s="630"/>
      <c r="U42" s="630"/>
      <c r="V42" s="630"/>
      <c r="W42" s="630"/>
      <c r="X42" s="630"/>
      <c r="Y42" s="631"/>
      <c r="Z42" s="656" t="s">
        <v>264</v>
      </c>
      <c r="AA42" s="656"/>
      <c r="AB42" s="656"/>
      <c r="AC42" s="656"/>
      <c r="AD42" s="657" t="s">
        <v>175</v>
      </c>
      <c r="AE42" s="657"/>
      <c r="AF42" s="657"/>
      <c r="AG42" s="657"/>
      <c r="AH42" s="657"/>
      <c r="AI42" s="657"/>
      <c r="AJ42" s="657"/>
      <c r="AK42" s="657"/>
      <c r="AL42" s="632" t="s">
        <v>175</v>
      </c>
      <c r="AM42" s="633"/>
      <c r="AN42" s="633"/>
      <c r="AO42" s="658"/>
      <c r="AQ42" s="676" t="s">
        <v>354</v>
      </c>
      <c r="AR42" s="677"/>
      <c r="AS42" s="677"/>
      <c r="AT42" s="677"/>
      <c r="AU42" s="677"/>
      <c r="AV42" s="677"/>
      <c r="AW42" s="677"/>
      <c r="AX42" s="677"/>
      <c r="AY42" s="678"/>
      <c r="AZ42" s="609">
        <v>2160294</v>
      </c>
      <c r="BA42" s="644"/>
      <c r="BB42" s="644"/>
      <c r="BC42" s="644"/>
      <c r="BD42" s="610"/>
      <c r="BE42" s="610"/>
      <c r="BF42" s="659"/>
      <c r="BG42" s="674"/>
      <c r="BH42" s="675"/>
      <c r="BI42" s="675"/>
      <c r="BJ42" s="675"/>
      <c r="BK42" s="675"/>
      <c r="BL42" s="223"/>
      <c r="BM42" s="660" t="s">
        <v>355</v>
      </c>
      <c r="BN42" s="660"/>
      <c r="BO42" s="660"/>
      <c r="BP42" s="660"/>
      <c r="BQ42" s="660"/>
      <c r="BR42" s="660"/>
      <c r="BS42" s="660"/>
      <c r="BT42" s="660"/>
      <c r="BU42" s="661"/>
      <c r="BV42" s="609">
        <v>352</v>
      </c>
      <c r="BW42" s="644"/>
      <c r="BX42" s="644"/>
      <c r="BY42" s="644"/>
      <c r="BZ42" s="644"/>
      <c r="CA42" s="644"/>
      <c r="CB42" s="662"/>
      <c r="CD42" s="626" t="s">
        <v>356</v>
      </c>
      <c r="CE42" s="627"/>
      <c r="CF42" s="627"/>
      <c r="CG42" s="627"/>
      <c r="CH42" s="627"/>
      <c r="CI42" s="627"/>
      <c r="CJ42" s="627"/>
      <c r="CK42" s="627"/>
      <c r="CL42" s="627"/>
      <c r="CM42" s="627"/>
      <c r="CN42" s="627"/>
      <c r="CO42" s="627"/>
      <c r="CP42" s="627"/>
      <c r="CQ42" s="628"/>
      <c r="CR42" s="629">
        <v>2537921</v>
      </c>
      <c r="CS42" s="640"/>
      <c r="CT42" s="640"/>
      <c r="CU42" s="640"/>
      <c r="CV42" s="640"/>
      <c r="CW42" s="640"/>
      <c r="CX42" s="640"/>
      <c r="CY42" s="641"/>
      <c r="CZ42" s="632">
        <v>7.3</v>
      </c>
      <c r="DA42" s="642"/>
      <c r="DB42" s="642"/>
      <c r="DC42" s="643"/>
      <c r="DD42" s="635">
        <v>937612</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2">
      <c r="B43" s="626" t="s">
        <v>357</v>
      </c>
      <c r="C43" s="627"/>
      <c r="D43" s="627"/>
      <c r="E43" s="627"/>
      <c r="F43" s="627"/>
      <c r="G43" s="627"/>
      <c r="H43" s="627"/>
      <c r="I43" s="627"/>
      <c r="J43" s="627"/>
      <c r="K43" s="627"/>
      <c r="L43" s="627"/>
      <c r="M43" s="627"/>
      <c r="N43" s="627"/>
      <c r="O43" s="627"/>
      <c r="P43" s="627"/>
      <c r="Q43" s="628"/>
      <c r="R43" s="629">
        <v>500000</v>
      </c>
      <c r="S43" s="630"/>
      <c r="T43" s="630"/>
      <c r="U43" s="630"/>
      <c r="V43" s="630"/>
      <c r="W43" s="630"/>
      <c r="X43" s="630"/>
      <c r="Y43" s="631"/>
      <c r="Z43" s="656">
        <v>1.3</v>
      </c>
      <c r="AA43" s="656"/>
      <c r="AB43" s="656"/>
      <c r="AC43" s="656"/>
      <c r="AD43" s="657" t="s">
        <v>228</v>
      </c>
      <c r="AE43" s="657"/>
      <c r="AF43" s="657"/>
      <c r="AG43" s="657"/>
      <c r="AH43" s="657"/>
      <c r="AI43" s="657"/>
      <c r="AJ43" s="657"/>
      <c r="AK43" s="657"/>
      <c r="AL43" s="632" t="s">
        <v>264</v>
      </c>
      <c r="AM43" s="633"/>
      <c r="AN43" s="633"/>
      <c r="AO43" s="658"/>
      <c r="BV43" s="224"/>
      <c r="BW43" s="224"/>
      <c r="BX43" s="224"/>
      <c r="BY43" s="224"/>
      <c r="BZ43" s="224"/>
      <c r="CA43" s="224"/>
      <c r="CB43" s="224"/>
      <c r="CD43" s="626" t="s">
        <v>358</v>
      </c>
      <c r="CE43" s="627"/>
      <c r="CF43" s="627"/>
      <c r="CG43" s="627"/>
      <c r="CH43" s="627"/>
      <c r="CI43" s="627"/>
      <c r="CJ43" s="627"/>
      <c r="CK43" s="627"/>
      <c r="CL43" s="627"/>
      <c r="CM43" s="627"/>
      <c r="CN43" s="627"/>
      <c r="CO43" s="627"/>
      <c r="CP43" s="627"/>
      <c r="CQ43" s="628"/>
      <c r="CR43" s="629">
        <v>60256</v>
      </c>
      <c r="CS43" s="640"/>
      <c r="CT43" s="640"/>
      <c r="CU43" s="640"/>
      <c r="CV43" s="640"/>
      <c r="CW43" s="640"/>
      <c r="CX43" s="640"/>
      <c r="CY43" s="641"/>
      <c r="CZ43" s="632">
        <v>0.2</v>
      </c>
      <c r="DA43" s="642"/>
      <c r="DB43" s="642"/>
      <c r="DC43" s="643"/>
      <c r="DD43" s="635">
        <v>60256</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2">
      <c r="B44" s="606" t="s">
        <v>359</v>
      </c>
      <c r="C44" s="607"/>
      <c r="D44" s="607"/>
      <c r="E44" s="607"/>
      <c r="F44" s="607"/>
      <c r="G44" s="607"/>
      <c r="H44" s="607"/>
      <c r="I44" s="607"/>
      <c r="J44" s="607"/>
      <c r="K44" s="607"/>
      <c r="L44" s="607"/>
      <c r="M44" s="607"/>
      <c r="N44" s="607"/>
      <c r="O44" s="607"/>
      <c r="P44" s="607"/>
      <c r="Q44" s="608"/>
      <c r="R44" s="609">
        <v>37449265</v>
      </c>
      <c r="S44" s="644"/>
      <c r="T44" s="644"/>
      <c r="U44" s="644"/>
      <c r="V44" s="644"/>
      <c r="W44" s="644"/>
      <c r="X44" s="644"/>
      <c r="Y44" s="645"/>
      <c r="Z44" s="646">
        <v>100</v>
      </c>
      <c r="AA44" s="646"/>
      <c r="AB44" s="646"/>
      <c r="AC44" s="646"/>
      <c r="AD44" s="647">
        <v>19712532</v>
      </c>
      <c r="AE44" s="647"/>
      <c r="AF44" s="647"/>
      <c r="AG44" s="647"/>
      <c r="AH44" s="647"/>
      <c r="AI44" s="647"/>
      <c r="AJ44" s="647"/>
      <c r="AK44" s="647"/>
      <c r="AL44" s="612">
        <v>100</v>
      </c>
      <c r="AM44" s="648"/>
      <c r="AN44" s="648"/>
      <c r="AO44" s="649"/>
      <c r="CD44" s="650" t="s">
        <v>305</v>
      </c>
      <c r="CE44" s="651"/>
      <c r="CF44" s="626" t="s">
        <v>360</v>
      </c>
      <c r="CG44" s="627"/>
      <c r="CH44" s="627"/>
      <c r="CI44" s="627"/>
      <c r="CJ44" s="627"/>
      <c r="CK44" s="627"/>
      <c r="CL44" s="627"/>
      <c r="CM44" s="627"/>
      <c r="CN44" s="627"/>
      <c r="CO44" s="627"/>
      <c r="CP44" s="627"/>
      <c r="CQ44" s="628"/>
      <c r="CR44" s="629">
        <v>2517264</v>
      </c>
      <c r="CS44" s="630"/>
      <c r="CT44" s="630"/>
      <c r="CU44" s="630"/>
      <c r="CV44" s="630"/>
      <c r="CW44" s="630"/>
      <c r="CX44" s="630"/>
      <c r="CY44" s="631"/>
      <c r="CZ44" s="632">
        <v>7.3</v>
      </c>
      <c r="DA44" s="633"/>
      <c r="DB44" s="633"/>
      <c r="DC44" s="634"/>
      <c r="DD44" s="635">
        <v>934147</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2"/>
      <c r="CE45" s="653"/>
      <c r="CF45" s="626" t="s">
        <v>361</v>
      </c>
      <c r="CG45" s="627"/>
      <c r="CH45" s="627"/>
      <c r="CI45" s="627"/>
      <c r="CJ45" s="627"/>
      <c r="CK45" s="627"/>
      <c r="CL45" s="627"/>
      <c r="CM45" s="627"/>
      <c r="CN45" s="627"/>
      <c r="CO45" s="627"/>
      <c r="CP45" s="627"/>
      <c r="CQ45" s="628"/>
      <c r="CR45" s="629">
        <v>1078826</v>
      </c>
      <c r="CS45" s="640"/>
      <c r="CT45" s="640"/>
      <c r="CU45" s="640"/>
      <c r="CV45" s="640"/>
      <c r="CW45" s="640"/>
      <c r="CX45" s="640"/>
      <c r="CY45" s="641"/>
      <c r="CZ45" s="632">
        <v>3.1</v>
      </c>
      <c r="DA45" s="642"/>
      <c r="DB45" s="642"/>
      <c r="DC45" s="643"/>
      <c r="DD45" s="635">
        <v>89686</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2">
      <c r="B46" s="226" t="s">
        <v>362</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2"/>
      <c r="CE46" s="653"/>
      <c r="CF46" s="626" t="s">
        <v>363</v>
      </c>
      <c r="CG46" s="627"/>
      <c r="CH46" s="627"/>
      <c r="CI46" s="627"/>
      <c r="CJ46" s="627"/>
      <c r="CK46" s="627"/>
      <c r="CL46" s="627"/>
      <c r="CM46" s="627"/>
      <c r="CN46" s="627"/>
      <c r="CO46" s="627"/>
      <c r="CP46" s="627"/>
      <c r="CQ46" s="628"/>
      <c r="CR46" s="629">
        <v>1422326</v>
      </c>
      <c r="CS46" s="630"/>
      <c r="CT46" s="630"/>
      <c r="CU46" s="630"/>
      <c r="CV46" s="630"/>
      <c r="CW46" s="630"/>
      <c r="CX46" s="630"/>
      <c r="CY46" s="631"/>
      <c r="CZ46" s="632">
        <v>4.0999999999999996</v>
      </c>
      <c r="DA46" s="633"/>
      <c r="DB46" s="633"/>
      <c r="DC46" s="634"/>
      <c r="DD46" s="635">
        <v>828349</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2">
      <c r="B47" s="639" t="s">
        <v>364</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365</v>
      </c>
      <c r="CG47" s="627"/>
      <c r="CH47" s="627"/>
      <c r="CI47" s="627"/>
      <c r="CJ47" s="627"/>
      <c r="CK47" s="627"/>
      <c r="CL47" s="627"/>
      <c r="CM47" s="627"/>
      <c r="CN47" s="627"/>
      <c r="CO47" s="627"/>
      <c r="CP47" s="627"/>
      <c r="CQ47" s="628"/>
      <c r="CR47" s="629">
        <v>20657</v>
      </c>
      <c r="CS47" s="640"/>
      <c r="CT47" s="640"/>
      <c r="CU47" s="640"/>
      <c r="CV47" s="640"/>
      <c r="CW47" s="640"/>
      <c r="CX47" s="640"/>
      <c r="CY47" s="641"/>
      <c r="CZ47" s="632">
        <v>0.1</v>
      </c>
      <c r="DA47" s="642"/>
      <c r="DB47" s="642"/>
      <c r="DC47" s="643"/>
      <c r="DD47" s="635">
        <v>3465</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ht="10.8" x14ac:dyDescent="0.2">
      <c r="B48" s="625" t="s">
        <v>366</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367</v>
      </c>
      <c r="CG48" s="627"/>
      <c r="CH48" s="627"/>
      <c r="CI48" s="627"/>
      <c r="CJ48" s="627"/>
      <c r="CK48" s="627"/>
      <c r="CL48" s="627"/>
      <c r="CM48" s="627"/>
      <c r="CN48" s="627"/>
      <c r="CO48" s="627"/>
      <c r="CP48" s="627"/>
      <c r="CQ48" s="628"/>
      <c r="CR48" s="629" t="s">
        <v>228</v>
      </c>
      <c r="CS48" s="630"/>
      <c r="CT48" s="630"/>
      <c r="CU48" s="630"/>
      <c r="CV48" s="630"/>
      <c r="CW48" s="630"/>
      <c r="CX48" s="630"/>
      <c r="CY48" s="631"/>
      <c r="CZ48" s="632" t="s">
        <v>175</v>
      </c>
      <c r="DA48" s="633"/>
      <c r="DB48" s="633"/>
      <c r="DC48" s="634"/>
      <c r="DD48" s="635" t="s">
        <v>175</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6" t="s">
        <v>368</v>
      </c>
      <c r="CE49" s="607"/>
      <c r="CF49" s="607"/>
      <c r="CG49" s="607"/>
      <c r="CH49" s="607"/>
      <c r="CI49" s="607"/>
      <c r="CJ49" s="607"/>
      <c r="CK49" s="607"/>
      <c r="CL49" s="607"/>
      <c r="CM49" s="607"/>
      <c r="CN49" s="607"/>
      <c r="CO49" s="607"/>
      <c r="CP49" s="607"/>
      <c r="CQ49" s="608"/>
      <c r="CR49" s="609">
        <v>34704966</v>
      </c>
      <c r="CS49" s="610"/>
      <c r="CT49" s="610"/>
      <c r="CU49" s="610"/>
      <c r="CV49" s="610"/>
      <c r="CW49" s="610"/>
      <c r="CX49" s="610"/>
      <c r="CY49" s="611"/>
      <c r="CZ49" s="612">
        <v>100</v>
      </c>
      <c r="DA49" s="613"/>
      <c r="DB49" s="613"/>
      <c r="DC49" s="614"/>
      <c r="DD49" s="615">
        <v>22479735</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AU64" sqref="AU64"/>
    </sheetView>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1119" t="s">
        <v>369</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20" t="s">
        <v>370</v>
      </c>
      <c r="DK2" s="1121"/>
      <c r="DL2" s="1121"/>
      <c r="DM2" s="1121"/>
      <c r="DN2" s="1121"/>
      <c r="DO2" s="1122"/>
      <c r="DP2" s="231"/>
      <c r="DQ2" s="1120" t="s">
        <v>371</v>
      </c>
      <c r="DR2" s="1121"/>
      <c r="DS2" s="1121"/>
      <c r="DT2" s="1121"/>
      <c r="DU2" s="1121"/>
      <c r="DV2" s="1121"/>
      <c r="DW2" s="1121"/>
      <c r="DX2" s="1121"/>
      <c r="DY2" s="1121"/>
      <c r="DZ2" s="1122"/>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1088" t="s">
        <v>372</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35"/>
      <c r="BA4" s="235"/>
      <c r="BB4" s="235"/>
      <c r="BC4" s="235"/>
      <c r="BD4" s="235"/>
      <c r="BE4" s="236"/>
      <c r="BF4" s="236"/>
      <c r="BG4" s="236"/>
      <c r="BH4" s="236"/>
      <c r="BI4" s="236"/>
      <c r="BJ4" s="236"/>
      <c r="BK4" s="236"/>
      <c r="BL4" s="236"/>
      <c r="BM4" s="236"/>
      <c r="BN4" s="236"/>
      <c r="BO4" s="236"/>
      <c r="BP4" s="236"/>
      <c r="BQ4" s="759" t="s">
        <v>373</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7"/>
    </row>
    <row r="5" spans="1:131" s="238" customFormat="1" ht="26.25" customHeight="1" x14ac:dyDescent="0.2">
      <c r="A5" s="1024" t="s">
        <v>374</v>
      </c>
      <c r="B5" s="1025"/>
      <c r="C5" s="1025"/>
      <c r="D5" s="1025"/>
      <c r="E5" s="1025"/>
      <c r="F5" s="1025"/>
      <c r="G5" s="1025"/>
      <c r="H5" s="1025"/>
      <c r="I5" s="1025"/>
      <c r="J5" s="1025"/>
      <c r="K5" s="1025"/>
      <c r="L5" s="1025"/>
      <c r="M5" s="1025"/>
      <c r="N5" s="1025"/>
      <c r="O5" s="1025"/>
      <c r="P5" s="1026"/>
      <c r="Q5" s="1030" t="s">
        <v>375</v>
      </c>
      <c r="R5" s="1031"/>
      <c r="S5" s="1031"/>
      <c r="T5" s="1031"/>
      <c r="U5" s="1032"/>
      <c r="V5" s="1030" t="s">
        <v>376</v>
      </c>
      <c r="W5" s="1031"/>
      <c r="X5" s="1031"/>
      <c r="Y5" s="1031"/>
      <c r="Z5" s="1032"/>
      <c r="AA5" s="1030" t="s">
        <v>377</v>
      </c>
      <c r="AB5" s="1031"/>
      <c r="AC5" s="1031"/>
      <c r="AD5" s="1031"/>
      <c r="AE5" s="1031"/>
      <c r="AF5" s="1123" t="s">
        <v>378</v>
      </c>
      <c r="AG5" s="1031"/>
      <c r="AH5" s="1031"/>
      <c r="AI5" s="1031"/>
      <c r="AJ5" s="1044"/>
      <c r="AK5" s="1031" t="s">
        <v>379</v>
      </c>
      <c r="AL5" s="1031"/>
      <c r="AM5" s="1031"/>
      <c r="AN5" s="1031"/>
      <c r="AO5" s="1032"/>
      <c r="AP5" s="1030" t="s">
        <v>380</v>
      </c>
      <c r="AQ5" s="1031"/>
      <c r="AR5" s="1031"/>
      <c r="AS5" s="1031"/>
      <c r="AT5" s="1032"/>
      <c r="AU5" s="1030" t="s">
        <v>381</v>
      </c>
      <c r="AV5" s="1031"/>
      <c r="AW5" s="1031"/>
      <c r="AX5" s="1031"/>
      <c r="AY5" s="1044"/>
      <c r="AZ5" s="235"/>
      <c r="BA5" s="235"/>
      <c r="BB5" s="235"/>
      <c r="BC5" s="235"/>
      <c r="BD5" s="235"/>
      <c r="BE5" s="236"/>
      <c r="BF5" s="236"/>
      <c r="BG5" s="236"/>
      <c r="BH5" s="236"/>
      <c r="BI5" s="236"/>
      <c r="BJ5" s="236"/>
      <c r="BK5" s="236"/>
      <c r="BL5" s="236"/>
      <c r="BM5" s="236"/>
      <c r="BN5" s="236"/>
      <c r="BO5" s="236"/>
      <c r="BP5" s="236"/>
      <c r="BQ5" s="1024" t="s">
        <v>382</v>
      </c>
      <c r="BR5" s="1025"/>
      <c r="BS5" s="1025"/>
      <c r="BT5" s="1025"/>
      <c r="BU5" s="1025"/>
      <c r="BV5" s="1025"/>
      <c r="BW5" s="1025"/>
      <c r="BX5" s="1025"/>
      <c r="BY5" s="1025"/>
      <c r="BZ5" s="1025"/>
      <c r="CA5" s="1025"/>
      <c r="CB5" s="1025"/>
      <c r="CC5" s="1025"/>
      <c r="CD5" s="1025"/>
      <c r="CE5" s="1025"/>
      <c r="CF5" s="1025"/>
      <c r="CG5" s="1026"/>
      <c r="CH5" s="1030" t="s">
        <v>383</v>
      </c>
      <c r="CI5" s="1031"/>
      <c r="CJ5" s="1031"/>
      <c r="CK5" s="1031"/>
      <c r="CL5" s="1032"/>
      <c r="CM5" s="1030" t="s">
        <v>384</v>
      </c>
      <c r="CN5" s="1031"/>
      <c r="CO5" s="1031"/>
      <c r="CP5" s="1031"/>
      <c r="CQ5" s="1032"/>
      <c r="CR5" s="1030" t="s">
        <v>385</v>
      </c>
      <c r="CS5" s="1031"/>
      <c r="CT5" s="1031"/>
      <c r="CU5" s="1031"/>
      <c r="CV5" s="1032"/>
      <c r="CW5" s="1030" t="s">
        <v>386</v>
      </c>
      <c r="CX5" s="1031"/>
      <c r="CY5" s="1031"/>
      <c r="CZ5" s="1031"/>
      <c r="DA5" s="1032"/>
      <c r="DB5" s="1030" t="s">
        <v>387</v>
      </c>
      <c r="DC5" s="1031"/>
      <c r="DD5" s="1031"/>
      <c r="DE5" s="1031"/>
      <c r="DF5" s="1032"/>
      <c r="DG5" s="1113" t="s">
        <v>388</v>
      </c>
      <c r="DH5" s="1114"/>
      <c r="DI5" s="1114"/>
      <c r="DJ5" s="1114"/>
      <c r="DK5" s="1115"/>
      <c r="DL5" s="1113" t="s">
        <v>389</v>
      </c>
      <c r="DM5" s="1114"/>
      <c r="DN5" s="1114"/>
      <c r="DO5" s="1114"/>
      <c r="DP5" s="1115"/>
      <c r="DQ5" s="1030" t="s">
        <v>390</v>
      </c>
      <c r="DR5" s="1031"/>
      <c r="DS5" s="1031"/>
      <c r="DT5" s="1031"/>
      <c r="DU5" s="1032"/>
      <c r="DV5" s="1030" t="s">
        <v>381</v>
      </c>
      <c r="DW5" s="1031"/>
      <c r="DX5" s="1031"/>
      <c r="DY5" s="1031"/>
      <c r="DZ5" s="1044"/>
      <c r="EA5" s="237"/>
    </row>
    <row r="6" spans="1:131" s="238" customFormat="1" ht="26.25" customHeight="1" thickBot="1" x14ac:dyDescent="0.25">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4"/>
      <c r="AG6" s="1034"/>
      <c r="AH6" s="1034"/>
      <c r="AI6" s="1034"/>
      <c r="AJ6" s="1045"/>
      <c r="AK6" s="1034"/>
      <c r="AL6" s="1034"/>
      <c r="AM6" s="1034"/>
      <c r="AN6" s="1034"/>
      <c r="AO6" s="1035"/>
      <c r="AP6" s="1033"/>
      <c r="AQ6" s="1034"/>
      <c r="AR6" s="1034"/>
      <c r="AS6" s="1034"/>
      <c r="AT6" s="1035"/>
      <c r="AU6" s="1033"/>
      <c r="AV6" s="1034"/>
      <c r="AW6" s="1034"/>
      <c r="AX6" s="1034"/>
      <c r="AY6" s="1045"/>
      <c r="AZ6" s="235"/>
      <c r="BA6" s="235"/>
      <c r="BB6" s="235"/>
      <c r="BC6" s="235"/>
      <c r="BD6" s="235"/>
      <c r="BE6" s="236"/>
      <c r="BF6" s="236"/>
      <c r="BG6" s="236"/>
      <c r="BH6" s="236"/>
      <c r="BI6" s="236"/>
      <c r="BJ6" s="236"/>
      <c r="BK6" s="236"/>
      <c r="BL6" s="236"/>
      <c r="BM6" s="236"/>
      <c r="BN6" s="236"/>
      <c r="BO6" s="236"/>
      <c r="BP6" s="23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6"/>
      <c r="DH6" s="1117"/>
      <c r="DI6" s="1117"/>
      <c r="DJ6" s="1117"/>
      <c r="DK6" s="1118"/>
      <c r="DL6" s="1116"/>
      <c r="DM6" s="1117"/>
      <c r="DN6" s="1117"/>
      <c r="DO6" s="1117"/>
      <c r="DP6" s="1118"/>
      <c r="DQ6" s="1033"/>
      <c r="DR6" s="1034"/>
      <c r="DS6" s="1034"/>
      <c r="DT6" s="1034"/>
      <c r="DU6" s="1035"/>
      <c r="DV6" s="1033"/>
      <c r="DW6" s="1034"/>
      <c r="DX6" s="1034"/>
      <c r="DY6" s="1034"/>
      <c r="DZ6" s="1045"/>
      <c r="EA6" s="237"/>
    </row>
    <row r="7" spans="1:131" s="238" customFormat="1" ht="26.25" customHeight="1" thickTop="1" x14ac:dyDescent="0.2">
      <c r="A7" s="239">
        <v>1</v>
      </c>
      <c r="B7" s="1076" t="s">
        <v>391</v>
      </c>
      <c r="C7" s="1077"/>
      <c r="D7" s="1077"/>
      <c r="E7" s="1077"/>
      <c r="F7" s="1077"/>
      <c r="G7" s="1077"/>
      <c r="H7" s="1077"/>
      <c r="I7" s="1077"/>
      <c r="J7" s="1077"/>
      <c r="K7" s="1077"/>
      <c r="L7" s="1077"/>
      <c r="M7" s="1077"/>
      <c r="N7" s="1077"/>
      <c r="O7" s="1077"/>
      <c r="P7" s="1078"/>
      <c r="Q7" s="1131">
        <v>37389</v>
      </c>
      <c r="R7" s="1132"/>
      <c r="S7" s="1132"/>
      <c r="T7" s="1132"/>
      <c r="U7" s="1132"/>
      <c r="V7" s="1132">
        <v>34696</v>
      </c>
      <c r="W7" s="1132"/>
      <c r="X7" s="1132"/>
      <c r="Y7" s="1132"/>
      <c r="Z7" s="1132"/>
      <c r="AA7" s="1132">
        <v>2693</v>
      </c>
      <c r="AB7" s="1132"/>
      <c r="AC7" s="1132"/>
      <c r="AD7" s="1132"/>
      <c r="AE7" s="1133"/>
      <c r="AF7" s="1134">
        <v>2323</v>
      </c>
      <c r="AG7" s="1135"/>
      <c r="AH7" s="1135"/>
      <c r="AI7" s="1135"/>
      <c r="AJ7" s="1136"/>
      <c r="AK7" s="1137">
        <v>26</v>
      </c>
      <c r="AL7" s="1138"/>
      <c r="AM7" s="1138"/>
      <c r="AN7" s="1138"/>
      <c r="AO7" s="1138"/>
      <c r="AP7" s="1138">
        <v>21989</v>
      </c>
      <c r="AQ7" s="1138"/>
      <c r="AR7" s="1138"/>
      <c r="AS7" s="1138"/>
      <c r="AT7" s="1138"/>
      <c r="AU7" s="1139"/>
      <c r="AV7" s="1139"/>
      <c r="AW7" s="1139"/>
      <c r="AX7" s="1139"/>
      <c r="AY7" s="1140"/>
      <c r="AZ7" s="235"/>
      <c r="BA7" s="235"/>
      <c r="BB7" s="235"/>
      <c r="BC7" s="235"/>
      <c r="BD7" s="235"/>
      <c r="BE7" s="236"/>
      <c r="BF7" s="236"/>
      <c r="BG7" s="236"/>
      <c r="BH7" s="236"/>
      <c r="BI7" s="236"/>
      <c r="BJ7" s="236"/>
      <c r="BK7" s="236"/>
      <c r="BL7" s="236"/>
      <c r="BM7" s="236"/>
      <c r="BN7" s="236"/>
      <c r="BO7" s="236"/>
      <c r="BP7" s="236"/>
      <c r="BQ7" s="239">
        <v>1</v>
      </c>
      <c r="BR7" s="240"/>
      <c r="BS7" s="1128" t="s">
        <v>601</v>
      </c>
      <c r="BT7" s="1129"/>
      <c r="BU7" s="1129"/>
      <c r="BV7" s="1129"/>
      <c r="BW7" s="1129"/>
      <c r="BX7" s="1129"/>
      <c r="BY7" s="1129"/>
      <c r="BZ7" s="1129"/>
      <c r="CA7" s="1129"/>
      <c r="CB7" s="1129"/>
      <c r="CC7" s="1129"/>
      <c r="CD7" s="1129"/>
      <c r="CE7" s="1129"/>
      <c r="CF7" s="1129"/>
      <c r="CG7" s="1141"/>
      <c r="CH7" s="1125">
        <v>-4</v>
      </c>
      <c r="CI7" s="1126"/>
      <c r="CJ7" s="1126"/>
      <c r="CK7" s="1126"/>
      <c r="CL7" s="1127"/>
      <c r="CM7" s="1125">
        <v>216</v>
      </c>
      <c r="CN7" s="1126"/>
      <c r="CO7" s="1126"/>
      <c r="CP7" s="1126"/>
      <c r="CQ7" s="1127"/>
      <c r="CR7" s="1125">
        <v>106</v>
      </c>
      <c r="CS7" s="1126"/>
      <c r="CT7" s="1126"/>
      <c r="CU7" s="1126"/>
      <c r="CV7" s="1127"/>
      <c r="CW7" s="1125">
        <v>35</v>
      </c>
      <c r="CX7" s="1126"/>
      <c r="CY7" s="1126"/>
      <c r="CZ7" s="1126"/>
      <c r="DA7" s="1127"/>
      <c r="DB7" s="1125" t="s">
        <v>527</v>
      </c>
      <c r="DC7" s="1126"/>
      <c r="DD7" s="1126"/>
      <c r="DE7" s="1126"/>
      <c r="DF7" s="1127"/>
      <c r="DG7" s="1125" t="s">
        <v>527</v>
      </c>
      <c r="DH7" s="1126"/>
      <c r="DI7" s="1126"/>
      <c r="DJ7" s="1126"/>
      <c r="DK7" s="1127"/>
      <c r="DL7" s="1125" t="s">
        <v>527</v>
      </c>
      <c r="DM7" s="1126"/>
      <c r="DN7" s="1126"/>
      <c r="DO7" s="1126"/>
      <c r="DP7" s="1127"/>
      <c r="DQ7" s="1125" t="s">
        <v>527</v>
      </c>
      <c r="DR7" s="1126"/>
      <c r="DS7" s="1126"/>
      <c r="DT7" s="1126"/>
      <c r="DU7" s="1127"/>
      <c r="DV7" s="1128"/>
      <c r="DW7" s="1129"/>
      <c r="DX7" s="1129"/>
      <c r="DY7" s="1129"/>
      <c r="DZ7" s="1130"/>
      <c r="EA7" s="237"/>
    </row>
    <row r="8" spans="1:131" s="238" customFormat="1" ht="26.25" customHeight="1" x14ac:dyDescent="0.2">
      <c r="A8" s="241">
        <v>2</v>
      </c>
      <c r="B8" s="1059" t="s">
        <v>392</v>
      </c>
      <c r="C8" s="1060"/>
      <c r="D8" s="1060"/>
      <c r="E8" s="1060"/>
      <c r="F8" s="1060"/>
      <c r="G8" s="1060"/>
      <c r="H8" s="1060"/>
      <c r="I8" s="1060"/>
      <c r="J8" s="1060"/>
      <c r="K8" s="1060"/>
      <c r="L8" s="1060"/>
      <c r="M8" s="1060"/>
      <c r="N8" s="1060"/>
      <c r="O8" s="1060"/>
      <c r="P8" s="1061"/>
      <c r="Q8" s="1067">
        <v>209</v>
      </c>
      <c r="R8" s="1068"/>
      <c r="S8" s="1068"/>
      <c r="T8" s="1068"/>
      <c r="U8" s="1068"/>
      <c r="V8" s="1068">
        <v>161</v>
      </c>
      <c r="W8" s="1068"/>
      <c r="X8" s="1068"/>
      <c r="Y8" s="1068"/>
      <c r="Z8" s="1068"/>
      <c r="AA8" s="1068">
        <v>48</v>
      </c>
      <c r="AB8" s="1068"/>
      <c r="AC8" s="1068"/>
      <c r="AD8" s="1068"/>
      <c r="AE8" s="1069"/>
      <c r="AF8" s="1064">
        <v>48</v>
      </c>
      <c r="AG8" s="1065"/>
      <c r="AH8" s="1065"/>
      <c r="AI8" s="1065"/>
      <c r="AJ8" s="1066"/>
      <c r="AK8" s="1109" t="s">
        <v>606</v>
      </c>
      <c r="AL8" s="1110"/>
      <c r="AM8" s="1110"/>
      <c r="AN8" s="1110"/>
      <c r="AO8" s="1110"/>
      <c r="AP8" s="1110" t="s">
        <v>606</v>
      </c>
      <c r="AQ8" s="1110"/>
      <c r="AR8" s="1110"/>
      <c r="AS8" s="1110"/>
      <c r="AT8" s="1110"/>
      <c r="AU8" s="1111"/>
      <c r="AV8" s="1111"/>
      <c r="AW8" s="1111"/>
      <c r="AX8" s="1111"/>
      <c r="AY8" s="1112"/>
      <c r="AZ8" s="235"/>
      <c r="BA8" s="235"/>
      <c r="BB8" s="235"/>
      <c r="BC8" s="235"/>
      <c r="BD8" s="235"/>
      <c r="BE8" s="236"/>
      <c r="BF8" s="236"/>
      <c r="BG8" s="236"/>
      <c r="BH8" s="236"/>
      <c r="BI8" s="236"/>
      <c r="BJ8" s="236"/>
      <c r="BK8" s="236"/>
      <c r="BL8" s="236"/>
      <c r="BM8" s="236"/>
      <c r="BN8" s="236"/>
      <c r="BO8" s="236"/>
      <c r="BP8" s="236"/>
      <c r="BQ8" s="241">
        <v>2</v>
      </c>
      <c r="BR8" s="242"/>
      <c r="BS8" s="1021" t="s">
        <v>602</v>
      </c>
      <c r="BT8" s="1022"/>
      <c r="BU8" s="1022"/>
      <c r="BV8" s="1022"/>
      <c r="BW8" s="1022"/>
      <c r="BX8" s="1022"/>
      <c r="BY8" s="1022"/>
      <c r="BZ8" s="1022"/>
      <c r="CA8" s="1022"/>
      <c r="CB8" s="1022"/>
      <c r="CC8" s="1022"/>
      <c r="CD8" s="1022"/>
      <c r="CE8" s="1022"/>
      <c r="CF8" s="1022"/>
      <c r="CG8" s="1043"/>
      <c r="CH8" s="1018">
        <v>-26</v>
      </c>
      <c r="CI8" s="1019"/>
      <c r="CJ8" s="1019"/>
      <c r="CK8" s="1019"/>
      <c r="CL8" s="1020"/>
      <c r="CM8" s="1018">
        <v>130</v>
      </c>
      <c r="CN8" s="1019"/>
      <c r="CO8" s="1019"/>
      <c r="CP8" s="1019"/>
      <c r="CQ8" s="1020"/>
      <c r="CR8" s="1018">
        <v>100</v>
      </c>
      <c r="CS8" s="1019"/>
      <c r="CT8" s="1019"/>
      <c r="CU8" s="1019"/>
      <c r="CV8" s="1020"/>
      <c r="CW8" s="1018" t="s">
        <v>527</v>
      </c>
      <c r="CX8" s="1019"/>
      <c r="CY8" s="1019"/>
      <c r="CZ8" s="1019"/>
      <c r="DA8" s="1020"/>
      <c r="DB8" s="1018" t="s">
        <v>527</v>
      </c>
      <c r="DC8" s="1019"/>
      <c r="DD8" s="1019"/>
      <c r="DE8" s="1019"/>
      <c r="DF8" s="1020"/>
      <c r="DG8" s="1018" t="s">
        <v>527</v>
      </c>
      <c r="DH8" s="1019"/>
      <c r="DI8" s="1019"/>
      <c r="DJ8" s="1019"/>
      <c r="DK8" s="1020"/>
      <c r="DL8" s="1018" t="s">
        <v>527</v>
      </c>
      <c r="DM8" s="1019"/>
      <c r="DN8" s="1019"/>
      <c r="DO8" s="1019"/>
      <c r="DP8" s="1020"/>
      <c r="DQ8" s="1018" t="s">
        <v>527</v>
      </c>
      <c r="DR8" s="1019"/>
      <c r="DS8" s="1019"/>
      <c r="DT8" s="1019"/>
      <c r="DU8" s="1020"/>
      <c r="DV8" s="1021"/>
      <c r="DW8" s="1022"/>
      <c r="DX8" s="1022"/>
      <c r="DY8" s="1022"/>
      <c r="DZ8" s="1023"/>
      <c r="EA8" s="237"/>
    </row>
    <row r="9" spans="1:131" s="238" customFormat="1" ht="26.25" customHeight="1" x14ac:dyDescent="0.2">
      <c r="A9" s="241">
        <v>3</v>
      </c>
      <c r="B9" s="1059" t="s">
        <v>393</v>
      </c>
      <c r="C9" s="1060"/>
      <c r="D9" s="1060"/>
      <c r="E9" s="1060"/>
      <c r="F9" s="1060"/>
      <c r="G9" s="1060"/>
      <c r="H9" s="1060"/>
      <c r="I9" s="1060"/>
      <c r="J9" s="1060"/>
      <c r="K9" s="1060"/>
      <c r="L9" s="1060"/>
      <c r="M9" s="1060"/>
      <c r="N9" s="1060"/>
      <c r="O9" s="1060"/>
      <c r="P9" s="1061"/>
      <c r="Q9" s="1067">
        <v>24</v>
      </c>
      <c r="R9" s="1068"/>
      <c r="S9" s="1068"/>
      <c r="T9" s="1068"/>
      <c r="U9" s="1068"/>
      <c r="V9" s="1068">
        <v>20</v>
      </c>
      <c r="W9" s="1068"/>
      <c r="X9" s="1068"/>
      <c r="Y9" s="1068"/>
      <c r="Z9" s="1068"/>
      <c r="AA9" s="1068">
        <v>4</v>
      </c>
      <c r="AB9" s="1068"/>
      <c r="AC9" s="1068"/>
      <c r="AD9" s="1068"/>
      <c r="AE9" s="1069"/>
      <c r="AF9" s="1064">
        <v>4</v>
      </c>
      <c r="AG9" s="1065"/>
      <c r="AH9" s="1065"/>
      <c r="AI9" s="1065"/>
      <c r="AJ9" s="1066"/>
      <c r="AK9" s="1109" t="s">
        <v>606</v>
      </c>
      <c r="AL9" s="1110"/>
      <c r="AM9" s="1110"/>
      <c r="AN9" s="1110"/>
      <c r="AO9" s="1110"/>
      <c r="AP9" s="1110" t="s">
        <v>606</v>
      </c>
      <c r="AQ9" s="1110"/>
      <c r="AR9" s="1110"/>
      <c r="AS9" s="1110"/>
      <c r="AT9" s="1110"/>
      <c r="AU9" s="1111"/>
      <c r="AV9" s="1111"/>
      <c r="AW9" s="1111"/>
      <c r="AX9" s="1111"/>
      <c r="AY9" s="1112"/>
      <c r="AZ9" s="235"/>
      <c r="BA9" s="235"/>
      <c r="BB9" s="235"/>
      <c r="BC9" s="235"/>
      <c r="BD9" s="235"/>
      <c r="BE9" s="236"/>
      <c r="BF9" s="236"/>
      <c r="BG9" s="236"/>
      <c r="BH9" s="236"/>
      <c r="BI9" s="236"/>
      <c r="BJ9" s="236"/>
      <c r="BK9" s="236"/>
      <c r="BL9" s="236"/>
      <c r="BM9" s="236"/>
      <c r="BN9" s="236"/>
      <c r="BO9" s="236"/>
      <c r="BP9" s="236"/>
      <c r="BQ9" s="241">
        <v>3</v>
      </c>
      <c r="BR9" s="242" t="s">
        <v>605</v>
      </c>
      <c r="BS9" s="1021" t="s">
        <v>603</v>
      </c>
      <c r="BT9" s="1022"/>
      <c r="BU9" s="1022"/>
      <c r="BV9" s="1022"/>
      <c r="BW9" s="1022"/>
      <c r="BX9" s="1022"/>
      <c r="BY9" s="1022"/>
      <c r="BZ9" s="1022"/>
      <c r="CA9" s="1022"/>
      <c r="CB9" s="1022"/>
      <c r="CC9" s="1022"/>
      <c r="CD9" s="1022"/>
      <c r="CE9" s="1022"/>
      <c r="CF9" s="1022"/>
      <c r="CG9" s="1043"/>
      <c r="CH9" s="1018">
        <v>0</v>
      </c>
      <c r="CI9" s="1019"/>
      <c r="CJ9" s="1019"/>
      <c r="CK9" s="1019"/>
      <c r="CL9" s="1020"/>
      <c r="CM9" s="1018">
        <v>1307</v>
      </c>
      <c r="CN9" s="1019"/>
      <c r="CO9" s="1019"/>
      <c r="CP9" s="1019"/>
      <c r="CQ9" s="1020"/>
      <c r="CR9" s="1018">
        <v>5</v>
      </c>
      <c r="CS9" s="1019"/>
      <c r="CT9" s="1019"/>
      <c r="CU9" s="1019"/>
      <c r="CV9" s="1020"/>
      <c r="CW9" s="1018" t="s">
        <v>527</v>
      </c>
      <c r="CX9" s="1019"/>
      <c r="CY9" s="1019"/>
      <c r="CZ9" s="1019"/>
      <c r="DA9" s="1020"/>
      <c r="DB9" s="1018" t="s">
        <v>527</v>
      </c>
      <c r="DC9" s="1019"/>
      <c r="DD9" s="1019"/>
      <c r="DE9" s="1019"/>
      <c r="DF9" s="1020"/>
      <c r="DG9" s="1018" t="s">
        <v>527</v>
      </c>
      <c r="DH9" s="1019"/>
      <c r="DI9" s="1019"/>
      <c r="DJ9" s="1019"/>
      <c r="DK9" s="1020"/>
      <c r="DL9" s="1018" t="s">
        <v>527</v>
      </c>
      <c r="DM9" s="1019"/>
      <c r="DN9" s="1019"/>
      <c r="DO9" s="1019"/>
      <c r="DP9" s="1020"/>
      <c r="DQ9" s="1018" t="s">
        <v>527</v>
      </c>
      <c r="DR9" s="1019"/>
      <c r="DS9" s="1019"/>
      <c r="DT9" s="1019"/>
      <c r="DU9" s="1020"/>
      <c r="DV9" s="1021"/>
      <c r="DW9" s="1022"/>
      <c r="DX9" s="1022"/>
      <c r="DY9" s="1022"/>
      <c r="DZ9" s="1023"/>
      <c r="EA9" s="237"/>
    </row>
    <row r="10" spans="1:131" s="238" customFormat="1" ht="26.25" customHeight="1" x14ac:dyDescent="0.2">
      <c r="A10" s="241">
        <v>4</v>
      </c>
      <c r="B10" s="1059"/>
      <c r="C10" s="1060"/>
      <c r="D10" s="1060"/>
      <c r="E10" s="1060"/>
      <c r="F10" s="1060"/>
      <c r="G10" s="1060"/>
      <c r="H10" s="1060"/>
      <c r="I10" s="1060"/>
      <c r="J10" s="1060"/>
      <c r="K10" s="1060"/>
      <c r="L10" s="1060"/>
      <c r="M10" s="1060"/>
      <c r="N10" s="1060"/>
      <c r="O10" s="1060"/>
      <c r="P10" s="1061"/>
      <c r="Q10" s="1067"/>
      <c r="R10" s="1068"/>
      <c r="S10" s="1068"/>
      <c r="T10" s="1068"/>
      <c r="U10" s="1068"/>
      <c r="V10" s="1068"/>
      <c r="W10" s="1068"/>
      <c r="X10" s="1068"/>
      <c r="Y10" s="1068"/>
      <c r="Z10" s="1068"/>
      <c r="AA10" s="1068"/>
      <c r="AB10" s="1068"/>
      <c r="AC10" s="1068"/>
      <c r="AD10" s="1068"/>
      <c r="AE10" s="1069"/>
      <c r="AF10" s="1064"/>
      <c r="AG10" s="1065"/>
      <c r="AH10" s="1065"/>
      <c r="AI10" s="1065"/>
      <c r="AJ10" s="1066"/>
      <c r="AK10" s="1109"/>
      <c r="AL10" s="1110"/>
      <c r="AM10" s="1110"/>
      <c r="AN10" s="1110"/>
      <c r="AO10" s="1110"/>
      <c r="AP10" s="1110"/>
      <c r="AQ10" s="1110"/>
      <c r="AR10" s="1110"/>
      <c r="AS10" s="1110"/>
      <c r="AT10" s="1110"/>
      <c r="AU10" s="1111"/>
      <c r="AV10" s="1111"/>
      <c r="AW10" s="1111"/>
      <c r="AX10" s="1111"/>
      <c r="AY10" s="1112"/>
      <c r="AZ10" s="235"/>
      <c r="BA10" s="235"/>
      <c r="BB10" s="235"/>
      <c r="BC10" s="235"/>
      <c r="BD10" s="235"/>
      <c r="BE10" s="236"/>
      <c r="BF10" s="236"/>
      <c r="BG10" s="236"/>
      <c r="BH10" s="236"/>
      <c r="BI10" s="236"/>
      <c r="BJ10" s="236"/>
      <c r="BK10" s="236"/>
      <c r="BL10" s="236"/>
      <c r="BM10" s="236"/>
      <c r="BN10" s="236"/>
      <c r="BO10" s="236"/>
      <c r="BP10" s="236"/>
      <c r="BQ10" s="241">
        <v>4</v>
      </c>
      <c r="BR10" s="242"/>
      <c r="BS10" s="1021" t="s">
        <v>604</v>
      </c>
      <c r="BT10" s="1022"/>
      <c r="BU10" s="1022"/>
      <c r="BV10" s="1022"/>
      <c r="BW10" s="1022"/>
      <c r="BX10" s="1022"/>
      <c r="BY10" s="1022"/>
      <c r="BZ10" s="1022"/>
      <c r="CA10" s="1022"/>
      <c r="CB10" s="1022"/>
      <c r="CC10" s="1022"/>
      <c r="CD10" s="1022"/>
      <c r="CE10" s="1022"/>
      <c r="CF10" s="1022"/>
      <c r="CG10" s="1043"/>
      <c r="CH10" s="1018">
        <v>1</v>
      </c>
      <c r="CI10" s="1019"/>
      <c r="CJ10" s="1019"/>
      <c r="CK10" s="1019"/>
      <c r="CL10" s="1020"/>
      <c r="CM10" s="1018">
        <v>106</v>
      </c>
      <c r="CN10" s="1019"/>
      <c r="CO10" s="1019"/>
      <c r="CP10" s="1019"/>
      <c r="CQ10" s="1020"/>
      <c r="CR10" s="1018">
        <v>10</v>
      </c>
      <c r="CS10" s="1019"/>
      <c r="CT10" s="1019"/>
      <c r="CU10" s="1019"/>
      <c r="CV10" s="1020"/>
      <c r="CW10" s="1018" t="s">
        <v>527</v>
      </c>
      <c r="CX10" s="1019"/>
      <c r="CY10" s="1019"/>
      <c r="CZ10" s="1019"/>
      <c r="DA10" s="1020"/>
      <c r="DB10" s="1018" t="s">
        <v>527</v>
      </c>
      <c r="DC10" s="1019"/>
      <c r="DD10" s="1019"/>
      <c r="DE10" s="1019"/>
      <c r="DF10" s="1020"/>
      <c r="DG10" s="1018" t="s">
        <v>527</v>
      </c>
      <c r="DH10" s="1019"/>
      <c r="DI10" s="1019"/>
      <c r="DJ10" s="1019"/>
      <c r="DK10" s="1020"/>
      <c r="DL10" s="1018" t="s">
        <v>527</v>
      </c>
      <c r="DM10" s="1019"/>
      <c r="DN10" s="1019"/>
      <c r="DO10" s="1019"/>
      <c r="DP10" s="1020"/>
      <c r="DQ10" s="1018" t="s">
        <v>527</v>
      </c>
      <c r="DR10" s="1019"/>
      <c r="DS10" s="1019"/>
      <c r="DT10" s="1019"/>
      <c r="DU10" s="1020"/>
      <c r="DV10" s="1021"/>
      <c r="DW10" s="1022"/>
      <c r="DX10" s="1022"/>
      <c r="DY10" s="1022"/>
      <c r="DZ10" s="1023"/>
      <c r="EA10" s="237"/>
    </row>
    <row r="11" spans="1:131" s="238" customFormat="1" ht="26.25" customHeight="1" x14ac:dyDescent="0.2">
      <c r="A11" s="241">
        <v>5</v>
      </c>
      <c r="B11" s="1059"/>
      <c r="C11" s="1060"/>
      <c r="D11" s="1060"/>
      <c r="E11" s="1060"/>
      <c r="F11" s="1060"/>
      <c r="G11" s="1060"/>
      <c r="H11" s="1060"/>
      <c r="I11" s="1060"/>
      <c r="J11" s="1060"/>
      <c r="K11" s="1060"/>
      <c r="L11" s="1060"/>
      <c r="M11" s="1060"/>
      <c r="N11" s="1060"/>
      <c r="O11" s="1060"/>
      <c r="P11" s="1061"/>
      <c r="Q11" s="1067"/>
      <c r="R11" s="1068"/>
      <c r="S11" s="1068"/>
      <c r="T11" s="1068"/>
      <c r="U11" s="1068"/>
      <c r="V11" s="1068"/>
      <c r="W11" s="1068"/>
      <c r="X11" s="1068"/>
      <c r="Y11" s="1068"/>
      <c r="Z11" s="1068"/>
      <c r="AA11" s="1068"/>
      <c r="AB11" s="1068"/>
      <c r="AC11" s="1068"/>
      <c r="AD11" s="1068"/>
      <c r="AE11" s="1069"/>
      <c r="AF11" s="1064"/>
      <c r="AG11" s="1065"/>
      <c r="AH11" s="1065"/>
      <c r="AI11" s="1065"/>
      <c r="AJ11" s="1066"/>
      <c r="AK11" s="1109"/>
      <c r="AL11" s="1110"/>
      <c r="AM11" s="1110"/>
      <c r="AN11" s="1110"/>
      <c r="AO11" s="1110"/>
      <c r="AP11" s="1110"/>
      <c r="AQ11" s="1110"/>
      <c r="AR11" s="1110"/>
      <c r="AS11" s="1110"/>
      <c r="AT11" s="1110"/>
      <c r="AU11" s="1111"/>
      <c r="AV11" s="1111"/>
      <c r="AW11" s="1111"/>
      <c r="AX11" s="1111"/>
      <c r="AY11" s="1112"/>
      <c r="AZ11" s="235"/>
      <c r="BA11" s="235"/>
      <c r="BB11" s="235"/>
      <c r="BC11" s="235"/>
      <c r="BD11" s="235"/>
      <c r="BE11" s="236"/>
      <c r="BF11" s="236"/>
      <c r="BG11" s="236"/>
      <c r="BH11" s="236"/>
      <c r="BI11" s="236"/>
      <c r="BJ11" s="236"/>
      <c r="BK11" s="236"/>
      <c r="BL11" s="236"/>
      <c r="BM11" s="236"/>
      <c r="BN11" s="236"/>
      <c r="BO11" s="236"/>
      <c r="BP11" s="236"/>
      <c r="BQ11" s="241">
        <v>5</v>
      </c>
      <c r="BR11" s="242"/>
      <c r="BS11" s="1021"/>
      <c r="BT11" s="1022"/>
      <c r="BU11" s="1022"/>
      <c r="BV11" s="1022"/>
      <c r="BW11" s="1022"/>
      <c r="BX11" s="1022"/>
      <c r="BY11" s="1022"/>
      <c r="BZ11" s="1022"/>
      <c r="CA11" s="1022"/>
      <c r="CB11" s="1022"/>
      <c r="CC11" s="1022"/>
      <c r="CD11" s="1022"/>
      <c r="CE11" s="1022"/>
      <c r="CF11" s="1022"/>
      <c r="CG11" s="1043"/>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37"/>
    </row>
    <row r="12" spans="1:131" s="238" customFormat="1" ht="26.25" customHeight="1" x14ac:dyDescent="0.2">
      <c r="A12" s="241">
        <v>6</v>
      </c>
      <c r="B12" s="1059"/>
      <c r="C12" s="1060"/>
      <c r="D12" s="1060"/>
      <c r="E12" s="1060"/>
      <c r="F12" s="1060"/>
      <c r="G12" s="1060"/>
      <c r="H12" s="1060"/>
      <c r="I12" s="1060"/>
      <c r="J12" s="1060"/>
      <c r="K12" s="1060"/>
      <c r="L12" s="1060"/>
      <c r="M12" s="1060"/>
      <c r="N12" s="1060"/>
      <c r="O12" s="1060"/>
      <c r="P12" s="1061"/>
      <c r="Q12" s="1067"/>
      <c r="R12" s="1068"/>
      <c r="S12" s="1068"/>
      <c r="T12" s="1068"/>
      <c r="U12" s="1068"/>
      <c r="V12" s="1068"/>
      <c r="W12" s="1068"/>
      <c r="X12" s="1068"/>
      <c r="Y12" s="1068"/>
      <c r="Z12" s="1068"/>
      <c r="AA12" s="1068"/>
      <c r="AB12" s="1068"/>
      <c r="AC12" s="1068"/>
      <c r="AD12" s="1068"/>
      <c r="AE12" s="1069"/>
      <c r="AF12" s="1064"/>
      <c r="AG12" s="1065"/>
      <c r="AH12" s="1065"/>
      <c r="AI12" s="1065"/>
      <c r="AJ12" s="1066"/>
      <c r="AK12" s="1109"/>
      <c r="AL12" s="1110"/>
      <c r="AM12" s="1110"/>
      <c r="AN12" s="1110"/>
      <c r="AO12" s="1110"/>
      <c r="AP12" s="1110"/>
      <c r="AQ12" s="1110"/>
      <c r="AR12" s="1110"/>
      <c r="AS12" s="1110"/>
      <c r="AT12" s="1110"/>
      <c r="AU12" s="1111"/>
      <c r="AV12" s="1111"/>
      <c r="AW12" s="1111"/>
      <c r="AX12" s="1111"/>
      <c r="AY12" s="1112"/>
      <c r="AZ12" s="235"/>
      <c r="BA12" s="235"/>
      <c r="BB12" s="235"/>
      <c r="BC12" s="235"/>
      <c r="BD12" s="235"/>
      <c r="BE12" s="236"/>
      <c r="BF12" s="236"/>
      <c r="BG12" s="236"/>
      <c r="BH12" s="236"/>
      <c r="BI12" s="236"/>
      <c r="BJ12" s="236"/>
      <c r="BK12" s="236"/>
      <c r="BL12" s="236"/>
      <c r="BM12" s="236"/>
      <c r="BN12" s="236"/>
      <c r="BO12" s="236"/>
      <c r="BP12" s="236"/>
      <c r="BQ12" s="241">
        <v>6</v>
      </c>
      <c r="BR12" s="242"/>
      <c r="BS12" s="1021"/>
      <c r="BT12" s="1022"/>
      <c r="BU12" s="1022"/>
      <c r="BV12" s="1022"/>
      <c r="BW12" s="1022"/>
      <c r="BX12" s="1022"/>
      <c r="BY12" s="1022"/>
      <c r="BZ12" s="1022"/>
      <c r="CA12" s="1022"/>
      <c r="CB12" s="1022"/>
      <c r="CC12" s="1022"/>
      <c r="CD12" s="1022"/>
      <c r="CE12" s="1022"/>
      <c r="CF12" s="1022"/>
      <c r="CG12" s="1043"/>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37"/>
    </row>
    <row r="13" spans="1:131" s="238" customFormat="1" ht="26.25" customHeight="1" x14ac:dyDescent="0.2">
      <c r="A13" s="241">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09"/>
      <c r="AL13" s="1110"/>
      <c r="AM13" s="1110"/>
      <c r="AN13" s="1110"/>
      <c r="AO13" s="1110"/>
      <c r="AP13" s="1110"/>
      <c r="AQ13" s="1110"/>
      <c r="AR13" s="1110"/>
      <c r="AS13" s="1110"/>
      <c r="AT13" s="1110"/>
      <c r="AU13" s="1111"/>
      <c r="AV13" s="1111"/>
      <c r="AW13" s="1111"/>
      <c r="AX13" s="1111"/>
      <c r="AY13" s="1112"/>
      <c r="AZ13" s="235"/>
      <c r="BA13" s="235"/>
      <c r="BB13" s="235"/>
      <c r="BC13" s="235"/>
      <c r="BD13" s="235"/>
      <c r="BE13" s="236"/>
      <c r="BF13" s="236"/>
      <c r="BG13" s="236"/>
      <c r="BH13" s="236"/>
      <c r="BI13" s="236"/>
      <c r="BJ13" s="236"/>
      <c r="BK13" s="236"/>
      <c r="BL13" s="236"/>
      <c r="BM13" s="236"/>
      <c r="BN13" s="236"/>
      <c r="BO13" s="236"/>
      <c r="BP13" s="236"/>
      <c r="BQ13" s="241">
        <v>7</v>
      </c>
      <c r="BR13" s="242"/>
      <c r="BS13" s="1021"/>
      <c r="BT13" s="1022"/>
      <c r="BU13" s="1022"/>
      <c r="BV13" s="1022"/>
      <c r="BW13" s="1022"/>
      <c r="BX13" s="1022"/>
      <c r="BY13" s="1022"/>
      <c r="BZ13" s="1022"/>
      <c r="CA13" s="1022"/>
      <c r="CB13" s="1022"/>
      <c r="CC13" s="1022"/>
      <c r="CD13" s="1022"/>
      <c r="CE13" s="1022"/>
      <c r="CF13" s="1022"/>
      <c r="CG13" s="1043"/>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37"/>
    </row>
    <row r="14" spans="1:131" s="238" customFormat="1" ht="26.25" customHeight="1" x14ac:dyDescent="0.2">
      <c r="A14" s="241">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9"/>
      <c r="AL14" s="1110"/>
      <c r="AM14" s="1110"/>
      <c r="AN14" s="1110"/>
      <c r="AO14" s="1110"/>
      <c r="AP14" s="1110"/>
      <c r="AQ14" s="1110"/>
      <c r="AR14" s="1110"/>
      <c r="AS14" s="1110"/>
      <c r="AT14" s="1110"/>
      <c r="AU14" s="1111"/>
      <c r="AV14" s="1111"/>
      <c r="AW14" s="1111"/>
      <c r="AX14" s="1111"/>
      <c r="AY14" s="1112"/>
      <c r="AZ14" s="235"/>
      <c r="BA14" s="235"/>
      <c r="BB14" s="235"/>
      <c r="BC14" s="235"/>
      <c r="BD14" s="235"/>
      <c r="BE14" s="236"/>
      <c r="BF14" s="236"/>
      <c r="BG14" s="236"/>
      <c r="BH14" s="236"/>
      <c r="BI14" s="236"/>
      <c r="BJ14" s="236"/>
      <c r="BK14" s="236"/>
      <c r="BL14" s="236"/>
      <c r="BM14" s="236"/>
      <c r="BN14" s="236"/>
      <c r="BO14" s="236"/>
      <c r="BP14" s="236"/>
      <c r="BQ14" s="241">
        <v>8</v>
      </c>
      <c r="BR14" s="242"/>
      <c r="BS14" s="1021"/>
      <c r="BT14" s="1022"/>
      <c r="BU14" s="1022"/>
      <c r="BV14" s="1022"/>
      <c r="BW14" s="1022"/>
      <c r="BX14" s="1022"/>
      <c r="BY14" s="1022"/>
      <c r="BZ14" s="1022"/>
      <c r="CA14" s="1022"/>
      <c r="CB14" s="1022"/>
      <c r="CC14" s="1022"/>
      <c r="CD14" s="1022"/>
      <c r="CE14" s="1022"/>
      <c r="CF14" s="1022"/>
      <c r="CG14" s="1043"/>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37"/>
    </row>
    <row r="15" spans="1:131" s="238" customFormat="1" ht="26.25" customHeight="1" x14ac:dyDescent="0.2">
      <c r="A15" s="241">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35"/>
      <c r="BA15" s="235"/>
      <c r="BB15" s="235"/>
      <c r="BC15" s="235"/>
      <c r="BD15" s="235"/>
      <c r="BE15" s="236"/>
      <c r="BF15" s="236"/>
      <c r="BG15" s="236"/>
      <c r="BH15" s="236"/>
      <c r="BI15" s="236"/>
      <c r="BJ15" s="236"/>
      <c r="BK15" s="236"/>
      <c r="BL15" s="236"/>
      <c r="BM15" s="236"/>
      <c r="BN15" s="236"/>
      <c r="BO15" s="236"/>
      <c r="BP15" s="236"/>
      <c r="BQ15" s="241">
        <v>9</v>
      </c>
      <c r="BR15" s="242"/>
      <c r="BS15" s="1021"/>
      <c r="BT15" s="1022"/>
      <c r="BU15" s="1022"/>
      <c r="BV15" s="1022"/>
      <c r="BW15" s="1022"/>
      <c r="BX15" s="1022"/>
      <c r="BY15" s="1022"/>
      <c r="BZ15" s="1022"/>
      <c r="CA15" s="1022"/>
      <c r="CB15" s="1022"/>
      <c r="CC15" s="1022"/>
      <c r="CD15" s="1022"/>
      <c r="CE15" s="1022"/>
      <c r="CF15" s="1022"/>
      <c r="CG15" s="1043"/>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37"/>
    </row>
    <row r="16" spans="1:131" s="238" customFormat="1" ht="26.25" customHeight="1" x14ac:dyDescent="0.2">
      <c r="A16" s="241">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35"/>
      <c r="BA16" s="235"/>
      <c r="BB16" s="235"/>
      <c r="BC16" s="235"/>
      <c r="BD16" s="235"/>
      <c r="BE16" s="236"/>
      <c r="BF16" s="236"/>
      <c r="BG16" s="236"/>
      <c r="BH16" s="236"/>
      <c r="BI16" s="236"/>
      <c r="BJ16" s="236"/>
      <c r="BK16" s="236"/>
      <c r="BL16" s="236"/>
      <c r="BM16" s="236"/>
      <c r="BN16" s="236"/>
      <c r="BO16" s="236"/>
      <c r="BP16" s="236"/>
      <c r="BQ16" s="241">
        <v>10</v>
      </c>
      <c r="BR16" s="242"/>
      <c r="BS16" s="1021"/>
      <c r="BT16" s="1022"/>
      <c r="BU16" s="1022"/>
      <c r="BV16" s="1022"/>
      <c r="BW16" s="1022"/>
      <c r="BX16" s="1022"/>
      <c r="BY16" s="1022"/>
      <c r="BZ16" s="1022"/>
      <c r="CA16" s="1022"/>
      <c r="CB16" s="1022"/>
      <c r="CC16" s="1022"/>
      <c r="CD16" s="1022"/>
      <c r="CE16" s="1022"/>
      <c r="CF16" s="1022"/>
      <c r="CG16" s="1043"/>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37"/>
    </row>
    <row r="17" spans="1:131" s="238" customFormat="1" ht="26.25" customHeight="1" x14ac:dyDescent="0.2">
      <c r="A17" s="241">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35"/>
      <c r="BA17" s="235"/>
      <c r="BB17" s="235"/>
      <c r="BC17" s="235"/>
      <c r="BD17" s="235"/>
      <c r="BE17" s="236"/>
      <c r="BF17" s="236"/>
      <c r="BG17" s="236"/>
      <c r="BH17" s="236"/>
      <c r="BI17" s="236"/>
      <c r="BJ17" s="236"/>
      <c r="BK17" s="236"/>
      <c r="BL17" s="236"/>
      <c r="BM17" s="236"/>
      <c r="BN17" s="236"/>
      <c r="BO17" s="236"/>
      <c r="BP17" s="236"/>
      <c r="BQ17" s="241">
        <v>11</v>
      </c>
      <c r="BR17" s="242"/>
      <c r="BS17" s="1021"/>
      <c r="BT17" s="1022"/>
      <c r="BU17" s="1022"/>
      <c r="BV17" s="1022"/>
      <c r="BW17" s="1022"/>
      <c r="BX17" s="1022"/>
      <c r="BY17" s="1022"/>
      <c r="BZ17" s="1022"/>
      <c r="CA17" s="1022"/>
      <c r="CB17" s="1022"/>
      <c r="CC17" s="1022"/>
      <c r="CD17" s="1022"/>
      <c r="CE17" s="1022"/>
      <c r="CF17" s="1022"/>
      <c r="CG17" s="1043"/>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37"/>
    </row>
    <row r="18" spans="1:131" s="238" customFormat="1" ht="26.25" customHeight="1" x14ac:dyDescent="0.2">
      <c r="A18" s="241">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35"/>
      <c r="BA18" s="235"/>
      <c r="BB18" s="235"/>
      <c r="BC18" s="235"/>
      <c r="BD18" s="235"/>
      <c r="BE18" s="236"/>
      <c r="BF18" s="236"/>
      <c r="BG18" s="236"/>
      <c r="BH18" s="236"/>
      <c r="BI18" s="236"/>
      <c r="BJ18" s="236"/>
      <c r="BK18" s="236"/>
      <c r="BL18" s="236"/>
      <c r="BM18" s="236"/>
      <c r="BN18" s="236"/>
      <c r="BO18" s="236"/>
      <c r="BP18" s="236"/>
      <c r="BQ18" s="241">
        <v>12</v>
      </c>
      <c r="BR18" s="242"/>
      <c r="BS18" s="1021"/>
      <c r="BT18" s="1022"/>
      <c r="BU18" s="1022"/>
      <c r="BV18" s="1022"/>
      <c r="BW18" s="1022"/>
      <c r="BX18" s="1022"/>
      <c r="BY18" s="1022"/>
      <c r="BZ18" s="1022"/>
      <c r="CA18" s="1022"/>
      <c r="CB18" s="1022"/>
      <c r="CC18" s="1022"/>
      <c r="CD18" s="1022"/>
      <c r="CE18" s="1022"/>
      <c r="CF18" s="1022"/>
      <c r="CG18" s="1043"/>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37"/>
    </row>
    <row r="19" spans="1:131" s="238" customFormat="1" ht="26.25" customHeight="1" x14ac:dyDescent="0.2">
      <c r="A19" s="241">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35"/>
      <c r="BA19" s="235"/>
      <c r="BB19" s="235"/>
      <c r="BC19" s="235"/>
      <c r="BD19" s="235"/>
      <c r="BE19" s="236"/>
      <c r="BF19" s="236"/>
      <c r="BG19" s="236"/>
      <c r="BH19" s="236"/>
      <c r="BI19" s="236"/>
      <c r="BJ19" s="236"/>
      <c r="BK19" s="236"/>
      <c r="BL19" s="236"/>
      <c r="BM19" s="236"/>
      <c r="BN19" s="236"/>
      <c r="BO19" s="236"/>
      <c r="BP19" s="236"/>
      <c r="BQ19" s="241">
        <v>13</v>
      </c>
      <c r="BR19" s="242"/>
      <c r="BS19" s="1021"/>
      <c r="BT19" s="1022"/>
      <c r="BU19" s="1022"/>
      <c r="BV19" s="1022"/>
      <c r="BW19" s="1022"/>
      <c r="BX19" s="1022"/>
      <c r="BY19" s="1022"/>
      <c r="BZ19" s="1022"/>
      <c r="CA19" s="1022"/>
      <c r="CB19" s="1022"/>
      <c r="CC19" s="1022"/>
      <c r="CD19" s="1022"/>
      <c r="CE19" s="1022"/>
      <c r="CF19" s="1022"/>
      <c r="CG19" s="1043"/>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37"/>
    </row>
    <row r="20" spans="1:131" s="238" customFormat="1" ht="26.25" customHeight="1" x14ac:dyDescent="0.2">
      <c r="A20" s="241">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35"/>
      <c r="BA20" s="235"/>
      <c r="BB20" s="235"/>
      <c r="BC20" s="235"/>
      <c r="BD20" s="235"/>
      <c r="BE20" s="236"/>
      <c r="BF20" s="236"/>
      <c r="BG20" s="236"/>
      <c r="BH20" s="236"/>
      <c r="BI20" s="236"/>
      <c r="BJ20" s="236"/>
      <c r="BK20" s="236"/>
      <c r="BL20" s="236"/>
      <c r="BM20" s="236"/>
      <c r="BN20" s="236"/>
      <c r="BO20" s="236"/>
      <c r="BP20" s="236"/>
      <c r="BQ20" s="241">
        <v>14</v>
      </c>
      <c r="BR20" s="242"/>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37"/>
    </row>
    <row r="21" spans="1:131" s="238" customFormat="1" ht="26.25" customHeight="1" thickBot="1" x14ac:dyDescent="0.25">
      <c r="A21" s="241">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35"/>
      <c r="BA21" s="235"/>
      <c r="BB21" s="235"/>
      <c r="BC21" s="235"/>
      <c r="BD21" s="235"/>
      <c r="BE21" s="236"/>
      <c r="BF21" s="236"/>
      <c r="BG21" s="236"/>
      <c r="BH21" s="236"/>
      <c r="BI21" s="236"/>
      <c r="BJ21" s="236"/>
      <c r="BK21" s="236"/>
      <c r="BL21" s="236"/>
      <c r="BM21" s="236"/>
      <c r="BN21" s="236"/>
      <c r="BO21" s="236"/>
      <c r="BP21" s="236"/>
      <c r="BQ21" s="241">
        <v>15</v>
      </c>
      <c r="BR21" s="242"/>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7"/>
    </row>
    <row r="22" spans="1:131" s="238" customFormat="1" ht="26.25" customHeight="1" x14ac:dyDescent="0.2">
      <c r="A22" s="241">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394</v>
      </c>
      <c r="BA22" s="1057"/>
      <c r="BB22" s="1057"/>
      <c r="BC22" s="1057"/>
      <c r="BD22" s="1058"/>
      <c r="BE22" s="236"/>
      <c r="BF22" s="236"/>
      <c r="BG22" s="236"/>
      <c r="BH22" s="236"/>
      <c r="BI22" s="236"/>
      <c r="BJ22" s="236"/>
      <c r="BK22" s="236"/>
      <c r="BL22" s="236"/>
      <c r="BM22" s="236"/>
      <c r="BN22" s="236"/>
      <c r="BO22" s="236"/>
      <c r="BP22" s="236"/>
      <c r="BQ22" s="241">
        <v>16</v>
      </c>
      <c r="BR22" s="242"/>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7"/>
    </row>
    <row r="23" spans="1:131" s="238" customFormat="1" ht="26.25" customHeight="1" thickBot="1" x14ac:dyDescent="0.25">
      <c r="A23" s="243" t="s">
        <v>395</v>
      </c>
      <c r="B23" s="966" t="s">
        <v>396</v>
      </c>
      <c r="C23" s="967"/>
      <c r="D23" s="967"/>
      <c r="E23" s="967"/>
      <c r="F23" s="967"/>
      <c r="G23" s="967"/>
      <c r="H23" s="967"/>
      <c r="I23" s="967"/>
      <c r="J23" s="967"/>
      <c r="K23" s="967"/>
      <c r="L23" s="967"/>
      <c r="M23" s="967"/>
      <c r="N23" s="967"/>
      <c r="O23" s="967"/>
      <c r="P23" s="977"/>
      <c r="Q23" s="1096">
        <v>37467</v>
      </c>
      <c r="R23" s="1090"/>
      <c r="S23" s="1090"/>
      <c r="T23" s="1090"/>
      <c r="U23" s="1090"/>
      <c r="V23" s="1090">
        <v>34723</v>
      </c>
      <c r="W23" s="1090"/>
      <c r="X23" s="1090"/>
      <c r="Y23" s="1090"/>
      <c r="Z23" s="1090"/>
      <c r="AA23" s="1090">
        <v>2744</v>
      </c>
      <c r="AB23" s="1090"/>
      <c r="AC23" s="1090"/>
      <c r="AD23" s="1090"/>
      <c r="AE23" s="1097"/>
      <c r="AF23" s="1098">
        <v>2374</v>
      </c>
      <c r="AG23" s="1090"/>
      <c r="AH23" s="1090"/>
      <c r="AI23" s="1090"/>
      <c r="AJ23" s="1099"/>
      <c r="AK23" s="1100"/>
      <c r="AL23" s="1101"/>
      <c r="AM23" s="1101"/>
      <c r="AN23" s="1101"/>
      <c r="AO23" s="1101"/>
      <c r="AP23" s="1090">
        <v>21989</v>
      </c>
      <c r="AQ23" s="1090"/>
      <c r="AR23" s="1090"/>
      <c r="AS23" s="1090"/>
      <c r="AT23" s="1090"/>
      <c r="AU23" s="1091"/>
      <c r="AV23" s="1091"/>
      <c r="AW23" s="1091"/>
      <c r="AX23" s="1091"/>
      <c r="AY23" s="1092"/>
      <c r="AZ23" s="1093" t="s">
        <v>397</v>
      </c>
      <c r="BA23" s="1094"/>
      <c r="BB23" s="1094"/>
      <c r="BC23" s="1094"/>
      <c r="BD23" s="1095"/>
      <c r="BE23" s="236"/>
      <c r="BF23" s="236"/>
      <c r="BG23" s="236"/>
      <c r="BH23" s="236"/>
      <c r="BI23" s="236"/>
      <c r="BJ23" s="236"/>
      <c r="BK23" s="236"/>
      <c r="BL23" s="236"/>
      <c r="BM23" s="236"/>
      <c r="BN23" s="236"/>
      <c r="BO23" s="236"/>
      <c r="BP23" s="236"/>
      <c r="BQ23" s="241">
        <v>17</v>
      </c>
      <c r="BR23" s="242"/>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7"/>
    </row>
    <row r="24" spans="1:131" s="238" customFormat="1" ht="26.25" customHeight="1" x14ac:dyDescent="0.2">
      <c r="A24" s="1089" t="s">
        <v>398</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35"/>
      <c r="BA24" s="235"/>
      <c r="BB24" s="235"/>
      <c r="BC24" s="235"/>
      <c r="BD24" s="235"/>
      <c r="BE24" s="236"/>
      <c r="BF24" s="236"/>
      <c r="BG24" s="236"/>
      <c r="BH24" s="236"/>
      <c r="BI24" s="236"/>
      <c r="BJ24" s="236"/>
      <c r="BK24" s="236"/>
      <c r="BL24" s="236"/>
      <c r="BM24" s="236"/>
      <c r="BN24" s="236"/>
      <c r="BO24" s="236"/>
      <c r="BP24" s="236"/>
      <c r="BQ24" s="241">
        <v>18</v>
      </c>
      <c r="BR24" s="242"/>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7"/>
    </row>
    <row r="25" spans="1:131" ht="26.25" customHeight="1" thickBot="1" x14ac:dyDescent="0.25">
      <c r="A25" s="1088" t="s">
        <v>399</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35"/>
      <c r="BK25" s="235"/>
      <c r="BL25" s="235"/>
      <c r="BM25" s="235"/>
      <c r="BN25" s="235"/>
      <c r="BO25" s="244"/>
      <c r="BP25" s="244"/>
      <c r="BQ25" s="241">
        <v>19</v>
      </c>
      <c r="BR25" s="242"/>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33"/>
    </row>
    <row r="26" spans="1:131" ht="26.25" customHeight="1" x14ac:dyDescent="0.2">
      <c r="A26" s="1024" t="s">
        <v>374</v>
      </c>
      <c r="B26" s="1025"/>
      <c r="C26" s="1025"/>
      <c r="D26" s="1025"/>
      <c r="E26" s="1025"/>
      <c r="F26" s="1025"/>
      <c r="G26" s="1025"/>
      <c r="H26" s="1025"/>
      <c r="I26" s="1025"/>
      <c r="J26" s="1025"/>
      <c r="K26" s="1025"/>
      <c r="L26" s="1025"/>
      <c r="M26" s="1025"/>
      <c r="N26" s="1025"/>
      <c r="O26" s="1025"/>
      <c r="P26" s="1026"/>
      <c r="Q26" s="1030" t="s">
        <v>400</v>
      </c>
      <c r="R26" s="1031"/>
      <c r="S26" s="1031"/>
      <c r="T26" s="1031"/>
      <c r="U26" s="1032"/>
      <c r="V26" s="1030" t="s">
        <v>401</v>
      </c>
      <c r="W26" s="1031"/>
      <c r="X26" s="1031"/>
      <c r="Y26" s="1031"/>
      <c r="Z26" s="1032"/>
      <c r="AA26" s="1030" t="s">
        <v>402</v>
      </c>
      <c r="AB26" s="1031"/>
      <c r="AC26" s="1031"/>
      <c r="AD26" s="1031"/>
      <c r="AE26" s="1031"/>
      <c r="AF26" s="1084" t="s">
        <v>403</v>
      </c>
      <c r="AG26" s="1037"/>
      <c r="AH26" s="1037"/>
      <c r="AI26" s="1037"/>
      <c r="AJ26" s="1085"/>
      <c r="AK26" s="1031" t="s">
        <v>404</v>
      </c>
      <c r="AL26" s="1031"/>
      <c r="AM26" s="1031"/>
      <c r="AN26" s="1031"/>
      <c r="AO26" s="1032"/>
      <c r="AP26" s="1030" t="s">
        <v>405</v>
      </c>
      <c r="AQ26" s="1031"/>
      <c r="AR26" s="1031"/>
      <c r="AS26" s="1031"/>
      <c r="AT26" s="1032"/>
      <c r="AU26" s="1030" t="s">
        <v>406</v>
      </c>
      <c r="AV26" s="1031"/>
      <c r="AW26" s="1031"/>
      <c r="AX26" s="1031"/>
      <c r="AY26" s="1032"/>
      <c r="AZ26" s="1030" t="s">
        <v>407</v>
      </c>
      <c r="BA26" s="1031"/>
      <c r="BB26" s="1031"/>
      <c r="BC26" s="1031"/>
      <c r="BD26" s="1032"/>
      <c r="BE26" s="1030" t="s">
        <v>381</v>
      </c>
      <c r="BF26" s="1031"/>
      <c r="BG26" s="1031"/>
      <c r="BH26" s="1031"/>
      <c r="BI26" s="1044"/>
      <c r="BJ26" s="235"/>
      <c r="BK26" s="235"/>
      <c r="BL26" s="235"/>
      <c r="BM26" s="235"/>
      <c r="BN26" s="235"/>
      <c r="BO26" s="244"/>
      <c r="BP26" s="244"/>
      <c r="BQ26" s="241">
        <v>20</v>
      </c>
      <c r="BR26" s="242"/>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33"/>
    </row>
    <row r="27" spans="1:131" ht="26.25" customHeight="1" thickBot="1" x14ac:dyDescent="0.25">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35"/>
      <c r="BK27" s="235"/>
      <c r="BL27" s="235"/>
      <c r="BM27" s="235"/>
      <c r="BN27" s="235"/>
      <c r="BO27" s="244"/>
      <c r="BP27" s="244"/>
      <c r="BQ27" s="241">
        <v>21</v>
      </c>
      <c r="BR27" s="242"/>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33"/>
    </row>
    <row r="28" spans="1:131" ht="26.25" customHeight="1" thickTop="1" x14ac:dyDescent="0.2">
      <c r="A28" s="245">
        <v>1</v>
      </c>
      <c r="B28" s="1076" t="s">
        <v>408</v>
      </c>
      <c r="C28" s="1077"/>
      <c r="D28" s="1077"/>
      <c r="E28" s="1077"/>
      <c r="F28" s="1077"/>
      <c r="G28" s="1077"/>
      <c r="H28" s="1077"/>
      <c r="I28" s="1077"/>
      <c r="J28" s="1077"/>
      <c r="K28" s="1077"/>
      <c r="L28" s="1077"/>
      <c r="M28" s="1077"/>
      <c r="N28" s="1077"/>
      <c r="O28" s="1077"/>
      <c r="P28" s="1078"/>
      <c r="Q28" s="1079">
        <v>10325</v>
      </c>
      <c r="R28" s="1080"/>
      <c r="S28" s="1080"/>
      <c r="T28" s="1080"/>
      <c r="U28" s="1080"/>
      <c r="V28" s="1080">
        <v>10138</v>
      </c>
      <c r="W28" s="1080"/>
      <c r="X28" s="1080"/>
      <c r="Y28" s="1080"/>
      <c r="Z28" s="1080"/>
      <c r="AA28" s="1080">
        <v>187</v>
      </c>
      <c r="AB28" s="1080"/>
      <c r="AC28" s="1080"/>
      <c r="AD28" s="1080"/>
      <c r="AE28" s="1081"/>
      <c r="AF28" s="1082">
        <v>187</v>
      </c>
      <c r="AG28" s="1080"/>
      <c r="AH28" s="1080"/>
      <c r="AI28" s="1080"/>
      <c r="AJ28" s="1083"/>
      <c r="AK28" s="1071">
        <v>710</v>
      </c>
      <c r="AL28" s="1072"/>
      <c r="AM28" s="1072"/>
      <c r="AN28" s="1072"/>
      <c r="AO28" s="1072"/>
      <c r="AP28" s="1072" t="s">
        <v>606</v>
      </c>
      <c r="AQ28" s="1072"/>
      <c r="AR28" s="1072"/>
      <c r="AS28" s="1072"/>
      <c r="AT28" s="1072"/>
      <c r="AU28" s="1072" t="s">
        <v>606</v>
      </c>
      <c r="AV28" s="1072"/>
      <c r="AW28" s="1072"/>
      <c r="AX28" s="1072"/>
      <c r="AY28" s="1072"/>
      <c r="AZ28" s="1073" t="s">
        <v>606</v>
      </c>
      <c r="BA28" s="1073"/>
      <c r="BB28" s="1073"/>
      <c r="BC28" s="1073"/>
      <c r="BD28" s="1073"/>
      <c r="BE28" s="1074"/>
      <c r="BF28" s="1074"/>
      <c r="BG28" s="1074"/>
      <c r="BH28" s="1074"/>
      <c r="BI28" s="1075"/>
      <c r="BJ28" s="235"/>
      <c r="BK28" s="235"/>
      <c r="BL28" s="235"/>
      <c r="BM28" s="235"/>
      <c r="BN28" s="235"/>
      <c r="BO28" s="244"/>
      <c r="BP28" s="244"/>
      <c r="BQ28" s="241">
        <v>22</v>
      </c>
      <c r="BR28" s="242"/>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33"/>
    </row>
    <row r="29" spans="1:131" ht="26.25" customHeight="1" x14ac:dyDescent="0.2">
      <c r="A29" s="245">
        <v>2</v>
      </c>
      <c r="B29" s="1059" t="s">
        <v>409</v>
      </c>
      <c r="C29" s="1060"/>
      <c r="D29" s="1060"/>
      <c r="E29" s="1060"/>
      <c r="F29" s="1060"/>
      <c r="G29" s="1060"/>
      <c r="H29" s="1060"/>
      <c r="I29" s="1060"/>
      <c r="J29" s="1060"/>
      <c r="K29" s="1060"/>
      <c r="L29" s="1060"/>
      <c r="M29" s="1060"/>
      <c r="N29" s="1060"/>
      <c r="O29" s="1060"/>
      <c r="P29" s="1061"/>
      <c r="Q29" s="1067">
        <v>1420</v>
      </c>
      <c r="R29" s="1068"/>
      <c r="S29" s="1068"/>
      <c r="T29" s="1068"/>
      <c r="U29" s="1068"/>
      <c r="V29" s="1068">
        <v>1394</v>
      </c>
      <c r="W29" s="1068"/>
      <c r="X29" s="1068"/>
      <c r="Y29" s="1068"/>
      <c r="Z29" s="1068"/>
      <c r="AA29" s="1068">
        <v>26</v>
      </c>
      <c r="AB29" s="1068"/>
      <c r="AC29" s="1068"/>
      <c r="AD29" s="1068"/>
      <c r="AE29" s="1069"/>
      <c r="AF29" s="1064">
        <v>26</v>
      </c>
      <c r="AG29" s="1065"/>
      <c r="AH29" s="1065"/>
      <c r="AI29" s="1065"/>
      <c r="AJ29" s="1066"/>
      <c r="AK29" s="1009">
        <v>234</v>
      </c>
      <c r="AL29" s="1000"/>
      <c r="AM29" s="1000"/>
      <c r="AN29" s="1000"/>
      <c r="AO29" s="1000"/>
      <c r="AP29" s="1000" t="s">
        <v>606</v>
      </c>
      <c r="AQ29" s="1000"/>
      <c r="AR29" s="1000"/>
      <c r="AS29" s="1000"/>
      <c r="AT29" s="1000"/>
      <c r="AU29" s="1000" t="s">
        <v>606</v>
      </c>
      <c r="AV29" s="1000"/>
      <c r="AW29" s="1000"/>
      <c r="AX29" s="1000"/>
      <c r="AY29" s="1000"/>
      <c r="AZ29" s="1070" t="s">
        <v>606</v>
      </c>
      <c r="BA29" s="1070"/>
      <c r="BB29" s="1070"/>
      <c r="BC29" s="1070"/>
      <c r="BD29" s="1070"/>
      <c r="BE29" s="1001"/>
      <c r="BF29" s="1001"/>
      <c r="BG29" s="1001"/>
      <c r="BH29" s="1001"/>
      <c r="BI29" s="1002"/>
      <c r="BJ29" s="235"/>
      <c r="BK29" s="235"/>
      <c r="BL29" s="235"/>
      <c r="BM29" s="235"/>
      <c r="BN29" s="235"/>
      <c r="BO29" s="244"/>
      <c r="BP29" s="244"/>
      <c r="BQ29" s="241">
        <v>23</v>
      </c>
      <c r="BR29" s="242"/>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33"/>
    </row>
    <row r="30" spans="1:131" ht="26.25" customHeight="1" x14ac:dyDescent="0.2">
      <c r="A30" s="245">
        <v>3</v>
      </c>
      <c r="B30" s="1059" t="s">
        <v>410</v>
      </c>
      <c r="C30" s="1060"/>
      <c r="D30" s="1060"/>
      <c r="E30" s="1060"/>
      <c r="F30" s="1060"/>
      <c r="G30" s="1060"/>
      <c r="H30" s="1060"/>
      <c r="I30" s="1060"/>
      <c r="J30" s="1060"/>
      <c r="K30" s="1060"/>
      <c r="L30" s="1060"/>
      <c r="M30" s="1060"/>
      <c r="N30" s="1060"/>
      <c r="O30" s="1060"/>
      <c r="P30" s="1061"/>
      <c r="Q30" s="1067">
        <v>7580</v>
      </c>
      <c r="R30" s="1068"/>
      <c r="S30" s="1068"/>
      <c r="T30" s="1068"/>
      <c r="U30" s="1068"/>
      <c r="V30" s="1068">
        <v>7356</v>
      </c>
      <c r="W30" s="1068"/>
      <c r="X30" s="1068"/>
      <c r="Y30" s="1068"/>
      <c r="Z30" s="1068"/>
      <c r="AA30" s="1068">
        <v>224</v>
      </c>
      <c r="AB30" s="1068"/>
      <c r="AC30" s="1068"/>
      <c r="AD30" s="1068"/>
      <c r="AE30" s="1069"/>
      <c r="AF30" s="1064">
        <v>224</v>
      </c>
      <c r="AG30" s="1065"/>
      <c r="AH30" s="1065"/>
      <c r="AI30" s="1065"/>
      <c r="AJ30" s="1066"/>
      <c r="AK30" s="1009">
        <v>1091</v>
      </c>
      <c r="AL30" s="1000"/>
      <c r="AM30" s="1000"/>
      <c r="AN30" s="1000"/>
      <c r="AO30" s="1000"/>
      <c r="AP30" s="1000" t="s">
        <v>606</v>
      </c>
      <c r="AQ30" s="1000"/>
      <c r="AR30" s="1000"/>
      <c r="AS30" s="1000"/>
      <c r="AT30" s="1000"/>
      <c r="AU30" s="1000" t="s">
        <v>606</v>
      </c>
      <c r="AV30" s="1000"/>
      <c r="AW30" s="1000"/>
      <c r="AX30" s="1000"/>
      <c r="AY30" s="1000"/>
      <c r="AZ30" s="1070" t="s">
        <v>606</v>
      </c>
      <c r="BA30" s="1070"/>
      <c r="BB30" s="1070"/>
      <c r="BC30" s="1070"/>
      <c r="BD30" s="1070"/>
      <c r="BE30" s="1001"/>
      <c r="BF30" s="1001"/>
      <c r="BG30" s="1001"/>
      <c r="BH30" s="1001"/>
      <c r="BI30" s="1002"/>
      <c r="BJ30" s="235"/>
      <c r="BK30" s="235"/>
      <c r="BL30" s="235"/>
      <c r="BM30" s="235"/>
      <c r="BN30" s="235"/>
      <c r="BO30" s="244"/>
      <c r="BP30" s="244"/>
      <c r="BQ30" s="241">
        <v>24</v>
      </c>
      <c r="BR30" s="242"/>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33"/>
    </row>
    <row r="31" spans="1:131" ht="26.25" customHeight="1" x14ac:dyDescent="0.2">
      <c r="A31" s="245">
        <v>4</v>
      </c>
      <c r="B31" s="1059" t="s">
        <v>411</v>
      </c>
      <c r="C31" s="1060"/>
      <c r="D31" s="1060"/>
      <c r="E31" s="1060"/>
      <c r="F31" s="1060"/>
      <c r="G31" s="1060"/>
      <c r="H31" s="1060"/>
      <c r="I31" s="1060"/>
      <c r="J31" s="1060"/>
      <c r="K31" s="1060"/>
      <c r="L31" s="1060"/>
      <c r="M31" s="1060"/>
      <c r="N31" s="1060"/>
      <c r="O31" s="1060"/>
      <c r="P31" s="1061"/>
      <c r="Q31" s="1067">
        <v>8</v>
      </c>
      <c r="R31" s="1068"/>
      <c r="S31" s="1068"/>
      <c r="T31" s="1068"/>
      <c r="U31" s="1068"/>
      <c r="V31" s="1068">
        <v>7</v>
      </c>
      <c r="W31" s="1068"/>
      <c r="X31" s="1068"/>
      <c r="Y31" s="1068"/>
      <c r="Z31" s="1068"/>
      <c r="AA31" s="1068">
        <v>0</v>
      </c>
      <c r="AB31" s="1068"/>
      <c r="AC31" s="1068"/>
      <c r="AD31" s="1068"/>
      <c r="AE31" s="1069"/>
      <c r="AF31" s="1064">
        <v>0</v>
      </c>
      <c r="AG31" s="1065"/>
      <c r="AH31" s="1065"/>
      <c r="AI31" s="1065"/>
      <c r="AJ31" s="1066"/>
      <c r="AK31" s="1009">
        <v>4</v>
      </c>
      <c r="AL31" s="1000"/>
      <c r="AM31" s="1000"/>
      <c r="AN31" s="1000"/>
      <c r="AO31" s="1000"/>
      <c r="AP31" s="1000" t="s">
        <v>606</v>
      </c>
      <c r="AQ31" s="1000"/>
      <c r="AR31" s="1000"/>
      <c r="AS31" s="1000"/>
      <c r="AT31" s="1000"/>
      <c r="AU31" s="1000" t="s">
        <v>606</v>
      </c>
      <c r="AV31" s="1000"/>
      <c r="AW31" s="1000"/>
      <c r="AX31" s="1000"/>
      <c r="AY31" s="1000"/>
      <c r="AZ31" s="1070" t="s">
        <v>606</v>
      </c>
      <c r="BA31" s="1070"/>
      <c r="BB31" s="1070"/>
      <c r="BC31" s="1070"/>
      <c r="BD31" s="1070"/>
      <c r="BE31" s="1001"/>
      <c r="BF31" s="1001"/>
      <c r="BG31" s="1001"/>
      <c r="BH31" s="1001"/>
      <c r="BI31" s="1002"/>
      <c r="BJ31" s="235"/>
      <c r="BK31" s="235"/>
      <c r="BL31" s="235"/>
      <c r="BM31" s="235"/>
      <c r="BN31" s="235"/>
      <c r="BO31" s="244"/>
      <c r="BP31" s="244"/>
      <c r="BQ31" s="241">
        <v>25</v>
      </c>
      <c r="BR31" s="242"/>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33"/>
    </row>
    <row r="32" spans="1:131" ht="26.25" customHeight="1" x14ac:dyDescent="0.2">
      <c r="A32" s="245">
        <v>5</v>
      </c>
      <c r="B32" s="1059" t="s">
        <v>412</v>
      </c>
      <c r="C32" s="1060"/>
      <c r="D32" s="1060"/>
      <c r="E32" s="1060"/>
      <c r="F32" s="1060"/>
      <c r="G32" s="1060"/>
      <c r="H32" s="1060"/>
      <c r="I32" s="1060"/>
      <c r="J32" s="1060"/>
      <c r="K32" s="1060"/>
      <c r="L32" s="1060"/>
      <c r="M32" s="1060"/>
      <c r="N32" s="1060"/>
      <c r="O32" s="1060"/>
      <c r="P32" s="1061"/>
      <c r="Q32" s="1067">
        <v>2537</v>
      </c>
      <c r="R32" s="1068"/>
      <c r="S32" s="1068"/>
      <c r="T32" s="1068"/>
      <c r="U32" s="1068"/>
      <c r="V32" s="1068">
        <v>2118</v>
      </c>
      <c r="W32" s="1068"/>
      <c r="X32" s="1068"/>
      <c r="Y32" s="1068"/>
      <c r="Z32" s="1068"/>
      <c r="AA32" s="1068">
        <v>419</v>
      </c>
      <c r="AB32" s="1068"/>
      <c r="AC32" s="1068"/>
      <c r="AD32" s="1068"/>
      <c r="AE32" s="1069"/>
      <c r="AF32" s="1064">
        <v>2882</v>
      </c>
      <c r="AG32" s="1065"/>
      <c r="AH32" s="1065"/>
      <c r="AI32" s="1065"/>
      <c r="AJ32" s="1066"/>
      <c r="AK32" s="1009">
        <v>27</v>
      </c>
      <c r="AL32" s="1000"/>
      <c r="AM32" s="1000"/>
      <c r="AN32" s="1000"/>
      <c r="AO32" s="1000"/>
      <c r="AP32" s="1000">
        <v>116</v>
      </c>
      <c r="AQ32" s="1000"/>
      <c r="AR32" s="1000"/>
      <c r="AS32" s="1000"/>
      <c r="AT32" s="1000"/>
      <c r="AU32" s="1000">
        <v>20</v>
      </c>
      <c r="AV32" s="1000"/>
      <c r="AW32" s="1000"/>
      <c r="AX32" s="1000"/>
      <c r="AY32" s="1000"/>
      <c r="AZ32" s="1070" t="s">
        <v>606</v>
      </c>
      <c r="BA32" s="1070"/>
      <c r="BB32" s="1070"/>
      <c r="BC32" s="1070"/>
      <c r="BD32" s="1070"/>
      <c r="BE32" s="1001" t="s">
        <v>413</v>
      </c>
      <c r="BF32" s="1001"/>
      <c r="BG32" s="1001"/>
      <c r="BH32" s="1001"/>
      <c r="BI32" s="1002"/>
      <c r="BJ32" s="235"/>
      <c r="BK32" s="235"/>
      <c r="BL32" s="235"/>
      <c r="BM32" s="235"/>
      <c r="BN32" s="235"/>
      <c r="BO32" s="244"/>
      <c r="BP32" s="244"/>
      <c r="BQ32" s="241">
        <v>26</v>
      </c>
      <c r="BR32" s="242"/>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33"/>
    </row>
    <row r="33" spans="1:131" ht="26.25" customHeight="1" x14ac:dyDescent="0.2">
      <c r="A33" s="245">
        <v>6</v>
      </c>
      <c r="B33" s="1059" t="s">
        <v>414</v>
      </c>
      <c r="C33" s="1060"/>
      <c r="D33" s="1060"/>
      <c r="E33" s="1060"/>
      <c r="F33" s="1060"/>
      <c r="G33" s="1060"/>
      <c r="H33" s="1060"/>
      <c r="I33" s="1060"/>
      <c r="J33" s="1060"/>
      <c r="K33" s="1060"/>
      <c r="L33" s="1060"/>
      <c r="M33" s="1060"/>
      <c r="N33" s="1060"/>
      <c r="O33" s="1060"/>
      <c r="P33" s="1061"/>
      <c r="Q33" s="1067">
        <v>2869</v>
      </c>
      <c r="R33" s="1068"/>
      <c r="S33" s="1068"/>
      <c r="T33" s="1068"/>
      <c r="U33" s="1068"/>
      <c r="V33" s="1068">
        <v>2358</v>
      </c>
      <c r="W33" s="1068"/>
      <c r="X33" s="1068"/>
      <c r="Y33" s="1068"/>
      <c r="Z33" s="1068"/>
      <c r="AA33" s="1068">
        <v>511</v>
      </c>
      <c r="AB33" s="1068"/>
      <c r="AC33" s="1068"/>
      <c r="AD33" s="1068"/>
      <c r="AE33" s="1069"/>
      <c r="AF33" s="1064">
        <v>499</v>
      </c>
      <c r="AG33" s="1065"/>
      <c r="AH33" s="1065"/>
      <c r="AI33" s="1065"/>
      <c r="AJ33" s="1066"/>
      <c r="AK33" s="1009">
        <v>1457</v>
      </c>
      <c r="AL33" s="1000"/>
      <c r="AM33" s="1000"/>
      <c r="AN33" s="1000"/>
      <c r="AO33" s="1000"/>
      <c r="AP33" s="1000">
        <v>12071</v>
      </c>
      <c r="AQ33" s="1000"/>
      <c r="AR33" s="1000"/>
      <c r="AS33" s="1000"/>
      <c r="AT33" s="1000"/>
      <c r="AU33" s="1000">
        <v>9270</v>
      </c>
      <c r="AV33" s="1000"/>
      <c r="AW33" s="1000"/>
      <c r="AX33" s="1000"/>
      <c r="AY33" s="1000"/>
      <c r="AZ33" s="1070" t="s">
        <v>606</v>
      </c>
      <c r="BA33" s="1070"/>
      <c r="BB33" s="1070"/>
      <c r="BC33" s="1070"/>
      <c r="BD33" s="1070"/>
      <c r="BE33" s="1001" t="s">
        <v>415</v>
      </c>
      <c r="BF33" s="1001"/>
      <c r="BG33" s="1001"/>
      <c r="BH33" s="1001"/>
      <c r="BI33" s="1002"/>
      <c r="BJ33" s="235"/>
      <c r="BK33" s="235"/>
      <c r="BL33" s="235"/>
      <c r="BM33" s="235"/>
      <c r="BN33" s="235"/>
      <c r="BO33" s="244"/>
      <c r="BP33" s="244"/>
      <c r="BQ33" s="241">
        <v>27</v>
      </c>
      <c r="BR33" s="242"/>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33"/>
    </row>
    <row r="34" spans="1:131" ht="26.25" customHeight="1" x14ac:dyDescent="0.2">
      <c r="A34" s="245">
        <v>7</v>
      </c>
      <c r="B34" s="1059" t="s">
        <v>416</v>
      </c>
      <c r="C34" s="1060"/>
      <c r="D34" s="1060"/>
      <c r="E34" s="1060"/>
      <c r="F34" s="1060"/>
      <c r="G34" s="1060"/>
      <c r="H34" s="1060"/>
      <c r="I34" s="1060"/>
      <c r="J34" s="1060"/>
      <c r="K34" s="1060"/>
      <c r="L34" s="1060"/>
      <c r="M34" s="1060"/>
      <c r="N34" s="1060"/>
      <c r="O34" s="1060"/>
      <c r="P34" s="1061"/>
      <c r="Q34" s="1067">
        <v>175</v>
      </c>
      <c r="R34" s="1068"/>
      <c r="S34" s="1068"/>
      <c r="T34" s="1068"/>
      <c r="U34" s="1068"/>
      <c r="V34" s="1068">
        <v>155</v>
      </c>
      <c r="W34" s="1068"/>
      <c r="X34" s="1068"/>
      <c r="Y34" s="1068"/>
      <c r="Z34" s="1068"/>
      <c r="AA34" s="1068">
        <v>20</v>
      </c>
      <c r="AB34" s="1068"/>
      <c r="AC34" s="1068"/>
      <c r="AD34" s="1068"/>
      <c r="AE34" s="1069"/>
      <c r="AF34" s="1064">
        <v>20</v>
      </c>
      <c r="AG34" s="1065"/>
      <c r="AH34" s="1065"/>
      <c r="AI34" s="1065"/>
      <c r="AJ34" s="1066"/>
      <c r="AK34" s="1009">
        <v>121</v>
      </c>
      <c r="AL34" s="1000"/>
      <c r="AM34" s="1000"/>
      <c r="AN34" s="1000"/>
      <c r="AO34" s="1000"/>
      <c r="AP34" s="1000">
        <v>118</v>
      </c>
      <c r="AQ34" s="1000"/>
      <c r="AR34" s="1000"/>
      <c r="AS34" s="1000"/>
      <c r="AT34" s="1000"/>
      <c r="AU34" s="1000">
        <v>118</v>
      </c>
      <c r="AV34" s="1000"/>
      <c r="AW34" s="1000"/>
      <c r="AX34" s="1000"/>
      <c r="AY34" s="1000"/>
      <c r="AZ34" s="1070" t="s">
        <v>606</v>
      </c>
      <c r="BA34" s="1070"/>
      <c r="BB34" s="1070"/>
      <c r="BC34" s="1070"/>
      <c r="BD34" s="1070"/>
      <c r="BE34" s="1001" t="s">
        <v>417</v>
      </c>
      <c r="BF34" s="1001"/>
      <c r="BG34" s="1001"/>
      <c r="BH34" s="1001"/>
      <c r="BI34" s="1002"/>
      <c r="BJ34" s="235"/>
      <c r="BK34" s="235"/>
      <c r="BL34" s="235"/>
      <c r="BM34" s="235"/>
      <c r="BN34" s="235"/>
      <c r="BO34" s="244"/>
      <c r="BP34" s="244"/>
      <c r="BQ34" s="241">
        <v>28</v>
      </c>
      <c r="BR34" s="242"/>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33"/>
    </row>
    <row r="35" spans="1:131" ht="26.25" customHeight="1" x14ac:dyDescent="0.2">
      <c r="A35" s="245">
        <v>8</v>
      </c>
      <c r="B35" s="1059" t="s">
        <v>418</v>
      </c>
      <c r="C35" s="1060"/>
      <c r="D35" s="1060"/>
      <c r="E35" s="1060"/>
      <c r="F35" s="1060"/>
      <c r="G35" s="1060"/>
      <c r="H35" s="1060"/>
      <c r="I35" s="1060"/>
      <c r="J35" s="1060"/>
      <c r="K35" s="1060"/>
      <c r="L35" s="1060"/>
      <c r="M35" s="1060"/>
      <c r="N35" s="1060"/>
      <c r="O35" s="1060"/>
      <c r="P35" s="1061"/>
      <c r="Q35" s="1067">
        <v>444</v>
      </c>
      <c r="R35" s="1068"/>
      <c r="S35" s="1068"/>
      <c r="T35" s="1068"/>
      <c r="U35" s="1068"/>
      <c r="V35" s="1068">
        <v>444</v>
      </c>
      <c r="W35" s="1068"/>
      <c r="X35" s="1068"/>
      <c r="Y35" s="1068"/>
      <c r="Z35" s="1068"/>
      <c r="AA35" s="1068">
        <v>0</v>
      </c>
      <c r="AB35" s="1068"/>
      <c r="AC35" s="1068"/>
      <c r="AD35" s="1068"/>
      <c r="AE35" s="1069"/>
      <c r="AF35" s="1064" t="s">
        <v>128</v>
      </c>
      <c r="AG35" s="1065"/>
      <c r="AH35" s="1065"/>
      <c r="AI35" s="1065"/>
      <c r="AJ35" s="1066"/>
      <c r="AK35" s="1009">
        <v>70</v>
      </c>
      <c r="AL35" s="1000"/>
      <c r="AM35" s="1000"/>
      <c r="AN35" s="1000"/>
      <c r="AO35" s="1000"/>
      <c r="AP35" s="1000">
        <v>2048</v>
      </c>
      <c r="AQ35" s="1000"/>
      <c r="AR35" s="1000"/>
      <c r="AS35" s="1000"/>
      <c r="AT35" s="1000"/>
      <c r="AU35" s="1000" t="s">
        <v>606</v>
      </c>
      <c r="AV35" s="1000"/>
      <c r="AW35" s="1000"/>
      <c r="AX35" s="1000"/>
      <c r="AY35" s="1000"/>
      <c r="AZ35" s="1070" t="s">
        <v>606</v>
      </c>
      <c r="BA35" s="1070"/>
      <c r="BB35" s="1070"/>
      <c r="BC35" s="1070"/>
      <c r="BD35" s="1070"/>
      <c r="BE35" s="1001" t="s">
        <v>420</v>
      </c>
      <c r="BF35" s="1001"/>
      <c r="BG35" s="1001"/>
      <c r="BH35" s="1001"/>
      <c r="BI35" s="1002"/>
      <c r="BJ35" s="235"/>
      <c r="BK35" s="235"/>
      <c r="BL35" s="235"/>
      <c r="BM35" s="235"/>
      <c r="BN35" s="235"/>
      <c r="BO35" s="244"/>
      <c r="BP35" s="244"/>
      <c r="BQ35" s="241">
        <v>29</v>
      </c>
      <c r="BR35" s="242"/>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33"/>
    </row>
    <row r="36" spans="1:131" ht="26.25" customHeight="1" x14ac:dyDescent="0.2">
      <c r="A36" s="245">
        <v>9</v>
      </c>
      <c r="B36" s="1059"/>
      <c r="C36" s="1060"/>
      <c r="D36" s="1060"/>
      <c r="E36" s="1060"/>
      <c r="F36" s="1060"/>
      <c r="G36" s="1060"/>
      <c r="H36" s="1060"/>
      <c r="I36" s="1060"/>
      <c r="J36" s="1060"/>
      <c r="K36" s="1060"/>
      <c r="L36" s="1060"/>
      <c r="M36" s="1060"/>
      <c r="N36" s="1060"/>
      <c r="O36" s="1060"/>
      <c r="P36" s="1061"/>
      <c r="Q36" s="1067"/>
      <c r="R36" s="1068"/>
      <c r="S36" s="1068"/>
      <c r="T36" s="1068"/>
      <c r="U36" s="1068"/>
      <c r="V36" s="1068"/>
      <c r="W36" s="1068"/>
      <c r="X36" s="1068"/>
      <c r="Y36" s="1068"/>
      <c r="Z36" s="1068"/>
      <c r="AA36" s="1068"/>
      <c r="AB36" s="1068"/>
      <c r="AC36" s="1068"/>
      <c r="AD36" s="1068"/>
      <c r="AE36" s="1069"/>
      <c r="AF36" s="1064"/>
      <c r="AG36" s="1065"/>
      <c r="AH36" s="1065"/>
      <c r="AI36" s="1065"/>
      <c r="AJ36" s="1066"/>
      <c r="AK36" s="1009"/>
      <c r="AL36" s="1000"/>
      <c r="AM36" s="1000"/>
      <c r="AN36" s="1000"/>
      <c r="AO36" s="1000"/>
      <c r="AP36" s="1000"/>
      <c r="AQ36" s="1000"/>
      <c r="AR36" s="1000"/>
      <c r="AS36" s="1000"/>
      <c r="AT36" s="1000"/>
      <c r="AU36" s="1000"/>
      <c r="AV36" s="1000"/>
      <c r="AW36" s="1000"/>
      <c r="AX36" s="1000"/>
      <c r="AY36" s="1000"/>
      <c r="AZ36" s="1070"/>
      <c r="BA36" s="1070"/>
      <c r="BB36" s="1070"/>
      <c r="BC36" s="1070"/>
      <c r="BD36" s="1070"/>
      <c r="BE36" s="1001"/>
      <c r="BF36" s="1001"/>
      <c r="BG36" s="1001"/>
      <c r="BH36" s="1001"/>
      <c r="BI36" s="1002"/>
      <c r="BJ36" s="235"/>
      <c r="BK36" s="235"/>
      <c r="BL36" s="235"/>
      <c r="BM36" s="235"/>
      <c r="BN36" s="235"/>
      <c r="BO36" s="244"/>
      <c r="BP36" s="244"/>
      <c r="BQ36" s="241">
        <v>30</v>
      </c>
      <c r="BR36" s="242"/>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33"/>
    </row>
    <row r="37" spans="1:131" ht="26.25" customHeight="1" x14ac:dyDescent="0.2">
      <c r="A37" s="245">
        <v>10</v>
      </c>
      <c r="B37" s="1059"/>
      <c r="C37" s="1060"/>
      <c r="D37" s="1060"/>
      <c r="E37" s="1060"/>
      <c r="F37" s="1060"/>
      <c r="G37" s="1060"/>
      <c r="H37" s="1060"/>
      <c r="I37" s="1060"/>
      <c r="J37" s="1060"/>
      <c r="K37" s="1060"/>
      <c r="L37" s="1060"/>
      <c r="M37" s="1060"/>
      <c r="N37" s="1060"/>
      <c r="O37" s="1060"/>
      <c r="P37" s="1061"/>
      <c r="Q37" s="1067"/>
      <c r="R37" s="1068"/>
      <c r="S37" s="1068"/>
      <c r="T37" s="1068"/>
      <c r="U37" s="1068"/>
      <c r="V37" s="1068"/>
      <c r="W37" s="1068"/>
      <c r="X37" s="1068"/>
      <c r="Y37" s="1068"/>
      <c r="Z37" s="1068"/>
      <c r="AA37" s="1068"/>
      <c r="AB37" s="1068"/>
      <c r="AC37" s="1068"/>
      <c r="AD37" s="1068"/>
      <c r="AE37" s="1069"/>
      <c r="AF37" s="1064"/>
      <c r="AG37" s="1065"/>
      <c r="AH37" s="1065"/>
      <c r="AI37" s="1065"/>
      <c r="AJ37" s="1066"/>
      <c r="AK37" s="1009"/>
      <c r="AL37" s="1000"/>
      <c r="AM37" s="1000"/>
      <c r="AN37" s="1000"/>
      <c r="AO37" s="1000"/>
      <c r="AP37" s="1000"/>
      <c r="AQ37" s="1000"/>
      <c r="AR37" s="1000"/>
      <c r="AS37" s="1000"/>
      <c r="AT37" s="1000"/>
      <c r="AU37" s="1000"/>
      <c r="AV37" s="1000"/>
      <c r="AW37" s="1000"/>
      <c r="AX37" s="1000"/>
      <c r="AY37" s="1000"/>
      <c r="AZ37" s="1070"/>
      <c r="BA37" s="1070"/>
      <c r="BB37" s="1070"/>
      <c r="BC37" s="1070"/>
      <c r="BD37" s="1070"/>
      <c r="BE37" s="1001"/>
      <c r="BF37" s="1001"/>
      <c r="BG37" s="1001"/>
      <c r="BH37" s="1001"/>
      <c r="BI37" s="1002"/>
      <c r="BJ37" s="235"/>
      <c r="BK37" s="235"/>
      <c r="BL37" s="235"/>
      <c r="BM37" s="235"/>
      <c r="BN37" s="235"/>
      <c r="BO37" s="244"/>
      <c r="BP37" s="244"/>
      <c r="BQ37" s="241">
        <v>31</v>
      </c>
      <c r="BR37" s="242"/>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33"/>
    </row>
    <row r="38" spans="1:131" ht="26.25" customHeight="1" x14ac:dyDescent="0.2">
      <c r="A38" s="245">
        <v>11</v>
      </c>
      <c r="B38" s="1059"/>
      <c r="C38" s="1060"/>
      <c r="D38" s="1060"/>
      <c r="E38" s="1060"/>
      <c r="F38" s="1060"/>
      <c r="G38" s="1060"/>
      <c r="H38" s="1060"/>
      <c r="I38" s="1060"/>
      <c r="J38" s="1060"/>
      <c r="K38" s="1060"/>
      <c r="L38" s="1060"/>
      <c r="M38" s="1060"/>
      <c r="N38" s="1060"/>
      <c r="O38" s="1060"/>
      <c r="P38" s="1061"/>
      <c r="Q38" s="1067"/>
      <c r="R38" s="1068"/>
      <c r="S38" s="1068"/>
      <c r="T38" s="1068"/>
      <c r="U38" s="1068"/>
      <c r="V38" s="1068"/>
      <c r="W38" s="1068"/>
      <c r="X38" s="1068"/>
      <c r="Y38" s="1068"/>
      <c r="Z38" s="1068"/>
      <c r="AA38" s="1068"/>
      <c r="AB38" s="1068"/>
      <c r="AC38" s="1068"/>
      <c r="AD38" s="1068"/>
      <c r="AE38" s="1069"/>
      <c r="AF38" s="1064"/>
      <c r="AG38" s="1065"/>
      <c r="AH38" s="1065"/>
      <c r="AI38" s="1065"/>
      <c r="AJ38" s="1066"/>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01"/>
      <c r="BF38" s="1001"/>
      <c r="BG38" s="1001"/>
      <c r="BH38" s="1001"/>
      <c r="BI38" s="1002"/>
      <c r="BJ38" s="235"/>
      <c r="BK38" s="235"/>
      <c r="BL38" s="235"/>
      <c r="BM38" s="235"/>
      <c r="BN38" s="235"/>
      <c r="BO38" s="244"/>
      <c r="BP38" s="244"/>
      <c r="BQ38" s="241">
        <v>32</v>
      </c>
      <c r="BR38" s="242"/>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33"/>
    </row>
    <row r="39" spans="1:131" ht="26.25" customHeight="1" x14ac:dyDescent="0.2">
      <c r="A39" s="245">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35"/>
      <c r="BK39" s="235"/>
      <c r="BL39" s="235"/>
      <c r="BM39" s="235"/>
      <c r="BN39" s="235"/>
      <c r="BO39" s="244"/>
      <c r="BP39" s="244"/>
      <c r="BQ39" s="241">
        <v>33</v>
      </c>
      <c r="BR39" s="242"/>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33"/>
    </row>
    <row r="40" spans="1:131" ht="26.25" customHeight="1" x14ac:dyDescent="0.2">
      <c r="A40" s="241">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35"/>
      <c r="BK40" s="235"/>
      <c r="BL40" s="235"/>
      <c r="BM40" s="235"/>
      <c r="BN40" s="235"/>
      <c r="BO40" s="244"/>
      <c r="BP40" s="244"/>
      <c r="BQ40" s="241">
        <v>34</v>
      </c>
      <c r="BR40" s="242"/>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33"/>
    </row>
    <row r="41" spans="1:131" ht="26.25" customHeight="1" x14ac:dyDescent="0.2">
      <c r="A41" s="241">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35"/>
      <c r="BK41" s="235"/>
      <c r="BL41" s="235"/>
      <c r="BM41" s="235"/>
      <c r="BN41" s="235"/>
      <c r="BO41" s="244"/>
      <c r="BP41" s="244"/>
      <c r="BQ41" s="241">
        <v>35</v>
      </c>
      <c r="BR41" s="242"/>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33"/>
    </row>
    <row r="42" spans="1:131" ht="26.25" customHeight="1" x14ac:dyDescent="0.2">
      <c r="A42" s="241">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35"/>
      <c r="BK42" s="235"/>
      <c r="BL42" s="235"/>
      <c r="BM42" s="235"/>
      <c r="BN42" s="235"/>
      <c r="BO42" s="244"/>
      <c r="BP42" s="244"/>
      <c r="BQ42" s="241">
        <v>36</v>
      </c>
      <c r="BR42" s="242"/>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33"/>
    </row>
    <row r="43" spans="1:131" ht="26.25" customHeight="1" x14ac:dyDescent="0.2">
      <c r="A43" s="241">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35"/>
      <c r="BK43" s="235"/>
      <c r="BL43" s="235"/>
      <c r="BM43" s="235"/>
      <c r="BN43" s="235"/>
      <c r="BO43" s="244"/>
      <c r="BP43" s="244"/>
      <c r="BQ43" s="241">
        <v>37</v>
      </c>
      <c r="BR43" s="242"/>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33"/>
    </row>
    <row r="44" spans="1:131" ht="26.25" customHeight="1" x14ac:dyDescent="0.2">
      <c r="A44" s="241">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35"/>
      <c r="BK44" s="235"/>
      <c r="BL44" s="235"/>
      <c r="BM44" s="235"/>
      <c r="BN44" s="235"/>
      <c r="BO44" s="244"/>
      <c r="BP44" s="244"/>
      <c r="BQ44" s="241">
        <v>38</v>
      </c>
      <c r="BR44" s="242"/>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33"/>
    </row>
    <row r="45" spans="1:131" ht="26.25" customHeight="1" x14ac:dyDescent="0.2">
      <c r="A45" s="241">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35"/>
      <c r="BK45" s="235"/>
      <c r="BL45" s="235"/>
      <c r="BM45" s="235"/>
      <c r="BN45" s="235"/>
      <c r="BO45" s="244"/>
      <c r="BP45" s="244"/>
      <c r="BQ45" s="241">
        <v>39</v>
      </c>
      <c r="BR45" s="242"/>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33"/>
    </row>
    <row r="46" spans="1:131" ht="26.25" customHeight="1" x14ac:dyDescent="0.2">
      <c r="A46" s="241">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35"/>
      <c r="BK46" s="235"/>
      <c r="BL46" s="235"/>
      <c r="BM46" s="235"/>
      <c r="BN46" s="235"/>
      <c r="BO46" s="244"/>
      <c r="BP46" s="244"/>
      <c r="BQ46" s="241">
        <v>40</v>
      </c>
      <c r="BR46" s="242"/>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33"/>
    </row>
    <row r="47" spans="1:131" ht="26.25" customHeight="1" x14ac:dyDescent="0.2">
      <c r="A47" s="241">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35"/>
      <c r="BK47" s="235"/>
      <c r="BL47" s="235"/>
      <c r="BM47" s="235"/>
      <c r="BN47" s="235"/>
      <c r="BO47" s="244"/>
      <c r="BP47" s="244"/>
      <c r="BQ47" s="241">
        <v>41</v>
      </c>
      <c r="BR47" s="242"/>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33"/>
    </row>
    <row r="48" spans="1:131" ht="26.25" customHeight="1" x14ac:dyDescent="0.2">
      <c r="A48" s="241">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35"/>
      <c r="BK48" s="235"/>
      <c r="BL48" s="235"/>
      <c r="BM48" s="235"/>
      <c r="BN48" s="235"/>
      <c r="BO48" s="244"/>
      <c r="BP48" s="244"/>
      <c r="BQ48" s="241">
        <v>42</v>
      </c>
      <c r="BR48" s="242"/>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33"/>
    </row>
    <row r="49" spans="1:131" ht="26.25" customHeight="1" x14ac:dyDescent="0.2">
      <c r="A49" s="241">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35"/>
      <c r="BK49" s="235"/>
      <c r="BL49" s="235"/>
      <c r="BM49" s="235"/>
      <c r="BN49" s="235"/>
      <c r="BO49" s="244"/>
      <c r="BP49" s="244"/>
      <c r="BQ49" s="241">
        <v>43</v>
      </c>
      <c r="BR49" s="242"/>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33"/>
    </row>
    <row r="50" spans="1:131" ht="26.25" customHeight="1" x14ac:dyDescent="0.2">
      <c r="A50" s="241">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35"/>
      <c r="BK50" s="235"/>
      <c r="BL50" s="235"/>
      <c r="BM50" s="235"/>
      <c r="BN50" s="235"/>
      <c r="BO50" s="244"/>
      <c r="BP50" s="244"/>
      <c r="BQ50" s="241">
        <v>44</v>
      </c>
      <c r="BR50" s="242"/>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33"/>
    </row>
    <row r="51" spans="1:131" ht="26.25" customHeight="1" x14ac:dyDescent="0.2">
      <c r="A51" s="241">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35"/>
      <c r="BK51" s="235"/>
      <c r="BL51" s="235"/>
      <c r="BM51" s="235"/>
      <c r="BN51" s="235"/>
      <c r="BO51" s="244"/>
      <c r="BP51" s="244"/>
      <c r="BQ51" s="241">
        <v>45</v>
      </c>
      <c r="BR51" s="242"/>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33"/>
    </row>
    <row r="52" spans="1:131" ht="26.25" customHeight="1" x14ac:dyDescent="0.2">
      <c r="A52" s="241">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35"/>
      <c r="BK52" s="235"/>
      <c r="BL52" s="235"/>
      <c r="BM52" s="235"/>
      <c r="BN52" s="235"/>
      <c r="BO52" s="244"/>
      <c r="BP52" s="244"/>
      <c r="BQ52" s="241">
        <v>46</v>
      </c>
      <c r="BR52" s="242"/>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33"/>
    </row>
    <row r="53" spans="1:131" ht="26.25" customHeight="1" x14ac:dyDescent="0.2">
      <c r="A53" s="241">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35"/>
      <c r="BK53" s="235"/>
      <c r="BL53" s="235"/>
      <c r="BM53" s="235"/>
      <c r="BN53" s="235"/>
      <c r="BO53" s="244"/>
      <c r="BP53" s="244"/>
      <c r="BQ53" s="241">
        <v>47</v>
      </c>
      <c r="BR53" s="242"/>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33"/>
    </row>
    <row r="54" spans="1:131" ht="26.25" customHeight="1" x14ac:dyDescent="0.2">
      <c r="A54" s="241">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35"/>
      <c r="BK54" s="235"/>
      <c r="BL54" s="235"/>
      <c r="BM54" s="235"/>
      <c r="BN54" s="235"/>
      <c r="BO54" s="244"/>
      <c r="BP54" s="244"/>
      <c r="BQ54" s="241">
        <v>48</v>
      </c>
      <c r="BR54" s="242"/>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33"/>
    </row>
    <row r="55" spans="1:131" ht="26.25" customHeight="1" x14ac:dyDescent="0.2">
      <c r="A55" s="241">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35"/>
      <c r="BK55" s="235"/>
      <c r="BL55" s="235"/>
      <c r="BM55" s="235"/>
      <c r="BN55" s="235"/>
      <c r="BO55" s="244"/>
      <c r="BP55" s="244"/>
      <c r="BQ55" s="241">
        <v>49</v>
      </c>
      <c r="BR55" s="242"/>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33"/>
    </row>
    <row r="56" spans="1:131" ht="26.25" customHeight="1" x14ac:dyDescent="0.2">
      <c r="A56" s="241">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35"/>
      <c r="BK56" s="235"/>
      <c r="BL56" s="235"/>
      <c r="BM56" s="235"/>
      <c r="BN56" s="235"/>
      <c r="BO56" s="244"/>
      <c r="BP56" s="244"/>
      <c r="BQ56" s="241">
        <v>50</v>
      </c>
      <c r="BR56" s="242"/>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33"/>
    </row>
    <row r="57" spans="1:131" ht="26.25" customHeight="1" x14ac:dyDescent="0.2">
      <c r="A57" s="241">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35"/>
      <c r="BK57" s="235"/>
      <c r="BL57" s="235"/>
      <c r="BM57" s="235"/>
      <c r="BN57" s="235"/>
      <c r="BO57" s="244"/>
      <c r="BP57" s="244"/>
      <c r="BQ57" s="241">
        <v>51</v>
      </c>
      <c r="BR57" s="242"/>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33"/>
    </row>
    <row r="58" spans="1:131" ht="26.25" customHeight="1" x14ac:dyDescent="0.2">
      <c r="A58" s="241">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35"/>
      <c r="BK58" s="235"/>
      <c r="BL58" s="235"/>
      <c r="BM58" s="235"/>
      <c r="BN58" s="235"/>
      <c r="BO58" s="244"/>
      <c r="BP58" s="244"/>
      <c r="BQ58" s="241">
        <v>52</v>
      </c>
      <c r="BR58" s="242"/>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33"/>
    </row>
    <row r="59" spans="1:131" ht="26.25" customHeight="1" x14ac:dyDescent="0.2">
      <c r="A59" s="241">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35"/>
      <c r="BK59" s="235"/>
      <c r="BL59" s="235"/>
      <c r="BM59" s="235"/>
      <c r="BN59" s="235"/>
      <c r="BO59" s="244"/>
      <c r="BP59" s="244"/>
      <c r="BQ59" s="241">
        <v>53</v>
      </c>
      <c r="BR59" s="242"/>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33"/>
    </row>
    <row r="60" spans="1:131" ht="26.25" customHeight="1" x14ac:dyDescent="0.2">
      <c r="A60" s="241">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35"/>
      <c r="BK60" s="235"/>
      <c r="BL60" s="235"/>
      <c r="BM60" s="235"/>
      <c r="BN60" s="235"/>
      <c r="BO60" s="244"/>
      <c r="BP60" s="244"/>
      <c r="BQ60" s="241">
        <v>54</v>
      </c>
      <c r="BR60" s="242"/>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33"/>
    </row>
    <row r="61" spans="1:131" ht="26.25" customHeight="1" thickBot="1" x14ac:dyDescent="0.25">
      <c r="A61" s="241">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35"/>
      <c r="BK61" s="235"/>
      <c r="BL61" s="235"/>
      <c r="BM61" s="235"/>
      <c r="BN61" s="235"/>
      <c r="BO61" s="244"/>
      <c r="BP61" s="244"/>
      <c r="BQ61" s="241">
        <v>55</v>
      </c>
      <c r="BR61" s="242"/>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33"/>
    </row>
    <row r="62" spans="1:131" ht="26.25" customHeight="1" x14ac:dyDescent="0.2">
      <c r="A62" s="241">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421</v>
      </c>
      <c r="BK62" s="1057"/>
      <c r="BL62" s="1057"/>
      <c r="BM62" s="1057"/>
      <c r="BN62" s="1058"/>
      <c r="BO62" s="244"/>
      <c r="BP62" s="244"/>
      <c r="BQ62" s="241">
        <v>56</v>
      </c>
      <c r="BR62" s="242"/>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33"/>
    </row>
    <row r="63" spans="1:131" ht="26.25" customHeight="1" thickBot="1" x14ac:dyDescent="0.25">
      <c r="A63" s="243" t="s">
        <v>395</v>
      </c>
      <c r="B63" s="966" t="s">
        <v>422</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3839</v>
      </c>
      <c r="AG63" s="988"/>
      <c r="AH63" s="988"/>
      <c r="AI63" s="988"/>
      <c r="AJ63" s="1051"/>
      <c r="AK63" s="1052"/>
      <c r="AL63" s="992"/>
      <c r="AM63" s="992"/>
      <c r="AN63" s="992"/>
      <c r="AO63" s="992"/>
      <c r="AP63" s="988">
        <v>14353</v>
      </c>
      <c r="AQ63" s="988"/>
      <c r="AR63" s="988"/>
      <c r="AS63" s="988"/>
      <c r="AT63" s="988"/>
      <c r="AU63" s="988">
        <v>9408</v>
      </c>
      <c r="AV63" s="988"/>
      <c r="AW63" s="988"/>
      <c r="AX63" s="988"/>
      <c r="AY63" s="988"/>
      <c r="AZ63" s="1046"/>
      <c r="BA63" s="1046"/>
      <c r="BB63" s="1046"/>
      <c r="BC63" s="1046"/>
      <c r="BD63" s="1046"/>
      <c r="BE63" s="989"/>
      <c r="BF63" s="989"/>
      <c r="BG63" s="989"/>
      <c r="BH63" s="989"/>
      <c r="BI63" s="990"/>
      <c r="BJ63" s="1047" t="s">
        <v>419</v>
      </c>
      <c r="BK63" s="982"/>
      <c r="BL63" s="982"/>
      <c r="BM63" s="982"/>
      <c r="BN63" s="1048"/>
      <c r="BO63" s="244"/>
      <c r="BP63" s="244"/>
      <c r="BQ63" s="241">
        <v>57</v>
      </c>
      <c r="BR63" s="242"/>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33"/>
    </row>
    <row r="65" spans="1:131" ht="26.25" customHeight="1" thickBot="1" x14ac:dyDescent="0.25">
      <c r="A65" s="235" t="s">
        <v>423</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33"/>
    </row>
    <row r="66" spans="1:131" ht="26.25" customHeight="1" x14ac:dyDescent="0.2">
      <c r="A66" s="1024" t="s">
        <v>424</v>
      </c>
      <c r="B66" s="1025"/>
      <c r="C66" s="1025"/>
      <c r="D66" s="1025"/>
      <c r="E66" s="1025"/>
      <c r="F66" s="1025"/>
      <c r="G66" s="1025"/>
      <c r="H66" s="1025"/>
      <c r="I66" s="1025"/>
      <c r="J66" s="1025"/>
      <c r="K66" s="1025"/>
      <c r="L66" s="1025"/>
      <c r="M66" s="1025"/>
      <c r="N66" s="1025"/>
      <c r="O66" s="1025"/>
      <c r="P66" s="1026"/>
      <c r="Q66" s="1030" t="s">
        <v>425</v>
      </c>
      <c r="R66" s="1031"/>
      <c r="S66" s="1031"/>
      <c r="T66" s="1031"/>
      <c r="U66" s="1032"/>
      <c r="V66" s="1030" t="s">
        <v>426</v>
      </c>
      <c r="W66" s="1031"/>
      <c r="X66" s="1031"/>
      <c r="Y66" s="1031"/>
      <c r="Z66" s="1032"/>
      <c r="AA66" s="1030" t="s">
        <v>427</v>
      </c>
      <c r="AB66" s="1031"/>
      <c r="AC66" s="1031"/>
      <c r="AD66" s="1031"/>
      <c r="AE66" s="1032"/>
      <c r="AF66" s="1036" t="s">
        <v>428</v>
      </c>
      <c r="AG66" s="1037"/>
      <c r="AH66" s="1037"/>
      <c r="AI66" s="1037"/>
      <c r="AJ66" s="1038"/>
      <c r="AK66" s="1030" t="s">
        <v>429</v>
      </c>
      <c r="AL66" s="1025"/>
      <c r="AM66" s="1025"/>
      <c r="AN66" s="1025"/>
      <c r="AO66" s="1026"/>
      <c r="AP66" s="1030" t="s">
        <v>405</v>
      </c>
      <c r="AQ66" s="1031"/>
      <c r="AR66" s="1031"/>
      <c r="AS66" s="1031"/>
      <c r="AT66" s="1032"/>
      <c r="AU66" s="1030" t="s">
        <v>430</v>
      </c>
      <c r="AV66" s="1031"/>
      <c r="AW66" s="1031"/>
      <c r="AX66" s="1031"/>
      <c r="AY66" s="1032"/>
      <c r="AZ66" s="1030" t="s">
        <v>381</v>
      </c>
      <c r="BA66" s="1031"/>
      <c r="BB66" s="1031"/>
      <c r="BC66" s="1031"/>
      <c r="BD66" s="1044"/>
      <c r="BE66" s="244"/>
      <c r="BF66" s="244"/>
      <c r="BG66" s="244"/>
      <c r="BH66" s="244"/>
      <c r="BI66" s="244"/>
      <c r="BJ66" s="244"/>
      <c r="BK66" s="244"/>
      <c r="BL66" s="244"/>
      <c r="BM66" s="244"/>
      <c r="BN66" s="244"/>
      <c r="BO66" s="244"/>
      <c r="BP66" s="244"/>
      <c r="BQ66" s="241">
        <v>60</v>
      </c>
      <c r="BR66" s="246"/>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33"/>
    </row>
    <row r="67" spans="1:131" ht="26.25" customHeight="1" thickBot="1" x14ac:dyDescent="0.25">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44"/>
      <c r="BF67" s="244"/>
      <c r="BG67" s="244"/>
      <c r="BH67" s="244"/>
      <c r="BI67" s="244"/>
      <c r="BJ67" s="244"/>
      <c r="BK67" s="244"/>
      <c r="BL67" s="244"/>
      <c r="BM67" s="244"/>
      <c r="BN67" s="244"/>
      <c r="BO67" s="244"/>
      <c r="BP67" s="244"/>
      <c r="BQ67" s="241">
        <v>61</v>
      </c>
      <c r="BR67" s="246"/>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33"/>
    </row>
    <row r="68" spans="1:131" ht="26.25" customHeight="1" thickTop="1" x14ac:dyDescent="0.2">
      <c r="A68" s="239">
        <v>1</v>
      </c>
      <c r="B68" s="1014" t="s">
        <v>591</v>
      </c>
      <c r="C68" s="1015"/>
      <c r="D68" s="1015"/>
      <c r="E68" s="1015"/>
      <c r="F68" s="1015"/>
      <c r="G68" s="1015"/>
      <c r="H68" s="1015"/>
      <c r="I68" s="1015"/>
      <c r="J68" s="1015"/>
      <c r="K68" s="1015"/>
      <c r="L68" s="1015"/>
      <c r="M68" s="1015"/>
      <c r="N68" s="1015"/>
      <c r="O68" s="1015"/>
      <c r="P68" s="1016"/>
      <c r="Q68" s="1017">
        <v>3262</v>
      </c>
      <c r="R68" s="1011"/>
      <c r="S68" s="1011"/>
      <c r="T68" s="1011"/>
      <c r="U68" s="1011"/>
      <c r="V68" s="1011">
        <v>3136</v>
      </c>
      <c r="W68" s="1011"/>
      <c r="X68" s="1011"/>
      <c r="Y68" s="1011"/>
      <c r="Z68" s="1011"/>
      <c r="AA68" s="1011">
        <v>126</v>
      </c>
      <c r="AB68" s="1011"/>
      <c r="AC68" s="1011"/>
      <c r="AD68" s="1011"/>
      <c r="AE68" s="1011"/>
      <c r="AF68" s="1011">
        <v>119</v>
      </c>
      <c r="AG68" s="1011"/>
      <c r="AH68" s="1011"/>
      <c r="AI68" s="1011"/>
      <c r="AJ68" s="1011"/>
      <c r="AK68" s="1011">
        <v>169</v>
      </c>
      <c r="AL68" s="1011"/>
      <c r="AM68" s="1011"/>
      <c r="AN68" s="1011"/>
      <c r="AO68" s="1011"/>
      <c r="AP68" s="1011">
        <v>2836</v>
      </c>
      <c r="AQ68" s="1011"/>
      <c r="AR68" s="1011"/>
      <c r="AS68" s="1011"/>
      <c r="AT68" s="1011"/>
      <c r="AU68" s="1011">
        <v>1219</v>
      </c>
      <c r="AV68" s="1011"/>
      <c r="AW68" s="1011"/>
      <c r="AX68" s="1011"/>
      <c r="AY68" s="1011"/>
      <c r="AZ68" s="1012"/>
      <c r="BA68" s="1012"/>
      <c r="BB68" s="1012"/>
      <c r="BC68" s="1012"/>
      <c r="BD68" s="1013"/>
      <c r="BE68" s="244"/>
      <c r="BF68" s="244"/>
      <c r="BG68" s="244"/>
      <c r="BH68" s="244"/>
      <c r="BI68" s="244"/>
      <c r="BJ68" s="244"/>
      <c r="BK68" s="244"/>
      <c r="BL68" s="244"/>
      <c r="BM68" s="244"/>
      <c r="BN68" s="244"/>
      <c r="BO68" s="244"/>
      <c r="BP68" s="244"/>
      <c r="BQ68" s="241">
        <v>62</v>
      </c>
      <c r="BR68" s="246"/>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33"/>
    </row>
    <row r="69" spans="1:131" ht="26.25" customHeight="1" x14ac:dyDescent="0.2">
      <c r="A69" s="241">
        <v>2</v>
      </c>
      <c r="B69" s="1003" t="s">
        <v>592</v>
      </c>
      <c r="C69" s="1004"/>
      <c r="D69" s="1004"/>
      <c r="E69" s="1004"/>
      <c r="F69" s="1004"/>
      <c r="G69" s="1004"/>
      <c r="H69" s="1004"/>
      <c r="I69" s="1004"/>
      <c r="J69" s="1004"/>
      <c r="K69" s="1004"/>
      <c r="L69" s="1004"/>
      <c r="M69" s="1004"/>
      <c r="N69" s="1004"/>
      <c r="O69" s="1004"/>
      <c r="P69" s="1005"/>
      <c r="Q69" s="1006">
        <v>34</v>
      </c>
      <c r="R69" s="1000"/>
      <c r="S69" s="1000"/>
      <c r="T69" s="1000"/>
      <c r="U69" s="1000"/>
      <c r="V69" s="1000">
        <v>30</v>
      </c>
      <c r="W69" s="1000"/>
      <c r="X69" s="1000"/>
      <c r="Y69" s="1000"/>
      <c r="Z69" s="1000"/>
      <c r="AA69" s="1000">
        <v>5</v>
      </c>
      <c r="AB69" s="1000"/>
      <c r="AC69" s="1000"/>
      <c r="AD69" s="1000"/>
      <c r="AE69" s="1000"/>
      <c r="AF69" s="1000">
        <v>5</v>
      </c>
      <c r="AG69" s="1000"/>
      <c r="AH69" s="1000"/>
      <c r="AI69" s="1000"/>
      <c r="AJ69" s="1000"/>
      <c r="AK69" s="1000" t="s">
        <v>597</v>
      </c>
      <c r="AL69" s="1000"/>
      <c r="AM69" s="1000"/>
      <c r="AN69" s="1000"/>
      <c r="AO69" s="1000"/>
      <c r="AP69" s="1000" t="s">
        <v>597</v>
      </c>
      <c r="AQ69" s="1000"/>
      <c r="AR69" s="1000"/>
      <c r="AS69" s="1000"/>
      <c r="AT69" s="1000"/>
      <c r="AU69" s="1000" t="s">
        <v>597</v>
      </c>
      <c r="AV69" s="1000"/>
      <c r="AW69" s="1000"/>
      <c r="AX69" s="1000"/>
      <c r="AY69" s="1000"/>
      <c r="AZ69" s="1001"/>
      <c r="BA69" s="1001"/>
      <c r="BB69" s="1001"/>
      <c r="BC69" s="1001"/>
      <c r="BD69" s="1002"/>
      <c r="BE69" s="244"/>
      <c r="BF69" s="244"/>
      <c r="BG69" s="244"/>
      <c r="BH69" s="244"/>
      <c r="BI69" s="244"/>
      <c r="BJ69" s="244"/>
      <c r="BK69" s="244"/>
      <c r="BL69" s="244"/>
      <c r="BM69" s="244"/>
      <c r="BN69" s="244"/>
      <c r="BO69" s="244"/>
      <c r="BP69" s="244"/>
      <c r="BQ69" s="241">
        <v>63</v>
      </c>
      <c r="BR69" s="246"/>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33"/>
    </row>
    <row r="70" spans="1:131" ht="26.25" customHeight="1" x14ac:dyDescent="0.2">
      <c r="A70" s="241">
        <v>3</v>
      </c>
      <c r="B70" s="1003" t="s">
        <v>593</v>
      </c>
      <c r="C70" s="1004"/>
      <c r="D70" s="1004"/>
      <c r="E70" s="1004"/>
      <c r="F70" s="1004"/>
      <c r="G70" s="1004"/>
      <c r="H70" s="1004"/>
      <c r="I70" s="1004"/>
      <c r="J70" s="1004"/>
      <c r="K70" s="1004"/>
      <c r="L70" s="1004"/>
      <c r="M70" s="1004"/>
      <c r="N70" s="1004"/>
      <c r="O70" s="1004"/>
      <c r="P70" s="1005"/>
      <c r="Q70" s="1006">
        <v>65</v>
      </c>
      <c r="R70" s="1000"/>
      <c r="S70" s="1000"/>
      <c r="T70" s="1000"/>
      <c r="U70" s="1000"/>
      <c r="V70" s="1000">
        <v>63</v>
      </c>
      <c r="W70" s="1000"/>
      <c r="X70" s="1000"/>
      <c r="Y70" s="1000"/>
      <c r="Z70" s="1000"/>
      <c r="AA70" s="1000">
        <v>2</v>
      </c>
      <c r="AB70" s="1000"/>
      <c r="AC70" s="1000"/>
      <c r="AD70" s="1000"/>
      <c r="AE70" s="1000"/>
      <c r="AF70" s="1000">
        <v>2</v>
      </c>
      <c r="AG70" s="1000"/>
      <c r="AH70" s="1000"/>
      <c r="AI70" s="1000"/>
      <c r="AJ70" s="1000"/>
      <c r="AK70" s="1000" t="s">
        <v>597</v>
      </c>
      <c r="AL70" s="1000"/>
      <c r="AM70" s="1000"/>
      <c r="AN70" s="1000"/>
      <c r="AO70" s="1000"/>
      <c r="AP70" s="1000">
        <v>48</v>
      </c>
      <c r="AQ70" s="1000"/>
      <c r="AR70" s="1000"/>
      <c r="AS70" s="1000"/>
      <c r="AT70" s="1000"/>
      <c r="AU70" s="1000" t="s">
        <v>597</v>
      </c>
      <c r="AV70" s="1000"/>
      <c r="AW70" s="1000"/>
      <c r="AX70" s="1000"/>
      <c r="AY70" s="1000"/>
      <c r="AZ70" s="1001"/>
      <c r="BA70" s="1001"/>
      <c r="BB70" s="1001"/>
      <c r="BC70" s="1001"/>
      <c r="BD70" s="1002"/>
      <c r="BE70" s="244"/>
      <c r="BF70" s="244"/>
      <c r="BG70" s="244"/>
      <c r="BH70" s="244"/>
      <c r="BI70" s="244"/>
      <c r="BJ70" s="244"/>
      <c r="BK70" s="244"/>
      <c r="BL70" s="244"/>
      <c r="BM70" s="244"/>
      <c r="BN70" s="244"/>
      <c r="BO70" s="244"/>
      <c r="BP70" s="244"/>
      <c r="BQ70" s="241">
        <v>64</v>
      </c>
      <c r="BR70" s="246"/>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33"/>
    </row>
    <row r="71" spans="1:131" ht="26.25" customHeight="1" x14ac:dyDescent="0.2">
      <c r="A71" s="241">
        <v>4</v>
      </c>
      <c r="B71" s="1003" t="s">
        <v>594</v>
      </c>
      <c r="C71" s="1004"/>
      <c r="D71" s="1004"/>
      <c r="E71" s="1004"/>
      <c r="F71" s="1004"/>
      <c r="G71" s="1004"/>
      <c r="H71" s="1004"/>
      <c r="I71" s="1004"/>
      <c r="J71" s="1004"/>
      <c r="K71" s="1004"/>
      <c r="L71" s="1004"/>
      <c r="M71" s="1004"/>
      <c r="N71" s="1004"/>
      <c r="O71" s="1004"/>
      <c r="P71" s="1005"/>
      <c r="Q71" s="1006">
        <v>71</v>
      </c>
      <c r="R71" s="1000"/>
      <c r="S71" s="1000"/>
      <c r="T71" s="1000"/>
      <c r="U71" s="1000"/>
      <c r="V71" s="1000">
        <v>67</v>
      </c>
      <c r="W71" s="1000"/>
      <c r="X71" s="1000"/>
      <c r="Y71" s="1000"/>
      <c r="Z71" s="1000"/>
      <c r="AA71" s="1000">
        <v>4</v>
      </c>
      <c r="AB71" s="1000"/>
      <c r="AC71" s="1000"/>
      <c r="AD71" s="1000"/>
      <c r="AE71" s="1000"/>
      <c r="AF71" s="1000">
        <v>4</v>
      </c>
      <c r="AG71" s="1000"/>
      <c r="AH71" s="1000"/>
      <c r="AI71" s="1000"/>
      <c r="AJ71" s="1000"/>
      <c r="AK71" s="1000" t="s">
        <v>597</v>
      </c>
      <c r="AL71" s="1000"/>
      <c r="AM71" s="1000"/>
      <c r="AN71" s="1000"/>
      <c r="AO71" s="1000"/>
      <c r="AP71" s="1000" t="s">
        <v>597</v>
      </c>
      <c r="AQ71" s="1000"/>
      <c r="AR71" s="1000"/>
      <c r="AS71" s="1000"/>
      <c r="AT71" s="1000"/>
      <c r="AU71" s="1000" t="s">
        <v>597</v>
      </c>
      <c r="AV71" s="1000"/>
      <c r="AW71" s="1000"/>
      <c r="AX71" s="1000"/>
      <c r="AY71" s="1000"/>
      <c r="AZ71" s="1001"/>
      <c r="BA71" s="1001"/>
      <c r="BB71" s="1001"/>
      <c r="BC71" s="1001"/>
      <c r="BD71" s="1002"/>
      <c r="BE71" s="244"/>
      <c r="BF71" s="244"/>
      <c r="BG71" s="244"/>
      <c r="BH71" s="244"/>
      <c r="BI71" s="244"/>
      <c r="BJ71" s="244"/>
      <c r="BK71" s="244"/>
      <c r="BL71" s="244"/>
      <c r="BM71" s="244"/>
      <c r="BN71" s="244"/>
      <c r="BO71" s="244"/>
      <c r="BP71" s="244"/>
      <c r="BQ71" s="241">
        <v>65</v>
      </c>
      <c r="BR71" s="246"/>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33"/>
    </row>
    <row r="72" spans="1:131" ht="26.25" customHeight="1" x14ac:dyDescent="0.2">
      <c r="A72" s="241">
        <v>5</v>
      </c>
      <c r="B72" s="1003" t="s">
        <v>595</v>
      </c>
      <c r="C72" s="1004"/>
      <c r="D72" s="1004"/>
      <c r="E72" s="1004"/>
      <c r="F72" s="1004"/>
      <c r="G72" s="1004"/>
      <c r="H72" s="1004"/>
      <c r="I72" s="1004"/>
      <c r="J72" s="1004"/>
      <c r="K72" s="1004"/>
      <c r="L72" s="1004"/>
      <c r="M72" s="1004"/>
      <c r="N72" s="1004"/>
      <c r="O72" s="1004"/>
      <c r="P72" s="1005"/>
      <c r="Q72" s="1006">
        <v>6748</v>
      </c>
      <c r="R72" s="1000"/>
      <c r="S72" s="1000"/>
      <c r="T72" s="1000"/>
      <c r="U72" s="1000"/>
      <c r="V72" s="1000">
        <v>6364</v>
      </c>
      <c r="W72" s="1000"/>
      <c r="X72" s="1000"/>
      <c r="Y72" s="1000"/>
      <c r="Z72" s="1000"/>
      <c r="AA72" s="1000">
        <v>384</v>
      </c>
      <c r="AB72" s="1000"/>
      <c r="AC72" s="1000"/>
      <c r="AD72" s="1000"/>
      <c r="AE72" s="1000"/>
      <c r="AF72" s="1000">
        <v>384</v>
      </c>
      <c r="AG72" s="1000"/>
      <c r="AH72" s="1000"/>
      <c r="AI72" s="1000"/>
      <c r="AJ72" s="1000"/>
      <c r="AK72" s="1000" t="s">
        <v>597</v>
      </c>
      <c r="AL72" s="1000"/>
      <c r="AM72" s="1000"/>
      <c r="AN72" s="1000"/>
      <c r="AO72" s="1000"/>
      <c r="AP72" s="1000" t="s">
        <v>597</v>
      </c>
      <c r="AQ72" s="1000"/>
      <c r="AR72" s="1000"/>
      <c r="AS72" s="1000"/>
      <c r="AT72" s="1000"/>
      <c r="AU72" s="1000" t="s">
        <v>597</v>
      </c>
      <c r="AV72" s="1000"/>
      <c r="AW72" s="1000"/>
      <c r="AX72" s="1000"/>
      <c r="AY72" s="1000"/>
      <c r="AZ72" s="1001"/>
      <c r="BA72" s="1001"/>
      <c r="BB72" s="1001"/>
      <c r="BC72" s="1001"/>
      <c r="BD72" s="1002"/>
      <c r="BE72" s="244"/>
      <c r="BF72" s="244"/>
      <c r="BG72" s="244"/>
      <c r="BH72" s="244"/>
      <c r="BI72" s="244"/>
      <c r="BJ72" s="244"/>
      <c r="BK72" s="244"/>
      <c r="BL72" s="244"/>
      <c r="BM72" s="244"/>
      <c r="BN72" s="244"/>
      <c r="BO72" s="244"/>
      <c r="BP72" s="244"/>
      <c r="BQ72" s="241">
        <v>66</v>
      </c>
      <c r="BR72" s="246"/>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33"/>
    </row>
    <row r="73" spans="1:131" ht="26.25" customHeight="1" x14ac:dyDescent="0.2">
      <c r="A73" s="241">
        <v>6</v>
      </c>
      <c r="B73" s="1003" t="s">
        <v>596</v>
      </c>
      <c r="C73" s="1004"/>
      <c r="D73" s="1004"/>
      <c r="E73" s="1004"/>
      <c r="F73" s="1004"/>
      <c r="G73" s="1004"/>
      <c r="H73" s="1004"/>
      <c r="I73" s="1004"/>
      <c r="J73" s="1004"/>
      <c r="K73" s="1004"/>
      <c r="L73" s="1004"/>
      <c r="M73" s="1004"/>
      <c r="N73" s="1004"/>
      <c r="O73" s="1004"/>
      <c r="P73" s="1005"/>
      <c r="Q73" s="1006">
        <v>2979</v>
      </c>
      <c r="R73" s="1000"/>
      <c r="S73" s="1000"/>
      <c r="T73" s="1000"/>
      <c r="U73" s="1000"/>
      <c r="V73" s="1000">
        <v>2819</v>
      </c>
      <c r="W73" s="1000"/>
      <c r="X73" s="1000"/>
      <c r="Y73" s="1000"/>
      <c r="Z73" s="1000"/>
      <c r="AA73" s="1000">
        <v>161</v>
      </c>
      <c r="AB73" s="1000"/>
      <c r="AC73" s="1000"/>
      <c r="AD73" s="1000"/>
      <c r="AE73" s="1000"/>
      <c r="AF73" s="1000">
        <v>146</v>
      </c>
      <c r="AG73" s="1000"/>
      <c r="AH73" s="1000"/>
      <c r="AI73" s="1000"/>
      <c r="AJ73" s="1000"/>
      <c r="AK73" s="1000">
        <v>20</v>
      </c>
      <c r="AL73" s="1000"/>
      <c r="AM73" s="1000"/>
      <c r="AN73" s="1000"/>
      <c r="AO73" s="1000"/>
      <c r="AP73" s="1000">
        <v>831</v>
      </c>
      <c r="AQ73" s="1000"/>
      <c r="AR73" s="1000"/>
      <c r="AS73" s="1000"/>
      <c r="AT73" s="1000"/>
      <c r="AU73" s="1000" t="s">
        <v>597</v>
      </c>
      <c r="AV73" s="1000"/>
      <c r="AW73" s="1000"/>
      <c r="AX73" s="1000"/>
      <c r="AY73" s="1000"/>
      <c r="AZ73" s="1001"/>
      <c r="BA73" s="1001"/>
      <c r="BB73" s="1001"/>
      <c r="BC73" s="1001"/>
      <c r="BD73" s="1002"/>
      <c r="BE73" s="244"/>
      <c r="BF73" s="244"/>
      <c r="BG73" s="244"/>
      <c r="BH73" s="244"/>
      <c r="BI73" s="244"/>
      <c r="BJ73" s="244"/>
      <c r="BK73" s="244"/>
      <c r="BL73" s="244"/>
      <c r="BM73" s="244"/>
      <c r="BN73" s="244"/>
      <c r="BO73" s="244"/>
      <c r="BP73" s="244"/>
      <c r="BQ73" s="241">
        <v>67</v>
      </c>
      <c r="BR73" s="246"/>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33"/>
    </row>
    <row r="74" spans="1:131" ht="26.25" customHeight="1" x14ac:dyDescent="0.2">
      <c r="A74" s="241">
        <v>7</v>
      </c>
      <c r="B74" s="1003" t="s">
        <v>598</v>
      </c>
      <c r="C74" s="1004"/>
      <c r="D74" s="1004"/>
      <c r="E74" s="1004"/>
      <c r="F74" s="1004"/>
      <c r="G74" s="1004"/>
      <c r="H74" s="1004"/>
      <c r="I74" s="1004"/>
      <c r="J74" s="1004"/>
      <c r="K74" s="1004"/>
      <c r="L74" s="1004"/>
      <c r="M74" s="1004"/>
      <c r="N74" s="1004"/>
      <c r="O74" s="1004"/>
      <c r="P74" s="1005"/>
      <c r="Q74" s="1006">
        <v>258</v>
      </c>
      <c r="R74" s="1000"/>
      <c r="S74" s="1000"/>
      <c r="T74" s="1000"/>
      <c r="U74" s="1000"/>
      <c r="V74" s="1000">
        <v>239</v>
      </c>
      <c r="W74" s="1000"/>
      <c r="X74" s="1000"/>
      <c r="Y74" s="1000"/>
      <c r="Z74" s="1000"/>
      <c r="AA74" s="1000">
        <v>19</v>
      </c>
      <c r="AB74" s="1000"/>
      <c r="AC74" s="1000"/>
      <c r="AD74" s="1000"/>
      <c r="AE74" s="1000"/>
      <c r="AF74" s="1000">
        <v>19</v>
      </c>
      <c r="AG74" s="1000"/>
      <c r="AH74" s="1000"/>
      <c r="AI74" s="1000"/>
      <c r="AJ74" s="1000"/>
      <c r="AK74" s="1000" t="s">
        <v>597</v>
      </c>
      <c r="AL74" s="1000"/>
      <c r="AM74" s="1000"/>
      <c r="AN74" s="1000"/>
      <c r="AO74" s="1000"/>
      <c r="AP74" s="1000" t="s">
        <v>597</v>
      </c>
      <c r="AQ74" s="1000"/>
      <c r="AR74" s="1000"/>
      <c r="AS74" s="1000"/>
      <c r="AT74" s="1000"/>
      <c r="AU74" s="1000" t="s">
        <v>597</v>
      </c>
      <c r="AV74" s="1000"/>
      <c r="AW74" s="1000"/>
      <c r="AX74" s="1000"/>
      <c r="AY74" s="1000"/>
      <c r="AZ74" s="1001"/>
      <c r="BA74" s="1001"/>
      <c r="BB74" s="1001"/>
      <c r="BC74" s="1001"/>
      <c r="BD74" s="1002"/>
      <c r="BE74" s="244"/>
      <c r="BF74" s="244"/>
      <c r="BG74" s="244"/>
      <c r="BH74" s="244"/>
      <c r="BI74" s="244"/>
      <c r="BJ74" s="244"/>
      <c r="BK74" s="244"/>
      <c r="BL74" s="244"/>
      <c r="BM74" s="244"/>
      <c r="BN74" s="244"/>
      <c r="BO74" s="244"/>
      <c r="BP74" s="244"/>
      <c r="BQ74" s="241">
        <v>68</v>
      </c>
      <c r="BR74" s="246"/>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33"/>
    </row>
    <row r="75" spans="1:131" ht="26.25" customHeight="1" x14ac:dyDescent="0.2">
      <c r="A75" s="241">
        <v>8</v>
      </c>
      <c r="B75" s="1003" t="s">
        <v>599</v>
      </c>
      <c r="C75" s="1004"/>
      <c r="D75" s="1004"/>
      <c r="E75" s="1004"/>
      <c r="F75" s="1004"/>
      <c r="G75" s="1004"/>
      <c r="H75" s="1004"/>
      <c r="I75" s="1004"/>
      <c r="J75" s="1004"/>
      <c r="K75" s="1004"/>
      <c r="L75" s="1004"/>
      <c r="M75" s="1004"/>
      <c r="N75" s="1004"/>
      <c r="O75" s="1004"/>
      <c r="P75" s="1005"/>
      <c r="Q75" s="1007">
        <v>272654</v>
      </c>
      <c r="R75" s="1008"/>
      <c r="S75" s="1008"/>
      <c r="T75" s="1008"/>
      <c r="U75" s="1009"/>
      <c r="V75" s="1010">
        <v>260337</v>
      </c>
      <c r="W75" s="1008"/>
      <c r="X75" s="1008"/>
      <c r="Y75" s="1008"/>
      <c r="Z75" s="1009"/>
      <c r="AA75" s="1010">
        <v>12317</v>
      </c>
      <c r="AB75" s="1008"/>
      <c r="AC75" s="1008"/>
      <c r="AD75" s="1008"/>
      <c r="AE75" s="1009"/>
      <c r="AF75" s="1010">
        <v>12317</v>
      </c>
      <c r="AG75" s="1008"/>
      <c r="AH75" s="1008"/>
      <c r="AI75" s="1008"/>
      <c r="AJ75" s="1009"/>
      <c r="AK75" s="1010" t="s">
        <v>597</v>
      </c>
      <c r="AL75" s="1008"/>
      <c r="AM75" s="1008"/>
      <c r="AN75" s="1008"/>
      <c r="AO75" s="1009"/>
      <c r="AP75" s="1010" t="s">
        <v>597</v>
      </c>
      <c r="AQ75" s="1008"/>
      <c r="AR75" s="1008"/>
      <c r="AS75" s="1008"/>
      <c r="AT75" s="1009"/>
      <c r="AU75" s="1010" t="s">
        <v>597</v>
      </c>
      <c r="AV75" s="1008"/>
      <c r="AW75" s="1008"/>
      <c r="AX75" s="1008"/>
      <c r="AY75" s="1009"/>
      <c r="AZ75" s="1001"/>
      <c r="BA75" s="1001"/>
      <c r="BB75" s="1001"/>
      <c r="BC75" s="1001"/>
      <c r="BD75" s="1002"/>
      <c r="BE75" s="244"/>
      <c r="BF75" s="244"/>
      <c r="BG75" s="244"/>
      <c r="BH75" s="244"/>
      <c r="BI75" s="244"/>
      <c r="BJ75" s="244"/>
      <c r="BK75" s="244"/>
      <c r="BL75" s="244"/>
      <c r="BM75" s="244"/>
      <c r="BN75" s="244"/>
      <c r="BO75" s="244"/>
      <c r="BP75" s="244"/>
      <c r="BQ75" s="241">
        <v>69</v>
      </c>
      <c r="BR75" s="246"/>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33"/>
    </row>
    <row r="76" spans="1:131" ht="26.25" customHeight="1" x14ac:dyDescent="0.2">
      <c r="A76" s="241">
        <v>9</v>
      </c>
      <c r="B76" s="1003" t="s">
        <v>600</v>
      </c>
      <c r="C76" s="1004"/>
      <c r="D76" s="1004"/>
      <c r="E76" s="1004"/>
      <c r="F76" s="1004"/>
      <c r="G76" s="1004"/>
      <c r="H76" s="1004"/>
      <c r="I76" s="1004"/>
      <c r="J76" s="1004"/>
      <c r="K76" s="1004"/>
      <c r="L76" s="1004"/>
      <c r="M76" s="1004"/>
      <c r="N76" s="1004"/>
      <c r="O76" s="1004"/>
      <c r="P76" s="1005"/>
      <c r="Q76" s="1007">
        <v>36</v>
      </c>
      <c r="R76" s="1008"/>
      <c r="S76" s="1008"/>
      <c r="T76" s="1008"/>
      <c r="U76" s="1009"/>
      <c r="V76" s="1010">
        <v>29</v>
      </c>
      <c r="W76" s="1008"/>
      <c r="X76" s="1008"/>
      <c r="Y76" s="1008"/>
      <c r="Z76" s="1009"/>
      <c r="AA76" s="1010">
        <v>7</v>
      </c>
      <c r="AB76" s="1008"/>
      <c r="AC76" s="1008"/>
      <c r="AD76" s="1008"/>
      <c r="AE76" s="1009"/>
      <c r="AF76" s="1010">
        <v>7</v>
      </c>
      <c r="AG76" s="1008"/>
      <c r="AH76" s="1008"/>
      <c r="AI76" s="1008"/>
      <c r="AJ76" s="1009"/>
      <c r="AK76" s="1010" t="s">
        <v>527</v>
      </c>
      <c r="AL76" s="1008"/>
      <c r="AM76" s="1008"/>
      <c r="AN76" s="1008"/>
      <c r="AO76" s="1009"/>
      <c r="AP76" s="1010" t="s">
        <v>527</v>
      </c>
      <c r="AQ76" s="1008"/>
      <c r="AR76" s="1008"/>
      <c r="AS76" s="1008"/>
      <c r="AT76" s="1009"/>
      <c r="AU76" s="1010" t="s">
        <v>527</v>
      </c>
      <c r="AV76" s="1008"/>
      <c r="AW76" s="1008"/>
      <c r="AX76" s="1008"/>
      <c r="AY76" s="1009"/>
      <c r="AZ76" s="1001"/>
      <c r="BA76" s="1001"/>
      <c r="BB76" s="1001"/>
      <c r="BC76" s="1001"/>
      <c r="BD76" s="1002"/>
      <c r="BE76" s="244"/>
      <c r="BF76" s="244"/>
      <c r="BG76" s="244"/>
      <c r="BH76" s="244"/>
      <c r="BI76" s="244"/>
      <c r="BJ76" s="244"/>
      <c r="BK76" s="244"/>
      <c r="BL76" s="244"/>
      <c r="BM76" s="244"/>
      <c r="BN76" s="244"/>
      <c r="BO76" s="244"/>
      <c r="BP76" s="244"/>
      <c r="BQ76" s="241">
        <v>70</v>
      </c>
      <c r="BR76" s="246"/>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33"/>
    </row>
    <row r="77" spans="1:131" ht="26.25" customHeight="1" x14ac:dyDescent="0.2">
      <c r="A77" s="241">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44"/>
      <c r="BF77" s="244"/>
      <c r="BG77" s="244"/>
      <c r="BH77" s="244"/>
      <c r="BI77" s="244"/>
      <c r="BJ77" s="244"/>
      <c r="BK77" s="244"/>
      <c r="BL77" s="244"/>
      <c r="BM77" s="244"/>
      <c r="BN77" s="244"/>
      <c r="BO77" s="244"/>
      <c r="BP77" s="244"/>
      <c r="BQ77" s="241">
        <v>71</v>
      </c>
      <c r="BR77" s="246"/>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33"/>
    </row>
    <row r="78" spans="1:131" ht="26.25" customHeight="1" x14ac:dyDescent="0.2">
      <c r="A78" s="241">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44"/>
      <c r="BF78" s="244"/>
      <c r="BG78" s="244"/>
      <c r="BH78" s="244"/>
      <c r="BI78" s="244"/>
      <c r="BJ78" s="233"/>
      <c r="BK78" s="233"/>
      <c r="BL78" s="233"/>
      <c r="BM78" s="233"/>
      <c r="BN78" s="233"/>
      <c r="BO78" s="244"/>
      <c r="BP78" s="244"/>
      <c r="BQ78" s="241">
        <v>72</v>
      </c>
      <c r="BR78" s="246"/>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33"/>
    </row>
    <row r="79" spans="1:131" ht="26.25" customHeight="1" x14ac:dyDescent="0.2">
      <c r="A79" s="241">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44"/>
      <c r="BF79" s="244"/>
      <c r="BG79" s="244"/>
      <c r="BH79" s="244"/>
      <c r="BI79" s="244"/>
      <c r="BJ79" s="233"/>
      <c r="BK79" s="233"/>
      <c r="BL79" s="233"/>
      <c r="BM79" s="233"/>
      <c r="BN79" s="233"/>
      <c r="BO79" s="244"/>
      <c r="BP79" s="244"/>
      <c r="BQ79" s="241">
        <v>73</v>
      </c>
      <c r="BR79" s="246"/>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33"/>
    </row>
    <row r="80" spans="1:131" ht="26.25" customHeight="1" x14ac:dyDescent="0.2">
      <c r="A80" s="241">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44"/>
      <c r="BF80" s="244"/>
      <c r="BG80" s="244"/>
      <c r="BH80" s="244"/>
      <c r="BI80" s="244"/>
      <c r="BJ80" s="244"/>
      <c r="BK80" s="244"/>
      <c r="BL80" s="244"/>
      <c r="BM80" s="244"/>
      <c r="BN80" s="244"/>
      <c r="BO80" s="244"/>
      <c r="BP80" s="244"/>
      <c r="BQ80" s="241">
        <v>74</v>
      </c>
      <c r="BR80" s="246"/>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33"/>
    </row>
    <row r="81" spans="1:131" ht="26.25" customHeight="1" x14ac:dyDescent="0.2">
      <c r="A81" s="241">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44"/>
      <c r="BF81" s="244"/>
      <c r="BG81" s="244"/>
      <c r="BH81" s="244"/>
      <c r="BI81" s="244"/>
      <c r="BJ81" s="244"/>
      <c r="BK81" s="244"/>
      <c r="BL81" s="244"/>
      <c r="BM81" s="244"/>
      <c r="BN81" s="244"/>
      <c r="BO81" s="244"/>
      <c r="BP81" s="244"/>
      <c r="BQ81" s="241">
        <v>75</v>
      </c>
      <c r="BR81" s="246"/>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33"/>
    </row>
    <row r="82" spans="1:131" ht="26.25" customHeight="1" x14ac:dyDescent="0.2">
      <c r="A82" s="241">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44"/>
      <c r="BF82" s="244"/>
      <c r="BG82" s="244"/>
      <c r="BH82" s="244"/>
      <c r="BI82" s="244"/>
      <c r="BJ82" s="244"/>
      <c r="BK82" s="244"/>
      <c r="BL82" s="244"/>
      <c r="BM82" s="244"/>
      <c r="BN82" s="244"/>
      <c r="BO82" s="244"/>
      <c r="BP82" s="244"/>
      <c r="BQ82" s="241">
        <v>76</v>
      </c>
      <c r="BR82" s="246"/>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33"/>
    </row>
    <row r="83" spans="1:131" ht="26.25" customHeight="1" x14ac:dyDescent="0.2">
      <c r="A83" s="241">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44"/>
      <c r="BF83" s="244"/>
      <c r="BG83" s="244"/>
      <c r="BH83" s="244"/>
      <c r="BI83" s="244"/>
      <c r="BJ83" s="244"/>
      <c r="BK83" s="244"/>
      <c r="BL83" s="244"/>
      <c r="BM83" s="244"/>
      <c r="BN83" s="244"/>
      <c r="BO83" s="244"/>
      <c r="BP83" s="244"/>
      <c r="BQ83" s="241">
        <v>77</v>
      </c>
      <c r="BR83" s="246"/>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33"/>
    </row>
    <row r="84" spans="1:131" ht="26.25" customHeight="1" x14ac:dyDescent="0.2">
      <c r="A84" s="241">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44"/>
      <c r="BF84" s="244"/>
      <c r="BG84" s="244"/>
      <c r="BH84" s="244"/>
      <c r="BI84" s="244"/>
      <c r="BJ84" s="244"/>
      <c r="BK84" s="244"/>
      <c r="BL84" s="244"/>
      <c r="BM84" s="244"/>
      <c r="BN84" s="244"/>
      <c r="BO84" s="244"/>
      <c r="BP84" s="244"/>
      <c r="BQ84" s="241">
        <v>78</v>
      </c>
      <c r="BR84" s="246"/>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33"/>
    </row>
    <row r="85" spans="1:131" ht="26.25" customHeight="1" x14ac:dyDescent="0.2">
      <c r="A85" s="241">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44"/>
      <c r="BF85" s="244"/>
      <c r="BG85" s="244"/>
      <c r="BH85" s="244"/>
      <c r="BI85" s="244"/>
      <c r="BJ85" s="244"/>
      <c r="BK85" s="244"/>
      <c r="BL85" s="244"/>
      <c r="BM85" s="244"/>
      <c r="BN85" s="244"/>
      <c r="BO85" s="244"/>
      <c r="BP85" s="244"/>
      <c r="BQ85" s="241">
        <v>79</v>
      </c>
      <c r="BR85" s="246"/>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33"/>
    </row>
    <row r="86" spans="1:131" ht="26.25" customHeight="1" x14ac:dyDescent="0.2">
      <c r="A86" s="241">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44"/>
      <c r="BF86" s="244"/>
      <c r="BG86" s="244"/>
      <c r="BH86" s="244"/>
      <c r="BI86" s="244"/>
      <c r="BJ86" s="244"/>
      <c r="BK86" s="244"/>
      <c r="BL86" s="244"/>
      <c r="BM86" s="244"/>
      <c r="BN86" s="244"/>
      <c r="BO86" s="244"/>
      <c r="BP86" s="244"/>
      <c r="BQ86" s="241">
        <v>80</v>
      </c>
      <c r="BR86" s="246"/>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33"/>
    </row>
    <row r="87" spans="1:131" ht="26.25" customHeight="1" x14ac:dyDescent="0.2">
      <c r="A87" s="247">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44"/>
      <c r="BF87" s="244"/>
      <c r="BG87" s="244"/>
      <c r="BH87" s="244"/>
      <c r="BI87" s="244"/>
      <c r="BJ87" s="244"/>
      <c r="BK87" s="244"/>
      <c r="BL87" s="244"/>
      <c r="BM87" s="244"/>
      <c r="BN87" s="244"/>
      <c r="BO87" s="244"/>
      <c r="BP87" s="244"/>
      <c r="BQ87" s="241">
        <v>81</v>
      </c>
      <c r="BR87" s="246"/>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33"/>
    </row>
    <row r="88" spans="1:131" ht="26.25" customHeight="1" thickBot="1" x14ac:dyDescent="0.25">
      <c r="A88" s="243" t="s">
        <v>395</v>
      </c>
      <c r="B88" s="966" t="s">
        <v>431</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v>686</v>
      </c>
      <c r="AG88" s="988"/>
      <c r="AH88" s="988"/>
      <c r="AI88" s="988"/>
      <c r="AJ88" s="988"/>
      <c r="AK88" s="992"/>
      <c r="AL88" s="992"/>
      <c r="AM88" s="992"/>
      <c r="AN88" s="992"/>
      <c r="AO88" s="992"/>
      <c r="AP88" s="988">
        <v>3715</v>
      </c>
      <c r="AQ88" s="988"/>
      <c r="AR88" s="988"/>
      <c r="AS88" s="988"/>
      <c r="AT88" s="988"/>
      <c r="AU88" s="988">
        <v>1219</v>
      </c>
      <c r="AV88" s="988"/>
      <c r="AW88" s="988"/>
      <c r="AX88" s="988"/>
      <c r="AY88" s="988"/>
      <c r="AZ88" s="989"/>
      <c r="BA88" s="989"/>
      <c r="BB88" s="989"/>
      <c r="BC88" s="989"/>
      <c r="BD88" s="990"/>
      <c r="BE88" s="244"/>
      <c r="BF88" s="244"/>
      <c r="BG88" s="244"/>
      <c r="BH88" s="244"/>
      <c r="BI88" s="244"/>
      <c r="BJ88" s="244"/>
      <c r="BK88" s="244"/>
      <c r="BL88" s="244"/>
      <c r="BM88" s="244"/>
      <c r="BN88" s="244"/>
      <c r="BO88" s="244"/>
      <c r="BP88" s="244"/>
      <c r="BQ88" s="241">
        <v>82</v>
      </c>
      <c r="BR88" s="246"/>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395</v>
      </c>
      <c r="BR102" s="966" t="s">
        <v>432</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v>221</v>
      </c>
      <c r="CS102" s="982"/>
      <c r="CT102" s="982"/>
      <c r="CU102" s="982"/>
      <c r="CV102" s="983"/>
      <c r="CW102" s="981">
        <v>35</v>
      </c>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6"/>
      <c r="DW102" s="967"/>
      <c r="DX102" s="967"/>
      <c r="DY102" s="967"/>
      <c r="DZ102" s="968"/>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9" t="s">
        <v>433</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70" t="s">
        <v>434</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435</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436</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71" t="s">
        <v>437</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438</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33" customFormat="1" ht="26.25" customHeight="1" x14ac:dyDescent="0.2">
      <c r="A109" s="924" t="s">
        <v>439</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440</v>
      </c>
      <c r="AB109" s="925"/>
      <c r="AC109" s="925"/>
      <c r="AD109" s="925"/>
      <c r="AE109" s="926"/>
      <c r="AF109" s="927" t="s">
        <v>441</v>
      </c>
      <c r="AG109" s="925"/>
      <c r="AH109" s="925"/>
      <c r="AI109" s="925"/>
      <c r="AJ109" s="926"/>
      <c r="AK109" s="927" t="s">
        <v>308</v>
      </c>
      <c r="AL109" s="925"/>
      <c r="AM109" s="925"/>
      <c r="AN109" s="925"/>
      <c r="AO109" s="926"/>
      <c r="AP109" s="927" t="s">
        <v>442</v>
      </c>
      <c r="AQ109" s="925"/>
      <c r="AR109" s="925"/>
      <c r="AS109" s="925"/>
      <c r="AT109" s="958"/>
      <c r="AU109" s="924" t="s">
        <v>439</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440</v>
      </c>
      <c r="BR109" s="925"/>
      <c r="BS109" s="925"/>
      <c r="BT109" s="925"/>
      <c r="BU109" s="926"/>
      <c r="BV109" s="927" t="s">
        <v>441</v>
      </c>
      <c r="BW109" s="925"/>
      <c r="BX109" s="925"/>
      <c r="BY109" s="925"/>
      <c r="BZ109" s="926"/>
      <c r="CA109" s="927" t="s">
        <v>308</v>
      </c>
      <c r="CB109" s="925"/>
      <c r="CC109" s="925"/>
      <c r="CD109" s="925"/>
      <c r="CE109" s="926"/>
      <c r="CF109" s="965" t="s">
        <v>442</v>
      </c>
      <c r="CG109" s="965"/>
      <c r="CH109" s="965"/>
      <c r="CI109" s="965"/>
      <c r="CJ109" s="965"/>
      <c r="CK109" s="927" t="s">
        <v>443</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440</v>
      </c>
      <c r="DH109" s="925"/>
      <c r="DI109" s="925"/>
      <c r="DJ109" s="925"/>
      <c r="DK109" s="926"/>
      <c r="DL109" s="927" t="s">
        <v>441</v>
      </c>
      <c r="DM109" s="925"/>
      <c r="DN109" s="925"/>
      <c r="DO109" s="925"/>
      <c r="DP109" s="926"/>
      <c r="DQ109" s="927" t="s">
        <v>308</v>
      </c>
      <c r="DR109" s="925"/>
      <c r="DS109" s="925"/>
      <c r="DT109" s="925"/>
      <c r="DU109" s="926"/>
      <c r="DV109" s="927" t="s">
        <v>442</v>
      </c>
      <c r="DW109" s="925"/>
      <c r="DX109" s="925"/>
      <c r="DY109" s="925"/>
      <c r="DZ109" s="958"/>
    </row>
    <row r="110" spans="1:131" s="233" customFormat="1" ht="26.25" customHeight="1" x14ac:dyDescent="0.2">
      <c r="A110" s="836" t="s">
        <v>444</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2354898</v>
      </c>
      <c r="AB110" s="918"/>
      <c r="AC110" s="918"/>
      <c r="AD110" s="918"/>
      <c r="AE110" s="919"/>
      <c r="AF110" s="920">
        <v>2355701</v>
      </c>
      <c r="AG110" s="918"/>
      <c r="AH110" s="918"/>
      <c r="AI110" s="918"/>
      <c r="AJ110" s="919"/>
      <c r="AK110" s="920">
        <v>2450966</v>
      </c>
      <c r="AL110" s="918"/>
      <c r="AM110" s="918"/>
      <c r="AN110" s="918"/>
      <c r="AO110" s="919"/>
      <c r="AP110" s="921">
        <v>13.7</v>
      </c>
      <c r="AQ110" s="922"/>
      <c r="AR110" s="922"/>
      <c r="AS110" s="922"/>
      <c r="AT110" s="923"/>
      <c r="AU110" s="959" t="s">
        <v>73</v>
      </c>
      <c r="AV110" s="960"/>
      <c r="AW110" s="960"/>
      <c r="AX110" s="960"/>
      <c r="AY110" s="960"/>
      <c r="AZ110" s="889" t="s">
        <v>445</v>
      </c>
      <c r="BA110" s="837"/>
      <c r="BB110" s="837"/>
      <c r="BC110" s="837"/>
      <c r="BD110" s="837"/>
      <c r="BE110" s="837"/>
      <c r="BF110" s="837"/>
      <c r="BG110" s="837"/>
      <c r="BH110" s="837"/>
      <c r="BI110" s="837"/>
      <c r="BJ110" s="837"/>
      <c r="BK110" s="837"/>
      <c r="BL110" s="837"/>
      <c r="BM110" s="837"/>
      <c r="BN110" s="837"/>
      <c r="BO110" s="837"/>
      <c r="BP110" s="838"/>
      <c r="BQ110" s="890">
        <v>22148591</v>
      </c>
      <c r="BR110" s="871"/>
      <c r="BS110" s="871"/>
      <c r="BT110" s="871"/>
      <c r="BU110" s="871"/>
      <c r="BV110" s="871">
        <v>23050866</v>
      </c>
      <c r="BW110" s="871"/>
      <c r="BX110" s="871"/>
      <c r="BY110" s="871"/>
      <c r="BZ110" s="871"/>
      <c r="CA110" s="871">
        <v>21989169</v>
      </c>
      <c r="CB110" s="871"/>
      <c r="CC110" s="871"/>
      <c r="CD110" s="871"/>
      <c r="CE110" s="871"/>
      <c r="CF110" s="895">
        <v>123</v>
      </c>
      <c r="CG110" s="896"/>
      <c r="CH110" s="896"/>
      <c r="CI110" s="896"/>
      <c r="CJ110" s="896"/>
      <c r="CK110" s="955" t="s">
        <v>446</v>
      </c>
      <c r="CL110" s="848"/>
      <c r="CM110" s="889" t="s">
        <v>447</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t="s">
        <v>448</v>
      </c>
      <c r="DH110" s="871"/>
      <c r="DI110" s="871"/>
      <c r="DJ110" s="871"/>
      <c r="DK110" s="871"/>
      <c r="DL110" s="871" t="s">
        <v>448</v>
      </c>
      <c r="DM110" s="871"/>
      <c r="DN110" s="871"/>
      <c r="DO110" s="871"/>
      <c r="DP110" s="871"/>
      <c r="DQ110" s="871" t="s">
        <v>449</v>
      </c>
      <c r="DR110" s="871"/>
      <c r="DS110" s="871"/>
      <c r="DT110" s="871"/>
      <c r="DU110" s="871"/>
      <c r="DV110" s="872" t="s">
        <v>449</v>
      </c>
      <c r="DW110" s="872"/>
      <c r="DX110" s="872"/>
      <c r="DY110" s="872"/>
      <c r="DZ110" s="873"/>
    </row>
    <row r="111" spans="1:131" s="233" customFormat="1" ht="26.25" customHeight="1" x14ac:dyDescent="0.2">
      <c r="A111" s="803" t="s">
        <v>450</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451</v>
      </c>
      <c r="AB111" s="948"/>
      <c r="AC111" s="948"/>
      <c r="AD111" s="948"/>
      <c r="AE111" s="949"/>
      <c r="AF111" s="950" t="s">
        <v>451</v>
      </c>
      <c r="AG111" s="948"/>
      <c r="AH111" s="948"/>
      <c r="AI111" s="948"/>
      <c r="AJ111" s="949"/>
      <c r="AK111" s="950" t="s">
        <v>448</v>
      </c>
      <c r="AL111" s="948"/>
      <c r="AM111" s="948"/>
      <c r="AN111" s="948"/>
      <c r="AO111" s="949"/>
      <c r="AP111" s="951" t="s">
        <v>452</v>
      </c>
      <c r="AQ111" s="952"/>
      <c r="AR111" s="952"/>
      <c r="AS111" s="952"/>
      <c r="AT111" s="953"/>
      <c r="AU111" s="961"/>
      <c r="AV111" s="962"/>
      <c r="AW111" s="962"/>
      <c r="AX111" s="962"/>
      <c r="AY111" s="962"/>
      <c r="AZ111" s="844" t="s">
        <v>453</v>
      </c>
      <c r="BA111" s="781"/>
      <c r="BB111" s="781"/>
      <c r="BC111" s="781"/>
      <c r="BD111" s="781"/>
      <c r="BE111" s="781"/>
      <c r="BF111" s="781"/>
      <c r="BG111" s="781"/>
      <c r="BH111" s="781"/>
      <c r="BI111" s="781"/>
      <c r="BJ111" s="781"/>
      <c r="BK111" s="781"/>
      <c r="BL111" s="781"/>
      <c r="BM111" s="781"/>
      <c r="BN111" s="781"/>
      <c r="BO111" s="781"/>
      <c r="BP111" s="782"/>
      <c r="BQ111" s="845">
        <v>511048</v>
      </c>
      <c r="BR111" s="846"/>
      <c r="BS111" s="846"/>
      <c r="BT111" s="846"/>
      <c r="BU111" s="846"/>
      <c r="BV111" s="846">
        <v>546280</v>
      </c>
      <c r="BW111" s="846"/>
      <c r="BX111" s="846"/>
      <c r="BY111" s="846"/>
      <c r="BZ111" s="846"/>
      <c r="CA111" s="846">
        <v>442415</v>
      </c>
      <c r="CB111" s="846"/>
      <c r="CC111" s="846"/>
      <c r="CD111" s="846"/>
      <c r="CE111" s="846"/>
      <c r="CF111" s="904">
        <v>2.5</v>
      </c>
      <c r="CG111" s="905"/>
      <c r="CH111" s="905"/>
      <c r="CI111" s="905"/>
      <c r="CJ111" s="905"/>
      <c r="CK111" s="956"/>
      <c r="CL111" s="850"/>
      <c r="CM111" s="844" t="s">
        <v>454</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175</v>
      </c>
      <c r="DH111" s="846"/>
      <c r="DI111" s="846"/>
      <c r="DJ111" s="846"/>
      <c r="DK111" s="846"/>
      <c r="DL111" s="846" t="s">
        <v>451</v>
      </c>
      <c r="DM111" s="846"/>
      <c r="DN111" s="846"/>
      <c r="DO111" s="846"/>
      <c r="DP111" s="846"/>
      <c r="DQ111" s="846" t="s">
        <v>451</v>
      </c>
      <c r="DR111" s="846"/>
      <c r="DS111" s="846"/>
      <c r="DT111" s="846"/>
      <c r="DU111" s="846"/>
      <c r="DV111" s="823" t="s">
        <v>175</v>
      </c>
      <c r="DW111" s="823"/>
      <c r="DX111" s="823"/>
      <c r="DY111" s="823"/>
      <c r="DZ111" s="824"/>
    </row>
    <row r="112" spans="1:131" s="233" customFormat="1" ht="26.25" customHeight="1" x14ac:dyDescent="0.2">
      <c r="A112" s="941" t="s">
        <v>455</v>
      </c>
      <c r="B112" s="942"/>
      <c r="C112" s="781" t="s">
        <v>456</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448</v>
      </c>
      <c r="AB112" s="809"/>
      <c r="AC112" s="809"/>
      <c r="AD112" s="809"/>
      <c r="AE112" s="810"/>
      <c r="AF112" s="811" t="s">
        <v>448</v>
      </c>
      <c r="AG112" s="809"/>
      <c r="AH112" s="809"/>
      <c r="AI112" s="809"/>
      <c r="AJ112" s="810"/>
      <c r="AK112" s="811" t="s">
        <v>452</v>
      </c>
      <c r="AL112" s="809"/>
      <c r="AM112" s="809"/>
      <c r="AN112" s="809"/>
      <c r="AO112" s="810"/>
      <c r="AP112" s="853" t="s">
        <v>452</v>
      </c>
      <c r="AQ112" s="854"/>
      <c r="AR112" s="854"/>
      <c r="AS112" s="854"/>
      <c r="AT112" s="855"/>
      <c r="AU112" s="961"/>
      <c r="AV112" s="962"/>
      <c r="AW112" s="962"/>
      <c r="AX112" s="962"/>
      <c r="AY112" s="962"/>
      <c r="AZ112" s="844" t="s">
        <v>457</v>
      </c>
      <c r="BA112" s="781"/>
      <c r="BB112" s="781"/>
      <c r="BC112" s="781"/>
      <c r="BD112" s="781"/>
      <c r="BE112" s="781"/>
      <c r="BF112" s="781"/>
      <c r="BG112" s="781"/>
      <c r="BH112" s="781"/>
      <c r="BI112" s="781"/>
      <c r="BJ112" s="781"/>
      <c r="BK112" s="781"/>
      <c r="BL112" s="781"/>
      <c r="BM112" s="781"/>
      <c r="BN112" s="781"/>
      <c r="BO112" s="781"/>
      <c r="BP112" s="782"/>
      <c r="BQ112" s="845">
        <v>11417149</v>
      </c>
      <c r="BR112" s="846"/>
      <c r="BS112" s="846"/>
      <c r="BT112" s="846"/>
      <c r="BU112" s="846"/>
      <c r="BV112" s="846">
        <v>10518774</v>
      </c>
      <c r="BW112" s="846"/>
      <c r="BX112" s="846"/>
      <c r="BY112" s="846"/>
      <c r="BZ112" s="846"/>
      <c r="CA112" s="846">
        <v>9408895</v>
      </c>
      <c r="CB112" s="846"/>
      <c r="CC112" s="846"/>
      <c r="CD112" s="846"/>
      <c r="CE112" s="846"/>
      <c r="CF112" s="904">
        <v>52.6</v>
      </c>
      <c r="CG112" s="905"/>
      <c r="CH112" s="905"/>
      <c r="CI112" s="905"/>
      <c r="CJ112" s="905"/>
      <c r="CK112" s="956"/>
      <c r="CL112" s="850"/>
      <c r="CM112" s="844" t="s">
        <v>458</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175</v>
      </c>
      <c r="DH112" s="846"/>
      <c r="DI112" s="846"/>
      <c r="DJ112" s="846"/>
      <c r="DK112" s="846"/>
      <c r="DL112" s="846" t="s">
        <v>175</v>
      </c>
      <c r="DM112" s="846"/>
      <c r="DN112" s="846"/>
      <c r="DO112" s="846"/>
      <c r="DP112" s="846"/>
      <c r="DQ112" s="846" t="s">
        <v>449</v>
      </c>
      <c r="DR112" s="846"/>
      <c r="DS112" s="846"/>
      <c r="DT112" s="846"/>
      <c r="DU112" s="846"/>
      <c r="DV112" s="823" t="s">
        <v>452</v>
      </c>
      <c r="DW112" s="823"/>
      <c r="DX112" s="823"/>
      <c r="DY112" s="823"/>
      <c r="DZ112" s="824"/>
    </row>
    <row r="113" spans="1:130" s="233" customFormat="1" ht="26.25" customHeight="1" x14ac:dyDescent="0.2">
      <c r="A113" s="943"/>
      <c r="B113" s="944"/>
      <c r="C113" s="781" t="s">
        <v>459</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1658839</v>
      </c>
      <c r="AB113" s="948"/>
      <c r="AC113" s="948"/>
      <c r="AD113" s="948"/>
      <c r="AE113" s="949"/>
      <c r="AF113" s="950">
        <v>1596244</v>
      </c>
      <c r="AG113" s="948"/>
      <c r="AH113" s="948"/>
      <c r="AI113" s="948"/>
      <c r="AJ113" s="949"/>
      <c r="AK113" s="950">
        <v>1523355</v>
      </c>
      <c r="AL113" s="948"/>
      <c r="AM113" s="948"/>
      <c r="AN113" s="948"/>
      <c r="AO113" s="949"/>
      <c r="AP113" s="951">
        <v>8.5</v>
      </c>
      <c r="AQ113" s="952"/>
      <c r="AR113" s="952"/>
      <c r="AS113" s="952"/>
      <c r="AT113" s="953"/>
      <c r="AU113" s="961"/>
      <c r="AV113" s="962"/>
      <c r="AW113" s="962"/>
      <c r="AX113" s="962"/>
      <c r="AY113" s="962"/>
      <c r="AZ113" s="844" t="s">
        <v>460</v>
      </c>
      <c r="BA113" s="781"/>
      <c r="BB113" s="781"/>
      <c r="BC113" s="781"/>
      <c r="BD113" s="781"/>
      <c r="BE113" s="781"/>
      <c r="BF113" s="781"/>
      <c r="BG113" s="781"/>
      <c r="BH113" s="781"/>
      <c r="BI113" s="781"/>
      <c r="BJ113" s="781"/>
      <c r="BK113" s="781"/>
      <c r="BL113" s="781"/>
      <c r="BM113" s="781"/>
      <c r="BN113" s="781"/>
      <c r="BO113" s="781"/>
      <c r="BP113" s="782"/>
      <c r="BQ113" s="845">
        <v>1418828</v>
      </c>
      <c r="BR113" s="846"/>
      <c r="BS113" s="846"/>
      <c r="BT113" s="846"/>
      <c r="BU113" s="846"/>
      <c r="BV113" s="846">
        <v>1519526</v>
      </c>
      <c r="BW113" s="846"/>
      <c r="BX113" s="846"/>
      <c r="BY113" s="846"/>
      <c r="BZ113" s="846"/>
      <c r="CA113" s="846">
        <v>1518855</v>
      </c>
      <c r="CB113" s="846"/>
      <c r="CC113" s="846"/>
      <c r="CD113" s="846"/>
      <c r="CE113" s="846"/>
      <c r="CF113" s="904">
        <v>8.5</v>
      </c>
      <c r="CG113" s="905"/>
      <c r="CH113" s="905"/>
      <c r="CI113" s="905"/>
      <c r="CJ113" s="905"/>
      <c r="CK113" s="956"/>
      <c r="CL113" s="850"/>
      <c r="CM113" s="844" t="s">
        <v>461</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175</v>
      </c>
      <c r="DH113" s="809"/>
      <c r="DI113" s="809"/>
      <c r="DJ113" s="809"/>
      <c r="DK113" s="810"/>
      <c r="DL113" s="811" t="s">
        <v>452</v>
      </c>
      <c r="DM113" s="809"/>
      <c r="DN113" s="809"/>
      <c r="DO113" s="809"/>
      <c r="DP113" s="810"/>
      <c r="DQ113" s="811" t="s">
        <v>452</v>
      </c>
      <c r="DR113" s="809"/>
      <c r="DS113" s="809"/>
      <c r="DT113" s="809"/>
      <c r="DU113" s="810"/>
      <c r="DV113" s="853" t="s">
        <v>448</v>
      </c>
      <c r="DW113" s="854"/>
      <c r="DX113" s="854"/>
      <c r="DY113" s="854"/>
      <c r="DZ113" s="855"/>
    </row>
    <row r="114" spans="1:130" s="233" customFormat="1" ht="26.25" customHeight="1" x14ac:dyDescent="0.2">
      <c r="A114" s="943"/>
      <c r="B114" s="944"/>
      <c r="C114" s="781" t="s">
        <v>462</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v>132067</v>
      </c>
      <c r="AB114" s="809"/>
      <c r="AC114" s="809"/>
      <c r="AD114" s="809"/>
      <c r="AE114" s="810"/>
      <c r="AF114" s="811">
        <v>174640</v>
      </c>
      <c r="AG114" s="809"/>
      <c r="AH114" s="809"/>
      <c r="AI114" s="809"/>
      <c r="AJ114" s="810"/>
      <c r="AK114" s="811">
        <v>222301</v>
      </c>
      <c r="AL114" s="809"/>
      <c r="AM114" s="809"/>
      <c r="AN114" s="809"/>
      <c r="AO114" s="810"/>
      <c r="AP114" s="853">
        <v>1.2</v>
      </c>
      <c r="AQ114" s="854"/>
      <c r="AR114" s="854"/>
      <c r="AS114" s="854"/>
      <c r="AT114" s="855"/>
      <c r="AU114" s="961"/>
      <c r="AV114" s="962"/>
      <c r="AW114" s="962"/>
      <c r="AX114" s="962"/>
      <c r="AY114" s="962"/>
      <c r="AZ114" s="844" t="s">
        <v>463</v>
      </c>
      <c r="BA114" s="781"/>
      <c r="BB114" s="781"/>
      <c r="BC114" s="781"/>
      <c r="BD114" s="781"/>
      <c r="BE114" s="781"/>
      <c r="BF114" s="781"/>
      <c r="BG114" s="781"/>
      <c r="BH114" s="781"/>
      <c r="BI114" s="781"/>
      <c r="BJ114" s="781"/>
      <c r="BK114" s="781"/>
      <c r="BL114" s="781"/>
      <c r="BM114" s="781"/>
      <c r="BN114" s="781"/>
      <c r="BO114" s="781"/>
      <c r="BP114" s="782"/>
      <c r="BQ114" s="845" t="s">
        <v>452</v>
      </c>
      <c r="BR114" s="846"/>
      <c r="BS114" s="846"/>
      <c r="BT114" s="846"/>
      <c r="BU114" s="846"/>
      <c r="BV114" s="846" t="s">
        <v>175</v>
      </c>
      <c r="BW114" s="846"/>
      <c r="BX114" s="846"/>
      <c r="BY114" s="846"/>
      <c r="BZ114" s="846"/>
      <c r="CA114" s="846" t="s">
        <v>175</v>
      </c>
      <c r="CB114" s="846"/>
      <c r="CC114" s="846"/>
      <c r="CD114" s="846"/>
      <c r="CE114" s="846"/>
      <c r="CF114" s="904" t="s">
        <v>452</v>
      </c>
      <c r="CG114" s="905"/>
      <c r="CH114" s="905"/>
      <c r="CI114" s="905"/>
      <c r="CJ114" s="905"/>
      <c r="CK114" s="956"/>
      <c r="CL114" s="850"/>
      <c r="CM114" s="844" t="s">
        <v>464</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448</v>
      </c>
      <c r="DH114" s="809"/>
      <c r="DI114" s="809"/>
      <c r="DJ114" s="809"/>
      <c r="DK114" s="810"/>
      <c r="DL114" s="811" t="s">
        <v>451</v>
      </c>
      <c r="DM114" s="809"/>
      <c r="DN114" s="809"/>
      <c r="DO114" s="809"/>
      <c r="DP114" s="810"/>
      <c r="DQ114" s="811" t="s">
        <v>449</v>
      </c>
      <c r="DR114" s="809"/>
      <c r="DS114" s="809"/>
      <c r="DT114" s="809"/>
      <c r="DU114" s="810"/>
      <c r="DV114" s="853" t="s">
        <v>452</v>
      </c>
      <c r="DW114" s="854"/>
      <c r="DX114" s="854"/>
      <c r="DY114" s="854"/>
      <c r="DZ114" s="855"/>
    </row>
    <row r="115" spans="1:130" s="233" customFormat="1" ht="26.25" customHeight="1" x14ac:dyDescent="0.2">
      <c r="A115" s="943"/>
      <c r="B115" s="944"/>
      <c r="C115" s="781" t="s">
        <v>465</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v>94548</v>
      </c>
      <c r="AB115" s="948"/>
      <c r="AC115" s="948"/>
      <c r="AD115" s="948"/>
      <c r="AE115" s="949"/>
      <c r="AF115" s="950" t="s">
        <v>452</v>
      </c>
      <c r="AG115" s="948"/>
      <c r="AH115" s="948"/>
      <c r="AI115" s="948"/>
      <c r="AJ115" s="949"/>
      <c r="AK115" s="950" t="s">
        <v>175</v>
      </c>
      <c r="AL115" s="948"/>
      <c r="AM115" s="948"/>
      <c r="AN115" s="948"/>
      <c r="AO115" s="949"/>
      <c r="AP115" s="951" t="s">
        <v>448</v>
      </c>
      <c r="AQ115" s="952"/>
      <c r="AR115" s="952"/>
      <c r="AS115" s="952"/>
      <c r="AT115" s="953"/>
      <c r="AU115" s="961"/>
      <c r="AV115" s="962"/>
      <c r="AW115" s="962"/>
      <c r="AX115" s="962"/>
      <c r="AY115" s="962"/>
      <c r="AZ115" s="844" t="s">
        <v>466</v>
      </c>
      <c r="BA115" s="781"/>
      <c r="BB115" s="781"/>
      <c r="BC115" s="781"/>
      <c r="BD115" s="781"/>
      <c r="BE115" s="781"/>
      <c r="BF115" s="781"/>
      <c r="BG115" s="781"/>
      <c r="BH115" s="781"/>
      <c r="BI115" s="781"/>
      <c r="BJ115" s="781"/>
      <c r="BK115" s="781"/>
      <c r="BL115" s="781"/>
      <c r="BM115" s="781"/>
      <c r="BN115" s="781"/>
      <c r="BO115" s="781"/>
      <c r="BP115" s="782"/>
      <c r="BQ115" s="845" t="s">
        <v>452</v>
      </c>
      <c r="BR115" s="846"/>
      <c r="BS115" s="846"/>
      <c r="BT115" s="846"/>
      <c r="BU115" s="846"/>
      <c r="BV115" s="846" t="s">
        <v>452</v>
      </c>
      <c r="BW115" s="846"/>
      <c r="BX115" s="846"/>
      <c r="BY115" s="846"/>
      <c r="BZ115" s="846"/>
      <c r="CA115" s="846" t="s">
        <v>452</v>
      </c>
      <c r="CB115" s="846"/>
      <c r="CC115" s="846"/>
      <c r="CD115" s="846"/>
      <c r="CE115" s="846"/>
      <c r="CF115" s="904" t="s">
        <v>452</v>
      </c>
      <c r="CG115" s="905"/>
      <c r="CH115" s="905"/>
      <c r="CI115" s="905"/>
      <c r="CJ115" s="905"/>
      <c r="CK115" s="956"/>
      <c r="CL115" s="850"/>
      <c r="CM115" s="844" t="s">
        <v>467</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v>511048</v>
      </c>
      <c r="DH115" s="809"/>
      <c r="DI115" s="809"/>
      <c r="DJ115" s="809"/>
      <c r="DK115" s="810"/>
      <c r="DL115" s="811">
        <v>546280</v>
      </c>
      <c r="DM115" s="809"/>
      <c r="DN115" s="809"/>
      <c r="DO115" s="809"/>
      <c r="DP115" s="810"/>
      <c r="DQ115" s="811">
        <v>442415</v>
      </c>
      <c r="DR115" s="809"/>
      <c r="DS115" s="809"/>
      <c r="DT115" s="809"/>
      <c r="DU115" s="810"/>
      <c r="DV115" s="853">
        <v>2.5</v>
      </c>
      <c r="DW115" s="854"/>
      <c r="DX115" s="854"/>
      <c r="DY115" s="854"/>
      <c r="DZ115" s="855"/>
    </row>
    <row r="116" spans="1:130" s="233" customFormat="1" ht="26.25" customHeight="1" x14ac:dyDescent="0.2">
      <c r="A116" s="945"/>
      <c r="B116" s="946"/>
      <c r="C116" s="868" t="s">
        <v>468</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t="s">
        <v>452</v>
      </c>
      <c r="AB116" s="809"/>
      <c r="AC116" s="809"/>
      <c r="AD116" s="809"/>
      <c r="AE116" s="810"/>
      <c r="AF116" s="811" t="s">
        <v>452</v>
      </c>
      <c r="AG116" s="809"/>
      <c r="AH116" s="809"/>
      <c r="AI116" s="809"/>
      <c r="AJ116" s="810"/>
      <c r="AK116" s="811" t="s">
        <v>452</v>
      </c>
      <c r="AL116" s="809"/>
      <c r="AM116" s="809"/>
      <c r="AN116" s="809"/>
      <c r="AO116" s="810"/>
      <c r="AP116" s="853" t="s">
        <v>452</v>
      </c>
      <c r="AQ116" s="854"/>
      <c r="AR116" s="854"/>
      <c r="AS116" s="854"/>
      <c r="AT116" s="855"/>
      <c r="AU116" s="961"/>
      <c r="AV116" s="962"/>
      <c r="AW116" s="962"/>
      <c r="AX116" s="962"/>
      <c r="AY116" s="962"/>
      <c r="AZ116" s="938" t="s">
        <v>469</v>
      </c>
      <c r="BA116" s="939"/>
      <c r="BB116" s="939"/>
      <c r="BC116" s="939"/>
      <c r="BD116" s="939"/>
      <c r="BE116" s="939"/>
      <c r="BF116" s="939"/>
      <c r="BG116" s="939"/>
      <c r="BH116" s="939"/>
      <c r="BI116" s="939"/>
      <c r="BJ116" s="939"/>
      <c r="BK116" s="939"/>
      <c r="BL116" s="939"/>
      <c r="BM116" s="939"/>
      <c r="BN116" s="939"/>
      <c r="BO116" s="939"/>
      <c r="BP116" s="940"/>
      <c r="BQ116" s="845" t="s">
        <v>448</v>
      </c>
      <c r="BR116" s="846"/>
      <c r="BS116" s="846"/>
      <c r="BT116" s="846"/>
      <c r="BU116" s="846"/>
      <c r="BV116" s="846" t="s">
        <v>452</v>
      </c>
      <c r="BW116" s="846"/>
      <c r="BX116" s="846"/>
      <c r="BY116" s="846"/>
      <c r="BZ116" s="846"/>
      <c r="CA116" s="846" t="s">
        <v>452</v>
      </c>
      <c r="CB116" s="846"/>
      <c r="CC116" s="846"/>
      <c r="CD116" s="846"/>
      <c r="CE116" s="846"/>
      <c r="CF116" s="904" t="s">
        <v>452</v>
      </c>
      <c r="CG116" s="905"/>
      <c r="CH116" s="905"/>
      <c r="CI116" s="905"/>
      <c r="CJ116" s="905"/>
      <c r="CK116" s="956"/>
      <c r="CL116" s="850"/>
      <c r="CM116" s="844" t="s">
        <v>470</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t="s">
        <v>448</v>
      </c>
      <c r="DH116" s="809"/>
      <c r="DI116" s="809"/>
      <c r="DJ116" s="809"/>
      <c r="DK116" s="810"/>
      <c r="DL116" s="811" t="s">
        <v>452</v>
      </c>
      <c r="DM116" s="809"/>
      <c r="DN116" s="809"/>
      <c r="DO116" s="809"/>
      <c r="DP116" s="810"/>
      <c r="DQ116" s="811" t="s">
        <v>452</v>
      </c>
      <c r="DR116" s="809"/>
      <c r="DS116" s="809"/>
      <c r="DT116" s="809"/>
      <c r="DU116" s="810"/>
      <c r="DV116" s="853" t="s">
        <v>452</v>
      </c>
      <c r="DW116" s="854"/>
      <c r="DX116" s="854"/>
      <c r="DY116" s="854"/>
      <c r="DZ116" s="855"/>
    </row>
    <row r="117" spans="1:130" s="233" customFormat="1" ht="26.25" customHeight="1" x14ac:dyDescent="0.2">
      <c r="A117" s="924" t="s">
        <v>187</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471</v>
      </c>
      <c r="Z117" s="926"/>
      <c r="AA117" s="931">
        <v>4240352</v>
      </c>
      <c r="AB117" s="932"/>
      <c r="AC117" s="932"/>
      <c r="AD117" s="932"/>
      <c r="AE117" s="933"/>
      <c r="AF117" s="934">
        <v>4126585</v>
      </c>
      <c r="AG117" s="932"/>
      <c r="AH117" s="932"/>
      <c r="AI117" s="932"/>
      <c r="AJ117" s="933"/>
      <c r="AK117" s="934">
        <v>4196622</v>
      </c>
      <c r="AL117" s="932"/>
      <c r="AM117" s="932"/>
      <c r="AN117" s="932"/>
      <c r="AO117" s="933"/>
      <c r="AP117" s="935"/>
      <c r="AQ117" s="936"/>
      <c r="AR117" s="936"/>
      <c r="AS117" s="936"/>
      <c r="AT117" s="937"/>
      <c r="AU117" s="961"/>
      <c r="AV117" s="962"/>
      <c r="AW117" s="962"/>
      <c r="AX117" s="962"/>
      <c r="AY117" s="962"/>
      <c r="AZ117" s="892" t="s">
        <v>472</v>
      </c>
      <c r="BA117" s="893"/>
      <c r="BB117" s="893"/>
      <c r="BC117" s="893"/>
      <c r="BD117" s="893"/>
      <c r="BE117" s="893"/>
      <c r="BF117" s="893"/>
      <c r="BG117" s="893"/>
      <c r="BH117" s="893"/>
      <c r="BI117" s="893"/>
      <c r="BJ117" s="893"/>
      <c r="BK117" s="893"/>
      <c r="BL117" s="893"/>
      <c r="BM117" s="893"/>
      <c r="BN117" s="893"/>
      <c r="BO117" s="893"/>
      <c r="BP117" s="894"/>
      <c r="BQ117" s="845" t="s">
        <v>473</v>
      </c>
      <c r="BR117" s="846"/>
      <c r="BS117" s="846"/>
      <c r="BT117" s="846"/>
      <c r="BU117" s="846"/>
      <c r="BV117" s="846" t="s">
        <v>474</v>
      </c>
      <c r="BW117" s="846"/>
      <c r="BX117" s="846"/>
      <c r="BY117" s="846"/>
      <c r="BZ117" s="846"/>
      <c r="CA117" s="846" t="s">
        <v>475</v>
      </c>
      <c r="CB117" s="846"/>
      <c r="CC117" s="846"/>
      <c r="CD117" s="846"/>
      <c r="CE117" s="846"/>
      <c r="CF117" s="904" t="s">
        <v>473</v>
      </c>
      <c r="CG117" s="905"/>
      <c r="CH117" s="905"/>
      <c r="CI117" s="905"/>
      <c r="CJ117" s="905"/>
      <c r="CK117" s="956"/>
      <c r="CL117" s="850"/>
      <c r="CM117" s="844" t="s">
        <v>476</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475</v>
      </c>
      <c r="DH117" s="809"/>
      <c r="DI117" s="809"/>
      <c r="DJ117" s="809"/>
      <c r="DK117" s="810"/>
      <c r="DL117" s="811" t="s">
        <v>474</v>
      </c>
      <c r="DM117" s="809"/>
      <c r="DN117" s="809"/>
      <c r="DO117" s="809"/>
      <c r="DP117" s="810"/>
      <c r="DQ117" s="811" t="s">
        <v>419</v>
      </c>
      <c r="DR117" s="809"/>
      <c r="DS117" s="809"/>
      <c r="DT117" s="809"/>
      <c r="DU117" s="810"/>
      <c r="DV117" s="853" t="s">
        <v>473</v>
      </c>
      <c r="DW117" s="854"/>
      <c r="DX117" s="854"/>
      <c r="DY117" s="854"/>
      <c r="DZ117" s="855"/>
    </row>
    <row r="118" spans="1:130" s="233" customFormat="1" ht="26.25" customHeight="1" x14ac:dyDescent="0.2">
      <c r="A118" s="924" t="s">
        <v>443</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440</v>
      </c>
      <c r="AB118" s="925"/>
      <c r="AC118" s="925"/>
      <c r="AD118" s="925"/>
      <c r="AE118" s="926"/>
      <c r="AF118" s="927" t="s">
        <v>441</v>
      </c>
      <c r="AG118" s="925"/>
      <c r="AH118" s="925"/>
      <c r="AI118" s="925"/>
      <c r="AJ118" s="926"/>
      <c r="AK118" s="927" t="s">
        <v>308</v>
      </c>
      <c r="AL118" s="925"/>
      <c r="AM118" s="925"/>
      <c r="AN118" s="925"/>
      <c r="AO118" s="926"/>
      <c r="AP118" s="928" t="s">
        <v>442</v>
      </c>
      <c r="AQ118" s="929"/>
      <c r="AR118" s="929"/>
      <c r="AS118" s="929"/>
      <c r="AT118" s="930"/>
      <c r="AU118" s="961"/>
      <c r="AV118" s="962"/>
      <c r="AW118" s="962"/>
      <c r="AX118" s="962"/>
      <c r="AY118" s="962"/>
      <c r="AZ118" s="867" t="s">
        <v>477</v>
      </c>
      <c r="BA118" s="868"/>
      <c r="BB118" s="868"/>
      <c r="BC118" s="868"/>
      <c r="BD118" s="868"/>
      <c r="BE118" s="868"/>
      <c r="BF118" s="868"/>
      <c r="BG118" s="868"/>
      <c r="BH118" s="868"/>
      <c r="BI118" s="868"/>
      <c r="BJ118" s="868"/>
      <c r="BK118" s="868"/>
      <c r="BL118" s="868"/>
      <c r="BM118" s="868"/>
      <c r="BN118" s="868"/>
      <c r="BO118" s="868"/>
      <c r="BP118" s="869"/>
      <c r="BQ118" s="908" t="s">
        <v>419</v>
      </c>
      <c r="BR118" s="874"/>
      <c r="BS118" s="874"/>
      <c r="BT118" s="874"/>
      <c r="BU118" s="874"/>
      <c r="BV118" s="874" t="s">
        <v>473</v>
      </c>
      <c r="BW118" s="874"/>
      <c r="BX118" s="874"/>
      <c r="BY118" s="874"/>
      <c r="BZ118" s="874"/>
      <c r="CA118" s="874" t="s">
        <v>473</v>
      </c>
      <c r="CB118" s="874"/>
      <c r="CC118" s="874"/>
      <c r="CD118" s="874"/>
      <c r="CE118" s="874"/>
      <c r="CF118" s="904" t="s">
        <v>473</v>
      </c>
      <c r="CG118" s="905"/>
      <c r="CH118" s="905"/>
      <c r="CI118" s="905"/>
      <c r="CJ118" s="905"/>
      <c r="CK118" s="956"/>
      <c r="CL118" s="850"/>
      <c r="CM118" s="844" t="s">
        <v>478</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419</v>
      </c>
      <c r="DH118" s="809"/>
      <c r="DI118" s="809"/>
      <c r="DJ118" s="809"/>
      <c r="DK118" s="810"/>
      <c r="DL118" s="811" t="s">
        <v>475</v>
      </c>
      <c r="DM118" s="809"/>
      <c r="DN118" s="809"/>
      <c r="DO118" s="809"/>
      <c r="DP118" s="810"/>
      <c r="DQ118" s="811" t="s">
        <v>473</v>
      </c>
      <c r="DR118" s="809"/>
      <c r="DS118" s="809"/>
      <c r="DT118" s="809"/>
      <c r="DU118" s="810"/>
      <c r="DV118" s="853" t="s">
        <v>449</v>
      </c>
      <c r="DW118" s="854"/>
      <c r="DX118" s="854"/>
      <c r="DY118" s="854"/>
      <c r="DZ118" s="855"/>
    </row>
    <row r="119" spans="1:130" s="233" customFormat="1" ht="26.25" customHeight="1" x14ac:dyDescent="0.2">
      <c r="A119" s="847" t="s">
        <v>446</v>
      </c>
      <c r="B119" s="848"/>
      <c r="C119" s="889" t="s">
        <v>447</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v>94548</v>
      </c>
      <c r="AB119" s="918"/>
      <c r="AC119" s="918"/>
      <c r="AD119" s="918"/>
      <c r="AE119" s="919"/>
      <c r="AF119" s="920" t="s">
        <v>419</v>
      </c>
      <c r="AG119" s="918"/>
      <c r="AH119" s="918"/>
      <c r="AI119" s="918"/>
      <c r="AJ119" s="919"/>
      <c r="AK119" s="920" t="s">
        <v>475</v>
      </c>
      <c r="AL119" s="918"/>
      <c r="AM119" s="918"/>
      <c r="AN119" s="918"/>
      <c r="AO119" s="919"/>
      <c r="AP119" s="921" t="s">
        <v>473</v>
      </c>
      <c r="AQ119" s="922"/>
      <c r="AR119" s="922"/>
      <c r="AS119" s="922"/>
      <c r="AT119" s="923"/>
      <c r="AU119" s="963"/>
      <c r="AV119" s="964"/>
      <c r="AW119" s="964"/>
      <c r="AX119" s="964"/>
      <c r="AY119" s="964"/>
      <c r="AZ119" s="254" t="s">
        <v>187</v>
      </c>
      <c r="BA119" s="254"/>
      <c r="BB119" s="254"/>
      <c r="BC119" s="254"/>
      <c r="BD119" s="254"/>
      <c r="BE119" s="254"/>
      <c r="BF119" s="254"/>
      <c r="BG119" s="254"/>
      <c r="BH119" s="254"/>
      <c r="BI119" s="254"/>
      <c r="BJ119" s="254"/>
      <c r="BK119" s="254"/>
      <c r="BL119" s="254"/>
      <c r="BM119" s="254"/>
      <c r="BN119" s="254"/>
      <c r="BO119" s="906" t="s">
        <v>479</v>
      </c>
      <c r="BP119" s="907"/>
      <c r="BQ119" s="908">
        <v>35495616</v>
      </c>
      <c r="BR119" s="874"/>
      <c r="BS119" s="874"/>
      <c r="BT119" s="874"/>
      <c r="BU119" s="874"/>
      <c r="BV119" s="874">
        <v>35635446</v>
      </c>
      <c r="BW119" s="874"/>
      <c r="BX119" s="874"/>
      <c r="BY119" s="874"/>
      <c r="BZ119" s="874"/>
      <c r="CA119" s="874">
        <v>33359334</v>
      </c>
      <c r="CB119" s="874"/>
      <c r="CC119" s="874"/>
      <c r="CD119" s="874"/>
      <c r="CE119" s="874"/>
      <c r="CF119" s="777"/>
      <c r="CG119" s="778"/>
      <c r="CH119" s="778"/>
      <c r="CI119" s="778"/>
      <c r="CJ119" s="863"/>
      <c r="CK119" s="957"/>
      <c r="CL119" s="852"/>
      <c r="CM119" s="867" t="s">
        <v>480</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t="s">
        <v>473</v>
      </c>
      <c r="DH119" s="793"/>
      <c r="DI119" s="793"/>
      <c r="DJ119" s="793"/>
      <c r="DK119" s="794"/>
      <c r="DL119" s="795" t="s">
        <v>473</v>
      </c>
      <c r="DM119" s="793"/>
      <c r="DN119" s="793"/>
      <c r="DO119" s="793"/>
      <c r="DP119" s="794"/>
      <c r="DQ119" s="795" t="s">
        <v>475</v>
      </c>
      <c r="DR119" s="793"/>
      <c r="DS119" s="793"/>
      <c r="DT119" s="793"/>
      <c r="DU119" s="794"/>
      <c r="DV119" s="877" t="s">
        <v>452</v>
      </c>
      <c r="DW119" s="878"/>
      <c r="DX119" s="878"/>
      <c r="DY119" s="878"/>
      <c r="DZ119" s="879"/>
    </row>
    <row r="120" spans="1:130" s="233" customFormat="1" ht="26.25" customHeight="1" x14ac:dyDescent="0.2">
      <c r="A120" s="849"/>
      <c r="B120" s="850"/>
      <c r="C120" s="844" t="s">
        <v>454</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419</v>
      </c>
      <c r="AB120" s="809"/>
      <c r="AC120" s="809"/>
      <c r="AD120" s="809"/>
      <c r="AE120" s="810"/>
      <c r="AF120" s="811" t="s">
        <v>473</v>
      </c>
      <c r="AG120" s="809"/>
      <c r="AH120" s="809"/>
      <c r="AI120" s="809"/>
      <c r="AJ120" s="810"/>
      <c r="AK120" s="811" t="s">
        <v>475</v>
      </c>
      <c r="AL120" s="809"/>
      <c r="AM120" s="809"/>
      <c r="AN120" s="809"/>
      <c r="AO120" s="810"/>
      <c r="AP120" s="853" t="s">
        <v>419</v>
      </c>
      <c r="AQ120" s="854"/>
      <c r="AR120" s="854"/>
      <c r="AS120" s="854"/>
      <c r="AT120" s="855"/>
      <c r="AU120" s="909" t="s">
        <v>481</v>
      </c>
      <c r="AV120" s="910"/>
      <c r="AW120" s="910"/>
      <c r="AX120" s="910"/>
      <c r="AY120" s="911"/>
      <c r="AZ120" s="889" t="s">
        <v>482</v>
      </c>
      <c r="BA120" s="837"/>
      <c r="BB120" s="837"/>
      <c r="BC120" s="837"/>
      <c r="BD120" s="837"/>
      <c r="BE120" s="837"/>
      <c r="BF120" s="837"/>
      <c r="BG120" s="837"/>
      <c r="BH120" s="837"/>
      <c r="BI120" s="837"/>
      <c r="BJ120" s="837"/>
      <c r="BK120" s="837"/>
      <c r="BL120" s="837"/>
      <c r="BM120" s="837"/>
      <c r="BN120" s="837"/>
      <c r="BO120" s="837"/>
      <c r="BP120" s="838"/>
      <c r="BQ120" s="890">
        <v>15298166</v>
      </c>
      <c r="BR120" s="871"/>
      <c r="BS120" s="871"/>
      <c r="BT120" s="871"/>
      <c r="BU120" s="871"/>
      <c r="BV120" s="871">
        <v>16220356</v>
      </c>
      <c r="BW120" s="871"/>
      <c r="BX120" s="871"/>
      <c r="BY120" s="871"/>
      <c r="BZ120" s="871"/>
      <c r="CA120" s="871">
        <v>17688189</v>
      </c>
      <c r="CB120" s="871"/>
      <c r="CC120" s="871"/>
      <c r="CD120" s="871"/>
      <c r="CE120" s="871"/>
      <c r="CF120" s="895">
        <v>98.9</v>
      </c>
      <c r="CG120" s="896"/>
      <c r="CH120" s="896"/>
      <c r="CI120" s="896"/>
      <c r="CJ120" s="896"/>
      <c r="CK120" s="897" t="s">
        <v>483</v>
      </c>
      <c r="CL120" s="881"/>
      <c r="CM120" s="881"/>
      <c r="CN120" s="881"/>
      <c r="CO120" s="882"/>
      <c r="CP120" s="901" t="s">
        <v>414</v>
      </c>
      <c r="CQ120" s="902"/>
      <c r="CR120" s="902"/>
      <c r="CS120" s="902"/>
      <c r="CT120" s="902"/>
      <c r="CU120" s="902"/>
      <c r="CV120" s="902"/>
      <c r="CW120" s="902"/>
      <c r="CX120" s="902"/>
      <c r="CY120" s="902"/>
      <c r="CZ120" s="902"/>
      <c r="DA120" s="902"/>
      <c r="DB120" s="902"/>
      <c r="DC120" s="902"/>
      <c r="DD120" s="902"/>
      <c r="DE120" s="902"/>
      <c r="DF120" s="903"/>
      <c r="DG120" s="890">
        <v>11153778</v>
      </c>
      <c r="DH120" s="871"/>
      <c r="DI120" s="871"/>
      <c r="DJ120" s="871"/>
      <c r="DK120" s="871"/>
      <c r="DL120" s="871">
        <v>10321472</v>
      </c>
      <c r="DM120" s="871"/>
      <c r="DN120" s="871"/>
      <c r="DO120" s="871"/>
      <c r="DP120" s="871"/>
      <c r="DQ120" s="871">
        <v>9270495</v>
      </c>
      <c r="DR120" s="871"/>
      <c r="DS120" s="871"/>
      <c r="DT120" s="871"/>
      <c r="DU120" s="871"/>
      <c r="DV120" s="872">
        <v>51.9</v>
      </c>
      <c r="DW120" s="872"/>
      <c r="DX120" s="872"/>
      <c r="DY120" s="872"/>
      <c r="DZ120" s="873"/>
    </row>
    <row r="121" spans="1:130" s="233" customFormat="1" ht="26.25" customHeight="1" x14ac:dyDescent="0.2">
      <c r="A121" s="849"/>
      <c r="B121" s="850"/>
      <c r="C121" s="892" t="s">
        <v>484</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473</v>
      </c>
      <c r="AB121" s="809"/>
      <c r="AC121" s="809"/>
      <c r="AD121" s="809"/>
      <c r="AE121" s="810"/>
      <c r="AF121" s="811" t="s">
        <v>473</v>
      </c>
      <c r="AG121" s="809"/>
      <c r="AH121" s="809"/>
      <c r="AI121" s="809"/>
      <c r="AJ121" s="810"/>
      <c r="AK121" s="811" t="s">
        <v>449</v>
      </c>
      <c r="AL121" s="809"/>
      <c r="AM121" s="809"/>
      <c r="AN121" s="809"/>
      <c r="AO121" s="810"/>
      <c r="AP121" s="853" t="s">
        <v>419</v>
      </c>
      <c r="AQ121" s="854"/>
      <c r="AR121" s="854"/>
      <c r="AS121" s="854"/>
      <c r="AT121" s="855"/>
      <c r="AU121" s="912"/>
      <c r="AV121" s="913"/>
      <c r="AW121" s="913"/>
      <c r="AX121" s="913"/>
      <c r="AY121" s="914"/>
      <c r="AZ121" s="844" t="s">
        <v>485</v>
      </c>
      <c r="BA121" s="781"/>
      <c r="BB121" s="781"/>
      <c r="BC121" s="781"/>
      <c r="BD121" s="781"/>
      <c r="BE121" s="781"/>
      <c r="BF121" s="781"/>
      <c r="BG121" s="781"/>
      <c r="BH121" s="781"/>
      <c r="BI121" s="781"/>
      <c r="BJ121" s="781"/>
      <c r="BK121" s="781"/>
      <c r="BL121" s="781"/>
      <c r="BM121" s="781"/>
      <c r="BN121" s="781"/>
      <c r="BO121" s="781"/>
      <c r="BP121" s="782"/>
      <c r="BQ121" s="845">
        <v>9090255</v>
      </c>
      <c r="BR121" s="846"/>
      <c r="BS121" s="846"/>
      <c r="BT121" s="846"/>
      <c r="BU121" s="846"/>
      <c r="BV121" s="846">
        <v>8856342</v>
      </c>
      <c r="BW121" s="846"/>
      <c r="BX121" s="846"/>
      <c r="BY121" s="846"/>
      <c r="BZ121" s="846"/>
      <c r="CA121" s="846">
        <v>7937884</v>
      </c>
      <c r="CB121" s="846"/>
      <c r="CC121" s="846"/>
      <c r="CD121" s="846"/>
      <c r="CE121" s="846"/>
      <c r="CF121" s="904">
        <v>44.4</v>
      </c>
      <c r="CG121" s="905"/>
      <c r="CH121" s="905"/>
      <c r="CI121" s="905"/>
      <c r="CJ121" s="905"/>
      <c r="CK121" s="898"/>
      <c r="CL121" s="884"/>
      <c r="CM121" s="884"/>
      <c r="CN121" s="884"/>
      <c r="CO121" s="885"/>
      <c r="CP121" s="864" t="s">
        <v>486</v>
      </c>
      <c r="CQ121" s="865"/>
      <c r="CR121" s="865"/>
      <c r="CS121" s="865"/>
      <c r="CT121" s="865"/>
      <c r="CU121" s="865"/>
      <c r="CV121" s="865"/>
      <c r="CW121" s="865"/>
      <c r="CX121" s="865"/>
      <c r="CY121" s="865"/>
      <c r="CZ121" s="865"/>
      <c r="DA121" s="865"/>
      <c r="DB121" s="865"/>
      <c r="DC121" s="865"/>
      <c r="DD121" s="865"/>
      <c r="DE121" s="865"/>
      <c r="DF121" s="866"/>
      <c r="DG121" s="845">
        <v>250965</v>
      </c>
      <c r="DH121" s="846"/>
      <c r="DI121" s="846"/>
      <c r="DJ121" s="846"/>
      <c r="DK121" s="846"/>
      <c r="DL121" s="846">
        <v>181561</v>
      </c>
      <c r="DM121" s="846"/>
      <c r="DN121" s="846"/>
      <c r="DO121" s="846"/>
      <c r="DP121" s="846"/>
      <c r="DQ121" s="846">
        <v>117909</v>
      </c>
      <c r="DR121" s="846"/>
      <c r="DS121" s="846"/>
      <c r="DT121" s="846"/>
      <c r="DU121" s="846"/>
      <c r="DV121" s="823">
        <v>0.7</v>
      </c>
      <c r="DW121" s="823"/>
      <c r="DX121" s="823"/>
      <c r="DY121" s="823"/>
      <c r="DZ121" s="824"/>
    </row>
    <row r="122" spans="1:130" s="233" customFormat="1" ht="26.25" customHeight="1" x14ac:dyDescent="0.2">
      <c r="A122" s="849"/>
      <c r="B122" s="850"/>
      <c r="C122" s="844" t="s">
        <v>464</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474</v>
      </c>
      <c r="AB122" s="809"/>
      <c r="AC122" s="809"/>
      <c r="AD122" s="809"/>
      <c r="AE122" s="810"/>
      <c r="AF122" s="811" t="s">
        <v>419</v>
      </c>
      <c r="AG122" s="809"/>
      <c r="AH122" s="809"/>
      <c r="AI122" s="809"/>
      <c r="AJ122" s="810"/>
      <c r="AK122" s="811" t="s">
        <v>452</v>
      </c>
      <c r="AL122" s="809"/>
      <c r="AM122" s="809"/>
      <c r="AN122" s="809"/>
      <c r="AO122" s="810"/>
      <c r="AP122" s="853" t="s">
        <v>473</v>
      </c>
      <c r="AQ122" s="854"/>
      <c r="AR122" s="854"/>
      <c r="AS122" s="854"/>
      <c r="AT122" s="855"/>
      <c r="AU122" s="912"/>
      <c r="AV122" s="913"/>
      <c r="AW122" s="913"/>
      <c r="AX122" s="913"/>
      <c r="AY122" s="914"/>
      <c r="AZ122" s="867" t="s">
        <v>487</v>
      </c>
      <c r="BA122" s="868"/>
      <c r="BB122" s="868"/>
      <c r="BC122" s="868"/>
      <c r="BD122" s="868"/>
      <c r="BE122" s="868"/>
      <c r="BF122" s="868"/>
      <c r="BG122" s="868"/>
      <c r="BH122" s="868"/>
      <c r="BI122" s="868"/>
      <c r="BJ122" s="868"/>
      <c r="BK122" s="868"/>
      <c r="BL122" s="868"/>
      <c r="BM122" s="868"/>
      <c r="BN122" s="868"/>
      <c r="BO122" s="868"/>
      <c r="BP122" s="869"/>
      <c r="BQ122" s="908">
        <v>32083637</v>
      </c>
      <c r="BR122" s="874"/>
      <c r="BS122" s="874"/>
      <c r="BT122" s="874"/>
      <c r="BU122" s="874"/>
      <c r="BV122" s="874">
        <v>32898592</v>
      </c>
      <c r="BW122" s="874"/>
      <c r="BX122" s="874"/>
      <c r="BY122" s="874"/>
      <c r="BZ122" s="874"/>
      <c r="CA122" s="874">
        <v>34186990</v>
      </c>
      <c r="CB122" s="874"/>
      <c r="CC122" s="874"/>
      <c r="CD122" s="874"/>
      <c r="CE122" s="874"/>
      <c r="CF122" s="875">
        <v>191.2</v>
      </c>
      <c r="CG122" s="876"/>
      <c r="CH122" s="876"/>
      <c r="CI122" s="876"/>
      <c r="CJ122" s="876"/>
      <c r="CK122" s="898"/>
      <c r="CL122" s="884"/>
      <c r="CM122" s="884"/>
      <c r="CN122" s="884"/>
      <c r="CO122" s="885"/>
      <c r="CP122" s="864" t="s">
        <v>412</v>
      </c>
      <c r="CQ122" s="865"/>
      <c r="CR122" s="865"/>
      <c r="CS122" s="865"/>
      <c r="CT122" s="865"/>
      <c r="CU122" s="865"/>
      <c r="CV122" s="865"/>
      <c r="CW122" s="865"/>
      <c r="CX122" s="865"/>
      <c r="CY122" s="865"/>
      <c r="CZ122" s="865"/>
      <c r="DA122" s="865"/>
      <c r="DB122" s="865"/>
      <c r="DC122" s="865"/>
      <c r="DD122" s="865"/>
      <c r="DE122" s="865"/>
      <c r="DF122" s="866"/>
      <c r="DG122" s="845">
        <v>12406</v>
      </c>
      <c r="DH122" s="846"/>
      <c r="DI122" s="846"/>
      <c r="DJ122" s="846"/>
      <c r="DK122" s="846"/>
      <c r="DL122" s="846">
        <v>15741</v>
      </c>
      <c r="DM122" s="846"/>
      <c r="DN122" s="846"/>
      <c r="DO122" s="846"/>
      <c r="DP122" s="846"/>
      <c r="DQ122" s="846">
        <v>20491</v>
      </c>
      <c r="DR122" s="846"/>
      <c r="DS122" s="846"/>
      <c r="DT122" s="846"/>
      <c r="DU122" s="846"/>
      <c r="DV122" s="823">
        <v>0.1</v>
      </c>
      <c r="DW122" s="823"/>
      <c r="DX122" s="823"/>
      <c r="DY122" s="823"/>
      <c r="DZ122" s="824"/>
    </row>
    <row r="123" spans="1:130" s="233" customFormat="1" ht="26.25" customHeight="1" x14ac:dyDescent="0.2">
      <c r="A123" s="849"/>
      <c r="B123" s="850"/>
      <c r="C123" s="844" t="s">
        <v>470</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t="s">
        <v>473</v>
      </c>
      <c r="AB123" s="809"/>
      <c r="AC123" s="809"/>
      <c r="AD123" s="809"/>
      <c r="AE123" s="810"/>
      <c r="AF123" s="811" t="s">
        <v>449</v>
      </c>
      <c r="AG123" s="809"/>
      <c r="AH123" s="809"/>
      <c r="AI123" s="809"/>
      <c r="AJ123" s="810"/>
      <c r="AK123" s="811" t="s">
        <v>473</v>
      </c>
      <c r="AL123" s="809"/>
      <c r="AM123" s="809"/>
      <c r="AN123" s="809"/>
      <c r="AO123" s="810"/>
      <c r="AP123" s="853" t="s">
        <v>473</v>
      </c>
      <c r="AQ123" s="854"/>
      <c r="AR123" s="854"/>
      <c r="AS123" s="854"/>
      <c r="AT123" s="855"/>
      <c r="AU123" s="915"/>
      <c r="AV123" s="916"/>
      <c r="AW123" s="916"/>
      <c r="AX123" s="916"/>
      <c r="AY123" s="916"/>
      <c r="AZ123" s="254" t="s">
        <v>187</v>
      </c>
      <c r="BA123" s="254"/>
      <c r="BB123" s="254"/>
      <c r="BC123" s="254"/>
      <c r="BD123" s="254"/>
      <c r="BE123" s="254"/>
      <c r="BF123" s="254"/>
      <c r="BG123" s="254"/>
      <c r="BH123" s="254"/>
      <c r="BI123" s="254"/>
      <c r="BJ123" s="254"/>
      <c r="BK123" s="254"/>
      <c r="BL123" s="254"/>
      <c r="BM123" s="254"/>
      <c r="BN123" s="254"/>
      <c r="BO123" s="906" t="s">
        <v>488</v>
      </c>
      <c r="BP123" s="907"/>
      <c r="BQ123" s="861">
        <v>56472058</v>
      </c>
      <c r="BR123" s="862"/>
      <c r="BS123" s="862"/>
      <c r="BT123" s="862"/>
      <c r="BU123" s="862"/>
      <c r="BV123" s="862">
        <v>57975290</v>
      </c>
      <c r="BW123" s="862"/>
      <c r="BX123" s="862"/>
      <c r="BY123" s="862"/>
      <c r="BZ123" s="862"/>
      <c r="CA123" s="862">
        <v>59813063</v>
      </c>
      <c r="CB123" s="862"/>
      <c r="CC123" s="862"/>
      <c r="CD123" s="862"/>
      <c r="CE123" s="862"/>
      <c r="CF123" s="777"/>
      <c r="CG123" s="778"/>
      <c r="CH123" s="778"/>
      <c r="CI123" s="778"/>
      <c r="CJ123" s="863"/>
      <c r="CK123" s="898"/>
      <c r="CL123" s="884"/>
      <c r="CM123" s="884"/>
      <c r="CN123" s="884"/>
      <c r="CO123" s="885"/>
      <c r="CP123" s="864" t="s">
        <v>489</v>
      </c>
      <c r="CQ123" s="865"/>
      <c r="CR123" s="865"/>
      <c r="CS123" s="865"/>
      <c r="CT123" s="865"/>
      <c r="CU123" s="865"/>
      <c r="CV123" s="865"/>
      <c r="CW123" s="865"/>
      <c r="CX123" s="865"/>
      <c r="CY123" s="865"/>
      <c r="CZ123" s="865"/>
      <c r="DA123" s="865"/>
      <c r="DB123" s="865"/>
      <c r="DC123" s="865"/>
      <c r="DD123" s="865"/>
      <c r="DE123" s="865"/>
      <c r="DF123" s="866"/>
      <c r="DG123" s="808" t="s">
        <v>419</v>
      </c>
      <c r="DH123" s="809"/>
      <c r="DI123" s="809"/>
      <c r="DJ123" s="809"/>
      <c r="DK123" s="810"/>
      <c r="DL123" s="811" t="s">
        <v>473</v>
      </c>
      <c r="DM123" s="809"/>
      <c r="DN123" s="809"/>
      <c r="DO123" s="809"/>
      <c r="DP123" s="810"/>
      <c r="DQ123" s="811" t="s">
        <v>473</v>
      </c>
      <c r="DR123" s="809"/>
      <c r="DS123" s="809"/>
      <c r="DT123" s="809"/>
      <c r="DU123" s="810"/>
      <c r="DV123" s="853" t="s">
        <v>473</v>
      </c>
      <c r="DW123" s="854"/>
      <c r="DX123" s="854"/>
      <c r="DY123" s="854"/>
      <c r="DZ123" s="855"/>
    </row>
    <row r="124" spans="1:130" s="233" customFormat="1" ht="26.25" customHeight="1" thickBot="1" x14ac:dyDescent="0.25">
      <c r="A124" s="849"/>
      <c r="B124" s="850"/>
      <c r="C124" s="844" t="s">
        <v>476</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419</v>
      </c>
      <c r="AB124" s="809"/>
      <c r="AC124" s="809"/>
      <c r="AD124" s="809"/>
      <c r="AE124" s="810"/>
      <c r="AF124" s="811" t="s">
        <v>419</v>
      </c>
      <c r="AG124" s="809"/>
      <c r="AH124" s="809"/>
      <c r="AI124" s="809"/>
      <c r="AJ124" s="810"/>
      <c r="AK124" s="811" t="s">
        <v>473</v>
      </c>
      <c r="AL124" s="809"/>
      <c r="AM124" s="809"/>
      <c r="AN124" s="809"/>
      <c r="AO124" s="810"/>
      <c r="AP124" s="853" t="s">
        <v>473</v>
      </c>
      <c r="AQ124" s="854"/>
      <c r="AR124" s="854"/>
      <c r="AS124" s="854"/>
      <c r="AT124" s="855"/>
      <c r="AU124" s="856" t="s">
        <v>490</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t="s">
        <v>419</v>
      </c>
      <c r="BR124" s="860"/>
      <c r="BS124" s="860"/>
      <c r="BT124" s="860"/>
      <c r="BU124" s="860"/>
      <c r="BV124" s="860" t="s">
        <v>474</v>
      </c>
      <c r="BW124" s="860"/>
      <c r="BX124" s="860"/>
      <c r="BY124" s="860"/>
      <c r="BZ124" s="860"/>
      <c r="CA124" s="860" t="s">
        <v>419</v>
      </c>
      <c r="CB124" s="860"/>
      <c r="CC124" s="860"/>
      <c r="CD124" s="860"/>
      <c r="CE124" s="860"/>
      <c r="CF124" s="755"/>
      <c r="CG124" s="756"/>
      <c r="CH124" s="756"/>
      <c r="CI124" s="756"/>
      <c r="CJ124" s="891"/>
      <c r="CK124" s="899"/>
      <c r="CL124" s="899"/>
      <c r="CM124" s="899"/>
      <c r="CN124" s="899"/>
      <c r="CO124" s="900"/>
      <c r="CP124" s="864" t="s">
        <v>491</v>
      </c>
      <c r="CQ124" s="865"/>
      <c r="CR124" s="865"/>
      <c r="CS124" s="865"/>
      <c r="CT124" s="865"/>
      <c r="CU124" s="865"/>
      <c r="CV124" s="865"/>
      <c r="CW124" s="865"/>
      <c r="CX124" s="865"/>
      <c r="CY124" s="865"/>
      <c r="CZ124" s="865"/>
      <c r="DA124" s="865"/>
      <c r="DB124" s="865"/>
      <c r="DC124" s="865"/>
      <c r="DD124" s="865"/>
      <c r="DE124" s="865"/>
      <c r="DF124" s="866"/>
      <c r="DG124" s="792" t="s">
        <v>473</v>
      </c>
      <c r="DH124" s="793"/>
      <c r="DI124" s="793"/>
      <c r="DJ124" s="793"/>
      <c r="DK124" s="794"/>
      <c r="DL124" s="795" t="s">
        <v>473</v>
      </c>
      <c r="DM124" s="793"/>
      <c r="DN124" s="793"/>
      <c r="DO124" s="793"/>
      <c r="DP124" s="794"/>
      <c r="DQ124" s="795" t="s">
        <v>419</v>
      </c>
      <c r="DR124" s="793"/>
      <c r="DS124" s="793"/>
      <c r="DT124" s="793"/>
      <c r="DU124" s="794"/>
      <c r="DV124" s="877" t="s">
        <v>475</v>
      </c>
      <c r="DW124" s="878"/>
      <c r="DX124" s="878"/>
      <c r="DY124" s="878"/>
      <c r="DZ124" s="879"/>
    </row>
    <row r="125" spans="1:130" s="233" customFormat="1" ht="26.25" customHeight="1" x14ac:dyDescent="0.2">
      <c r="A125" s="849"/>
      <c r="B125" s="850"/>
      <c r="C125" s="844" t="s">
        <v>478</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473</v>
      </c>
      <c r="AB125" s="809"/>
      <c r="AC125" s="809"/>
      <c r="AD125" s="809"/>
      <c r="AE125" s="810"/>
      <c r="AF125" s="811" t="s">
        <v>474</v>
      </c>
      <c r="AG125" s="809"/>
      <c r="AH125" s="809"/>
      <c r="AI125" s="809"/>
      <c r="AJ125" s="810"/>
      <c r="AK125" s="811" t="s">
        <v>419</v>
      </c>
      <c r="AL125" s="809"/>
      <c r="AM125" s="809"/>
      <c r="AN125" s="809"/>
      <c r="AO125" s="810"/>
      <c r="AP125" s="853" t="s">
        <v>419</v>
      </c>
      <c r="AQ125" s="854"/>
      <c r="AR125" s="854"/>
      <c r="AS125" s="854"/>
      <c r="AT125" s="855"/>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80" t="s">
        <v>492</v>
      </c>
      <c r="CL125" s="881"/>
      <c r="CM125" s="881"/>
      <c r="CN125" s="881"/>
      <c r="CO125" s="882"/>
      <c r="CP125" s="889" t="s">
        <v>493</v>
      </c>
      <c r="CQ125" s="837"/>
      <c r="CR125" s="837"/>
      <c r="CS125" s="837"/>
      <c r="CT125" s="837"/>
      <c r="CU125" s="837"/>
      <c r="CV125" s="837"/>
      <c r="CW125" s="837"/>
      <c r="CX125" s="837"/>
      <c r="CY125" s="837"/>
      <c r="CZ125" s="837"/>
      <c r="DA125" s="837"/>
      <c r="DB125" s="837"/>
      <c r="DC125" s="837"/>
      <c r="DD125" s="837"/>
      <c r="DE125" s="837"/>
      <c r="DF125" s="838"/>
      <c r="DG125" s="890" t="s">
        <v>449</v>
      </c>
      <c r="DH125" s="871"/>
      <c r="DI125" s="871"/>
      <c r="DJ125" s="871"/>
      <c r="DK125" s="871"/>
      <c r="DL125" s="871" t="s">
        <v>473</v>
      </c>
      <c r="DM125" s="871"/>
      <c r="DN125" s="871"/>
      <c r="DO125" s="871"/>
      <c r="DP125" s="871"/>
      <c r="DQ125" s="871" t="s">
        <v>473</v>
      </c>
      <c r="DR125" s="871"/>
      <c r="DS125" s="871"/>
      <c r="DT125" s="871"/>
      <c r="DU125" s="871"/>
      <c r="DV125" s="872" t="s">
        <v>473</v>
      </c>
      <c r="DW125" s="872"/>
      <c r="DX125" s="872"/>
      <c r="DY125" s="872"/>
      <c r="DZ125" s="873"/>
    </row>
    <row r="126" spans="1:130" s="233" customFormat="1" ht="26.25" customHeight="1" thickBot="1" x14ac:dyDescent="0.25">
      <c r="A126" s="849"/>
      <c r="B126" s="850"/>
      <c r="C126" s="844" t="s">
        <v>480</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t="s">
        <v>419</v>
      </c>
      <c r="AB126" s="809"/>
      <c r="AC126" s="809"/>
      <c r="AD126" s="809"/>
      <c r="AE126" s="810"/>
      <c r="AF126" s="811" t="s">
        <v>419</v>
      </c>
      <c r="AG126" s="809"/>
      <c r="AH126" s="809"/>
      <c r="AI126" s="809"/>
      <c r="AJ126" s="810"/>
      <c r="AK126" s="811" t="s">
        <v>452</v>
      </c>
      <c r="AL126" s="809"/>
      <c r="AM126" s="809"/>
      <c r="AN126" s="809"/>
      <c r="AO126" s="810"/>
      <c r="AP126" s="853" t="s">
        <v>419</v>
      </c>
      <c r="AQ126" s="854"/>
      <c r="AR126" s="854"/>
      <c r="AS126" s="854"/>
      <c r="AT126" s="855"/>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3"/>
      <c r="CL126" s="884"/>
      <c r="CM126" s="884"/>
      <c r="CN126" s="884"/>
      <c r="CO126" s="885"/>
      <c r="CP126" s="844" t="s">
        <v>494</v>
      </c>
      <c r="CQ126" s="781"/>
      <c r="CR126" s="781"/>
      <c r="CS126" s="781"/>
      <c r="CT126" s="781"/>
      <c r="CU126" s="781"/>
      <c r="CV126" s="781"/>
      <c r="CW126" s="781"/>
      <c r="CX126" s="781"/>
      <c r="CY126" s="781"/>
      <c r="CZ126" s="781"/>
      <c r="DA126" s="781"/>
      <c r="DB126" s="781"/>
      <c r="DC126" s="781"/>
      <c r="DD126" s="781"/>
      <c r="DE126" s="781"/>
      <c r="DF126" s="782"/>
      <c r="DG126" s="845" t="s">
        <v>449</v>
      </c>
      <c r="DH126" s="846"/>
      <c r="DI126" s="846"/>
      <c r="DJ126" s="846"/>
      <c r="DK126" s="846"/>
      <c r="DL126" s="846" t="s">
        <v>419</v>
      </c>
      <c r="DM126" s="846"/>
      <c r="DN126" s="846"/>
      <c r="DO126" s="846"/>
      <c r="DP126" s="846"/>
      <c r="DQ126" s="846" t="s">
        <v>473</v>
      </c>
      <c r="DR126" s="846"/>
      <c r="DS126" s="846"/>
      <c r="DT126" s="846"/>
      <c r="DU126" s="846"/>
      <c r="DV126" s="823" t="s">
        <v>473</v>
      </c>
      <c r="DW126" s="823"/>
      <c r="DX126" s="823"/>
      <c r="DY126" s="823"/>
      <c r="DZ126" s="824"/>
    </row>
    <row r="127" spans="1:130" s="233" customFormat="1" ht="26.25" customHeight="1" x14ac:dyDescent="0.2">
      <c r="A127" s="851"/>
      <c r="B127" s="852"/>
      <c r="C127" s="867" t="s">
        <v>495</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t="s">
        <v>449</v>
      </c>
      <c r="AB127" s="809"/>
      <c r="AC127" s="809"/>
      <c r="AD127" s="809"/>
      <c r="AE127" s="810"/>
      <c r="AF127" s="811" t="s">
        <v>419</v>
      </c>
      <c r="AG127" s="809"/>
      <c r="AH127" s="809"/>
      <c r="AI127" s="809"/>
      <c r="AJ127" s="810"/>
      <c r="AK127" s="811" t="s">
        <v>473</v>
      </c>
      <c r="AL127" s="809"/>
      <c r="AM127" s="809"/>
      <c r="AN127" s="809"/>
      <c r="AO127" s="810"/>
      <c r="AP127" s="853" t="s">
        <v>419</v>
      </c>
      <c r="AQ127" s="854"/>
      <c r="AR127" s="854"/>
      <c r="AS127" s="854"/>
      <c r="AT127" s="855"/>
      <c r="AU127" s="235"/>
      <c r="AV127" s="235"/>
      <c r="AW127" s="235"/>
      <c r="AX127" s="870" t="s">
        <v>496</v>
      </c>
      <c r="AY127" s="841"/>
      <c r="AZ127" s="841"/>
      <c r="BA127" s="841"/>
      <c r="BB127" s="841"/>
      <c r="BC127" s="841"/>
      <c r="BD127" s="841"/>
      <c r="BE127" s="842"/>
      <c r="BF127" s="840" t="s">
        <v>497</v>
      </c>
      <c r="BG127" s="841"/>
      <c r="BH127" s="841"/>
      <c r="BI127" s="841"/>
      <c r="BJ127" s="841"/>
      <c r="BK127" s="841"/>
      <c r="BL127" s="842"/>
      <c r="BM127" s="840" t="s">
        <v>498</v>
      </c>
      <c r="BN127" s="841"/>
      <c r="BO127" s="841"/>
      <c r="BP127" s="841"/>
      <c r="BQ127" s="841"/>
      <c r="BR127" s="841"/>
      <c r="BS127" s="842"/>
      <c r="BT127" s="840" t="s">
        <v>499</v>
      </c>
      <c r="BU127" s="841"/>
      <c r="BV127" s="841"/>
      <c r="BW127" s="841"/>
      <c r="BX127" s="841"/>
      <c r="BY127" s="841"/>
      <c r="BZ127" s="843"/>
      <c r="CA127" s="235"/>
      <c r="CB127" s="235"/>
      <c r="CC127" s="235"/>
      <c r="CD127" s="258"/>
      <c r="CE127" s="258"/>
      <c r="CF127" s="258"/>
      <c r="CG127" s="235"/>
      <c r="CH127" s="235"/>
      <c r="CI127" s="235"/>
      <c r="CJ127" s="257"/>
      <c r="CK127" s="883"/>
      <c r="CL127" s="884"/>
      <c r="CM127" s="884"/>
      <c r="CN127" s="884"/>
      <c r="CO127" s="885"/>
      <c r="CP127" s="844" t="s">
        <v>500</v>
      </c>
      <c r="CQ127" s="781"/>
      <c r="CR127" s="781"/>
      <c r="CS127" s="781"/>
      <c r="CT127" s="781"/>
      <c r="CU127" s="781"/>
      <c r="CV127" s="781"/>
      <c r="CW127" s="781"/>
      <c r="CX127" s="781"/>
      <c r="CY127" s="781"/>
      <c r="CZ127" s="781"/>
      <c r="DA127" s="781"/>
      <c r="DB127" s="781"/>
      <c r="DC127" s="781"/>
      <c r="DD127" s="781"/>
      <c r="DE127" s="781"/>
      <c r="DF127" s="782"/>
      <c r="DG127" s="845" t="s">
        <v>474</v>
      </c>
      <c r="DH127" s="846"/>
      <c r="DI127" s="846"/>
      <c r="DJ127" s="846"/>
      <c r="DK127" s="846"/>
      <c r="DL127" s="846" t="s">
        <v>419</v>
      </c>
      <c r="DM127" s="846"/>
      <c r="DN127" s="846"/>
      <c r="DO127" s="846"/>
      <c r="DP127" s="846"/>
      <c r="DQ127" s="846" t="s">
        <v>473</v>
      </c>
      <c r="DR127" s="846"/>
      <c r="DS127" s="846"/>
      <c r="DT127" s="846"/>
      <c r="DU127" s="846"/>
      <c r="DV127" s="823" t="s">
        <v>473</v>
      </c>
      <c r="DW127" s="823"/>
      <c r="DX127" s="823"/>
      <c r="DY127" s="823"/>
      <c r="DZ127" s="824"/>
    </row>
    <row r="128" spans="1:130" s="233" customFormat="1" ht="26.25" customHeight="1" thickBot="1" x14ac:dyDescent="0.25">
      <c r="A128" s="825" t="s">
        <v>501</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502</v>
      </c>
      <c r="X128" s="827"/>
      <c r="Y128" s="827"/>
      <c r="Z128" s="828"/>
      <c r="AA128" s="829">
        <v>1106997</v>
      </c>
      <c r="AB128" s="830"/>
      <c r="AC128" s="830"/>
      <c r="AD128" s="830"/>
      <c r="AE128" s="831"/>
      <c r="AF128" s="832">
        <v>1085985</v>
      </c>
      <c r="AG128" s="830"/>
      <c r="AH128" s="830"/>
      <c r="AI128" s="830"/>
      <c r="AJ128" s="831"/>
      <c r="AK128" s="832">
        <v>1068001</v>
      </c>
      <c r="AL128" s="830"/>
      <c r="AM128" s="830"/>
      <c r="AN128" s="830"/>
      <c r="AO128" s="831"/>
      <c r="AP128" s="833"/>
      <c r="AQ128" s="834"/>
      <c r="AR128" s="834"/>
      <c r="AS128" s="834"/>
      <c r="AT128" s="835"/>
      <c r="AU128" s="235"/>
      <c r="AV128" s="235"/>
      <c r="AW128" s="235"/>
      <c r="AX128" s="836" t="s">
        <v>503</v>
      </c>
      <c r="AY128" s="837"/>
      <c r="AZ128" s="837"/>
      <c r="BA128" s="837"/>
      <c r="BB128" s="837"/>
      <c r="BC128" s="837"/>
      <c r="BD128" s="837"/>
      <c r="BE128" s="838"/>
      <c r="BF128" s="815" t="s">
        <v>475</v>
      </c>
      <c r="BG128" s="816"/>
      <c r="BH128" s="816"/>
      <c r="BI128" s="816"/>
      <c r="BJ128" s="816"/>
      <c r="BK128" s="816"/>
      <c r="BL128" s="839"/>
      <c r="BM128" s="815">
        <v>12.41</v>
      </c>
      <c r="BN128" s="816"/>
      <c r="BO128" s="816"/>
      <c r="BP128" s="816"/>
      <c r="BQ128" s="816"/>
      <c r="BR128" s="816"/>
      <c r="BS128" s="839"/>
      <c r="BT128" s="815">
        <v>20</v>
      </c>
      <c r="BU128" s="816"/>
      <c r="BV128" s="816"/>
      <c r="BW128" s="816"/>
      <c r="BX128" s="816"/>
      <c r="BY128" s="816"/>
      <c r="BZ128" s="817"/>
      <c r="CA128" s="258"/>
      <c r="CB128" s="258"/>
      <c r="CC128" s="258"/>
      <c r="CD128" s="258"/>
      <c r="CE128" s="258"/>
      <c r="CF128" s="258"/>
      <c r="CG128" s="235"/>
      <c r="CH128" s="235"/>
      <c r="CI128" s="235"/>
      <c r="CJ128" s="257"/>
      <c r="CK128" s="886"/>
      <c r="CL128" s="887"/>
      <c r="CM128" s="887"/>
      <c r="CN128" s="887"/>
      <c r="CO128" s="888"/>
      <c r="CP128" s="818" t="s">
        <v>504</v>
      </c>
      <c r="CQ128" s="759"/>
      <c r="CR128" s="759"/>
      <c r="CS128" s="759"/>
      <c r="CT128" s="759"/>
      <c r="CU128" s="759"/>
      <c r="CV128" s="759"/>
      <c r="CW128" s="759"/>
      <c r="CX128" s="759"/>
      <c r="CY128" s="759"/>
      <c r="CZ128" s="759"/>
      <c r="DA128" s="759"/>
      <c r="DB128" s="759"/>
      <c r="DC128" s="759"/>
      <c r="DD128" s="759"/>
      <c r="DE128" s="759"/>
      <c r="DF128" s="760"/>
      <c r="DG128" s="819" t="s">
        <v>452</v>
      </c>
      <c r="DH128" s="820"/>
      <c r="DI128" s="820"/>
      <c r="DJ128" s="820"/>
      <c r="DK128" s="820"/>
      <c r="DL128" s="820" t="s">
        <v>473</v>
      </c>
      <c r="DM128" s="820"/>
      <c r="DN128" s="820"/>
      <c r="DO128" s="820"/>
      <c r="DP128" s="820"/>
      <c r="DQ128" s="820" t="s">
        <v>473</v>
      </c>
      <c r="DR128" s="820"/>
      <c r="DS128" s="820"/>
      <c r="DT128" s="820"/>
      <c r="DU128" s="820"/>
      <c r="DV128" s="821" t="s">
        <v>473</v>
      </c>
      <c r="DW128" s="821"/>
      <c r="DX128" s="821"/>
      <c r="DY128" s="821"/>
      <c r="DZ128" s="822"/>
    </row>
    <row r="129" spans="1:131" s="233" customFormat="1" ht="26.25" customHeight="1" x14ac:dyDescent="0.2">
      <c r="A129" s="803" t="s">
        <v>106</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505</v>
      </c>
      <c r="X129" s="806"/>
      <c r="Y129" s="806"/>
      <c r="Z129" s="807"/>
      <c r="AA129" s="808">
        <v>19272195</v>
      </c>
      <c r="AB129" s="809"/>
      <c r="AC129" s="809"/>
      <c r="AD129" s="809"/>
      <c r="AE129" s="810"/>
      <c r="AF129" s="811">
        <v>19821940</v>
      </c>
      <c r="AG129" s="809"/>
      <c r="AH129" s="809"/>
      <c r="AI129" s="809"/>
      <c r="AJ129" s="810"/>
      <c r="AK129" s="811">
        <v>20944000</v>
      </c>
      <c r="AL129" s="809"/>
      <c r="AM129" s="809"/>
      <c r="AN129" s="809"/>
      <c r="AO129" s="810"/>
      <c r="AP129" s="812"/>
      <c r="AQ129" s="813"/>
      <c r="AR129" s="813"/>
      <c r="AS129" s="813"/>
      <c r="AT129" s="814"/>
      <c r="AU129" s="236"/>
      <c r="AV129" s="236"/>
      <c r="AW129" s="236"/>
      <c r="AX129" s="780" t="s">
        <v>506</v>
      </c>
      <c r="AY129" s="781"/>
      <c r="AZ129" s="781"/>
      <c r="BA129" s="781"/>
      <c r="BB129" s="781"/>
      <c r="BC129" s="781"/>
      <c r="BD129" s="781"/>
      <c r="BE129" s="782"/>
      <c r="BF129" s="799" t="s">
        <v>473</v>
      </c>
      <c r="BG129" s="800"/>
      <c r="BH129" s="800"/>
      <c r="BI129" s="800"/>
      <c r="BJ129" s="800"/>
      <c r="BK129" s="800"/>
      <c r="BL129" s="801"/>
      <c r="BM129" s="799">
        <v>17.41</v>
      </c>
      <c r="BN129" s="800"/>
      <c r="BO129" s="800"/>
      <c r="BP129" s="800"/>
      <c r="BQ129" s="800"/>
      <c r="BR129" s="800"/>
      <c r="BS129" s="801"/>
      <c r="BT129" s="799">
        <v>30</v>
      </c>
      <c r="BU129" s="800"/>
      <c r="BV129" s="800"/>
      <c r="BW129" s="800"/>
      <c r="BX129" s="800"/>
      <c r="BY129" s="800"/>
      <c r="BZ129" s="802"/>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803" t="s">
        <v>507</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508</v>
      </c>
      <c r="X130" s="806"/>
      <c r="Y130" s="806"/>
      <c r="Z130" s="807"/>
      <c r="AA130" s="808">
        <v>2950350</v>
      </c>
      <c r="AB130" s="809"/>
      <c r="AC130" s="809"/>
      <c r="AD130" s="809"/>
      <c r="AE130" s="810"/>
      <c r="AF130" s="811">
        <v>2949611</v>
      </c>
      <c r="AG130" s="809"/>
      <c r="AH130" s="809"/>
      <c r="AI130" s="809"/>
      <c r="AJ130" s="810"/>
      <c r="AK130" s="811">
        <v>3064588</v>
      </c>
      <c r="AL130" s="809"/>
      <c r="AM130" s="809"/>
      <c r="AN130" s="809"/>
      <c r="AO130" s="810"/>
      <c r="AP130" s="812"/>
      <c r="AQ130" s="813"/>
      <c r="AR130" s="813"/>
      <c r="AS130" s="813"/>
      <c r="AT130" s="814"/>
      <c r="AU130" s="236"/>
      <c r="AV130" s="236"/>
      <c r="AW130" s="236"/>
      <c r="AX130" s="780" t="s">
        <v>509</v>
      </c>
      <c r="AY130" s="781"/>
      <c r="AZ130" s="781"/>
      <c r="BA130" s="781"/>
      <c r="BB130" s="781"/>
      <c r="BC130" s="781"/>
      <c r="BD130" s="781"/>
      <c r="BE130" s="782"/>
      <c r="BF130" s="783">
        <v>0.6</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510</v>
      </c>
      <c r="X131" s="790"/>
      <c r="Y131" s="790"/>
      <c r="Z131" s="791"/>
      <c r="AA131" s="792">
        <v>16321845</v>
      </c>
      <c r="AB131" s="793"/>
      <c r="AC131" s="793"/>
      <c r="AD131" s="793"/>
      <c r="AE131" s="794"/>
      <c r="AF131" s="795">
        <v>16872329</v>
      </c>
      <c r="AG131" s="793"/>
      <c r="AH131" s="793"/>
      <c r="AI131" s="793"/>
      <c r="AJ131" s="794"/>
      <c r="AK131" s="795">
        <v>17879412</v>
      </c>
      <c r="AL131" s="793"/>
      <c r="AM131" s="793"/>
      <c r="AN131" s="793"/>
      <c r="AO131" s="794"/>
      <c r="AP131" s="796"/>
      <c r="AQ131" s="797"/>
      <c r="AR131" s="797"/>
      <c r="AS131" s="797"/>
      <c r="AT131" s="798"/>
      <c r="AU131" s="236"/>
      <c r="AV131" s="236"/>
      <c r="AW131" s="236"/>
      <c r="AX131" s="758" t="s">
        <v>511</v>
      </c>
      <c r="AY131" s="759"/>
      <c r="AZ131" s="759"/>
      <c r="BA131" s="759"/>
      <c r="BB131" s="759"/>
      <c r="BC131" s="759"/>
      <c r="BD131" s="759"/>
      <c r="BE131" s="760"/>
      <c r="BF131" s="761" t="s">
        <v>473</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767" t="s">
        <v>512</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513</v>
      </c>
      <c r="W132" s="771"/>
      <c r="X132" s="771"/>
      <c r="Y132" s="771"/>
      <c r="Z132" s="772"/>
      <c r="AA132" s="773">
        <v>1.1212274099999999</v>
      </c>
      <c r="AB132" s="774"/>
      <c r="AC132" s="774"/>
      <c r="AD132" s="774"/>
      <c r="AE132" s="775"/>
      <c r="AF132" s="776">
        <v>0.53927943199999995</v>
      </c>
      <c r="AG132" s="774"/>
      <c r="AH132" s="774"/>
      <c r="AI132" s="774"/>
      <c r="AJ132" s="775"/>
      <c r="AK132" s="776">
        <v>0.35813817599999997</v>
      </c>
      <c r="AL132" s="774"/>
      <c r="AM132" s="774"/>
      <c r="AN132" s="774"/>
      <c r="AO132" s="775"/>
      <c r="AP132" s="777"/>
      <c r="AQ132" s="778"/>
      <c r="AR132" s="778"/>
      <c r="AS132" s="778"/>
      <c r="AT132" s="779"/>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514</v>
      </c>
      <c r="W133" s="750"/>
      <c r="X133" s="750"/>
      <c r="Y133" s="750"/>
      <c r="Z133" s="751"/>
      <c r="AA133" s="752">
        <v>0.7</v>
      </c>
      <c r="AB133" s="753"/>
      <c r="AC133" s="753"/>
      <c r="AD133" s="753"/>
      <c r="AE133" s="754"/>
      <c r="AF133" s="752">
        <v>0.6</v>
      </c>
      <c r="AG133" s="753"/>
      <c r="AH133" s="753"/>
      <c r="AI133" s="753"/>
      <c r="AJ133" s="754"/>
      <c r="AK133" s="752">
        <v>0.6</v>
      </c>
      <c r="AL133" s="753"/>
      <c r="AM133" s="753"/>
      <c r="AN133" s="753"/>
      <c r="AO133" s="754"/>
      <c r="AP133" s="755"/>
      <c r="AQ133" s="756"/>
      <c r="AR133" s="756"/>
      <c r="AS133" s="756"/>
      <c r="AT133" s="757"/>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Ly2HxlKozqOHk/GJqZ85aZCqB/zPkSZcTciZoraSFAdQqizWVDBzRR0PWk+Krb/RueBRaiAhE/mUcmpKX2Grtg==" saltValue="BnAScZHNOd8WlZJsmhiqM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515</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sheetProtection password="C5BB" sheet="1" objects="1" scenarios="1"/>
  <dataConsolidate/>
  <phoneticPr fontId="2"/>
  <printOptions horizontalCentered="1" verticalCentered="1"/>
  <pageMargins left="0" right="0" top="0" bottom="0" header="0" footer="0"/>
  <pageSetup paperSize="8" scale="61"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1" zoomScaleNormal="100" zoomScaleSheetLayoutView="55" workbookViewId="0"/>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cNDs4AhfsaoBc9gwsUr0qgc9yBo1OHvHS7ycO9xG5EhzxTNLwADdLFQAzcSKpRkLhoRx39C6h2fc5I21oh9u5A==" saltValue="2mHhIMZD+gN6oM0sAWBrWQ=="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516</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517</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7" t="s">
        <v>518</v>
      </c>
      <c r="AP7" s="275"/>
      <c r="AQ7" s="276" t="s">
        <v>519</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8"/>
      <c r="AP8" s="281" t="s">
        <v>520</v>
      </c>
      <c r="AQ8" s="282" t="s">
        <v>521</v>
      </c>
      <c r="AR8" s="283" t="s">
        <v>522</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9" t="s">
        <v>523</v>
      </c>
      <c r="AL9" s="1160"/>
      <c r="AM9" s="1160"/>
      <c r="AN9" s="1161"/>
      <c r="AO9" s="284">
        <v>4555493</v>
      </c>
      <c r="AP9" s="284">
        <v>45209</v>
      </c>
      <c r="AQ9" s="285">
        <v>72345</v>
      </c>
      <c r="AR9" s="286">
        <v>-37.5</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9" t="s">
        <v>524</v>
      </c>
      <c r="AL10" s="1160"/>
      <c r="AM10" s="1160"/>
      <c r="AN10" s="1161"/>
      <c r="AO10" s="287">
        <v>766361</v>
      </c>
      <c r="AP10" s="287">
        <v>7605</v>
      </c>
      <c r="AQ10" s="288">
        <v>6087</v>
      </c>
      <c r="AR10" s="289">
        <v>24.9</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9" t="s">
        <v>525</v>
      </c>
      <c r="AL11" s="1160"/>
      <c r="AM11" s="1160"/>
      <c r="AN11" s="1161"/>
      <c r="AO11" s="287">
        <v>9323</v>
      </c>
      <c r="AP11" s="287">
        <v>93</v>
      </c>
      <c r="AQ11" s="288">
        <v>1128</v>
      </c>
      <c r="AR11" s="289">
        <v>-91.8</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9" t="s">
        <v>526</v>
      </c>
      <c r="AL12" s="1160"/>
      <c r="AM12" s="1160"/>
      <c r="AN12" s="1161"/>
      <c r="AO12" s="287" t="s">
        <v>527</v>
      </c>
      <c r="AP12" s="287" t="s">
        <v>527</v>
      </c>
      <c r="AQ12" s="288">
        <v>9</v>
      </c>
      <c r="AR12" s="289" t="s">
        <v>527</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9" t="s">
        <v>528</v>
      </c>
      <c r="AL13" s="1160"/>
      <c r="AM13" s="1160"/>
      <c r="AN13" s="1161"/>
      <c r="AO13" s="287">
        <v>196121</v>
      </c>
      <c r="AP13" s="287">
        <v>1946</v>
      </c>
      <c r="AQ13" s="288">
        <v>2326</v>
      </c>
      <c r="AR13" s="289">
        <v>-16.3</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9" t="s">
        <v>529</v>
      </c>
      <c r="AL14" s="1160"/>
      <c r="AM14" s="1160"/>
      <c r="AN14" s="1161"/>
      <c r="AO14" s="287">
        <v>60256</v>
      </c>
      <c r="AP14" s="287">
        <v>598</v>
      </c>
      <c r="AQ14" s="288">
        <v>1625</v>
      </c>
      <c r="AR14" s="289">
        <v>-63.2</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2" t="s">
        <v>530</v>
      </c>
      <c r="AL15" s="1163"/>
      <c r="AM15" s="1163"/>
      <c r="AN15" s="1164"/>
      <c r="AO15" s="287">
        <v>-258944</v>
      </c>
      <c r="AP15" s="287">
        <v>-2570</v>
      </c>
      <c r="AQ15" s="288">
        <v>-4515</v>
      </c>
      <c r="AR15" s="289">
        <v>-43.1</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2" t="s">
        <v>187</v>
      </c>
      <c r="AL16" s="1163"/>
      <c r="AM16" s="1163"/>
      <c r="AN16" s="1164"/>
      <c r="AO16" s="287">
        <v>5328610</v>
      </c>
      <c r="AP16" s="287">
        <v>52882</v>
      </c>
      <c r="AQ16" s="288">
        <v>79005</v>
      </c>
      <c r="AR16" s="289">
        <v>-33.1</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531</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532</v>
      </c>
      <c r="AP20" s="296" t="s">
        <v>533</v>
      </c>
      <c r="AQ20" s="297" t="s">
        <v>534</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5" t="s">
        <v>535</v>
      </c>
      <c r="AL21" s="1166"/>
      <c r="AM21" s="1166"/>
      <c r="AN21" s="1167"/>
      <c r="AO21" s="300">
        <v>4.74</v>
      </c>
      <c r="AP21" s="301">
        <v>7.5</v>
      </c>
      <c r="AQ21" s="302">
        <v>-2.76</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5" t="s">
        <v>536</v>
      </c>
      <c r="AL22" s="1166"/>
      <c r="AM22" s="1166"/>
      <c r="AN22" s="1167"/>
      <c r="AO22" s="305">
        <v>97.1</v>
      </c>
      <c r="AP22" s="306">
        <v>98.5</v>
      </c>
      <c r="AQ22" s="307">
        <v>-1.4</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58" t="s">
        <v>537</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70"/>
    </row>
    <row r="27" spans="1:46" ht="13.2" x14ac:dyDescent="0.2">
      <c r="A27" s="312"/>
      <c r="AO27" s="265"/>
      <c r="AP27" s="265"/>
      <c r="AQ27" s="265"/>
      <c r="AR27" s="265"/>
      <c r="AS27" s="265"/>
      <c r="AT27" s="265"/>
    </row>
    <row r="28" spans="1:46" ht="16.2" x14ac:dyDescent="0.2">
      <c r="A28" s="266" t="s">
        <v>538</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539</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7" t="s">
        <v>518</v>
      </c>
      <c r="AP30" s="275"/>
      <c r="AQ30" s="276" t="s">
        <v>519</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8"/>
      <c r="AP31" s="281" t="s">
        <v>520</v>
      </c>
      <c r="AQ31" s="282" t="s">
        <v>521</v>
      </c>
      <c r="AR31" s="283" t="s">
        <v>522</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9" t="s">
        <v>540</v>
      </c>
      <c r="AL32" s="1150"/>
      <c r="AM32" s="1150"/>
      <c r="AN32" s="1151"/>
      <c r="AO32" s="315">
        <v>2450966</v>
      </c>
      <c r="AP32" s="315">
        <v>24324</v>
      </c>
      <c r="AQ32" s="316">
        <v>42274</v>
      </c>
      <c r="AR32" s="317">
        <v>-42.5</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9" t="s">
        <v>541</v>
      </c>
      <c r="AL33" s="1150"/>
      <c r="AM33" s="1150"/>
      <c r="AN33" s="1151"/>
      <c r="AO33" s="315" t="s">
        <v>527</v>
      </c>
      <c r="AP33" s="315" t="s">
        <v>527</v>
      </c>
      <c r="AQ33" s="316" t="s">
        <v>527</v>
      </c>
      <c r="AR33" s="317" t="s">
        <v>527</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9" t="s">
        <v>542</v>
      </c>
      <c r="AL34" s="1150"/>
      <c r="AM34" s="1150"/>
      <c r="AN34" s="1151"/>
      <c r="AO34" s="315" t="s">
        <v>527</v>
      </c>
      <c r="AP34" s="315" t="s">
        <v>527</v>
      </c>
      <c r="AQ34" s="316">
        <v>53</v>
      </c>
      <c r="AR34" s="317" t="s">
        <v>527</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9" t="s">
        <v>543</v>
      </c>
      <c r="AL35" s="1150"/>
      <c r="AM35" s="1150"/>
      <c r="AN35" s="1151"/>
      <c r="AO35" s="315">
        <v>1523355</v>
      </c>
      <c r="AP35" s="315">
        <v>15118</v>
      </c>
      <c r="AQ35" s="316">
        <v>12769</v>
      </c>
      <c r="AR35" s="317">
        <v>18.399999999999999</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9" t="s">
        <v>544</v>
      </c>
      <c r="AL36" s="1150"/>
      <c r="AM36" s="1150"/>
      <c r="AN36" s="1151"/>
      <c r="AO36" s="315">
        <v>222301</v>
      </c>
      <c r="AP36" s="315">
        <v>2206</v>
      </c>
      <c r="AQ36" s="316">
        <v>1973</v>
      </c>
      <c r="AR36" s="317">
        <v>11.8</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9" t="s">
        <v>545</v>
      </c>
      <c r="AL37" s="1150"/>
      <c r="AM37" s="1150"/>
      <c r="AN37" s="1151"/>
      <c r="AO37" s="315" t="s">
        <v>527</v>
      </c>
      <c r="AP37" s="315" t="s">
        <v>527</v>
      </c>
      <c r="AQ37" s="316">
        <v>635</v>
      </c>
      <c r="AR37" s="317" t="s">
        <v>527</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2" t="s">
        <v>546</v>
      </c>
      <c r="AL38" s="1153"/>
      <c r="AM38" s="1153"/>
      <c r="AN38" s="1154"/>
      <c r="AO38" s="318" t="s">
        <v>527</v>
      </c>
      <c r="AP38" s="318" t="s">
        <v>527</v>
      </c>
      <c r="AQ38" s="319">
        <v>1</v>
      </c>
      <c r="AR38" s="307" t="s">
        <v>527</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2" t="s">
        <v>547</v>
      </c>
      <c r="AL39" s="1153"/>
      <c r="AM39" s="1153"/>
      <c r="AN39" s="1154"/>
      <c r="AO39" s="315">
        <v>-1068001</v>
      </c>
      <c r="AP39" s="315">
        <v>-10599</v>
      </c>
      <c r="AQ39" s="316">
        <v>-5447</v>
      </c>
      <c r="AR39" s="317">
        <v>94.6</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9" t="s">
        <v>548</v>
      </c>
      <c r="AL40" s="1150"/>
      <c r="AM40" s="1150"/>
      <c r="AN40" s="1151"/>
      <c r="AO40" s="315">
        <v>-3064588</v>
      </c>
      <c r="AP40" s="315">
        <v>-30413</v>
      </c>
      <c r="AQ40" s="316">
        <v>-37418</v>
      </c>
      <c r="AR40" s="317">
        <v>-18.7</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5" t="s">
        <v>300</v>
      </c>
      <c r="AL41" s="1156"/>
      <c r="AM41" s="1156"/>
      <c r="AN41" s="1157"/>
      <c r="AO41" s="315">
        <v>64033</v>
      </c>
      <c r="AP41" s="315">
        <v>635</v>
      </c>
      <c r="AQ41" s="316">
        <v>14840</v>
      </c>
      <c r="AR41" s="317">
        <v>-95.7</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549</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550</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551</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2" t="s">
        <v>518</v>
      </c>
      <c r="AN49" s="1144" t="s">
        <v>552</v>
      </c>
      <c r="AO49" s="1145"/>
      <c r="AP49" s="1145"/>
      <c r="AQ49" s="1145"/>
      <c r="AR49" s="1146"/>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3"/>
      <c r="AN50" s="331" t="s">
        <v>553</v>
      </c>
      <c r="AO50" s="332" t="s">
        <v>554</v>
      </c>
      <c r="AP50" s="333" t="s">
        <v>555</v>
      </c>
      <c r="AQ50" s="334" t="s">
        <v>556</v>
      </c>
      <c r="AR50" s="335" t="s">
        <v>557</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558</v>
      </c>
      <c r="AL51" s="328"/>
      <c r="AM51" s="336">
        <v>6132523</v>
      </c>
      <c r="AN51" s="337">
        <v>60380</v>
      </c>
      <c r="AO51" s="338">
        <v>28.1</v>
      </c>
      <c r="AP51" s="339">
        <v>54110</v>
      </c>
      <c r="AQ51" s="340">
        <v>-5.6</v>
      </c>
      <c r="AR51" s="341">
        <v>33.700000000000003</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559</v>
      </c>
      <c r="AM52" s="344">
        <v>4281215</v>
      </c>
      <c r="AN52" s="345">
        <v>42152</v>
      </c>
      <c r="AO52" s="346">
        <v>29.3</v>
      </c>
      <c r="AP52" s="347">
        <v>30620</v>
      </c>
      <c r="AQ52" s="348">
        <v>-6.6</v>
      </c>
      <c r="AR52" s="349">
        <v>35.9</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560</v>
      </c>
      <c r="AL53" s="328"/>
      <c r="AM53" s="336">
        <v>3001106</v>
      </c>
      <c r="AN53" s="337">
        <v>29372</v>
      </c>
      <c r="AO53" s="338">
        <v>-51.4</v>
      </c>
      <c r="AP53" s="339">
        <v>54684</v>
      </c>
      <c r="AQ53" s="340">
        <v>1.1000000000000001</v>
      </c>
      <c r="AR53" s="341">
        <v>-52.5</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559</v>
      </c>
      <c r="AM54" s="344">
        <v>1838245</v>
      </c>
      <c r="AN54" s="345">
        <v>17991</v>
      </c>
      <c r="AO54" s="346">
        <v>-57.3</v>
      </c>
      <c r="AP54" s="347">
        <v>32829</v>
      </c>
      <c r="AQ54" s="348">
        <v>7.2</v>
      </c>
      <c r="AR54" s="349">
        <v>-64.5</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561</v>
      </c>
      <c r="AL55" s="328"/>
      <c r="AM55" s="336">
        <v>5515076</v>
      </c>
      <c r="AN55" s="337">
        <v>53897</v>
      </c>
      <c r="AO55" s="338">
        <v>83.5</v>
      </c>
      <c r="AP55" s="339">
        <v>62383</v>
      </c>
      <c r="AQ55" s="340">
        <v>14.1</v>
      </c>
      <c r="AR55" s="341">
        <v>69.400000000000006</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559</v>
      </c>
      <c r="AM56" s="344">
        <v>4260462</v>
      </c>
      <c r="AN56" s="345">
        <v>41636</v>
      </c>
      <c r="AO56" s="346">
        <v>131.4</v>
      </c>
      <c r="AP56" s="347">
        <v>35325</v>
      </c>
      <c r="AQ56" s="348">
        <v>7.6</v>
      </c>
      <c r="AR56" s="349">
        <v>123.8</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562</v>
      </c>
      <c r="AL57" s="328"/>
      <c r="AM57" s="336">
        <v>3462938</v>
      </c>
      <c r="AN57" s="337">
        <v>34098</v>
      </c>
      <c r="AO57" s="338">
        <v>-36.700000000000003</v>
      </c>
      <c r="AP57" s="339">
        <v>63812</v>
      </c>
      <c r="AQ57" s="340">
        <v>2.2999999999999998</v>
      </c>
      <c r="AR57" s="341">
        <v>-39</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559</v>
      </c>
      <c r="AM58" s="344">
        <v>2579750</v>
      </c>
      <c r="AN58" s="345">
        <v>25402</v>
      </c>
      <c r="AO58" s="346">
        <v>-39</v>
      </c>
      <c r="AP58" s="347">
        <v>33848</v>
      </c>
      <c r="AQ58" s="348">
        <v>-4.2</v>
      </c>
      <c r="AR58" s="349">
        <v>-34.799999999999997</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563</v>
      </c>
      <c r="AL59" s="328"/>
      <c r="AM59" s="336">
        <v>2517264</v>
      </c>
      <c r="AN59" s="337">
        <v>24982</v>
      </c>
      <c r="AO59" s="338">
        <v>-26.7</v>
      </c>
      <c r="AP59" s="339">
        <v>54225</v>
      </c>
      <c r="AQ59" s="340">
        <v>-15</v>
      </c>
      <c r="AR59" s="341">
        <v>-11.7</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559</v>
      </c>
      <c r="AM60" s="344">
        <v>1422326</v>
      </c>
      <c r="AN60" s="345">
        <v>14115</v>
      </c>
      <c r="AO60" s="346">
        <v>-44.4</v>
      </c>
      <c r="AP60" s="347">
        <v>27337</v>
      </c>
      <c r="AQ60" s="348">
        <v>-19.2</v>
      </c>
      <c r="AR60" s="349">
        <v>-25.2</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564</v>
      </c>
      <c r="AL61" s="350"/>
      <c r="AM61" s="351">
        <v>4125781</v>
      </c>
      <c r="AN61" s="352">
        <v>40546</v>
      </c>
      <c r="AO61" s="353">
        <v>-0.6</v>
      </c>
      <c r="AP61" s="354">
        <v>57843</v>
      </c>
      <c r="AQ61" s="355">
        <v>-0.6</v>
      </c>
      <c r="AR61" s="341">
        <v>0</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559</v>
      </c>
      <c r="AM62" s="344">
        <v>2876400</v>
      </c>
      <c r="AN62" s="345">
        <v>28259</v>
      </c>
      <c r="AO62" s="346">
        <v>4</v>
      </c>
      <c r="AP62" s="347">
        <v>31992</v>
      </c>
      <c r="AQ62" s="348">
        <v>-3</v>
      </c>
      <c r="AR62" s="349">
        <v>7</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QR1lv6fecWfqzFgNgylk8mF1fJ7oWPnnVMHDGYxPO2LwNfuOR2VZTY81oLXG/hCtbl9gC/WAPUxoE6Hmc/p3gw==" saltValue="VqS6Jhskw8lLklB2oOiS7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2" zoomScaleNormal="100" zoomScaleSheetLayoutView="55" workbookViewId="0">
      <selection activeCell="AE97" sqref="AE97"/>
    </sheetView>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566</v>
      </c>
    </row>
    <row r="120" spans="125:125" ht="13.5" hidden="1" customHeight="1" x14ac:dyDescent="0.2"/>
    <row r="121" spans="125:125" ht="13.5" hidden="1" customHeight="1" x14ac:dyDescent="0.2">
      <c r="DU121" s="262"/>
    </row>
  </sheetData>
  <sheetProtection algorithmName="SHA-512" hashValue="Nmk6paWHrHcc4zQiXHuh9VoqQnk1Xk715BqCP3IrFFkA6BaaqW7rFbj+9dOkxlLULUl1ucX9Dys6ADtKaxmxLQ==" saltValue="iviNPfo9cP7vc1h50sh6pQ=="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6" zoomScaleNormal="100" zoomScaleSheetLayoutView="55" workbookViewId="0">
      <selection activeCell="AF101" sqref="AF101"/>
    </sheetView>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567</v>
      </c>
    </row>
  </sheetData>
  <sheetProtection algorithmName="SHA-512" hashValue="8gWVoefxaPvjUwiTZaxikHw8E1nymLaxQM0z1YOxDRy8it+gjc9v0MKkwfTjqLXn+tydT2Mcs46qiXiO3dq5kQ==" saltValue="DCulO9mdfUXp6wTDT/0tQA=="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2"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2">
      <c r="B47" s="10"/>
      <c r="C47" s="1168" t="s">
        <v>3</v>
      </c>
      <c r="D47" s="1168"/>
      <c r="E47" s="1169"/>
      <c r="F47" s="11">
        <v>34.78</v>
      </c>
      <c r="G47" s="12">
        <v>30.3</v>
      </c>
      <c r="H47" s="12">
        <v>31.31</v>
      </c>
      <c r="I47" s="12">
        <v>32.78</v>
      </c>
      <c r="J47" s="13">
        <v>33.270000000000003</v>
      </c>
    </row>
    <row r="48" spans="2:10" ht="57.75" customHeight="1" x14ac:dyDescent="0.2">
      <c r="B48" s="14"/>
      <c r="C48" s="1170" t="s">
        <v>4</v>
      </c>
      <c r="D48" s="1170"/>
      <c r="E48" s="1171"/>
      <c r="F48" s="15">
        <v>5</v>
      </c>
      <c r="G48" s="16">
        <v>6.51</v>
      </c>
      <c r="H48" s="16">
        <v>8.4600000000000009</v>
      </c>
      <c r="I48" s="16">
        <v>7.64</v>
      </c>
      <c r="J48" s="17">
        <v>11.34</v>
      </c>
    </row>
    <row r="49" spans="2:10" ht="57.75" customHeight="1" thickBot="1" x14ac:dyDescent="0.25">
      <c r="B49" s="18"/>
      <c r="C49" s="1172" t="s">
        <v>5</v>
      </c>
      <c r="D49" s="1172"/>
      <c r="E49" s="1173"/>
      <c r="F49" s="19" t="s">
        <v>573</v>
      </c>
      <c r="G49" s="20" t="s">
        <v>574</v>
      </c>
      <c r="H49" s="20">
        <v>3.44</v>
      </c>
      <c r="I49" s="20">
        <v>1.76</v>
      </c>
      <c r="J49" s="21">
        <v>6.35</v>
      </c>
    </row>
    <row r="50" spans="2:10" ht="13.2" x14ac:dyDescent="0.2"/>
  </sheetData>
  <sheetProtection algorithmName="SHA-512" hashValue="DbbY5Boqh5l+IkIIZdOTUdAiOLzyH3SQlSTS4okO/ef+FbekKlPr3Ydbknq6qaGFujgiFpmEM9/22SnXhlvxeA==" saltValue="8qftIbbmmZP0Y1AAJbRlI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2023-03-13T02:01:24Z</cp:lastPrinted>
  <dcterms:created xsi:type="dcterms:W3CDTF">2023-02-20T05:29:12Z</dcterms:created>
  <dcterms:modified xsi:type="dcterms:W3CDTF">2023-10-17T07:58:33Z</dcterms:modified>
  <cp:category/>
</cp:coreProperties>
</file>