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8800" windowHeight="121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C36" i="10"/>
  <c r="BE35" i="10"/>
  <c r="BW34" i="10"/>
  <c r="BW35" i="10" s="1"/>
  <c r="BW36" i="10" s="1"/>
  <c r="BW37" i="10" s="1"/>
  <c r="BW38" i="10" s="1"/>
  <c r="BW39" i="10" s="1"/>
  <c r="BW40" i="10" s="1"/>
  <c r="BW41" i="10" s="1"/>
  <c r="BW42" i="10" s="1"/>
  <c r="BW43" i="10" s="1"/>
  <c r="BE34" i="10"/>
  <c r="C34" i="10"/>
  <c r="CO34" i="10" l="1"/>
  <c r="CO35" i="10" s="1"/>
  <c r="C35" i="10"/>
  <c r="U34" i="10" s="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<sst xmlns="http://schemas.openxmlformats.org/spreadsheetml/2006/main" count="1190" uniqueCount="621">
  <si>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</si>
  <si>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</si>
  <si>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</si>
  <si>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</si>
  <si>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</si>
  <si>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</si>
  <si>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</si>
  <si>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</si>
  <si>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</si>
  <si>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</si>
  <si>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</si>
  <si>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</si>
  <si>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</si>
  <si>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</si>
  <si>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</si>
  <si>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</si>
  <si>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</si>
  <si>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</si>
  <si>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</si>
  <si>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</si>
  <si>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</si>
  <si>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</si>
  <si>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</si>
  <si>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</si>
  <si>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</si>
  <si>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</si>
  <si>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</si>
  <si>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</si>
  <si>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</si>
  <si>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</si>
  <si>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</si>
  <si>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</si>
  <si>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</si>
  <si>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</si>
  <si>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</si>
  <si>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</si>
  <si>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</si>
  <si>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</si>
  <si>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</si>
  <si>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</si>
  <si>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</si>
  <si>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</si>
  <si>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</si>
  <si>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</si>
  <si>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</si>
  <si>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</si>
  <si>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</si>
  <si>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</si>
  <si>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</si>
  <si>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</si>
  <si>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</si>
  <si>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</si>
  <si>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</si>
  <si>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</si>
  <si>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</si>
  <si>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</si>
  <si>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</si>
  <si>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</si>
  <si>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</si>
  <si>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</si>
  <si>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</si>
  <si>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</si>
  <si>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</si>
  <si>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</si>
  <si>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</si>
  <si>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</si>
  <si>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</si>
  <si>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</si>
  <si>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</si>
  <si>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</si>
  <si>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</si>
  <si>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</si>
  <si>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</si>
  <si>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</si>
  <si>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</si>
  <si>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</si>
  <si>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</si>
  <si>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</si>
  <si>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</si>
  <si>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</si>
  <si>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</si>
  <si>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</si>
  <si>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</si>
  <si>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</si>
  <si>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</si>
  <si>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</si>
  <si>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</si>
  <si>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</si>
  <si>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</si>
  <si>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</si>
  <si>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</si>
  <si>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</si>
  <si>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</si>
  <si>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</si>
  <si>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</si>
  <si>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</si>
  <si>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</si>
  <si>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</si>
  <si>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</si>
  <si>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</si>
  <si>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</si>
  <si>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</si>
  <si>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</si>
  <si>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</si>
  <si>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</si>
  <si>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</si>
  <si>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</si>
  <si>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</si>
  <si>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</si>
  <si>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</si>
  <si>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</si>
  <si>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</si>
  <si>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</si>
  <si>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</si>
  <si>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</si>
  <si>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</si>
  <si>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</si>
  <si>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</si>
  <si>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</si>
  <si>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</si>
  <si>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</si>
  <si>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</si>
  <si>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</si>
  <si>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</si>
  <si>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</si>
  <si>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</si>
  <si>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</si>
  <si>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</si>
  <si>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</si>
  <si>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</si>
  <si>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</si>
  <si>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</si>
  <si>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</si>
  <si>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</si>
  <si>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</si>
  <si>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</si>
  <si>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</si>
  <si>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</si>
  <si>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</si>
  <si>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</si>
  <si>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</si>
  <si>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</si>
  <si>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</si>
  <si>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</si>
  <si>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</si>
  <si>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</si>
  <si>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</si>
  <si>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</si>
  <si>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</si>
  <si>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</si>
  <si>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</si>
  <si>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</si>
  <si>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</si>
  <si>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</si>
  <si>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</si>
  <si>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</si>
  <si>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</si>
  <si>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</si>
  <si>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</si>
  <si>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</si>
  <si>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</si>
  <si>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</si>
  <si>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</si>
  <si>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</si>
  <si>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</si>
  <si>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</si>
  <si>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</si>
  <si>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</si>
  <si>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</si>
  <si>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</si>
  <si>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</si>
  <si>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</si>
  <si>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</si>
  <si>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</si>
  <si>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</si>
  <si>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</si>
  <si>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</si>
  <si>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</si>
  <si>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</si>
  <si>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</si>
  <si>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</si>
  <si>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</si>
  <si>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</si>
  <si>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</si>
  <si>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</si>
  <si>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</si>
  <si>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</si>
  <si>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</si>
  <si>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</si>
  <si>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</si>
  <si>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</si>
  <si>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</si>
  <si>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</si>
  <si>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</si>
  <si>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</si>
  <si>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</si>
  <si>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</si>
  <si>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</si>
  <si>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</si>
  <si>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</si>
  <si>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</si>
  <si>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</si>
  <si>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</si>
  <si>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</si>
  <si>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</si>
  <si>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</si>
  <si>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</si>
  <si>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</si>
  <si>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</si>
  <si>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</si>
  <si>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</si>
  <si>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</si>
  <si>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</si>
  <si>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</si>
  <si>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岐阜県土岐市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</si>
  <si>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</si>
  <si>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</si>
  <si>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</si>
  <si>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</si>
  <si>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</si>
  <si>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</si>
  <si>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</si>
  <si>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</si>
  <si>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</si>
  <si>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</si>
  <si>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</si>
  <si>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</si>
  <si>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</si>
  <si>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</si>
  <si>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</si>
  <si>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</si>
  <si>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</si>
  <si>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</si>
  <si>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</si>
  <si>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</si>
  <si>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</si>
  <si>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</si>
  <si>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</si>
  <si>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</si>
  <si>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</si>
  <si>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</si>
  <si>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</si>
  <si>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</si>
  <si>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</si>
  <si>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</si>
  <si>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</si>
  <si>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</si>
  <si>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</si>
  <si>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</si>
  <si>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</si>
  <si>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</si>
  <si>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</si>
  <si>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</si>
  <si>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</si>
  <si>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</si>
  <si>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</si>
  <si>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</si>
  <si>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</si>
  <si>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</si>
  <si>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</si>
  <si>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</si>
  <si>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</si>
  <si>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</si>
  <si>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</si>
  <si>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</si>
  <si>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</si>
  <si>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</si>
  <si>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</si>
  <si>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</si>
  <si>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</si>
  <si>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</si>
  <si>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</si>
  <si>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</si>
  <si>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</si>
  <si>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</si>
  <si>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</si>
  <si>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</si>
  <si>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</si>
  <si>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</si>
  <si>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</si>
  <si>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</si>
  <si>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</si>
  <si>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</si>
  <si>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</si>
  <si>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</si>
  <si>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</si>
  <si>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</si>
  <si>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</si>
  <si>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</si>
  <si>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</si>
  <si>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</si>
  <si>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</si>
  <si>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</si>
  <si>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</si>
  <si>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</si>
  <si>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</si>
  <si>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</si>
  <si>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</si>
  <si>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</si>
  <si>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</si>
  <si>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</si>
  <si>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</si>
  <si>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</si>
  <si>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</si>
  <si>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</si>
  <si>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</si>
  <si>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</si>
  <si>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</si>
  <si>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</si>
  <si>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</si>
  <si>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</si>
  <si>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</si>
  <si>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</si>
  <si>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</si>
  <si>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</si>
  <si>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</si>
  <si>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</si>
  <si>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</si>
  <si>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</si>
  <si>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</si>
  <si>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</si>
  <si>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</si>
  <si>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</si>
  <si>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</si>
  <si>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</si>
  <si>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</si>
  <si>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</si>
  <si>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</si>
  <si>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</si>
  <si>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</si>
  <si>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</si>
  <si>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</si>
  <si>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</si>
  <si>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</si>
  <si>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</si>
  <si>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</si>
  <si>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</si>
  <si>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</si>
  <si>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</si>
  <si>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</si>
  <si>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</si>
  <si>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</si>
  <si>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</si>
  <si>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</si>
  <si>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</si>
  <si>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</si>
  <si>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</si>
  <si>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</si>
  <si>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</si>
  <si>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</si>
  <si>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</si>
  <si>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</si>
  <si>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</si>
  <si>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</si>
  <si>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</si>
  <si>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</si>
  <si>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</si>
  <si>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</si>
  <si>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</si>
  <si>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</si>
  <si>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</si>
  <si>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</si>
  <si>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</si>
  <si>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</si>
  <si>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</si>
  <si>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</si>
  <si>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</si>
  <si>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</si>
  <si>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</si>
  <si>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</si>
  <si>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岐阜県土岐市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</si>
  <si>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</si>
  <si>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</si>
  <si>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</si>
  <si>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</si>
  <si>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</si>
  <si>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</si>
  <si>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</si>
  <si>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</si>
  <si>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</si>
  <si>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</si>
  <si>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</si>
  <si>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</si>
  <si>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</si>
  <si>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</si>
  <si>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</si>
  <si>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</si>
  <si>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</si>
  <si>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</si>
  <si>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</si>
  <si>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</si>
  <si>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</si>
  <si>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</si>
  <si>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</si>
  <si>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</si>
  <si>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</si>
  <si>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</si>
  <si>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</si>
  <si>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</si>
  <si>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</si>
  <si>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</si>
  <si>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</si>
  <si>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</si>
  <si>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</si>
  <si>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</si>
  <si>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</si>
  <si>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</si>
  <si>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</si>
  <si>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介護保険特別会計（保険事業勘定）</t>
    <phoneticPr fontId="5"/>
  </si>
  <si>
    <t>土岐市・瑞浪市介護認定審査会特別会計</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</si>
  <si>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</si>
  <si>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</si>
  <si>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</si>
  <si>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</si>
  <si>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</si>
  <si>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</si>
  <si>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</si>
  <si>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</si>
  <si>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</si>
  <si>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</si>
  <si>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</si>
  <si>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</si>
  <si>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</si>
  <si>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</si>
  <si>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</si>
  <si>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</si>
  <si>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</si>
  <si>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</si>
  <si>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</si>
  <si>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</si>
  <si>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</si>
  <si>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</si>
  <si>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</si>
  <si>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</si>
  <si>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</si>
  <si>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</si>
  <si>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</si>
  <si>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</si>
  <si>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</si>
  <si>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</si>
  <si>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</si>
  <si>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</si>
  <si>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</si>
  <si>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</si>
  <si>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</si>
  <si>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</si>
  <si>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</si>
  <si>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</si>
  <si>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</si>
  <si>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</si>
  <si>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</si>
  <si>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</si>
  <si>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</si>
  <si>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</si>
  <si>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</si>
  <si>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</si>
  <si>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</si>
  <si>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</si>
  <si>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</si>
  <si>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</si>
  <si>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</si>
  <si>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</si>
  <si>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</si>
  <si>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</si>
  <si>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</si>
  <si>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</si>
  <si>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</si>
  <si>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</si>
  <si>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</si>
  <si>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</si>
  <si>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</si>
  <si>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</si>
  <si>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</si>
  <si>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</si>
  <si>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</si>
  <si>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</si>
  <si>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</si>
  <si>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</si>
  <si>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</si>
  <si>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</si>
  <si>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</si>
  <si>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</si>
  <si>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</si>
  <si>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</si>
  <si>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</si>
  <si>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</si>
  <si>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</si>
  <si>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</si>
  <si>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</si>
  <si>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</si>
  <si>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</si>
  <si>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</si>
  <si>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</si>
  <si>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</si>
  <si>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</si>
  <si>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</si>
  <si>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</si>
  <si>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</si>
  <si>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</si>
  <si>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</si>
  <si>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</si>
  <si>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</si>
  <si>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</si>
  <si>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</si>
  <si>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</si>
  <si>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</si>
  <si>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</si>
  <si>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</si>
  <si>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</si>
  <si>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</si>
  <si>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</si>
  <si>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</si>
  <si>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</si>
  <si>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</si>
  <si>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</si>
  <si>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</si>
  <si>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</si>
  <si>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</si>
  <si>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</si>
  <si>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</si>
  <si>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</si>
  <si>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</si>
  <si>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</si>
  <si>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</si>
  <si>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</si>
  <si>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</si>
  <si>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</si>
  <si>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</si>
  <si>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</si>
  <si>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</si>
  <si>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</si>
  <si>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</si>
  <si>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</si>
  <si>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</si>
  <si>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</si>
  <si>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</si>
  <si>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</si>
  <si>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</si>
  <si>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</si>
  <si>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</si>
  <si>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</si>
  <si>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</si>
  <si>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</si>
  <si>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</si>
  <si>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</si>
  <si>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</si>
  <si>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</si>
  <si>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</si>
  <si>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</si>
  <si>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</si>
  <si>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</si>
  <si>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</si>
  <si>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</si>
  <si>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</si>
  <si>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</si>
  <si>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</si>
  <si>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</si>
  <si>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</si>
  <si>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</si>
  <si>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</si>
  <si>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</si>
  <si>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</si>
  <si>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</si>
  <si>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</si>
  <si>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3.56</t>
  </si>
  <si>
    <t>▲ 1.30</t>
  </si>
  <si>
    <t>一般会計</t>
  </si>
  <si>
    <t>水道事業会計</t>
  </si>
  <si>
    <t>下水道事業会計</t>
  </si>
  <si>
    <t>介護保険特別会計（保険事業勘定）</t>
  </si>
  <si>
    <t>国民健康保険特別会計</t>
  </si>
  <si>
    <t>後期高齢者医療特別会計</t>
  </si>
  <si>
    <t>病院事業会計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</si>
  <si>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</si>
  <si>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</si>
  <si>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</si>
  <si>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</si>
  <si>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</si>
  <si>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</si>
  <si>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</si>
  <si>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</si>
  <si>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</si>
  <si>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</si>
  <si>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他会計から23百万円、基金から410百万円、財産区から116百万円繰入</t>
    <phoneticPr fontId="2"/>
  </si>
  <si>
    <t>岐阜県市町村職員退職手当組合</t>
  </si>
  <si>
    <t>東濃西部広域行政事務組合（一般会計）</t>
  </si>
  <si>
    <t>東濃西部広域行政事務組合（東濃看護専門学校事業特別会計）</t>
  </si>
  <si>
    <t>東濃西部広域行政事務組合（東濃西部少年センター事業特別会計）</t>
  </si>
  <si>
    <t>東濃西部広域行政事務組合（東濃地域医師確保奨学資金等貸付事業特別会計）</t>
  </si>
  <si>
    <t>東濃西部広域行政事務組合（東濃西部看護師修学資金貸付事業特別会計）</t>
  </si>
  <si>
    <t>東濃西部広域行政事務組合（東濃西部地域消費生活相談事業特別会計）</t>
  </si>
  <si>
    <t>岐阜県市町村会館組合</t>
  </si>
  <si>
    <t>土岐川防災ダム一部事務組合</t>
  </si>
  <si>
    <t>岐阜県後期高齢者医療広域連合（一般会計）</t>
  </si>
  <si>
    <t>岐阜県後期高齢者医療広域連合（後期高齢者医療特別会計）</t>
  </si>
  <si>
    <t>東濃中部病院事務組合</t>
    <phoneticPr fontId="2"/>
  </si>
  <si>
    <t>基金から13百万円繰入</t>
    <phoneticPr fontId="2"/>
  </si>
  <si>
    <t>他会計から2百万円繰入</t>
    <rPh sb="0" eb="1">
      <t>ホカ</t>
    </rPh>
    <rPh sb="1" eb="3">
      <t>カイケイ</t>
    </rPh>
    <rPh sb="6" eb="9">
      <t>ヒャクマンエン</t>
    </rPh>
    <rPh sb="9" eb="11">
      <t>クリイ</t>
    </rPh>
    <phoneticPr fontId="2"/>
  </si>
  <si>
    <t>土岐市文化振興事業団</t>
    <rPh sb="0" eb="3">
      <t>トキシ</t>
    </rPh>
    <rPh sb="3" eb="5">
      <t>ブンカ</t>
    </rPh>
    <rPh sb="5" eb="7">
      <t>シンコウ</t>
    </rPh>
    <rPh sb="7" eb="10">
      <t>ジギョウダン</t>
    </rPh>
    <phoneticPr fontId="2"/>
  </si>
  <si>
    <t>志野・織部</t>
    <rPh sb="0" eb="2">
      <t>シノ</t>
    </rPh>
    <rPh sb="3" eb="5">
      <t>オリベ</t>
    </rPh>
    <phoneticPr fontId="2"/>
  </si>
  <si>
    <t>建設事業基金</t>
    <rPh sb="0" eb="2">
      <t>ケンセツ</t>
    </rPh>
    <rPh sb="2" eb="4">
      <t>ジギョウ</t>
    </rPh>
    <rPh sb="4" eb="6">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</si>
  <si>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</si>
  <si>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奨学基金</t>
    <rPh sb="0" eb="2">
      <t>ショウガク</t>
    </rPh>
    <rPh sb="2" eb="4">
      <t>キキン</t>
    </rPh>
    <phoneticPr fontId="5"/>
  </si>
  <si>
    <t>まちづくり基金</t>
    <rPh sb="5" eb="7">
      <t>キキン</t>
    </rPh>
    <phoneticPr fontId="5"/>
  </si>
  <si>
    <t>社会福祉基金</t>
    <rPh sb="0" eb="2">
      <t>シャカイ</t>
    </rPh>
    <rPh sb="2" eb="4">
      <t>フクシ</t>
    </rPh>
    <rPh sb="4" eb="6">
      <t>キキン</t>
    </rPh>
    <phoneticPr fontId="5"/>
  </si>
  <si>
    <t>-</t>
    <phoneticPr fontId="2"/>
  </si>
  <si>
    <t>東濃西部広域行政事務組合（東濃西部ふるさと活性化基金特別会計）</t>
    <phoneticPr fontId="2"/>
  </si>
  <si>
    <t>土岐市及び瑞浪市休日急病診療所組合</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</si>
  <si>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</si>
  <si>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</si>
  <si>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</si>
  <si>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</si>
  <si>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</si>
  <si>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</si>
  <si>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</si>
  <si>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（将来負担比率は過去３ヶ年「なし」のため、実質公債費比率との組合せによる分析はなし）</t>
    <rPh sb="1" eb="3">
      <t>ショウライ</t>
    </rPh>
    <rPh sb="3" eb="5">
      <t>フタン</t>
    </rPh>
    <rPh sb="5" eb="7">
      <t>ヒリツ</t>
    </rPh>
    <rPh sb="8" eb="10">
      <t>カコ</t>
    </rPh>
    <rPh sb="12" eb="13">
      <t>ネン</t>
    </rPh>
    <rPh sb="21" eb="23">
      <t>ジッシツ</t>
    </rPh>
    <rPh sb="23" eb="26">
      <t>コウサイヒ</t>
    </rPh>
    <rPh sb="26" eb="28">
      <t>ヒリツ</t>
    </rPh>
    <rPh sb="30" eb="32">
      <t>クミアワ</t>
    </rPh>
    <rPh sb="36" eb="38">
      <t>ブンセキ</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</si>
  <si>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</si>
  <si>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</si>
  <si>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</si>
  <si>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（将来負担比率は過去３ヶ年「なし」のため、有形固定資産減価償却率との組合せによる分析はなし）</t>
    <rPh sb="1" eb="3">
      <t>ショウライ</t>
    </rPh>
    <rPh sb="3" eb="5">
      <t>フタン</t>
    </rPh>
    <rPh sb="5" eb="7">
      <t>ヒリツ</t>
    </rPh>
    <rPh sb="8" eb="10">
      <t>カコ</t>
    </rPh>
    <rPh sb="12" eb="13">
      <t>ネン</t>
    </rPh>
    <rPh sb="21" eb="23">
      <t>ユウケイ</t>
    </rPh>
    <rPh sb="23" eb="25">
      <t>コテイ</t>
    </rPh>
    <rPh sb="25" eb="27">
      <t>シサン</t>
    </rPh>
    <rPh sb="27" eb="29">
      <t>ゲンカ</t>
    </rPh>
    <rPh sb="29" eb="31">
      <t>ショウキャク</t>
    </rPh>
    <rPh sb="31" eb="32">
      <t>リツ</t>
    </rPh>
    <rPh sb="34" eb="36">
      <t>クミアワ</t>
    </rPh>
    <rPh sb="40" eb="42">
      <t>ブンセキヒリツカコネンユウケイコテイシサンゲンカショウキャクリツクミアワブンセキ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</si>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</sst>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91D-4375-ADE6-F41CC7338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74743</c:v>
                </c:pt>
                <c:pt idx="1">
                  <c:v>100731</c:v>
                </c:pt>
                <c:pt idx="2">
                  <c:v>86799</c:v>
                </c:pt>
                <c:pt idx="3">
                  <c:v>50306</c:v>
                </c:pt>
                <c:pt idx="4">
                  <c:v>46042</c:v>
                </c:pt>
              </c:numCache>
            </c:numRef>
          </c:val>
          <c:smooth val="0"/>
          <c:extLst>
            <c:ext xmlns:c16="http://schemas.microsoft.com/office/drawing/2014/chart" uri="{C3380CC4-5D6E-409C-BE32-E72D297353CC}">
              <c16:uniqueId val="{00000001-F91D-4375-ADE6-F41CC73380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4.3600000000000003</c:v>
                </c:pt>
                <c:pt idx="2">
                  <c:v>3.8</c:v>
                </c:pt>
                <c:pt idx="3">
                  <c:v>5.55</c:v>
                </c:pt>
                <c:pt idx="4">
                  <c:v>7.22</c:v>
                </c:pt>
              </c:numCache>
            </c:numRef>
          </c:val>
          <c:extLst>
            <c:ext xmlns:c16="http://schemas.microsoft.com/office/drawing/2014/chart" uri="{C3380CC4-5D6E-409C-BE32-E72D297353CC}">
              <c16:uniqueId val="{00000000-121B-4D9A-BA96-1CB9DA4968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22.28</c:v>
                </c:pt>
                <c:pt idx="1">
                  <c:v>20.48</c:v>
                </c:pt>
                <c:pt idx="2">
                  <c:v>19.63</c:v>
                </c:pt>
                <c:pt idx="3">
                  <c:v>17.88</c:v>
                </c:pt>
                <c:pt idx="4">
                  <c:v>19.170000000000002</c:v>
                </c:pt>
              </c:numCache>
            </c:numRef>
          </c:val>
          <c:extLst>
            <c:ext xmlns:c16="http://schemas.microsoft.com/office/drawing/2014/chart" uri="{C3380CC4-5D6E-409C-BE32-E72D297353CC}">
              <c16:uniqueId val="{00000001-121B-4D9A-BA96-1CB9DA4968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1.81</c:v>
                </c:pt>
                <c:pt idx="1">
                  <c:v>-3.56</c:v>
                </c:pt>
                <c:pt idx="2">
                  <c:v>-1.3</c:v>
                </c:pt>
                <c:pt idx="3">
                  <c:v>1.24</c:v>
                </c:pt>
                <c:pt idx="4">
                  <c:v>3.79</c:v>
                </c:pt>
              </c:numCache>
            </c:numRef>
          </c:val>
          <c:smooth val="0"/>
          <c:extLst>
            <c:ext xmlns:c16="http://schemas.microsoft.com/office/drawing/2014/chart" uri="{C3380CC4-5D6E-409C-BE32-E72D297353CC}">
              <c16:uniqueId val="{00000002-121B-4D9A-BA96-1CB9DA4968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0.14000000000000001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37B6-425A-AB82-A2FAD945B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B6-425A-AB82-A2FAD945BF39}"/>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0.06</c:v>
                </c:pt>
              </c:numCache>
            </c:numRef>
          </c:val>
          <c:extLst>
            <c:ext xmlns:c16="http://schemas.microsoft.com/office/drawing/2014/chart" uri="{C3380CC4-5D6E-409C-BE32-E72D297353CC}">
              <c16:uniqueId val="{00000002-37B6-425A-AB82-A2FAD945BF39}"/>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6.08</c:v>
                </c:pt>
                <c:pt idx="2">
                  <c:v>#N/A</c:v>
                </c:pt>
                <c:pt idx="3">
                  <c:v>4.5599999999999996</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37B6-425A-AB82-A2FAD945BF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0.13</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4-37B6-425A-AB82-A2FAD945BF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3.41</c:v>
                </c:pt>
                <c:pt idx="2">
                  <c:v>#N/A</c:v>
                </c:pt>
                <c:pt idx="3">
                  <c:v>3</c:v>
                </c:pt>
                <c:pt idx="4">
                  <c:v>#N/A</c:v>
                </c:pt>
                <c:pt idx="5">
                  <c:v>1.75</c:v>
                </c:pt>
                <c:pt idx="6">
                  <c:v>#N/A</c:v>
                </c:pt>
                <c:pt idx="7">
                  <c:v>1.47</c:v>
                </c:pt>
                <c:pt idx="8">
                  <c:v>#N/A</c:v>
                </c:pt>
                <c:pt idx="9">
                  <c:v>0.97</c:v>
                </c:pt>
              </c:numCache>
            </c:numRef>
          </c:val>
          <c:extLst>
            <c:ext xmlns:c16="http://schemas.microsoft.com/office/drawing/2014/chart" uri="{C3380CC4-5D6E-409C-BE32-E72D297353CC}">
              <c16:uniqueId val="{00000005-37B6-425A-AB82-A2FAD945BF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2.29</c:v>
                </c:pt>
                <c:pt idx="4">
                  <c:v>#N/A</c:v>
                </c:pt>
                <c:pt idx="5">
                  <c:v>2.87</c:v>
                </c:pt>
                <c:pt idx="6">
                  <c:v>#N/A</c:v>
                </c:pt>
                <c:pt idx="7">
                  <c:v>1.34</c:v>
                </c:pt>
                <c:pt idx="8">
                  <c:v>#N/A</c:v>
                </c:pt>
                <c:pt idx="9">
                  <c:v>1.52</c:v>
                </c:pt>
              </c:numCache>
            </c:numRef>
          </c:val>
          <c:extLst>
            <c:ext xmlns:c16="http://schemas.microsoft.com/office/drawing/2014/chart" uri="{C3380CC4-5D6E-409C-BE32-E72D297353CC}">
              <c16:uniqueId val="{00000006-37B6-425A-AB82-A2FAD945BF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c:v>
                </c:pt>
                <c:pt idx="6">
                  <c:v>#N/A</c:v>
                </c:pt>
                <c:pt idx="7">
                  <c:v>1.79</c:v>
                </c:pt>
                <c:pt idx="8">
                  <c:v>#N/A</c:v>
                </c:pt>
                <c:pt idx="9">
                  <c:v>2.52</c:v>
                </c:pt>
              </c:numCache>
            </c:numRef>
          </c:val>
          <c:extLst>
            <c:ext xmlns:c16="http://schemas.microsoft.com/office/drawing/2014/chart" uri="{C3380CC4-5D6E-409C-BE32-E72D297353CC}">
              <c16:uniqueId val="{00000007-37B6-425A-AB82-A2FAD945BF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4.59</c:v>
                </c:pt>
                <c:pt idx="2">
                  <c:v>#N/A</c:v>
                </c:pt>
                <c:pt idx="3">
                  <c:v>4.05</c:v>
                </c:pt>
                <c:pt idx="4">
                  <c:v>#N/A</c:v>
                </c:pt>
                <c:pt idx="5">
                  <c:v>7.74</c:v>
                </c:pt>
                <c:pt idx="6">
                  <c:v>#N/A</c:v>
                </c:pt>
                <c:pt idx="7">
                  <c:v>5.83</c:v>
                </c:pt>
                <c:pt idx="8">
                  <c:v>#N/A</c:v>
                </c:pt>
                <c:pt idx="9">
                  <c:v>4.97</c:v>
                </c:pt>
              </c:numCache>
            </c:numRef>
          </c:val>
          <c:extLst>
            <c:ext xmlns:c16="http://schemas.microsoft.com/office/drawing/2014/chart" uri="{C3380CC4-5D6E-409C-BE32-E72D297353CC}">
              <c16:uniqueId val="{00000008-37B6-425A-AB82-A2FAD945BF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6.43</c:v>
                </c:pt>
                <c:pt idx="2">
                  <c:v>#N/A</c:v>
                </c:pt>
                <c:pt idx="3">
                  <c:v>4.3499999999999996</c:v>
                </c:pt>
                <c:pt idx="4">
                  <c:v>#N/A</c:v>
                </c:pt>
                <c:pt idx="5">
                  <c:v>3.79</c:v>
                </c:pt>
                <c:pt idx="6">
                  <c:v>#N/A</c:v>
                </c:pt>
                <c:pt idx="7">
                  <c:v>3.57</c:v>
                </c:pt>
                <c:pt idx="8">
                  <c:v>#N/A</c:v>
                </c:pt>
                <c:pt idx="9">
                  <c:v>7.22</c:v>
                </c:pt>
              </c:numCache>
            </c:numRef>
          </c:val>
          <c:extLst>
            <c:ext xmlns:c16="http://schemas.microsoft.com/office/drawing/2014/chart" uri="{C3380CC4-5D6E-409C-BE32-E72D297353CC}">
              <c16:uniqueId val="{00000009-37B6-425A-AB82-A2FAD945B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2066</c:v>
                </c:pt>
                <c:pt idx="5">
                  <c:v>2138</c:v>
                </c:pt>
                <c:pt idx="8">
                  <c:v>2106</c:v>
                </c:pt>
                <c:pt idx="11">
                  <c:v>2098</c:v>
                </c:pt>
                <c:pt idx="14">
                  <c:v>2129</c:v>
                </c:pt>
              </c:numCache>
            </c:numRef>
          </c:val>
          <c:extLst>
            <c:ext xmlns:c16="http://schemas.microsoft.com/office/drawing/2014/chart" uri="{C3380CC4-5D6E-409C-BE32-E72D297353CC}">
              <c16:uniqueId val="{00000000-DDA2-4CC9-AAB3-BA7DF029A0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2-4CC9-AAB3-BA7DF029A0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DA2-4CC9-AAB3-BA7DF029A0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2-4CC9-AAB3-BA7DF029A0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1091</c:v>
                </c:pt>
                <c:pt idx="3">
                  <c:v>997</c:v>
                </c:pt>
                <c:pt idx="6">
                  <c:v>938</c:v>
                </c:pt>
                <c:pt idx="9">
                  <c:v>934</c:v>
                </c:pt>
                <c:pt idx="12">
                  <c:v>791</c:v>
                </c:pt>
              </c:numCache>
            </c:numRef>
          </c:val>
          <c:extLst>
            <c:ext xmlns:c16="http://schemas.microsoft.com/office/drawing/2014/chart" uri="{C3380CC4-5D6E-409C-BE32-E72D297353CC}">
              <c16:uniqueId val="{00000004-DDA2-4CC9-AAB3-BA7DF029A0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2-4CC9-AAB3-BA7DF029A0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2-4CC9-AAB3-BA7DF029A0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1542</c:v>
                </c:pt>
                <c:pt idx="3">
                  <c:v>1671</c:v>
                </c:pt>
                <c:pt idx="6">
                  <c:v>1773</c:v>
                </c:pt>
                <c:pt idx="9">
                  <c:v>1929</c:v>
                </c:pt>
                <c:pt idx="12">
                  <c:v>1999</c:v>
                </c:pt>
              </c:numCache>
            </c:numRef>
          </c:val>
          <c:extLst>
            <c:ext xmlns:c16="http://schemas.microsoft.com/office/drawing/2014/chart" uri="{C3380CC4-5D6E-409C-BE32-E72D297353CC}">
              <c16:uniqueId val="{00000007-DDA2-4CC9-AAB3-BA7DF029A0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568</c:v>
                </c:pt>
                <c:pt idx="2">
                  <c:v>#N/A</c:v>
                </c:pt>
                <c:pt idx="3">
                  <c:v>#N/A</c:v>
                </c:pt>
                <c:pt idx="4">
                  <c:v>531</c:v>
                </c:pt>
                <c:pt idx="5">
                  <c:v>#N/A</c:v>
                </c:pt>
                <c:pt idx="6">
                  <c:v>#N/A</c:v>
                </c:pt>
                <c:pt idx="7">
                  <c:v>606</c:v>
                </c:pt>
                <c:pt idx="8">
                  <c:v>#N/A</c:v>
                </c:pt>
                <c:pt idx="9">
                  <c:v>#N/A</c:v>
                </c:pt>
                <c:pt idx="10">
                  <c:v>766</c:v>
                </c:pt>
                <c:pt idx="11">
                  <c:v>#N/A</c:v>
                </c:pt>
                <c:pt idx="12">
                  <c:v>#N/A</c:v>
                </c:pt>
                <c:pt idx="13">
                  <c:v>662</c:v>
                </c:pt>
                <c:pt idx="14">
                  <c:v>#N/A</c:v>
                </c:pt>
              </c:numCache>
            </c:numRef>
          </c:val>
          <c:smooth val="0"/>
          <c:extLst>
            <c:ext xmlns:c16="http://schemas.microsoft.com/office/drawing/2014/chart" uri="{C3380CC4-5D6E-409C-BE32-E72D297353CC}">
              <c16:uniqueId val="{00000008-DDA2-4CC9-AAB3-BA7DF029A0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19254</c:v>
                </c:pt>
                <c:pt idx="5">
                  <c:v>19752</c:v>
                </c:pt>
                <c:pt idx="8">
                  <c:v>19211</c:v>
                </c:pt>
                <c:pt idx="11">
                  <c:v>19163</c:v>
                </c:pt>
                <c:pt idx="14">
                  <c:v>18802</c:v>
                </c:pt>
              </c:numCache>
            </c:numRef>
          </c:val>
          <c:extLst>
            <c:ext xmlns:c16="http://schemas.microsoft.com/office/drawing/2014/chart" uri="{C3380CC4-5D6E-409C-BE32-E72D297353CC}">
              <c16:uniqueId val="{00000000-4792-44F4-B292-DC56130A57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3150</c:v>
                </c:pt>
                <c:pt idx="5">
                  <c:v>3317</c:v>
                </c:pt>
                <c:pt idx="8">
                  <c:v>3281</c:v>
                </c:pt>
                <c:pt idx="11">
                  <c:v>4697</c:v>
                </c:pt>
                <c:pt idx="14">
                  <c:v>4348</c:v>
                </c:pt>
              </c:numCache>
            </c:numRef>
          </c:val>
          <c:extLst>
            <c:ext xmlns:c16="http://schemas.microsoft.com/office/drawing/2014/chart" uri="{C3380CC4-5D6E-409C-BE32-E72D297353CC}">
              <c16:uniqueId val="{00000001-4792-44F4-B292-DC56130A57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9852</c:v>
                </c:pt>
                <c:pt idx="5">
                  <c:v>9075</c:v>
                </c:pt>
                <c:pt idx="8">
                  <c:v>7891</c:v>
                </c:pt>
                <c:pt idx="11">
                  <c:v>8209</c:v>
                </c:pt>
                <c:pt idx="14">
                  <c:v>9083</c:v>
                </c:pt>
              </c:numCache>
            </c:numRef>
          </c:val>
          <c:extLst>
            <c:ext xmlns:c16="http://schemas.microsoft.com/office/drawing/2014/chart" uri="{C3380CC4-5D6E-409C-BE32-E72D297353CC}">
              <c16:uniqueId val="{00000002-4792-44F4-B292-DC56130A57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92-44F4-B292-DC56130A57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92-44F4-B292-DC56130A57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2-44F4-B292-DC56130A57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4484</c:v>
                </c:pt>
                <c:pt idx="3">
                  <c:v>4027</c:v>
                </c:pt>
                <c:pt idx="6">
                  <c:v>4472</c:v>
                </c:pt>
                <c:pt idx="9">
                  <c:v>4450</c:v>
                </c:pt>
                <c:pt idx="12">
                  <c:v>4441</c:v>
                </c:pt>
              </c:numCache>
            </c:numRef>
          </c:val>
          <c:extLst>
            <c:ext xmlns:c16="http://schemas.microsoft.com/office/drawing/2014/chart" uri="{C3380CC4-5D6E-409C-BE32-E72D297353CC}">
              <c16:uniqueId val="{00000006-4792-44F4-B292-DC56130A57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792-44F4-B292-DC56130A57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7689</c:v>
                </c:pt>
                <c:pt idx="3">
                  <c:v>7291</c:v>
                </c:pt>
                <c:pt idx="6">
                  <c:v>7110</c:v>
                </c:pt>
                <c:pt idx="9">
                  <c:v>6259</c:v>
                </c:pt>
                <c:pt idx="12">
                  <c:v>5244</c:v>
                </c:pt>
              </c:numCache>
            </c:numRef>
          </c:val>
          <c:extLst>
            <c:ext xmlns:c16="http://schemas.microsoft.com/office/drawing/2014/chart" uri="{C3380CC4-5D6E-409C-BE32-E72D297353CC}">
              <c16:uniqueId val="{00000008-4792-44F4-B292-DC56130A57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9-4792-44F4-B292-DC56130A57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15206</c:v>
                </c:pt>
                <c:pt idx="3">
                  <c:v>17475</c:v>
                </c:pt>
                <c:pt idx="6">
                  <c:v>18591</c:v>
                </c:pt>
                <c:pt idx="9">
                  <c:v>18819</c:v>
                </c:pt>
                <c:pt idx="12">
                  <c:v>18693</c:v>
                </c:pt>
              </c:numCache>
            </c:numRef>
          </c:val>
          <c:extLst>
            <c:ext xmlns:c16="http://schemas.microsoft.com/office/drawing/2014/chart" uri="{C3380CC4-5D6E-409C-BE32-E72D297353CC}">
              <c16:uniqueId val="{0000000A-4792-44F4-B292-DC56130A57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92-44F4-B292-DC56130A57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2496</c:v>
                </c:pt>
                <c:pt idx="1">
                  <c:v>2400</c:v>
                </c:pt>
                <c:pt idx="2">
                  <c:v>2667</c:v>
                </c:pt>
              </c:numCache>
            </c:numRef>
          </c:val>
          <c:extLst>
            <c:ext xmlns:c16="http://schemas.microsoft.com/office/drawing/2014/chart" uri="{C3380CC4-5D6E-409C-BE32-E72D297353CC}">
              <c16:uniqueId val="{00000000-31E9-464E-878E-847F25015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979</c:v>
                </c:pt>
                <c:pt idx="1">
                  <c:v>980</c:v>
                </c:pt>
                <c:pt idx="2">
                  <c:v>1257</c:v>
                </c:pt>
              </c:numCache>
            </c:numRef>
          </c:val>
          <c:extLst>
            <c:ext xmlns:c16="http://schemas.microsoft.com/office/drawing/2014/chart" uri="{C3380CC4-5D6E-409C-BE32-E72D297353CC}">
              <c16:uniqueId val="{00000001-31E9-464E-878E-847F25015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3305</c:v>
                </c:pt>
                <c:pt idx="1">
                  <c:v>3263</c:v>
                </c:pt>
                <c:pt idx="2">
                  <c:v>3378</c:v>
                </c:pt>
              </c:numCache>
            </c:numRef>
          </c:val>
          <c:extLst>
            <c:ext xmlns:c16="http://schemas.microsoft.com/office/drawing/2014/chart" uri="{C3380CC4-5D6E-409C-BE32-E72D297353CC}">
              <c16:uniqueId val="{00000002-31E9-464E-878E-847F25015D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{B73EA665-C5BE-410E-A0C9-9F0056F4005C}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92-434F-AC7B-D56D92BD9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{D24DF857-3073-464D-85B4-A2576181D037}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2-434F-AC7B-D56D92BD9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{9D19C2D0-7727-429E-892A-75A54DD7A2C5}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2-434F-AC7B-D56D92BD9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{7B748C4D-1F91-415A-ACE9-66F5F9F2D934}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2-434F-AC7B-D56D92BD9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{B6B2755A-2A9B-42D0-B84C-4B58D7A6CB9F}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2-434F-AC7B-D56D92BD91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{EFDAAE72-072F-42BE-A980-8EAB0BB5A200}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92-434F-AC7B-D56D92BD91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{B2A2C866-19C8-4FF4-A3F9-C6D4341C6BCC}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92-434F-AC7B-D56D92BD91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{2DB84AAE-E7E5-47AE-AEA4-2D06F51C753E}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92-434F-AC7B-D56D92BD91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{77F2CCE3-55A1-4F52-9F0F-18291EC5F8D2}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92-434F-AC7B-D56D92BD9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57.1</c:v>
                </c:pt>
                <c:pt idx="16">
                  <c:v>58.2</c:v>
                </c:pt>
                <c:pt idx="24">
                  <c:v>58.7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92-434F-AC7B-D56D92BD91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{42A5A16A-08CA-4564-8104-D0262DE12B73}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92-434F-AC7B-D56D92BD91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{2CF0D76A-7F31-4AD0-A150-7A7AFD8A1D5F}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2-434F-AC7B-D56D92BD9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{D6D42578-0BC4-4F70-BF98-FFD76F0A416B}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2-434F-AC7B-D56D92BD9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{2A327641-1DCB-40F4-A901-57B350BC00CC}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2-434F-AC7B-D56D92BD9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{AA8D9B3A-59F3-4D02-9D08-DE4DD1253EF2}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2-434F-AC7B-D56D92BD914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{4B18F840-3068-43A9-829C-8873F53500C9}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92-434F-AC7B-D56D92BD9141}"/>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{CE5DAC39-CF22-4638-8431-BB8D751E45AA}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92-434F-AC7B-D56D92BD9141}"/>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{0F54471B-4D1F-4001-9E64-8039E5759D4B}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92-434F-AC7B-D56D92BD914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{152F196C-E005-457E-92BF-A7D11861B519}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92-434F-AC7B-D56D92BD9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592-434F-AC7B-D56D92BD914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{22BF0961-D58C-4BEF-A90E-264F7BF173EA}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C3A-4325-B298-E7F851C70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{40ECC581-B00B-4C96-97AE-0226592425B8}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A-4325-B298-E7F851C70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{AB160F6E-6BC4-4F2E-B5CF-2614DD989D20}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A-4325-B298-E7F851C70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{31F6F203-E41E-4295-A89F-D5B9DE3E184B}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A-4325-B298-E7F851C70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{CF043174-4319-48CB-B1B7-2F982CAD3E12}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A-4325-B298-E7F851C7059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{9BFCE3BD-8EA8-4687-9AC5-88B4B4A211F8}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C3A-4325-B298-E7F851C7059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{D998B375-0E3A-44D5-80AC-F552FC706FE0}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C3A-4325-B298-E7F851C7059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{8E47E60C-DD1D-4F1D-B2BB-87423B33EFFA}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C3A-4325-B298-E7F851C7059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{42E26CD6-5943-43B4-BF81-6DE33A257F09}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C3A-4325-B298-E7F851C70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5.0999999999999996</c:v>
                </c:pt>
                <c:pt idx="16">
                  <c:v>5.2</c:v>
                </c:pt>
                <c:pt idx="24">
                  <c:v>5.6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3A-4325-B298-E7F851C705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{F707E5DC-4455-4625-BC44-CA9BFD7B2022}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C3A-4325-B298-E7F851C705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{AD310AD7-257B-47CB-8696-CB43E30500D0}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A-4325-B298-E7F851C70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{94289EA6-0039-4493-85DA-C628FD2BED59}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A-4325-B298-E7F851C70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{28727EB0-05AC-41E9-9414-C14A3205CB06}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A-4325-B298-E7F851C70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{D3D6AB6A-9564-4282-99FA-5DB3924AEA65}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A-4325-B298-E7F851C7059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{F77441D3-6632-4988-AF9E-EFCF21950A75}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C3A-4325-B298-E7F851C7059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{5E69A0AD-44E1-4903-A4D7-D6891BB9F5AF}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C3A-4325-B298-E7F851C7059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{D2262DED-98D0-4969-AE8B-0FA6E41EDE34}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C3A-4325-B298-E7F851C7059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{4471BBFB-32E4-49B9-92DA-63C6BDE1B3FA}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C3A-4325-B298-E7F851C70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C3A-4325-B298-E7F851C70599}"/>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新庁舎建設事業等の大型事業の起債償還が開始されたことや、災害復旧のための事業費に充てるため借入を行ったことにより、元利償還金は前年度比</a:t>
          </a:r>
          <a:r>
            <a:rPr kumimoji="1" lang="en-US" altLang="ja-JP" sz="1300">
              <a:solidFill>
                <a:sysClr val="windowText" lastClr="000000"/>
              </a:solidFill>
              <a:latin typeface="ＭＳ ゴシック" pitchFamily="49" charset="-128"/>
              <a:ea typeface="ＭＳ ゴシック" pitchFamily="49" charset="-128"/>
            </a:rPr>
            <a:t>70</a:t>
          </a:r>
          <a:r>
            <a:rPr kumimoji="1" lang="ja-JP" altLang="en-US" sz="1300">
              <a:solidFill>
                <a:sysClr val="windowText" lastClr="000000"/>
              </a:solidFill>
              <a:latin typeface="ＭＳ ゴシック" pitchFamily="49" charset="-128"/>
              <a:ea typeface="ＭＳ ゴシック" pitchFamily="49" charset="-128"/>
            </a:rPr>
            <a:t>百万円の増となったが、交付税算入がある起債を優先的に活用していることから、算入公債費等の数値も</a:t>
          </a:r>
          <a:r>
            <a:rPr kumimoji="1" lang="en-US" altLang="ja-JP" sz="1300">
              <a:solidFill>
                <a:sysClr val="windowText" lastClr="000000"/>
              </a:solidFill>
              <a:latin typeface="ＭＳ ゴシック" pitchFamily="49" charset="-128"/>
              <a:ea typeface="ＭＳ ゴシック" pitchFamily="49" charset="-128"/>
            </a:rPr>
            <a:t>31</a:t>
          </a:r>
          <a:r>
            <a:rPr kumimoji="1" lang="ja-JP" altLang="en-US" sz="1300">
              <a:solidFill>
                <a:sysClr val="windowText" lastClr="000000"/>
              </a:solidFill>
              <a:latin typeface="ＭＳ ゴシック" pitchFamily="49" charset="-128"/>
              <a:ea typeface="ＭＳ ゴシック" pitchFamily="49" charset="-128"/>
            </a:rPr>
            <a:t>百万円増となっている。また、公営企業債の元利償還金に対する繰入金は、下水道事業及び病院事業の企業債の償還が進行したこと等により</a:t>
          </a:r>
          <a:r>
            <a:rPr kumimoji="1" lang="en-US" altLang="ja-JP" sz="1300">
              <a:solidFill>
                <a:sysClr val="windowText" lastClr="000000"/>
              </a:solidFill>
              <a:latin typeface="ＭＳ ゴシック" pitchFamily="49" charset="-128"/>
              <a:ea typeface="ＭＳ ゴシック" pitchFamily="49" charset="-128"/>
            </a:rPr>
            <a:t>143</a:t>
          </a:r>
          <a:r>
            <a:rPr kumimoji="1" lang="ja-JP" altLang="en-US" sz="1300">
              <a:solidFill>
                <a:sysClr val="windowText" lastClr="000000"/>
              </a:solidFill>
              <a:latin typeface="ＭＳ ゴシック" pitchFamily="49" charset="-128"/>
              <a:ea typeface="ＭＳ ゴシック" pitchFamily="49" charset="-128"/>
            </a:rPr>
            <a:t>百万円の減となり、結果として実質公債費比率の分子は</a:t>
          </a:r>
          <a:r>
            <a:rPr kumimoji="1" lang="en-US" altLang="ja-JP" sz="1300">
              <a:solidFill>
                <a:sysClr val="windowText" lastClr="000000"/>
              </a:solidFill>
              <a:latin typeface="ＭＳ ゴシック" pitchFamily="49" charset="-128"/>
              <a:ea typeface="ＭＳ ゴシック" pitchFamily="49" charset="-128"/>
            </a:rPr>
            <a:t>104</a:t>
          </a:r>
          <a:r>
            <a:rPr kumimoji="1" lang="ja-JP" altLang="en-US" sz="1300">
              <a:solidFill>
                <a:sysClr val="windowText" lastClr="000000"/>
              </a:solidFill>
              <a:latin typeface="ＭＳ ゴシック" pitchFamily="49" charset="-128"/>
              <a:ea typeface="ＭＳ ゴシック" pitchFamily="49" charset="-128"/>
            </a:rPr>
            <a:t>百万円の減となった。今後も償還額とのバランスを図りながら地方債の借入を実施し、引き続き健全な財政運営に努めていく。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将来負担額について、一般会計等に係る地方債の現在高は、新庁舎建設事業や駅前広場整備事業等の大型事業の影響で増加傾向となっていたが、令和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年度までに主要な事業が完了となったことから減少に転じ、前年度比</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百万円の減となった。また、公営企業債についても順調に償還が進んでおり、公営企業債に対する一般会計からの繰入額は年々減少傾向にあることから、将来負担比率の分子は前年度比</a:t>
          </a:r>
          <a:r>
            <a:rPr kumimoji="1" lang="en-US" altLang="ja-JP" sz="1400">
              <a:latin typeface="ＭＳ ゴシック" pitchFamily="49" charset="-128"/>
              <a:ea typeface="ＭＳ ゴシック" pitchFamily="49" charset="-128"/>
            </a:rPr>
            <a:t>1,315</a:t>
          </a:r>
          <a:r>
            <a:rPr kumimoji="1" lang="ja-JP" altLang="en-US" sz="1400">
              <a:latin typeface="ＭＳ ゴシック" pitchFamily="49" charset="-128"/>
              <a:ea typeface="ＭＳ ゴシック" pitchFamily="49" charset="-128"/>
            </a:rPr>
            <a:t>百万円の減となり、将来負担比率がない状態を維持している。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今後も償還額とのバランスを図りながら地方債の借入を実施し、健全な財政運営に努めていく。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岐阜県土岐市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百万円を積み立てたことや、後年度の起債の償還に充てるための資金として減債基金に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交通状況の改善や新病院の建設に伴う周辺インフラの整備から、市内主要幹線道路をつなぐ道路の整備事業が控えており、その財源としての建設事業基金の活用や、財源とした起債の償還の際に減債基金の活用が見込まれる。また、公共施設等総合管理計画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年間の公共施設等の更新や維持管理費の経費は年間投資可能額約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億円を上回る年額約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試算している。個別施設計画において、個々の具体的な対応方針を定め、長期的な視点をもって更新・統廃合・長寿命化等を計画的に実施するが、その財源の多くに建設事業基金を充てる見込みであり、今後は残高が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一般廃棄物処理施設整備基金：廃棄物処理施設の整備に必要な資金に充てるため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年度に新設した基金で、清掃手数料から売捌手数料とごみ袋製造納品委託料を控除した額の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今後は新規の道路整備事業を実施するが、国庫補助金や起債で賄いきれない事業費について建設事業基金の活用が想定される。また、個別施設計画に基づき公共施設の更新・統廃合・長寿命化等が見込まれ、その財源の大半を当該基金で賄う予定であり、残高は年々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一般廃棄物処理施設整備基金：ごみ処理施設の長寿命化工事を毎年実施して延命化を図っているものの、将来の建替えを見据え建設費用の財源の一部とするため、毎年度積立を実施していく。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歳出金額の減少及び普通交付税を始めとする一般財源等の増加の影響から財政調整基金へ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財政調整基金の残高は、災害への備えや新型コロナウイルス対策等のため、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年度普通交付税の追加交付のうち一部を後年度の臨時財政対策債の償還に充てるために積み立てたため、基金残高は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大型事業の実施により地方債残高が年々増加しているため、公債費の増加に備えて毎年度積み立てを行う予定である。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有形固定資産減価償却率は類似団体平均値よりやや低い水準にある。平成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新庁舎の完成等の影響から一度低下したが、その後は再び増加に転じている。今後はそれぞれの公共施設等について、公共施設等総合管理計画及び個別施設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10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49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049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128270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099897"/>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031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70697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917825" y="5081905"/>
          <a:ext cx="6705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4995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52705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042323"/>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137372</xdr:rowOff>
    </xdr:from>
    <xdr:to>
      <xdr:col>7</xdr:col>
      <xdr:colOff>187325</xdr:colOff>
      <xdr:row>30</xdr:row>
      <xdr:rowOff>67522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499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16722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576705" y="5042323"/>
          <a:ext cx="6705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13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48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48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477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477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債務償還比率は類似団体を下回っており、令和元年度までは増加傾向にあったが、令和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年度は令和元年度よりも減少した。平成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実施してきた新庁舎建設事業が令和元年度をもって終了するなど大型事業が一段落し、地方債の発行金額が抑制される一方、過去に発行を行った地方債の償還が進んだことによるものと考えられる。今後は、老朽化した施設の新設や長寿命化、こども園を始めとする施設の集約化等の事業に対する地方債の発行が予想されるため、計画的な施設整備による発行額の平準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10505</xdr:rowOff>
    </xdr:from>
    <xdr:to>
      <xdr:col>76</xdr:col>
      <xdr:colOff>73025</xdr:colOff>
      <xdr:row>29</xdr:row>
      <xdr:rowOff>112105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4872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33382</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47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165798</xdr:rowOff>
    </xdr:from>
    <xdr:to>
      <xdr:col>72</xdr:col>
      <xdr:colOff>123825</xdr:colOff>
      <xdr:row>30</xdr:row>
      <xdr:rowOff>95948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5027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61305</xdr:rowOff>
    </xdr:from>
    <xdr:to>
      <xdr:col>76</xdr:col>
      <xdr:colOff>22225</xdr:colOff>
      <xdr:row>30</xdr:row>
      <xdr:rowOff>45148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4922865"/>
          <a:ext cx="61976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128052</xdr:rowOff>
    </xdr:from>
    <xdr:to>
      <xdr:col>68</xdr:col>
      <xdr:colOff>123825</xdr:colOff>
      <xdr:row>31</xdr:row>
      <xdr:rowOff>58202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5157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45148</xdr:rowOff>
    </xdr:from>
    <xdr:to>
      <xdr:col>72</xdr:col>
      <xdr:colOff>73025</xdr:colOff>
      <xdr:row>31</xdr:row>
      <xdr:rowOff>7402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39245" y="5074348"/>
          <a:ext cx="670560" cy="1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25962</xdr:rowOff>
    </xdr:from>
    <xdr:to>
      <xdr:col>64</xdr:col>
      <xdr:colOff>123825</xdr:colOff>
      <xdr:row>30</xdr:row>
      <xdr:rowOff>127562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50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76762</xdr:rowOff>
    </xdr:from>
    <xdr:to>
      <xdr:col>68</xdr:col>
      <xdr:colOff>73025</xdr:colOff>
      <xdr:row>31</xdr:row>
      <xdr:rowOff>7402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068685" y="5105962"/>
          <a:ext cx="670560" cy="9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100103</xdr:rowOff>
    </xdr:from>
    <xdr:to>
      <xdr:col>60</xdr:col>
      <xdr:colOff>123825</xdr:colOff>
      <xdr:row>30</xdr:row>
      <xdr:rowOff>30253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4961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150903</xdr:rowOff>
    </xdr:from>
    <xdr:to>
      <xdr:col>64</xdr:col>
      <xdr:colOff>73025</xdr:colOff>
      <xdr:row>30</xdr:row>
      <xdr:rowOff>76762</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0398125" y="5012463"/>
          <a:ext cx="670560" cy="9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112475</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48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74729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493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144089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483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46780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474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xdr:rowOff>
    </xdr:from>
    <xdr:to>
      <xdr:col>24</xdr:col>
      <xdr:colOff>114300</xdr:colOff>
      <xdr:row>39</xdr:row>
      <xdr:rowOff>108712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146558</xdr:rowOff>
    </xdr:from>
    <xdr:to>
      <xdr:col>20</xdr:col>
      <xdr:colOff>38100</xdr:colOff>
      <xdr:row>39</xdr:row>
      <xdr:rowOff>76708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516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25908</xdr:rowOff>
    </xdr:from>
    <xdr:to>
      <xdr:col>24</xdr:col>
      <xdr:colOff>63500</xdr:colOff>
      <xdr:row>39</xdr:row>
      <xdr:rowOff>57912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6563868"/>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51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25908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56158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6482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39</xdr:row>
      <xdr:rowOff>23622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790700" y="6533388"/>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112268</xdr:rowOff>
    </xdr:from>
    <xdr:to>
      <xdr:col>6</xdr:col>
      <xdr:colOff>38100</xdr:colOff>
      <xdr:row>39</xdr:row>
      <xdr:rowOff>42418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6482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163068</xdr:rowOff>
    </xdr:from>
    <xdr:to>
      <xdr:col>10</xdr:col>
      <xdr:colOff>114300</xdr:colOff>
      <xdr:row>38</xdr:row>
      <xdr:rowOff>163068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08380" y="653338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93235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629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90949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629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33545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33545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70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38871</xdr:rowOff>
    </xdr:from>
    <xdr:to>
      <xdr:col>55</xdr:col>
      <xdr:colOff>50800</xdr:colOff>
      <xdr:row>41</xdr:row>
      <xdr:rowOff>140471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912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125248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8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48881</xdr:rowOff>
    </xdr:from>
    <xdr:to>
      <xdr:col>50</xdr:col>
      <xdr:colOff>165100</xdr:colOff>
      <xdr:row>41</xdr:row>
      <xdr:rowOff>150481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9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89671</xdr:rowOff>
    </xdr:from>
    <xdr:to>
      <xdr:col>55</xdr:col>
      <xdr:colOff>0</xdr:colOff>
      <xdr:row>41</xdr:row>
      <xdr:rowOff>99681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962911"/>
          <a:ext cx="7239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53060</xdr:rowOff>
    </xdr:from>
    <xdr:to>
      <xdr:col>46</xdr:col>
      <xdr:colOff>38100</xdr:colOff>
      <xdr:row>41</xdr:row>
      <xdr:rowOff>154660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926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99681</xdr:rowOff>
    </xdr:from>
    <xdr:to>
      <xdr:col>50</xdr:col>
      <xdr:colOff>114300</xdr:colOff>
      <xdr:row>41</xdr:row>
      <xdr:rowOff>103860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972921"/>
          <a:ext cx="78232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76867</xdr:rowOff>
    </xdr:from>
    <xdr:to>
      <xdr:col>41</xdr:col>
      <xdr:colOff>101600</xdr:colOff>
      <xdr:row>42</xdr:row>
      <xdr:rowOff>7017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950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103860</xdr:rowOff>
    </xdr:from>
    <xdr:to>
      <xdr:col>45</xdr:col>
      <xdr:colOff>177800</xdr:colOff>
      <xdr:row>41</xdr:row>
      <xdr:rowOff>127667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977100"/>
          <a:ext cx="78994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77798</xdr:rowOff>
    </xdr:from>
    <xdr:to>
      <xdr:col>36</xdr:col>
      <xdr:colOff>165100</xdr:colOff>
      <xdr:row>42</xdr:row>
      <xdr:rowOff>7948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95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127667</xdr:rowOff>
    </xdr:from>
    <xdr:to>
      <xdr:col>41</xdr:col>
      <xdr:colOff>50800</xdr:colOff>
      <xdr:row>41</xdr:row>
      <xdr:rowOff>128598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7000907"/>
          <a:ext cx="7747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39271" y="665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477271" y="66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02571" y="66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05011" y="66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141608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39271" y="70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145787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509587" y="70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169594</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12027" y="70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170525</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37327" y="704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997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10107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109401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1015800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117566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565400" y="1015800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120831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790700" y="1017596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10143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135527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008380" y="10179231"/>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70564"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38570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6004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363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345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124064</xdr:rowOff>
    </xdr:from>
    <xdr:to>
      <xdr:col>55</xdr:col>
      <xdr:colOff>50800</xdr:colOff>
      <xdr:row>63</xdr:row>
      <xdr:rowOff>54214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517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49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130635</xdr:rowOff>
    </xdr:from>
    <xdr:to>
      <xdr:col>50</xdr:col>
      <xdr:colOff>165100</xdr:colOff>
      <xdr:row>63</xdr:row>
      <xdr:rowOff>60785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52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3414</xdr:rowOff>
    </xdr:from>
    <xdr:to>
      <xdr:col>55</xdr:col>
      <xdr:colOff>0</xdr:colOff>
      <xdr:row>63</xdr:row>
      <xdr:rowOff>9985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564734"/>
          <a:ext cx="7239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143918</xdr:rowOff>
    </xdr:from>
    <xdr:to>
      <xdr:col>46</xdr:col>
      <xdr:colOff>38100</xdr:colOff>
      <xdr:row>63</xdr:row>
      <xdr:rowOff>74068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537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9985</xdr:rowOff>
    </xdr:from>
    <xdr:to>
      <xdr:col>50</xdr:col>
      <xdr:colOff>114300</xdr:colOff>
      <xdr:row>63</xdr:row>
      <xdr:rowOff>23268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571305"/>
          <a:ext cx="78232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150284</xdr:rowOff>
    </xdr:from>
    <xdr:to>
      <xdr:col>41</xdr:col>
      <xdr:colOff>101600</xdr:colOff>
      <xdr:row>63</xdr:row>
      <xdr:rowOff>80434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543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23268</xdr:rowOff>
    </xdr:from>
    <xdr:to>
      <xdr:col>45</xdr:col>
      <xdr:colOff>177800</xdr:colOff>
      <xdr:row>63</xdr:row>
      <xdr:rowOff>29634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584588"/>
          <a:ext cx="78994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160560</xdr:rowOff>
    </xdr:from>
    <xdr:to>
      <xdr:col>36</xdr:col>
      <xdr:colOff>165100</xdr:colOff>
      <xdr:row>63</xdr:row>
      <xdr:rowOff>90710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55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29634</xdr:rowOff>
    </xdr:from>
    <xdr:to>
      <xdr:col>41</xdr:col>
      <xdr:colOff>50800</xdr:colOff>
      <xdr:row>63</xdr:row>
      <xdr:rowOff>39910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590954"/>
          <a:ext cx="7747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2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2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2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51912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61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65195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62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71561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6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81837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6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85598</xdr:rowOff>
    </xdr:from>
    <xdr:to>
      <xdr:col>24</xdr:col>
      <xdr:colOff>114300</xdr:colOff>
      <xdr:row>84</xdr:row>
      <xdr:rowOff>15748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64025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397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136398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4032231"/>
          <a:ext cx="7315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3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99822</xdr:rowOff>
    </xdr:from>
    <xdr:to>
      <xdr:col>19</xdr:col>
      <xdr:colOff>177800</xdr:colOff>
      <xdr:row>83</xdr:row>
      <xdr:rowOff>118111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4013942"/>
          <a:ext cx="78994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28448</xdr:rowOff>
    </xdr:from>
    <xdr:to>
      <xdr:col>10</xdr:col>
      <xdr:colOff>165100</xdr:colOff>
      <xdr:row>83</xdr:row>
      <xdr:rowOff>130048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39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79248</xdr:rowOff>
    </xdr:from>
    <xdr:to>
      <xdr:col>15</xdr:col>
      <xdr:colOff>50800</xdr:colOff>
      <xdr:row>83</xdr:row>
      <xdr:rowOff>99822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3993368"/>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79248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3887450"/>
          <a:ext cx="78232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141749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405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121175</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403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19226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9258300"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118363</xdr:rowOff>
    </xdr:from>
    <xdr:to>
      <xdr:col>50</xdr:col>
      <xdr:colOff>165100</xdr:colOff>
      <xdr:row>85</xdr:row>
      <xdr:rowOff>48513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445500" y="14200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84</xdr:row>
      <xdr:rowOff>169163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496300" y="14249399"/>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67080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84</xdr:row>
      <xdr:rowOff>169163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713980" y="14249399"/>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87324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167639</xdr:rowOff>
    </xdr:from>
    <xdr:to>
      <xdr:col>45</xdr:col>
      <xdr:colOff>177800</xdr:colOff>
      <xdr:row>85</xdr:row>
      <xdr:rowOff>11430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24040" y="1424939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57404</xdr:rowOff>
    </xdr:from>
    <xdr:to>
      <xdr:col>36</xdr:col>
      <xdr:colOff>165100</xdr:colOff>
      <xdr:row>86</xdr:row>
      <xdr:rowOff>159004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09854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xdr:rowOff>
    </xdr:from>
    <xdr:to>
      <xdr:col>41</xdr:col>
      <xdr:colOff>50800</xdr:colOff>
      <xdr:row>86</xdr:row>
      <xdr:rowOff>108204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149340" y="14260830"/>
          <a:ext cx="7747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39640</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8271587"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750958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67120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150131</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5937327" y="145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325600" y="6327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44145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57884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3810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629640" y="633031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80414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37</xdr:row>
      <xdr:rowOff>127635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854940" y="627697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029440" y="6252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74295</xdr:rowOff>
    </xdr:from>
    <xdr:to>
      <xdr:col>76</xdr:col>
      <xdr:colOff>114300</xdr:colOff>
      <xdr:row>37</xdr:row>
      <xdr:rowOff>100965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2072620" y="627697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12318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40</xdr:row>
      <xdr:rowOff>53340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1282680" y="6303645"/>
          <a:ext cx="78994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37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75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005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10298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97790</xdr:rowOff>
    </xdr:from>
    <xdr:to>
      <xdr:col>116</xdr:col>
      <xdr:colOff>114300</xdr:colOff>
      <xdr:row>37</xdr:row>
      <xdr:rowOff>27940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5894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120667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1954784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113030</xdr:rowOff>
    </xdr:from>
    <xdr:to>
      <xdr:col>112</xdr:col>
      <xdr:colOff>38100</xdr:colOff>
      <xdr:row>37</xdr:row>
      <xdr:rowOff>43180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735040" y="6148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148590</xdr:rowOff>
    </xdr:from>
    <xdr:to>
      <xdr:col>116</xdr:col>
      <xdr:colOff>63500</xdr:colOff>
      <xdr:row>36</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8778220" y="618363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124460</xdr:rowOff>
    </xdr:from>
    <xdr:to>
      <xdr:col>107</xdr:col>
      <xdr:colOff>101600</xdr:colOff>
      <xdr:row>37</xdr:row>
      <xdr:rowOff>54610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93748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163830</xdr:rowOff>
    </xdr:from>
    <xdr:to>
      <xdr:col>111</xdr:col>
      <xdr:colOff>177800</xdr:colOff>
      <xdr:row>37</xdr:row>
      <xdr:rowOff>3810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7988280" y="61988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90170</xdr:rowOff>
    </xdr:from>
    <xdr:to>
      <xdr:col>102</xdr:col>
      <xdr:colOff>165100</xdr:colOff>
      <xdr:row>37</xdr:row>
      <xdr:rowOff>20320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7162780" y="612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140970</xdr:rowOff>
    </xdr:from>
    <xdr:to>
      <xdr:col>107</xdr:col>
      <xdr:colOff>50800</xdr:colOff>
      <xdr:row>37</xdr:row>
      <xdr:rowOff>3810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7213580" y="61760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90170</xdr:rowOff>
    </xdr:from>
    <xdr:to>
      <xdr:col>98</xdr:col>
      <xdr:colOff>38100</xdr:colOff>
      <xdr:row>38</xdr:row>
      <xdr:rowOff>20320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388080" y="629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140970</xdr:rowOff>
    </xdr:from>
    <xdr:to>
      <xdr:col>102</xdr:col>
      <xdr:colOff>114300</xdr:colOff>
      <xdr:row>37</xdr:row>
      <xdr:rowOff>140970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6431260" y="6176010"/>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5611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77626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00156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59707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5611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71137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777626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36847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00156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36847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622686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4414500" y="9994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325600" y="97363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4414500" y="959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61214</xdr:rowOff>
    </xdr:from>
    <xdr:to>
      <xdr:col>81</xdr:col>
      <xdr:colOff>101600</xdr:colOff>
      <xdr:row>57</xdr:row>
      <xdr:rowOff>162814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57884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112014</xdr:rowOff>
    </xdr:from>
    <xdr:to>
      <xdr:col>85</xdr:col>
      <xdr:colOff>127000</xdr:colOff>
      <xdr:row>58</xdr:row>
      <xdr:rowOff>64008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3629640" y="9667494"/>
          <a:ext cx="74676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80414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112014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854940" y="9547860"/>
          <a:ext cx="7747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029440" y="949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56</xdr:row>
      <xdr:rowOff>160020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072620" y="954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58928</xdr:rowOff>
    </xdr:from>
    <xdr:to>
      <xdr:col>67</xdr:col>
      <xdr:colOff>101600</xdr:colOff>
      <xdr:row>56</xdr:row>
      <xdr:rowOff>160528</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1231880" y="9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109728</xdr:rowOff>
    </xdr:from>
    <xdr:to>
      <xdr:col>71</xdr:col>
      <xdr:colOff>177800</xdr:colOff>
      <xdr:row>56</xdr:row>
      <xdr:rowOff>160020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1282680" y="9497568"/>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34372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752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19005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1102984" y="100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7891</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437244" y="939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752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19005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5605</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1102984" y="92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1021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141986</xdr:rowOff>
    </xdr:from>
    <xdr:to>
      <xdr:col>116</xdr:col>
      <xdr:colOff>114300</xdr:colOff>
      <xdr:row>55</xdr:row>
      <xdr:rowOff>72136</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9194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95013</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914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169418</xdr:rowOff>
    </xdr:from>
    <xdr:to>
      <xdr:col>112</xdr:col>
      <xdr:colOff>38100</xdr:colOff>
      <xdr:row>55</xdr:row>
      <xdr:rowOff>99568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9221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21336</xdr:rowOff>
    </xdr:from>
    <xdr:to>
      <xdr:col>116</xdr:col>
      <xdr:colOff>63500</xdr:colOff>
      <xdr:row>55</xdr:row>
      <xdr:rowOff>48768</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924153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920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48768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7988280" y="9254490"/>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62</xdr:row>
      <xdr:rowOff>105156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9254490"/>
          <a:ext cx="774700" cy="124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406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64008</xdr:rowOff>
    </xdr:from>
    <xdr:to>
      <xdr:col>102</xdr:col>
      <xdr:colOff>114300</xdr:colOff>
      <xdr:row>62</xdr:row>
      <xdr:rowOff>105156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31260" y="10457688"/>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3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116095</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90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898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104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44145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84455</xdr:rowOff>
    </xdr:from>
    <xdr:to>
      <xdr:col>85</xdr:col>
      <xdr:colOff>177800</xdr:colOff>
      <xdr:row>84</xdr:row>
      <xdr:rowOff>14605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325600" y="139985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62882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44145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578840" y="1403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135255</xdr:rowOff>
    </xdr:from>
    <xdr:to>
      <xdr:col>85</xdr:col>
      <xdr:colOff>127000</xdr:colOff>
      <xdr:row>84</xdr:row>
      <xdr:rowOff>1905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3629640" y="1404937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8041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1905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854940" y="14081759"/>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029440" y="1403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167639</xdr:rowOff>
    </xdr:from>
    <xdr:to>
      <xdr:col>76</xdr:col>
      <xdr:colOff>114300</xdr:colOff>
      <xdr:row>84</xdr:row>
      <xdr:rowOff>1905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2072620" y="14081759"/>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123188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xdr:rowOff>
    </xdr:from>
    <xdr:to>
      <xdr:col>71</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1282680" y="14083665"/>
          <a:ext cx="78994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343724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19005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110298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343724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267524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190054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107066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589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1954784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873504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57150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778220" y="1408176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79374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7988280" y="1408176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19050</xdr:rowOff>
    </xdr:from>
    <xdr:to>
      <xdr:col>107</xdr:col>
      <xdr:colOff>50800</xdr:colOff>
      <xdr:row>84</xdr:row>
      <xdr:rowOff>38100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7213580" y="1410081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388080" y="13939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76200</xdr:rowOff>
    </xdr:from>
    <xdr:to>
      <xdr:col>102</xdr:col>
      <xdr:colOff>114300</xdr:colOff>
      <xdr:row>84</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431260" y="13990320"/>
          <a:ext cx="7823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62268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441450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325600" y="178017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4414500"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57884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107224</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3629640" y="17852571"/>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804140" y="17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107224</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854940" y="1784930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02944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79466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072620" y="17811751"/>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123188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63137</xdr:rowOff>
    </xdr:from>
    <xdr:to>
      <xdr:col>71</xdr:col>
      <xdr:colOff>177800</xdr:colOff>
      <xdr:row>106</xdr:row>
      <xdr:rowOff>41911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1282680" y="17497697"/>
          <a:ext cx="789940" cy="3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3437244"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19005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110298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343724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2675244" y="178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190054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130464</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110298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1954784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169418</xdr:rowOff>
    </xdr:from>
    <xdr:to>
      <xdr:col>116</xdr:col>
      <xdr:colOff>114300</xdr:colOff>
      <xdr:row>100</xdr:row>
      <xdr:rowOff>99568</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9458940" y="16765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122445</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19547840" y="167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xdr:rowOff>
    </xdr:from>
    <xdr:to>
      <xdr:col>112</xdr:col>
      <xdr:colOff>38100</xdr:colOff>
      <xdr:row>100</xdr:row>
      <xdr:rowOff>117856</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8735040" y="16780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67056</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8778220" y="16812768"/>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32258</xdr:rowOff>
    </xdr:from>
    <xdr:to>
      <xdr:col>107</xdr:col>
      <xdr:colOff>101600</xdr:colOff>
      <xdr:row>100</xdr:row>
      <xdr:rowOff>133858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7937480" y="16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67056</xdr:rowOff>
    </xdr:from>
    <xdr:to>
      <xdr:col>111</xdr:col>
      <xdr:colOff>177800</xdr:colOff>
      <xdr:row>100</xdr:row>
      <xdr:rowOff>83058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7988280" y="1683105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16278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83058</xdr:rowOff>
    </xdr:from>
    <xdr:to>
      <xdr:col>107</xdr:col>
      <xdr:colOff>50800</xdr:colOff>
      <xdr:row>104</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7213580" y="16847058"/>
          <a:ext cx="774700" cy="6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160274</xdr:rowOff>
    </xdr:from>
    <xdr:to>
      <xdr:col>98</xdr:col>
      <xdr:colOff>38100</xdr:colOff>
      <xdr:row>104</xdr:row>
      <xdr:rowOff>90424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6388080" y="17427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39624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6431260" y="17453610"/>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7001567" y="179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62268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134383</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18561127" y="165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150385</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17776267" y="16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86377</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700156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106951</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622686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類似団体と比較して特に有形固定資産減価償却率が高くなっている施設は、公営住宅、児童館、公民館であり、特に低くなっている施設は、学校施設である。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特に公営住宅は殆どの施設が築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年を経過しているため、老朽化した施設の解体工事を実施しており、今後も公共施設等総合管理計画に基づき計画的に廃止をしていく。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園に統合したため、有形固定資産減価償却率は低下した。また、令和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園のこども園化に伴う園舎の新設と旧園舎の解体を実施したため、今後も有形固定資産減価償却率は低下する見込みである。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今後は、公共施設等総合管理計画及び個別施設計画に基づき、維持管理に係る費用の増加に留意しつつ、統廃合や複合化を含めた施設の在り方も含め検討していく。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0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110490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61416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5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597832"/>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518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59872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56517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518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5651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63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6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6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496300" y="65570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522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31750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5570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569710"/>
          <a:ext cx="78994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756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73677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996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165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158387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355340" y="10158004"/>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19229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60</xdr:row>
      <xdr:rowOff>133894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9996895"/>
          <a:ext cx="774700" cy="1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094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60</xdr:row>
      <xdr:rowOff>86541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008380" y="9996895"/>
          <a:ext cx="78232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54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116205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496300" y="1065657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97155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65657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xdr:rowOff>
    </xdr:from>
    <xdr:to>
      <xdr:col>41</xdr:col>
      <xdr:colOff>101600</xdr:colOff>
      <xdr:row>63</xdr:row>
      <xdr:rowOff>109855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59055</xdr:rowOff>
    </xdr:from>
    <xdr:to>
      <xdr:col>45</xdr:col>
      <xdr:colOff>177800</xdr:colOff>
      <xdr:row>63</xdr:row>
      <xdr:rowOff>97155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24040" y="106203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59055</xdr:rowOff>
    </xdr:from>
    <xdr:to>
      <xdr:col>41</xdr:col>
      <xdr:colOff>50800</xdr:colOff>
      <xdr:row>63</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149340" y="1062037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139082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100982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57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69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28575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744576"/>
          <a:ext cx="7315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165736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565400" y="1370647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127636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69504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116205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67409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61613</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83313</xdr:rowOff>
    </xdr:from>
    <xdr:to>
      <xdr:col>55</xdr:col>
      <xdr:colOff>50800</xdr:colOff>
      <xdr:row>81</xdr:row>
      <xdr:rowOff>13463</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192260" y="13494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106190</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9258300" y="133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44550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134113</xdr:rowOff>
    </xdr:from>
    <xdr:to>
      <xdr:col>55</xdr:col>
      <xdr:colOff>0</xdr:colOff>
      <xdr:row>80</xdr:row>
      <xdr:rowOff>147828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8496300" y="13545313"/>
          <a:ext cx="7239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106172</xdr:rowOff>
    </xdr:from>
    <xdr:to>
      <xdr:col>46</xdr:col>
      <xdr:colOff>38100</xdr:colOff>
      <xdr:row>81</xdr:row>
      <xdr:rowOff>36322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7670800" y="13517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156972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7713980" y="1355902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68732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156972</xdr:rowOff>
    </xdr:from>
    <xdr:to>
      <xdr:col>45</xdr:col>
      <xdr:colOff>177800</xdr:colOff>
      <xdr:row>83</xdr:row>
      <xdr:rowOff>72389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6924040" y="13568172"/>
          <a:ext cx="789940" cy="4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0985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84</xdr:row>
      <xdr:rowOff>38100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149340" y="1398650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59373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8271587" y="132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52849</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7509587" y="132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59373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325600" y="65410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4414500"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578840" y="6500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50074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629640" y="654721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80414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9253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54940" y="6510201"/>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029440" y="644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38</xdr:row>
      <xdr:rowOff>139881</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072620" y="650040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97246</xdr:rowOff>
    </xdr:from>
    <xdr:to>
      <xdr:col>67</xdr:col>
      <xdr:colOff>101600</xdr:colOff>
      <xdr:row>39</xdr:row>
      <xdr:rowOff>27396</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1231880" y="646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130084</xdr:rowOff>
    </xdr:from>
    <xdr:to>
      <xdr:col>71</xdr:col>
      <xdr:colOff>177800</xdr:colOff>
      <xdr:row>38</xdr:row>
      <xdr:rowOff>148046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1282680" y="650040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437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10298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4372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35758</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75244"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43923</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1102984"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168746</xdr:rowOff>
    </xdr:from>
    <xdr:to>
      <xdr:col>116</xdr:col>
      <xdr:colOff>114300</xdr:colOff>
      <xdr:row>39</xdr:row>
      <xdr:rowOff>98896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58940" y="6539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20173</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19547840" y="63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2970</xdr:rowOff>
    </xdr:from>
    <xdr:to>
      <xdr:col>112</xdr:col>
      <xdr:colOff>38100</xdr:colOff>
      <xdr:row>39</xdr:row>
      <xdr:rowOff>104570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8735040" y="654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48096</xdr:rowOff>
    </xdr:from>
    <xdr:to>
      <xdr:col>116</xdr:col>
      <xdr:colOff>63500</xdr:colOff>
      <xdr:row>39</xdr:row>
      <xdr:rowOff>53770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8778220" y="6586056"/>
          <a:ext cx="73152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8123</xdr:rowOff>
    </xdr:from>
    <xdr:to>
      <xdr:col>107</xdr:col>
      <xdr:colOff>101600</xdr:colOff>
      <xdr:row>39</xdr:row>
      <xdr:rowOff>109723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7937480" y="65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53770</xdr:rowOff>
    </xdr:from>
    <xdr:to>
      <xdr:col>111</xdr:col>
      <xdr:colOff>177800</xdr:colOff>
      <xdr:row>39</xdr:row>
      <xdr:rowOff>58923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7988280" y="6591730"/>
          <a:ext cx="78994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23937</xdr:rowOff>
    </xdr:from>
    <xdr:to>
      <xdr:col>102</xdr:col>
      <xdr:colOff>165100</xdr:colOff>
      <xdr:row>39</xdr:row>
      <xdr:rowOff>125537</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7162780" y="6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58923</xdr:rowOff>
    </xdr:from>
    <xdr:to>
      <xdr:col>107</xdr:col>
      <xdr:colOff>50800</xdr:colOff>
      <xdr:row>39</xdr:row>
      <xdr:rowOff>74737</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7213580" y="6596883"/>
          <a:ext cx="77470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36711</xdr:rowOff>
    </xdr:from>
    <xdr:to>
      <xdr:col>98</xdr:col>
      <xdr:colOff>38100</xdr:colOff>
      <xdr:row>39</xdr:row>
      <xdr:rowOff>138311</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6388080" y="6574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74737</xdr:rowOff>
    </xdr:from>
    <xdr:to>
      <xdr:col>102</xdr:col>
      <xdr:colOff>114300</xdr:colOff>
      <xdr:row>39</xdr:row>
      <xdr:rowOff>87511</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431260" y="6612697"/>
          <a:ext cx="78232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528811" y="66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77668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6969251" y="63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6194551" y="63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121097</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528811" y="63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100850</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7766811" y="66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116664</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6969251" y="66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129438</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6194551" y="6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325600" y="100146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4414500" y="986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578840" y="9983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60</xdr:row>
      <xdr:rowOff>3266</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629640" y="10034451"/>
          <a:ext cx="74676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80414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143691</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54940" y="1000342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02944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112667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072620" y="9996895"/>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123188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106135</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1282680" y="99968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43724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75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9005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110298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1954784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945894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19547840" y="980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66222</xdr:rowOff>
    </xdr:from>
    <xdr:to>
      <xdr:col>112</xdr:col>
      <xdr:colOff>38100</xdr:colOff>
      <xdr:row>59</xdr:row>
      <xdr:rowOff>167822</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8735040" y="9956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117022</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18778220" y="9996895"/>
          <a:ext cx="7315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77107</xdr:rowOff>
    </xdr:from>
    <xdr:to>
      <xdr:col>107</xdr:col>
      <xdr:colOff>101600</xdr:colOff>
      <xdr:row>60</xdr:row>
      <xdr:rowOff>7257</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7937480" y="9967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117022</xdr:rowOff>
    </xdr:from>
    <xdr:to>
      <xdr:col>111</xdr:col>
      <xdr:colOff>177800</xdr:colOff>
      <xdr:row>59</xdr:row>
      <xdr:rowOff>127907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7988280" y="10007782"/>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71627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127907</xdr:rowOff>
    </xdr:from>
    <xdr:to>
      <xdr:col>107</xdr:col>
      <xdr:colOff>50800</xdr:colOff>
      <xdr:row>61</xdr:row>
      <xdr:rowOff>133350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7213580" y="10018667"/>
          <a:ext cx="774700" cy="3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38808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431260" y="103593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77762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70015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622686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12899</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8561127" y="97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23784</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777626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70015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62268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325600" y="13737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4414500"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5788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38100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629640" y="13750291"/>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80414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3811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854940" y="1371981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029440" y="13781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85452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072620" y="13719810"/>
          <a:ext cx="782320" cy="1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54248</xdr:rowOff>
    </xdr:from>
    <xdr:to>
      <xdr:col>67</xdr:col>
      <xdr:colOff>101600</xdr:colOff>
      <xdr:row>82</xdr:row>
      <xdr:rowOff>155848</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1231880" y="13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85452</xdr:rowOff>
    </xdr:from>
    <xdr:to>
      <xdr:col>71</xdr:col>
      <xdr:colOff>177800</xdr:colOff>
      <xdr:row>82</xdr:row>
      <xdr:rowOff>105048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1282680" y="13831932"/>
          <a:ext cx="78994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437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752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152779</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1900544" y="135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925</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110298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19547840" y="1397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5894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19547840" y="136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129539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8778220" y="13866876"/>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7937480" y="13834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138685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7988280" y="13876019"/>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7162780" y="1383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7213580" y="13885165"/>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154178</xdr:rowOff>
    </xdr:from>
    <xdr:to>
      <xdr:col>98</xdr:col>
      <xdr:colOff>38100</xdr:colOff>
      <xdr:row>82</xdr:row>
      <xdr:rowOff>84328</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6388080" y="1373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33528</xdr:rowOff>
    </xdr:from>
    <xdr:to>
      <xdr:col>102</xdr:col>
      <xdr:colOff>114300</xdr:colOff>
      <xdr:row>82</xdr:row>
      <xdr:rowOff>143256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431260" y="13780008"/>
          <a:ext cx="78232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185611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70015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17776267" y="1361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700156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100855</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6226867"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4414500" y="17443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113574</xdr:rowOff>
    </xdr:from>
    <xdr:to>
      <xdr:col>85</xdr:col>
      <xdr:colOff>177800</xdr:colOff>
      <xdr:row>101</xdr:row>
      <xdr:rowOff>43724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325600" y="168775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28501</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4414500" y="1679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51526</xdr:rowOff>
    </xdr:from>
    <xdr:to>
      <xdr:col>81</xdr:col>
      <xdr:colOff>101600</xdr:colOff>
      <xdr:row>100</xdr:row>
      <xdr:rowOff>153126</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57884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102326</xdr:rowOff>
    </xdr:from>
    <xdr:to>
      <xdr:col>85</xdr:col>
      <xdr:colOff>127000</xdr:colOff>
      <xdr:row>100</xdr:row>
      <xdr:rowOff>164374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3629640" y="16866326"/>
          <a:ext cx="74676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160927</xdr:rowOff>
    </xdr:from>
    <xdr:to>
      <xdr:col>76</xdr:col>
      <xdr:colOff>165100</xdr:colOff>
      <xdr:row>100</xdr:row>
      <xdr:rowOff>91077</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804140" y="16757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40277</xdr:rowOff>
    </xdr:from>
    <xdr:to>
      <xdr:col>81</xdr:col>
      <xdr:colOff>50800</xdr:colOff>
      <xdr:row>100</xdr:row>
      <xdr:rowOff>102326</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854940" y="16804277"/>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2029440" y="17113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40277</xdr:rowOff>
    </xdr:from>
    <xdr:to>
      <xdr:col>76</xdr:col>
      <xdr:colOff>114300</xdr:colOff>
      <xdr:row>102</xdr:row>
      <xdr:rowOff>64770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12072620" y="16804277"/>
          <a:ext cx="782320" cy="3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134801</xdr:rowOff>
    </xdr:from>
    <xdr:to>
      <xdr:col>67</xdr:col>
      <xdr:colOff>101600</xdr:colOff>
      <xdr:row>109</xdr:row>
      <xdr:rowOff>64951</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1231880" y="1823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109</xdr:row>
      <xdr:rowOff>14151</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11282680" y="17164050"/>
          <a:ext cx="789940" cy="11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343724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169653</xdr:rowOff>
    </xdr:from>
    <xdr:ext cx="340478"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3469561" y="165983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107604</xdr:rowOff>
    </xdr:from>
    <xdr:ext cx="340478"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2707561" y="165363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19005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56078</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1102984" y="183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200-000039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7" name="【庁舎】&#10;一人当たり面積最小値テキスト">
          <a:extLst>
            <a:ext uri="{FF2B5EF4-FFF2-40B4-BE49-F238E27FC236}">
              <a16:creationId xmlns:a16="http://schemas.microsoft.com/office/drawing/2014/main" id="{00000000-0008-0000-0200-00003B030000}"/>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9" name="【庁舎】&#10;一人当たり面積最大値テキスト">
          <a:extLst>
            <a:ext uri="{FF2B5EF4-FFF2-40B4-BE49-F238E27FC236}">
              <a16:creationId xmlns:a16="http://schemas.microsoft.com/office/drawing/2014/main" id="{00000000-0008-0000-0200-00003D030000}"/>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31" name="【庁舎】&#10;一人当たり面積平均値テキスト">
          <a:extLst>
            <a:ext uri="{FF2B5EF4-FFF2-40B4-BE49-F238E27FC236}">
              <a16:creationId xmlns:a16="http://schemas.microsoft.com/office/drawing/2014/main" id="{00000000-0008-0000-0200-00003F030000}"/>
            </a:ext>
          </a:extLst>
        </xdr:cNvPr>
        <xdr:cNvSpPr txBox="1"/>
      </xdr:nvSpPr>
      <xdr:spPr>
        <a:xfrm>
          <a:off x="19547840" y="1764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139700</xdr:rowOff>
    </xdr:from>
    <xdr:to>
      <xdr:col>116</xdr:col>
      <xdr:colOff>114300</xdr:colOff>
      <xdr:row>100</xdr:row>
      <xdr:rowOff>69850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58940" y="1673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843" name="【庁舎】&#10;一人当たり面積該当値テキスト">
          <a:extLst>
            <a:ext uri="{FF2B5EF4-FFF2-40B4-BE49-F238E27FC236}">
              <a16:creationId xmlns:a16="http://schemas.microsoft.com/office/drawing/2014/main" id="{00000000-0008-0000-0200-00004B030000}"/>
            </a:ext>
          </a:extLst>
        </xdr:cNvPr>
        <xdr:cNvSpPr txBox="1"/>
      </xdr:nvSpPr>
      <xdr:spPr>
        <a:xfrm>
          <a:off x="19547840" y="1668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162561</xdr:rowOff>
    </xdr:from>
    <xdr:to>
      <xdr:col>112</xdr:col>
      <xdr:colOff>38100</xdr:colOff>
      <xdr:row>100</xdr:row>
      <xdr:rowOff>92711</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735040" y="16758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19050</xdr:rowOff>
    </xdr:from>
    <xdr:to>
      <xdr:col>116</xdr:col>
      <xdr:colOff>63500</xdr:colOff>
      <xdr:row>100</xdr:row>
      <xdr:rowOff>41911</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778220" y="1678305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5398</xdr:rowOff>
    </xdr:from>
    <xdr:to>
      <xdr:col>107</xdr:col>
      <xdr:colOff>101600</xdr:colOff>
      <xdr:row>100</xdr:row>
      <xdr:rowOff>106998</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7937480" y="16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41911</xdr:rowOff>
    </xdr:from>
    <xdr:to>
      <xdr:col>111</xdr:col>
      <xdr:colOff>177800</xdr:colOff>
      <xdr:row>100</xdr:row>
      <xdr:rowOff>56198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7988280" y="16805911"/>
          <a:ext cx="78994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45402</xdr:rowOff>
    </xdr:from>
    <xdr:to>
      <xdr:col>102</xdr:col>
      <xdr:colOff>165100</xdr:colOff>
      <xdr:row>104</xdr:row>
      <xdr:rowOff>147002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7162780" y="174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56198</xdr:rowOff>
    </xdr:from>
    <xdr:to>
      <xdr:col>107</xdr:col>
      <xdr:colOff>50800</xdr:colOff>
      <xdr:row>104</xdr:row>
      <xdr:rowOff>96202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7213580" y="16820198"/>
          <a:ext cx="774700" cy="7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85407</xdr:rowOff>
    </xdr:from>
    <xdr:to>
      <xdr:col>98</xdr:col>
      <xdr:colOff>38100</xdr:colOff>
      <xdr:row>108</xdr:row>
      <xdr:rowOff>15557</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6388080" y="18022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96202</xdr:rowOff>
    </xdr:from>
    <xdr:to>
      <xdr:col>102</xdr:col>
      <xdr:colOff>114300</xdr:colOff>
      <xdr:row>107</xdr:row>
      <xdr:rowOff>136207</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431260" y="17530762"/>
          <a:ext cx="78232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52" name="n_1aveValue【庁舎】&#10;一人当たり面積">
          <a:extLst>
            <a:ext uri="{FF2B5EF4-FFF2-40B4-BE49-F238E27FC236}">
              <a16:creationId xmlns:a16="http://schemas.microsoft.com/office/drawing/2014/main" id="{00000000-0008-0000-0200-000054030000}"/>
            </a:ext>
          </a:extLst>
        </xdr:cNvPr>
        <xdr:cNvSpPr txBox="1"/>
      </xdr:nvSpPr>
      <xdr:spPr>
        <a:xfrm>
          <a:off x="185611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853" name="n_2aveValue【庁舎】&#10;一人当たり面積">
          <a:extLst>
            <a:ext uri="{FF2B5EF4-FFF2-40B4-BE49-F238E27FC236}">
              <a16:creationId xmlns:a16="http://schemas.microsoft.com/office/drawing/2014/main" id="{00000000-0008-0000-0200-000055030000}"/>
            </a:ext>
          </a:extLst>
        </xdr:cNvPr>
        <xdr:cNvSpPr txBox="1"/>
      </xdr:nvSpPr>
      <xdr:spPr>
        <a:xfrm>
          <a:off x="1777626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7001567" y="177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55" name="n_4aveValue【庁舎】&#10;一人当たり面積">
          <a:extLst>
            <a:ext uri="{FF2B5EF4-FFF2-40B4-BE49-F238E27FC236}">
              <a16:creationId xmlns:a16="http://schemas.microsoft.com/office/drawing/2014/main" id="{00000000-0008-0000-0200-000057030000}"/>
            </a:ext>
          </a:extLst>
        </xdr:cNvPr>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109238</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18561127" y="165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123525</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17776267" y="165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163529</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7001567" y="172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6684</xdr:rowOff>
    </xdr:from>
    <xdr:ext cx="469744" cy="259045"/>
    <xdr:sp macro="" textlink="">
      <xdr:nvSpPr>
        <xdr:cNvPr id="859" name="n_4mainValue【庁舎】&#10;一人当たり面積">
          <a:extLst>
            <a:ext uri="{FF2B5EF4-FFF2-40B4-BE49-F238E27FC236}">
              <a16:creationId xmlns:a16="http://schemas.microsoft.com/office/drawing/2014/main" id="{00000000-0008-0000-0200-00005B030000}"/>
            </a:ext>
          </a:extLst>
        </xdr:cNvPr>
        <xdr:cNvSpPr txBox="1"/>
      </xdr:nvSpPr>
      <xdr:spPr>
        <a:xfrm>
          <a:off x="16226867" y="1811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類似団体と比較して特に有形固定資産減価償却率が高くなっている施設は、一般廃棄物処理施設及び図書館である。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一般廃棄物処理施設については、施設全体としては有形固定資産減価償却率が増加しているが、基幹施設である焼却炉については毎年長寿命化工事を実施し維持保全に努めている。</a:t>
          </a:r>
        </a:p>
        <a:p>
          <a:r>
            <a:rPr kumimoji="1" lang="ja-JP" altLang="en-US" sz="1300">
              <a:latin typeface="ＭＳ Ｐゴシック" panose="020B0600070205080204" pitchFamily="50" charset="-128"/>
              <a:ea typeface="ＭＳ Ｐゴシック" panose="020B0600070205080204" pitchFamily="50" charset="-128"/>
            </a:rPr>
            <a:t>庁舎は、新庁舎が平成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年度に完成し、令和元年度に旧庁舎の解体されたため、有形固定資産減価償却率は大幅に低下した。</a:t>
          </a:r>
        </a:p>
        <a:p>
          <a:r>
            <a:rPr kumimoji="1" lang="ja-JP" altLang="en-US" sz="1300">
              <a:latin typeface="ＭＳ Ｐゴシック" panose="020B0600070205080204" pitchFamily="50" charset="-128"/>
              <a:ea typeface="ＭＳ Ｐゴシック" panose="020B0600070205080204" pitchFamily="50" charset="-128"/>
            </a:rPr>
            <a:t>公共施設等総合管理計画の改定に伴い固定資産台帳の精査を行った影響により、保健センター・保健所及び福祉施設の一人当たり面積が令和元年度から増加している。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今後は、公共施設等総合管理計画及び個別施設計画に基づき、維持管理に係る費用の増加に留意しつつ、統廃合や複合化を含めた施設の在り方も含め検討していく。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当市の地場産業である陶磁器産業は、安価な外国製品の流入等により出荷額が減少し税収にも影響を与えていることから、財政力指数は類似団体平均を下回っている。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年度は、長期化する新型コロナウイルス感染症の影響に伴い住民税の税収が減少したこと、及び、地域経済の活性化のための臨時的な支出が発生したことに伴い、前年度から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減少した。令和４年度も新型コロナウイルス感染症の影響が継続していることから、今後も同程度の数値で推移することが見込まれる。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年度の経常収支比率は、普通交付税の増により前年度から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ポイント減少したが、新型コロナウイルス感染症の影響を受けにくい人件費や公債費といった支出の構成比が大きいことから経常的な支出の減少幅が少なく、類似団体平均の減少よりも減少幅は少ない。</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今後も企業誘致やふるさと納税事業の推進など新たな財源確保に努めるとともに、経費の節減・事務事業の見直し等による健全な財政運営に努める。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699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19812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2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19812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62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582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人当たり人件費・物件費等決算額は、類似団体平均と比較して下回っているものの、令和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年度より新型コロナウイルス感染症対策としてワクチン接種事業が開始されたことにより委託料等の物件費が増加したことから、前年比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統廃合や、ＡＩ・ＲＰＡや電子申請の導入、テレワークの推進など行政サービスのデジタル化を推進することにより、限られた財源や人員を効率的かつ効果的に活用し、最小の経費で最大の効果をあげられ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116509</xdr:rowOff>
    </xdr:from>
    <xdr:to>
      <xdr:col>23</xdr:col>
      <xdr:colOff>133350</xdr:colOff>
      <xdr:row>83</xdr:row>
      <xdr:rowOff>31531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75409"/>
          <a:ext cx="8382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148816</xdr:rowOff>
    </xdr:from>
    <xdr:to>
      <xdr:col>19</xdr:col>
      <xdr:colOff>133350</xdr:colOff>
      <xdr:row>82</xdr:row>
      <xdr:rowOff>116509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6266"/>
          <a:ext cx="889000" cy="1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148816</xdr:rowOff>
    </xdr:from>
    <xdr:to>
      <xdr:col>15</xdr:col>
      <xdr:colOff>82550</xdr:colOff>
      <xdr:row>82</xdr:row>
      <xdr:rowOff>3696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36266"/>
          <a:ext cx="889000" cy="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95576</xdr:rowOff>
    </xdr:from>
    <xdr:to>
      <xdr:col>11</xdr:col>
      <xdr:colOff>31750</xdr:colOff>
      <xdr:row>82</xdr:row>
      <xdr:rowOff>3696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3026"/>
          <a:ext cx="889000" cy="7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152181</xdr:rowOff>
    </xdr:from>
    <xdr:to>
      <xdr:col>23</xdr:col>
      <xdr:colOff>184150</xdr:colOff>
      <xdr:row>83</xdr:row>
      <xdr:rowOff>82331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168708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65709</xdr:rowOff>
    </xdr:from>
    <xdr:to>
      <xdr:col>19</xdr:col>
      <xdr:colOff>184150</xdr:colOff>
      <xdr:row>82</xdr:row>
      <xdr:rowOff>167309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6036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98016</xdr:rowOff>
    </xdr:from>
    <xdr:to>
      <xdr:col>15</xdr:col>
      <xdr:colOff>133350</xdr:colOff>
      <xdr:row>82</xdr:row>
      <xdr:rowOff>28166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124346</xdr:rowOff>
    </xdr:from>
    <xdr:to>
      <xdr:col>11</xdr:col>
      <xdr:colOff>82550</xdr:colOff>
      <xdr:row>82</xdr:row>
      <xdr:rowOff>54496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64673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44776</xdr:rowOff>
    </xdr:from>
    <xdr:to>
      <xdr:col>7</xdr:col>
      <xdr:colOff>31750</xdr:colOff>
      <xdr:row>81</xdr:row>
      <xdr:rowOff>146376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156553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となった。今後も給与の適正化に努め、現在の水準を維持していく。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28928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28928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ごみ処理施設、し尿処理施設や保育所など直営施設が多いため、類似団体平均を上回っている。住民サービスの質の向上を図ることを目的に、平成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年度には養護老人ホームを、令和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年度より病院事業について指定管理者制度を導入した。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今後は指定管理者制度の導入に加え、公共施設等総合管理計画に基づき公共施設自体の統廃合も検討し、人員の効率的な配置を推進していく。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63500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1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71544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01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136419</xdr:rowOff>
    </xdr:from>
    <xdr:to>
      <xdr:col>72</xdr:col>
      <xdr:colOff>203200</xdr:colOff>
      <xdr:row>64</xdr:row>
      <xdr:rowOff>71544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37769"/>
          <a:ext cx="889000" cy="1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136419</xdr:rowOff>
    </xdr:from>
    <xdr:to>
      <xdr:col>68</xdr:col>
      <xdr:colOff>152400</xdr:colOff>
      <xdr:row>63</xdr:row>
      <xdr:rowOff>146473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93776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12700</xdr:rowOff>
    </xdr:from>
    <xdr:to>
      <xdr:col>81</xdr:col>
      <xdr:colOff>95250</xdr:colOff>
      <xdr:row>64</xdr:row>
      <xdr:rowOff>114300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156227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85619</xdr:rowOff>
    </xdr:from>
    <xdr:to>
      <xdr:col>68</xdr:col>
      <xdr:colOff>203200</xdr:colOff>
      <xdr:row>64</xdr:row>
      <xdr:rowOff>15769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95673</xdr:rowOff>
    </xdr:from>
    <xdr:to>
      <xdr:col>64</xdr:col>
      <xdr:colOff>152400</xdr:colOff>
      <xdr:row>64</xdr:row>
      <xdr:rowOff>25823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10600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類似団体平均を下回ってはいるものの、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実施した大型建設事業の起債償還が始まったことによるものである。本市は交付税措置のある起債を優先的に発行しているが、今後もこの方針を維持し、実質公債費比率の上昇を防止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115062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76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76454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86106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年度に補償金免除で高金利の地方債を繰上償還したことにより地方債の残高が減り、将来負担比率がない状態となっている。今後も引き続き財政の健全化に努めていく。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年度より設置された東濃中部病院事務組合からの人件費負担金等の特定財源の増により前年度から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ポイント減少した。しかし、本市は類似団体と比較して直営施設が多く職員数が多いため、人件費に係る経常</a:t>
          </a:r>
          <a:r>
            <a:rPr kumimoji="1" lang="ja-JP" altLang="en-US" sz="1200">
              <a:latin typeface="ＭＳ Ｐゴシック" panose="020B0600070205080204" pitchFamily="50" charset="-128"/>
              <a:ea typeface="ＭＳ Ｐゴシック" panose="020B0600070205080204" pitchFamily="50" charset="-128"/>
            </a:rPr>
            <a:t>収支比率が類似団体平均を大きく上回っている。今後も公共施設の統廃合による人員配置の適正化や</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などの導入や働き方改革の推進による時間外勤務の削減に努め、人件費の抑制を図っていく。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86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87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物件費に係る経常収支比率は類似団体を下回っているが、ふるさと応援寄附金の増に伴う委託料の増の影響等から、前年度から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本市はごみ・し尿収集を直営で行っていることや公立保育所等が多いため、委託料が少ない一方で、人件費が類似団体平均を大きく上回っている。今後も引き続き事務事業の見直し等を進める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62230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130810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95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％となった。一般財源等の増加率が扶助費に係る経常経費の増加率を上回ったためであり、類似団体平均も下回った。引き続き審査の適正化や健康増進事業等を推進し、扶助費の抑制を図っていく。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が類似団体平均を大きく上回っているのは、繰出金が大きな要因である。病院事業の運営経費や、公共下水道の整備に多額の費用が必要なため、それに伴い繰出金も多くなっているが、繰出金の対象となる各事業会計の企業債の償還が順調に進んでいるため、減少傾向となっている。病院事業については令和２年度より指定管理者制度を導入したため、今後は住民サービスの質を維持しつつ経営の効率化が期待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57</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87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130810</xdr:rowOff>
    </xdr:from>
    <xdr:to>
      <xdr:col>82</xdr:col>
      <xdr:colOff>196850</xdr:colOff>
      <xdr:row>57</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90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60</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796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152417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補助費等に係る経常収支比率は同数値となる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となり、類似団体平均を下回った。今後も補助金の見直しや廃止を進め、補助費等の抑制に努める。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51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公債費に係る経常収支比率は類似団体平均を下回っており、前年度比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新庁舎建設事業などの大型建設事業の起債償還が開始されたため公債費の増加したが、一般財源等の増加率が公債費の増加率を上回ったためである。今後も地方債を財源とする普通建設費の内容を十分に精査し地方債発行額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136144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公債費以外に係る経常収支比率は類似団体平均を上回っているものの、前年度比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ポイントの減となった。普通交付税の増加を始めとする一般財源等の増加によるものである。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30937"/>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70136</xdr:rowOff>
    </xdr:from>
    <xdr:to>
      <xdr:col>29</xdr:col>
      <xdr:colOff>127000</xdr:colOff>
      <xdr:row>15</xdr:row>
      <xdr:rowOff>110026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9511"/>
          <a:ext cx="647700" cy="39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110026</xdr:rowOff>
    </xdr:from>
    <xdr:to>
      <xdr:col>26</xdr:col>
      <xdr:colOff>50800</xdr:colOff>
      <xdr:row>16</xdr:row>
      <xdr:rowOff>61792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9401"/>
          <a:ext cx="698500" cy="12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49943</xdr:rowOff>
    </xdr:from>
    <xdr:to>
      <xdr:col>22</xdr:col>
      <xdr:colOff>114300</xdr:colOff>
      <xdr:row>16</xdr:row>
      <xdr:rowOff>61792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4076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49943</xdr:rowOff>
    </xdr:from>
    <xdr:to>
      <xdr:col>18</xdr:col>
      <xdr:colOff>177800</xdr:colOff>
      <xdr:row>16</xdr:row>
      <xdr:rowOff>76918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0768"/>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19336</xdr:rowOff>
    </xdr:from>
    <xdr:to>
      <xdr:col>29</xdr:col>
      <xdr:colOff>177800</xdr:colOff>
      <xdr:row>15</xdr:row>
      <xdr:rowOff>120936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35863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59226</xdr:rowOff>
    </xdr:from>
    <xdr:to>
      <xdr:col>26</xdr:col>
      <xdr:colOff>101600</xdr:colOff>
      <xdr:row>15</xdr:row>
      <xdr:rowOff>160826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171003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10992</xdr:rowOff>
    </xdr:from>
    <xdr:to>
      <xdr:col>22</xdr:col>
      <xdr:colOff>165100</xdr:colOff>
      <xdr:row>16</xdr:row>
      <xdr:rowOff>112592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122769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170593</xdr:rowOff>
    </xdr:from>
    <xdr:to>
      <xdr:col>19</xdr:col>
      <xdr:colOff>38100</xdr:colOff>
      <xdr:row>16</xdr:row>
      <xdr:rowOff>100743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26118</xdr:rowOff>
    </xdr:from>
    <xdr:to>
      <xdr:col>15</xdr:col>
      <xdr:colOff>101600</xdr:colOff>
      <xdr:row>16</xdr:row>
      <xdr:rowOff>127718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137895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95034</xdr:rowOff>
    </xdr:from>
    <xdr:to>
      <xdr:col>29</xdr:col>
      <xdr:colOff>127000</xdr:colOff>
      <xdr:row>36</xdr:row>
      <xdr:rowOff>157556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8284"/>
          <a:ext cx="6477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95034</xdr:rowOff>
    </xdr:from>
    <xdr:to>
      <xdr:col>26</xdr:col>
      <xdr:colOff>50800</xdr:colOff>
      <xdr:row>37</xdr:row>
      <xdr:rowOff>33236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8284"/>
          <a:ext cx="698500" cy="10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33236</xdr:rowOff>
    </xdr:from>
    <xdr:to>
      <xdr:col>22</xdr:col>
      <xdr:colOff>114300</xdr:colOff>
      <xdr:row>37</xdr:row>
      <xdr:rowOff>85966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57936"/>
          <a:ext cx="698500" cy="5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64173</xdr:rowOff>
    </xdr:from>
    <xdr:to>
      <xdr:col>18</xdr:col>
      <xdr:colOff>177800</xdr:colOff>
      <xdr:row>37</xdr:row>
      <xdr:rowOff>85966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88873"/>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106756</xdr:rowOff>
    </xdr:from>
    <xdr:to>
      <xdr:col>29</xdr:col>
      <xdr:colOff>177800</xdr:colOff>
      <xdr:row>37</xdr:row>
      <xdr:rowOff>36906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78833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44234</xdr:rowOff>
    </xdr:from>
    <xdr:to>
      <xdr:col>26</xdr:col>
      <xdr:colOff>101600</xdr:colOff>
      <xdr:row>36</xdr:row>
      <xdr:rowOff>145834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156011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6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153886</xdr:rowOff>
    </xdr:from>
    <xdr:to>
      <xdr:col>22</xdr:col>
      <xdr:colOff>165100</xdr:colOff>
      <xdr:row>37</xdr:row>
      <xdr:rowOff>84036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35166</xdr:rowOff>
    </xdr:from>
    <xdr:to>
      <xdr:col>19</xdr:col>
      <xdr:colOff>38100</xdr:colOff>
      <xdr:row>37</xdr:row>
      <xdr:rowOff>136766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121543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13373</xdr:rowOff>
    </xdr:from>
    <xdr:to>
      <xdr:col>15</xdr:col>
      <xdr:colOff>101600</xdr:colOff>
      <xdr:row>37</xdr:row>
      <xdr:rowOff>114973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99750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51441</xdr:rowOff>
    </xdr:from>
    <xdr:to>
      <xdr:col>24</xdr:col>
      <xdr:colOff>63500</xdr:colOff>
      <xdr:row>34</xdr:row>
      <xdr:rowOff>81940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0741"/>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81940</xdr:rowOff>
    </xdr:from>
    <xdr:to>
      <xdr:col>19</xdr:col>
      <xdr:colOff>177800</xdr:colOff>
      <xdr:row>36</xdr:row>
      <xdr:rowOff>14732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1240"/>
          <a:ext cx="889000" cy="2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14732</xdr:rowOff>
    </xdr:from>
    <xdr:to>
      <xdr:col>15</xdr:col>
      <xdr:colOff>50800</xdr:colOff>
      <xdr:row>36</xdr:row>
      <xdr:rowOff>38430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693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38430</xdr:rowOff>
    </xdr:from>
    <xdr:to>
      <xdr:col>10</xdr:col>
      <xdr:colOff>114300</xdr:colOff>
      <xdr:row>36</xdr:row>
      <xdr:rowOff>54185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0630"/>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xdr:rowOff>
    </xdr:from>
    <xdr:to>
      <xdr:col>24</xdr:col>
      <xdr:colOff>114300</xdr:colOff>
      <xdr:row>34</xdr:row>
      <xdr:rowOff>102241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23518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31140</xdr:rowOff>
    </xdr:from>
    <xdr:to>
      <xdr:col>20</xdr:col>
      <xdr:colOff>38100</xdr:colOff>
      <xdr:row>34</xdr:row>
      <xdr:rowOff>132740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149267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135382</xdr:rowOff>
    </xdr:from>
    <xdr:to>
      <xdr:col>15</xdr:col>
      <xdr:colOff>101600</xdr:colOff>
      <xdr:row>36</xdr:row>
      <xdr:rowOff>65532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159080</xdr:rowOff>
    </xdr:from>
    <xdr:to>
      <xdr:col>10</xdr:col>
      <xdr:colOff>165100</xdr:colOff>
      <xdr:row>36</xdr:row>
      <xdr:rowOff>89230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105757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3385</xdr:rowOff>
    </xdr:from>
    <xdr:to>
      <xdr:col>6</xdr:col>
      <xdr:colOff>38100</xdr:colOff>
      <xdr:row>36</xdr:row>
      <xdr:rowOff>104985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75768</xdr:rowOff>
    </xdr:from>
    <xdr:to>
      <xdr:col>24</xdr:col>
      <xdr:colOff>63500</xdr:colOff>
      <xdr:row>57</xdr:row>
      <xdr:rowOff>149213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8418"/>
          <a:ext cx="8382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149213</xdr:rowOff>
    </xdr:from>
    <xdr:to>
      <xdr:col>19</xdr:col>
      <xdr:colOff>177800</xdr:colOff>
      <xdr:row>57</xdr:row>
      <xdr:rowOff>163716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1863"/>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140157</xdr:rowOff>
    </xdr:from>
    <xdr:to>
      <xdr:col>15</xdr:col>
      <xdr:colOff>50800</xdr:colOff>
      <xdr:row>57</xdr:row>
      <xdr:rowOff>163716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2807"/>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140157</xdr:rowOff>
    </xdr:from>
    <xdr:to>
      <xdr:col>10</xdr:col>
      <xdr:colOff>114300</xdr:colOff>
      <xdr:row>58</xdr:row>
      <xdr:rowOff>38798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2807"/>
          <a:ext cx="889000" cy="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24968</xdr:rowOff>
    </xdr:from>
    <xdr:to>
      <xdr:col>24</xdr:col>
      <xdr:colOff>114300</xdr:colOff>
      <xdr:row>57</xdr:row>
      <xdr:rowOff>126568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98413</xdr:rowOff>
    </xdr:from>
    <xdr:to>
      <xdr:col>20</xdr:col>
      <xdr:colOff>38100</xdr:colOff>
      <xdr:row>58</xdr:row>
      <xdr:rowOff>28563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112916</xdr:rowOff>
    </xdr:from>
    <xdr:to>
      <xdr:col>15</xdr:col>
      <xdr:colOff>101600</xdr:colOff>
      <xdr:row>58</xdr:row>
      <xdr:rowOff>43066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34193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89357</xdr:rowOff>
    </xdr:from>
    <xdr:to>
      <xdr:col>10</xdr:col>
      <xdr:colOff>165100</xdr:colOff>
      <xdr:row>58</xdr:row>
      <xdr:rowOff>19507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159448</xdr:rowOff>
    </xdr:from>
    <xdr:to>
      <xdr:col>6</xdr:col>
      <xdr:colOff>38100</xdr:colOff>
      <xdr:row>58</xdr:row>
      <xdr:rowOff>89598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80725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60376</xdr:rowOff>
    </xdr:from>
    <xdr:to>
      <xdr:col>24</xdr:col>
      <xdr:colOff>63500</xdr:colOff>
      <xdr:row>78</xdr:row>
      <xdr:rowOff>116763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3476"/>
          <a:ext cx="8382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116763</xdr:rowOff>
    </xdr:from>
    <xdr:to>
      <xdr:col>19</xdr:col>
      <xdr:colOff>177800</xdr:colOff>
      <xdr:row>78</xdr:row>
      <xdr:rowOff>117563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986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38240</xdr:rowOff>
    </xdr:from>
    <xdr:to>
      <xdr:col>15</xdr:col>
      <xdr:colOff>50800</xdr:colOff>
      <xdr:row>78</xdr:row>
      <xdr:rowOff>117563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11340"/>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38240</xdr:rowOff>
    </xdr:from>
    <xdr:to>
      <xdr:col>10</xdr:col>
      <xdr:colOff>114300</xdr:colOff>
      <xdr:row>78</xdr:row>
      <xdr:rowOff>78663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1340"/>
          <a:ext cx="8890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9576</xdr:rowOff>
    </xdr:from>
    <xdr:to>
      <xdr:col>24</xdr:col>
      <xdr:colOff>114300</xdr:colOff>
      <xdr:row>78</xdr:row>
      <xdr:rowOff>111176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98264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65963</xdr:rowOff>
    </xdr:from>
    <xdr:to>
      <xdr:col>20</xdr:col>
      <xdr:colOff>38100</xdr:colOff>
      <xdr:row>78</xdr:row>
      <xdr:rowOff>167563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158690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66763</xdr:rowOff>
    </xdr:from>
    <xdr:to>
      <xdr:col>15</xdr:col>
      <xdr:colOff>101600</xdr:colOff>
      <xdr:row>78</xdr:row>
      <xdr:rowOff>168363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159490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158890</xdr:rowOff>
    </xdr:from>
    <xdr:to>
      <xdr:col>10</xdr:col>
      <xdr:colOff>165100</xdr:colOff>
      <xdr:row>78</xdr:row>
      <xdr:rowOff>89040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105567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27863</xdr:rowOff>
    </xdr:from>
    <xdr:to>
      <xdr:col>6</xdr:col>
      <xdr:colOff>38100</xdr:colOff>
      <xdr:row>78</xdr:row>
      <xdr:rowOff>129463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2339</xdr:rowOff>
    </xdr:from>
    <xdr:to>
      <xdr:col>24</xdr:col>
      <xdr:colOff>63500</xdr:colOff>
      <xdr:row>98</xdr:row>
      <xdr:rowOff>152815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32989"/>
          <a:ext cx="838200" cy="3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149816</xdr:rowOff>
    </xdr:from>
    <xdr:to>
      <xdr:col>19</xdr:col>
      <xdr:colOff>177800</xdr:colOff>
      <xdr:row>98</xdr:row>
      <xdr:rowOff>152815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51916"/>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149816</xdr:rowOff>
    </xdr:from>
    <xdr:to>
      <xdr:col>15</xdr:col>
      <xdr:colOff>50800</xdr:colOff>
      <xdr:row>99</xdr:row>
      <xdr:rowOff>30257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51916"/>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1353</xdr:rowOff>
    </xdr:from>
    <xdr:to>
      <xdr:col>10</xdr:col>
      <xdr:colOff>114300</xdr:colOff>
      <xdr:row>99</xdr:row>
      <xdr:rowOff>30257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4903"/>
          <a:ext cx="8890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122989</xdr:rowOff>
    </xdr:from>
    <xdr:to>
      <xdr:col>24</xdr:col>
      <xdr:colOff>114300</xdr:colOff>
      <xdr:row>97</xdr:row>
      <xdr:rowOff>53139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101416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102015</xdr:rowOff>
    </xdr:from>
    <xdr:to>
      <xdr:col>20</xdr:col>
      <xdr:colOff>38100</xdr:colOff>
      <xdr:row>99</xdr:row>
      <xdr:rowOff>32165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9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23292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99016</xdr:rowOff>
    </xdr:from>
    <xdr:to>
      <xdr:col>15</xdr:col>
      <xdr:colOff>101600</xdr:colOff>
      <xdr:row>99</xdr:row>
      <xdr:rowOff>29166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20293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150907</xdr:rowOff>
    </xdr:from>
    <xdr:to>
      <xdr:col>10</xdr:col>
      <xdr:colOff>165100</xdr:colOff>
      <xdr:row>99</xdr:row>
      <xdr:rowOff>81057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72184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4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122003</xdr:rowOff>
    </xdr:from>
    <xdr:to>
      <xdr:col>6</xdr:col>
      <xdr:colOff>38100</xdr:colOff>
      <xdr:row>99</xdr:row>
      <xdr:rowOff>52153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131808</xdr:rowOff>
    </xdr:from>
    <xdr:to>
      <xdr:col>55</xdr:col>
      <xdr:colOff>0</xdr:colOff>
      <xdr:row>38</xdr:row>
      <xdr:rowOff>127203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46758"/>
          <a:ext cx="838200" cy="1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131808</xdr:rowOff>
    </xdr:from>
    <xdr:to>
      <xdr:col>50</xdr:col>
      <xdr:colOff>114300</xdr:colOff>
      <xdr:row>38</xdr:row>
      <xdr:rowOff>94045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46758"/>
          <a:ext cx="889000" cy="1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94045</xdr:rowOff>
    </xdr:from>
    <xdr:to>
      <xdr:col>45</xdr:col>
      <xdr:colOff>177800</xdr:colOff>
      <xdr:row>39</xdr:row>
      <xdr:rowOff>109949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09145"/>
          <a:ext cx="889000" cy="1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104485</xdr:rowOff>
    </xdr:from>
    <xdr:to>
      <xdr:col>41</xdr:col>
      <xdr:colOff>50800</xdr:colOff>
      <xdr:row>39</xdr:row>
      <xdr:rowOff>109949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91035"/>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76403</xdr:rowOff>
    </xdr:from>
    <xdr:to>
      <xdr:col>55</xdr:col>
      <xdr:colOff>50800</xdr:colOff>
      <xdr:row>39</xdr:row>
      <xdr:rowOff>6553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54830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81008</xdr:rowOff>
    </xdr:from>
    <xdr:to>
      <xdr:col>50</xdr:col>
      <xdr:colOff>165100</xdr:colOff>
      <xdr:row>32</xdr:row>
      <xdr:rowOff>11158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8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43245</xdr:rowOff>
    </xdr:from>
    <xdr:to>
      <xdr:col>46</xdr:col>
      <xdr:colOff>38100</xdr:colOff>
      <xdr:row>38</xdr:row>
      <xdr:rowOff>144845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135972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59149</xdr:rowOff>
    </xdr:from>
    <xdr:to>
      <xdr:col>41</xdr:col>
      <xdr:colOff>101600</xdr:colOff>
      <xdr:row>39</xdr:row>
      <xdr:rowOff>160749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151876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53685</xdr:rowOff>
    </xdr:from>
    <xdr:to>
      <xdr:col>36</xdr:col>
      <xdr:colOff>165100</xdr:colOff>
      <xdr:row>39</xdr:row>
      <xdr:rowOff>155285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146412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80801</xdr:rowOff>
    </xdr:from>
    <xdr:to>
      <xdr:col>55</xdr:col>
      <xdr:colOff>0</xdr:colOff>
      <xdr:row>56</xdr:row>
      <xdr:rowOff>105170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82001"/>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43693</xdr:rowOff>
    </xdr:from>
    <xdr:to>
      <xdr:col>50</xdr:col>
      <xdr:colOff>114300</xdr:colOff>
      <xdr:row>56</xdr:row>
      <xdr:rowOff>80801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73443"/>
          <a:ext cx="889000" cy="20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135522</xdr:rowOff>
    </xdr:from>
    <xdr:to>
      <xdr:col>45</xdr:col>
      <xdr:colOff>177800</xdr:colOff>
      <xdr:row>55</xdr:row>
      <xdr:rowOff>43693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93822"/>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135522</xdr:rowOff>
    </xdr:from>
    <xdr:to>
      <xdr:col>41</xdr:col>
      <xdr:colOff>50800</xdr:colOff>
      <xdr:row>55</xdr:row>
      <xdr:rowOff>112594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93822"/>
          <a:ext cx="889000" cy="1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54370</xdr:rowOff>
    </xdr:from>
    <xdr:to>
      <xdr:col>55</xdr:col>
      <xdr:colOff>50800</xdr:colOff>
      <xdr:row>56</xdr:row>
      <xdr:rowOff>155970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32797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30001</xdr:rowOff>
    </xdr:from>
    <xdr:to>
      <xdr:col>50</xdr:col>
      <xdr:colOff>165100</xdr:colOff>
      <xdr:row>56</xdr:row>
      <xdr:rowOff>131601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122728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164343</xdr:rowOff>
    </xdr:from>
    <xdr:to>
      <xdr:col>46</xdr:col>
      <xdr:colOff>38100</xdr:colOff>
      <xdr:row>55</xdr:row>
      <xdr:rowOff>94493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111020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1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84722</xdr:rowOff>
    </xdr:from>
    <xdr:to>
      <xdr:col>41</xdr:col>
      <xdr:colOff>101600</xdr:colOff>
      <xdr:row>55</xdr:row>
      <xdr:rowOff>14872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31399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61794</xdr:rowOff>
    </xdr:from>
    <xdr:to>
      <xdr:col>36</xdr:col>
      <xdr:colOff>165100</xdr:colOff>
      <xdr:row>55</xdr:row>
      <xdr:rowOff>163394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91491</xdr:rowOff>
    </xdr:from>
    <xdr:to>
      <xdr:col>55</xdr:col>
      <xdr:colOff>0</xdr:colOff>
      <xdr:row>78</xdr:row>
      <xdr:rowOff>131877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6459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138595</xdr:rowOff>
    </xdr:from>
    <xdr:to>
      <xdr:col>50</xdr:col>
      <xdr:colOff>114300</xdr:colOff>
      <xdr:row>78</xdr:row>
      <xdr:rowOff>91491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97345"/>
          <a:ext cx="889000" cy="4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99784</xdr:rowOff>
    </xdr:from>
    <xdr:to>
      <xdr:col>45</xdr:col>
      <xdr:colOff>177800</xdr:colOff>
      <xdr:row>75</xdr:row>
      <xdr:rowOff>138595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615634"/>
          <a:ext cx="889000" cy="3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99784</xdr:rowOff>
    </xdr:from>
    <xdr:to>
      <xdr:col>41</xdr:col>
      <xdr:colOff>50800</xdr:colOff>
      <xdr:row>76</xdr:row>
      <xdr:rowOff>1600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615634"/>
          <a:ext cx="889000" cy="4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81077</xdr:rowOff>
    </xdr:from>
    <xdr:to>
      <xdr:col>55</xdr:col>
      <xdr:colOff>50800</xdr:colOff>
      <xdr:row>79</xdr:row>
      <xdr:rowOff>11227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167454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40691</xdr:rowOff>
    </xdr:from>
    <xdr:to>
      <xdr:col>50</xdr:col>
      <xdr:colOff>165100</xdr:colOff>
      <xdr:row>78</xdr:row>
      <xdr:rowOff>142291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0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87795</xdr:rowOff>
    </xdr:from>
    <xdr:to>
      <xdr:col>46</xdr:col>
      <xdr:colOff>38100</xdr:colOff>
      <xdr:row>76</xdr:row>
      <xdr:rowOff>17946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46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34472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48984</xdr:rowOff>
    </xdr:from>
    <xdr:to>
      <xdr:col>41</xdr:col>
      <xdr:colOff>101600</xdr:colOff>
      <xdr:row>73</xdr:row>
      <xdr:rowOff>150584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5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167111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3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122250</xdr:rowOff>
    </xdr:from>
    <xdr:to>
      <xdr:col>36</xdr:col>
      <xdr:colOff>165100</xdr:colOff>
      <xdr:row>76</xdr:row>
      <xdr:rowOff>52400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68927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78346</xdr:rowOff>
    </xdr:from>
    <xdr:to>
      <xdr:col>55</xdr:col>
      <xdr:colOff>0</xdr:colOff>
      <xdr:row>96</xdr:row>
      <xdr:rowOff>132917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37546"/>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90157</xdr:rowOff>
    </xdr:from>
    <xdr:to>
      <xdr:col>50</xdr:col>
      <xdr:colOff>114300</xdr:colOff>
      <xdr:row>96</xdr:row>
      <xdr:rowOff>132917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49357"/>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90157</xdr:rowOff>
    </xdr:from>
    <xdr:to>
      <xdr:col>45</xdr:col>
      <xdr:colOff>177800</xdr:colOff>
      <xdr:row>97</xdr:row>
      <xdr:rowOff>136665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49357"/>
          <a:ext cx="889000" cy="2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72467</xdr:rowOff>
    </xdr:from>
    <xdr:to>
      <xdr:col>41</xdr:col>
      <xdr:colOff>50800</xdr:colOff>
      <xdr:row>97</xdr:row>
      <xdr:rowOff>136665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3117"/>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27546</xdr:rowOff>
    </xdr:from>
    <xdr:to>
      <xdr:col>55</xdr:col>
      <xdr:colOff>50800</xdr:colOff>
      <xdr:row>96</xdr:row>
      <xdr:rowOff>129146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50423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82117</xdr:rowOff>
    </xdr:from>
    <xdr:to>
      <xdr:col>50</xdr:col>
      <xdr:colOff>165100</xdr:colOff>
      <xdr:row>97</xdr:row>
      <xdr:rowOff>12267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3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39357</xdr:rowOff>
    </xdr:from>
    <xdr:to>
      <xdr:col>46</xdr:col>
      <xdr:colOff>38100</xdr:colOff>
      <xdr:row>96</xdr:row>
      <xdr:rowOff>140957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157484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85865</xdr:rowOff>
    </xdr:from>
    <xdr:to>
      <xdr:col>41</xdr:col>
      <xdr:colOff>101600</xdr:colOff>
      <xdr:row>98</xdr:row>
      <xdr:rowOff>16015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21667</xdr:rowOff>
    </xdr:from>
    <xdr:to>
      <xdr:col>36</xdr:col>
      <xdr:colOff>165100</xdr:colOff>
      <xdr:row>97</xdr:row>
      <xdr:rowOff>123267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114394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15989</xdr:rowOff>
    </xdr:from>
    <xdr:to>
      <xdr:col>85</xdr:col>
      <xdr:colOff>127000</xdr:colOff>
      <xdr:row>38</xdr:row>
      <xdr:rowOff>123736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31089"/>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123736</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38836"/>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27686</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423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9513</xdr:rowOff>
    </xdr:from>
    <xdr:to>
      <xdr:col>71</xdr:col>
      <xdr:colOff>177800</xdr:colOff>
      <xdr:row>39</xdr:row>
      <xdr:rowOff>27686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6063"/>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136639</xdr:rowOff>
    </xdr:from>
    <xdr:to>
      <xdr:col>85</xdr:col>
      <xdr:colOff>177800</xdr:colOff>
      <xdr:row>38</xdr:row>
      <xdr:rowOff>66790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80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159516</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72936</xdr:rowOff>
    </xdr:from>
    <xdr:to>
      <xdr:col>81</xdr:col>
      <xdr:colOff>101600</xdr:colOff>
      <xdr:row>39</xdr:row>
      <xdr:rowOff>3086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165663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148336</xdr:rowOff>
    </xdr:from>
    <xdr:to>
      <xdr:col>72</xdr:col>
      <xdr:colOff>38100</xdr:colOff>
      <xdr:row>39</xdr:row>
      <xdr:rowOff>78486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69613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130163</xdr:rowOff>
    </xdr:from>
    <xdr:to>
      <xdr:col>67</xdr:col>
      <xdr:colOff>101600</xdr:colOff>
      <xdr:row>39</xdr:row>
      <xdr:rowOff>60313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51440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3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33564</xdr:rowOff>
    </xdr:from>
    <xdr:to>
      <xdr:col>85</xdr:col>
      <xdr:colOff>127000</xdr:colOff>
      <xdr:row>76</xdr:row>
      <xdr:rowOff>63528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3764"/>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63528</xdr:rowOff>
    </xdr:from>
    <xdr:to>
      <xdr:col>81</xdr:col>
      <xdr:colOff>50800</xdr:colOff>
      <xdr:row>76</xdr:row>
      <xdr:rowOff>113902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93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113902</xdr:rowOff>
    </xdr:from>
    <xdr:to>
      <xdr:col>76</xdr:col>
      <xdr:colOff>114300</xdr:colOff>
      <xdr:row>76</xdr:row>
      <xdr:rowOff>147407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44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147407</xdr:rowOff>
    </xdr:from>
    <xdr:to>
      <xdr:col>71</xdr:col>
      <xdr:colOff>177800</xdr:colOff>
      <xdr:row>77</xdr:row>
      <xdr:rowOff>15112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77607"/>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154214</xdr:rowOff>
    </xdr:from>
    <xdr:to>
      <xdr:col>85</xdr:col>
      <xdr:colOff>177800</xdr:colOff>
      <xdr:row>76</xdr:row>
      <xdr:rowOff>84364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132641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12728</xdr:rowOff>
    </xdr:from>
    <xdr:to>
      <xdr:col>81</xdr:col>
      <xdr:colOff>101600</xdr:colOff>
      <xdr:row>76</xdr:row>
      <xdr:rowOff>114328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105455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63102</xdr:rowOff>
    </xdr:from>
    <xdr:to>
      <xdr:col>76</xdr:col>
      <xdr:colOff>165100</xdr:colOff>
      <xdr:row>76</xdr:row>
      <xdr:rowOff>164702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155829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96607</xdr:rowOff>
    </xdr:from>
    <xdr:to>
      <xdr:col>72</xdr:col>
      <xdr:colOff>38100</xdr:colOff>
      <xdr:row>77</xdr:row>
      <xdr:rowOff>26757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17884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135762</xdr:rowOff>
    </xdr:from>
    <xdr:to>
      <xdr:col>67</xdr:col>
      <xdr:colOff>101600</xdr:colOff>
      <xdr:row>77</xdr:row>
      <xdr:rowOff>65912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57039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27229</xdr:rowOff>
    </xdr:from>
    <xdr:to>
      <xdr:col>85</xdr:col>
      <xdr:colOff>127000</xdr:colOff>
      <xdr:row>98</xdr:row>
      <xdr:rowOff>53899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57879"/>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53899</xdr:rowOff>
    </xdr:from>
    <xdr:to>
      <xdr:col>81</xdr:col>
      <xdr:colOff>50800</xdr:colOff>
      <xdr:row>98</xdr:row>
      <xdr:rowOff>146025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5999"/>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151549</xdr:rowOff>
    </xdr:from>
    <xdr:to>
      <xdr:col>76</xdr:col>
      <xdr:colOff>114300</xdr:colOff>
      <xdr:row>98</xdr:row>
      <xdr:rowOff>146025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82199"/>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151549</xdr:rowOff>
    </xdr:from>
    <xdr:to>
      <xdr:col>71</xdr:col>
      <xdr:colOff>177800</xdr:colOff>
      <xdr:row>98</xdr:row>
      <xdr:rowOff>2387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8219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147879</xdr:rowOff>
    </xdr:from>
    <xdr:to>
      <xdr:col>85</xdr:col>
      <xdr:colOff>177800</xdr:colOff>
      <xdr:row>97</xdr:row>
      <xdr:rowOff>78029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126306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3099</xdr:rowOff>
    </xdr:from>
    <xdr:to>
      <xdr:col>81</xdr:col>
      <xdr:colOff>101600</xdr:colOff>
      <xdr:row>98</xdr:row>
      <xdr:rowOff>104699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95826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95225</xdr:rowOff>
    </xdr:from>
    <xdr:to>
      <xdr:col>76</xdr:col>
      <xdr:colOff>165100</xdr:colOff>
      <xdr:row>99</xdr:row>
      <xdr:rowOff>25375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16502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9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100749</xdr:rowOff>
    </xdr:from>
    <xdr:to>
      <xdr:col>72</xdr:col>
      <xdr:colOff>38100</xdr:colOff>
      <xdr:row>98</xdr:row>
      <xdr:rowOff>30899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123037</xdr:rowOff>
    </xdr:from>
    <xdr:to>
      <xdr:col>67</xdr:col>
      <xdr:colOff>101600</xdr:colOff>
      <xdr:row>98</xdr:row>
      <xdr:rowOff>53187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44314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157359</xdr:rowOff>
    </xdr:from>
    <xdr:to>
      <xdr:col>116</xdr:col>
      <xdr:colOff>63500</xdr:colOff>
      <xdr:row>35</xdr:row>
      <xdr:rowOff>26829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986659"/>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157359</xdr:rowOff>
    </xdr:from>
    <xdr:to>
      <xdr:col>111</xdr:col>
      <xdr:colOff>177800</xdr:colOff>
      <xdr:row>35</xdr:row>
      <xdr:rowOff>13970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986659"/>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13970</xdr:rowOff>
    </xdr:from>
    <xdr:to>
      <xdr:col>107</xdr:col>
      <xdr:colOff>50800</xdr:colOff>
      <xdr:row>36</xdr:row>
      <xdr:rowOff>137985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14720"/>
          <a:ext cx="8890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20200</xdr:rowOff>
    </xdr:from>
    <xdr:to>
      <xdr:col>102</xdr:col>
      <xdr:colOff>114300</xdr:colOff>
      <xdr:row>36</xdr:row>
      <xdr:rowOff>137985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192400"/>
          <a:ext cx="8890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147479</xdr:rowOff>
    </xdr:from>
    <xdr:to>
      <xdr:col>116</xdr:col>
      <xdr:colOff>114300</xdr:colOff>
      <xdr:row>35</xdr:row>
      <xdr:rowOff>77629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170356</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106559</xdr:rowOff>
    </xdr:from>
    <xdr:to>
      <xdr:col>112</xdr:col>
      <xdr:colOff>38100</xdr:colOff>
      <xdr:row>35</xdr:row>
      <xdr:rowOff>36709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53236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134620</xdr:rowOff>
    </xdr:from>
    <xdr:to>
      <xdr:col>107</xdr:col>
      <xdr:colOff>101600</xdr:colOff>
      <xdr:row>35</xdr:row>
      <xdr:rowOff>64770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81297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87185</xdr:rowOff>
    </xdr:from>
    <xdr:to>
      <xdr:col>102</xdr:col>
      <xdr:colOff>165100</xdr:colOff>
      <xdr:row>37</xdr:row>
      <xdr:rowOff>17335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33862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140850</xdr:rowOff>
    </xdr:from>
    <xdr:to>
      <xdr:col>98</xdr:col>
      <xdr:colOff>38100</xdr:colOff>
      <xdr:row>36</xdr:row>
      <xdr:rowOff>71000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1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87527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91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17514</xdr:rowOff>
    </xdr:from>
    <xdr:to>
      <xdr:col>116</xdr:col>
      <xdr:colOff>63500</xdr:colOff>
      <xdr:row>59</xdr:row>
      <xdr:rowOff>17856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33064"/>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1740</xdr:rowOff>
    </xdr:from>
    <xdr:to>
      <xdr:col>111</xdr:col>
      <xdr:colOff>177800</xdr:colOff>
      <xdr:row>59</xdr:row>
      <xdr:rowOff>17856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1729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154101</xdr:rowOff>
    </xdr:from>
    <xdr:to>
      <xdr:col>107</xdr:col>
      <xdr:colOff>50800</xdr:colOff>
      <xdr:row>59</xdr:row>
      <xdr:rowOff>1740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9820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154101</xdr:rowOff>
    </xdr:from>
    <xdr:to>
      <xdr:col>102</xdr:col>
      <xdr:colOff>114300</xdr:colOff>
      <xdr:row>58</xdr:row>
      <xdr:rowOff>154597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9820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138164</xdr:rowOff>
    </xdr:from>
    <xdr:to>
      <xdr:col>116</xdr:col>
      <xdr:colOff>114300</xdr:colOff>
      <xdr:row>59</xdr:row>
      <xdr:rowOff>68314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53091</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138506</xdr:rowOff>
    </xdr:from>
    <xdr:to>
      <xdr:col>112</xdr:col>
      <xdr:colOff>38100</xdr:colOff>
      <xdr:row>59</xdr:row>
      <xdr:rowOff>68656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59783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122390</xdr:rowOff>
    </xdr:from>
    <xdr:to>
      <xdr:col>107</xdr:col>
      <xdr:colOff>101600</xdr:colOff>
      <xdr:row>59</xdr:row>
      <xdr:rowOff>52540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43667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103301</xdr:rowOff>
    </xdr:from>
    <xdr:to>
      <xdr:col>102</xdr:col>
      <xdr:colOff>165100</xdr:colOff>
      <xdr:row>59</xdr:row>
      <xdr:rowOff>33451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24578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103797</xdr:rowOff>
    </xdr:from>
    <xdr:to>
      <xdr:col>98</xdr:col>
      <xdr:colOff>38100</xdr:colOff>
      <xdr:row>59</xdr:row>
      <xdr:rowOff>33947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25074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130499</xdr:rowOff>
    </xdr:from>
    <xdr:to>
      <xdr:col>116</xdr:col>
      <xdr:colOff>63500</xdr:colOff>
      <xdr:row>74</xdr:row>
      <xdr:rowOff>159388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17799"/>
          <a:ext cx="83820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151273</xdr:rowOff>
    </xdr:from>
    <xdr:to>
      <xdr:col>111</xdr:col>
      <xdr:colOff>177800</xdr:colOff>
      <xdr:row>74</xdr:row>
      <xdr:rowOff>159388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3857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170990</xdr:rowOff>
    </xdr:from>
    <xdr:to>
      <xdr:col>107</xdr:col>
      <xdr:colOff>50800</xdr:colOff>
      <xdr:row>74</xdr:row>
      <xdr:rowOff>151273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15390"/>
          <a:ext cx="889000" cy="3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129784</xdr:rowOff>
    </xdr:from>
    <xdr:to>
      <xdr:col>102</xdr:col>
      <xdr:colOff>114300</xdr:colOff>
      <xdr:row>72</xdr:row>
      <xdr:rowOff>170990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474184"/>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79699</xdr:rowOff>
    </xdr:from>
    <xdr:to>
      <xdr:col>116</xdr:col>
      <xdr:colOff>114300</xdr:colOff>
      <xdr:row>75</xdr:row>
      <xdr:rowOff>9849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102576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108588</xdr:rowOff>
    </xdr:from>
    <xdr:to>
      <xdr:col>112</xdr:col>
      <xdr:colOff>38100</xdr:colOff>
      <xdr:row>75</xdr:row>
      <xdr:rowOff>38738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55265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100473</xdr:rowOff>
    </xdr:from>
    <xdr:to>
      <xdr:col>107</xdr:col>
      <xdr:colOff>101600</xdr:colOff>
      <xdr:row>75</xdr:row>
      <xdr:rowOff>30623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21750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120190</xdr:rowOff>
    </xdr:from>
    <xdr:to>
      <xdr:col>102</xdr:col>
      <xdr:colOff>165100</xdr:colOff>
      <xdr:row>73</xdr:row>
      <xdr:rowOff>50340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66867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78984</xdr:rowOff>
    </xdr:from>
    <xdr:to>
      <xdr:col>98</xdr:col>
      <xdr:colOff>38100</xdr:colOff>
      <xdr:row>73</xdr:row>
      <xdr:rowOff>9134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25661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435,708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年度は新型コロナウイルス感染症の影響に伴う事業による変動が大きく、ワクチン接種事業に伴う委託料等の増により物件費が</a:t>
          </a:r>
          <a:r>
            <a:rPr kumimoji="1" lang="en-US" altLang="ja-JP" sz="1300">
              <a:latin typeface="ＭＳ Ｐゴシック" panose="020B0600070205080204" pitchFamily="50" charset="-128"/>
              <a:ea typeface="ＭＳ Ｐゴシック" panose="020B0600070205080204" pitchFamily="50" charset="-128"/>
            </a:rPr>
            <a:t>5,783</a:t>
          </a:r>
          <a:r>
            <a:rPr kumimoji="1" lang="ja-JP" altLang="en-US" sz="1300">
              <a:latin typeface="ＭＳ Ｐゴシック" panose="020B0600070205080204" pitchFamily="50" charset="-128"/>
              <a:ea typeface="ＭＳ Ｐゴシック" panose="020B0600070205080204" pitchFamily="50" charset="-128"/>
            </a:rPr>
            <a:t>円、子育て世帯や住民税非課税世帯への臨時特別給付金の増により扶助費が</a:t>
          </a:r>
          <a:r>
            <a:rPr kumimoji="1" lang="en-US" altLang="ja-JP" sz="1300">
              <a:latin typeface="ＭＳ Ｐゴシック" panose="020B0600070205080204" pitchFamily="50" charset="-128"/>
              <a:ea typeface="ＭＳ Ｐゴシック" panose="020B0600070205080204" pitchFamily="50" charset="-128"/>
            </a:rPr>
            <a:t>22,532</a:t>
          </a:r>
          <a:r>
            <a:rPr kumimoji="1" lang="ja-JP" altLang="en-US" sz="1300">
              <a:latin typeface="ＭＳ Ｐゴシック" panose="020B0600070205080204" pitchFamily="50" charset="-128"/>
              <a:ea typeface="ＭＳ Ｐゴシック" panose="020B0600070205080204" pitchFamily="50" charset="-128"/>
            </a:rPr>
            <a:t>円増加した一方、令和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年度に実施した特別定額給付金の減及びプレミアム付き商品券は発行事業交付金の減により補助費等が</a:t>
          </a:r>
          <a:r>
            <a:rPr kumimoji="1" lang="en-US" altLang="ja-JP" sz="1300">
              <a:latin typeface="ＭＳ Ｐゴシック" panose="020B0600070205080204" pitchFamily="50" charset="-128"/>
              <a:ea typeface="ＭＳ Ｐゴシック" panose="020B0600070205080204" pitchFamily="50" charset="-128"/>
            </a:rPr>
            <a:t>109,827</a:t>
          </a:r>
          <a:r>
            <a:rPr kumimoji="1" lang="ja-JP" altLang="en-US" sz="1300">
              <a:latin typeface="ＭＳ Ｐゴシック" panose="020B0600070205080204" pitchFamily="50" charset="-128"/>
              <a:ea typeface="ＭＳ Ｐゴシック" panose="020B0600070205080204" pitchFamily="50" charset="-128"/>
            </a:rPr>
            <a:t>円の減となっている。積立金については、ふるさと応援寄附金額の増に伴うふるさと応援基金への積立額の増により</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円となった。今後は、高止まりとなっている人件費や増加傾向を示している維持補修費といった経常経費について、公共施設の統廃合やＤＸの推進等により、業務の効率化を図り抑制していく。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34</xdr:row>
      <xdr:rowOff>146101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985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146101</xdr:rowOff>
    </xdr:from>
    <xdr:to>
      <xdr:col>19</xdr:col>
      <xdr:colOff>177800</xdr:colOff>
      <xdr:row>34</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54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142901</xdr:rowOff>
    </xdr:from>
    <xdr:to>
      <xdr:col>15</xdr:col>
      <xdr:colOff>50800</xdr:colOff>
      <xdr:row>34</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220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142901</xdr:rowOff>
    </xdr:from>
    <xdr:to>
      <xdr:col>10</xdr:col>
      <xdr:colOff>114300</xdr:colOff>
      <xdr:row>34</xdr:row>
      <xdr:rowOff>149758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220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79756</xdr:rowOff>
    </xdr:from>
    <xdr:to>
      <xdr:col>24</xdr:col>
      <xdr:colOff>114300</xdr:colOff>
      <xdr:row>35</xdr:row>
      <xdr:rowOff>9906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102633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95301</xdr:rowOff>
    </xdr:from>
    <xdr:to>
      <xdr:col>20</xdr:col>
      <xdr:colOff>38100</xdr:colOff>
      <xdr:row>35</xdr:row>
      <xdr:rowOff>25451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41978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109474</xdr:rowOff>
    </xdr:from>
    <xdr:to>
      <xdr:col>15</xdr:col>
      <xdr:colOff>101600</xdr:colOff>
      <xdr:row>35</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92101</xdr:rowOff>
    </xdr:from>
    <xdr:to>
      <xdr:col>10</xdr:col>
      <xdr:colOff>165100</xdr:colOff>
      <xdr:row>35</xdr:row>
      <xdr:rowOff>22251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98958</xdr:rowOff>
    </xdr:from>
    <xdr:to>
      <xdr:col>6</xdr:col>
      <xdr:colOff>38100</xdr:colOff>
      <xdr:row>35</xdr:row>
      <xdr:rowOff>29108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45635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24257</xdr:rowOff>
    </xdr:from>
    <xdr:to>
      <xdr:col>24</xdr:col>
      <xdr:colOff>63500</xdr:colOff>
      <xdr:row>57</xdr:row>
      <xdr:rowOff>10343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11107"/>
          <a:ext cx="838200" cy="67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24257</xdr:rowOff>
    </xdr:from>
    <xdr:to>
      <xdr:col>19</xdr:col>
      <xdr:colOff>177800</xdr:colOff>
      <xdr:row>57</xdr:row>
      <xdr:rowOff>1001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11107"/>
          <a:ext cx="889000" cy="6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162423</xdr:rowOff>
    </xdr:from>
    <xdr:to>
      <xdr:col>15</xdr:col>
      <xdr:colOff>50800</xdr:colOff>
      <xdr:row>57</xdr:row>
      <xdr:rowOff>1001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2173"/>
          <a:ext cx="889000" cy="1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162423</xdr:rowOff>
    </xdr:from>
    <xdr:to>
      <xdr:col>10</xdr:col>
      <xdr:colOff>114300</xdr:colOff>
      <xdr:row>56</xdr:row>
      <xdr:rowOff>114394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2173"/>
          <a:ext cx="889000" cy="1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130993</xdr:rowOff>
    </xdr:from>
    <xdr:to>
      <xdr:col>24</xdr:col>
      <xdr:colOff>114300</xdr:colOff>
      <xdr:row>57</xdr:row>
      <xdr:rowOff>61143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45920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144907</xdr:rowOff>
    </xdr:from>
    <xdr:to>
      <xdr:col>20</xdr:col>
      <xdr:colOff>38100</xdr:colOff>
      <xdr:row>53</xdr:row>
      <xdr:rowOff>75057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66184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121651</xdr:rowOff>
    </xdr:from>
    <xdr:to>
      <xdr:col>15</xdr:col>
      <xdr:colOff>101600</xdr:colOff>
      <xdr:row>57</xdr:row>
      <xdr:rowOff>51801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42928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111623</xdr:rowOff>
    </xdr:from>
    <xdr:to>
      <xdr:col>10</xdr:col>
      <xdr:colOff>165100</xdr:colOff>
      <xdr:row>56</xdr:row>
      <xdr:rowOff>41773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58300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63594</xdr:rowOff>
    </xdr:from>
    <xdr:to>
      <xdr:col>6</xdr:col>
      <xdr:colOff>38100</xdr:colOff>
      <xdr:row>56</xdr:row>
      <xdr:rowOff>165194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27851</xdr:rowOff>
    </xdr:from>
    <xdr:to>
      <xdr:col>24</xdr:col>
      <xdr:colOff>63500</xdr:colOff>
      <xdr:row>77</xdr:row>
      <xdr:rowOff>161226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8051"/>
          <a:ext cx="838200" cy="3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161226</xdr:rowOff>
    </xdr:from>
    <xdr:to>
      <xdr:col>19</xdr:col>
      <xdr:colOff>177800</xdr:colOff>
      <xdr:row>78</xdr:row>
      <xdr:rowOff>95707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62876"/>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141694</xdr:rowOff>
    </xdr:from>
    <xdr:to>
      <xdr:col>15</xdr:col>
      <xdr:colOff>50800</xdr:colOff>
      <xdr:row>78</xdr:row>
      <xdr:rowOff>95707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43344"/>
          <a:ext cx="8890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141694</xdr:rowOff>
    </xdr:from>
    <xdr:to>
      <xdr:col>10</xdr:col>
      <xdr:colOff>114300</xdr:colOff>
      <xdr:row>78</xdr:row>
      <xdr:rowOff>132905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3344"/>
          <a:ext cx="889000" cy="1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148501</xdr:rowOff>
    </xdr:from>
    <xdr:to>
      <xdr:col>24</xdr:col>
      <xdr:colOff>114300</xdr:colOff>
      <xdr:row>76</xdr:row>
      <xdr:rowOff>78651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126928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110426</xdr:rowOff>
    </xdr:from>
    <xdr:to>
      <xdr:col>20</xdr:col>
      <xdr:colOff>38100</xdr:colOff>
      <xdr:row>78</xdr:row>
      <xdr:rowOff>40576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31703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44907</xdr:rowOff>
    </xdr:from>
    <xdr:to>
      <xdr:col>15</xdr:col>
      <xdr:colOff>101600</xdr:colOff>
      <xdr:row>78</xdr:row>
      <xdr:rowOff>146507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90894</xdr:rowOff>
    </xdr:from>
    <xdr:to>
      <xdr:col>10</xdr:col>
      <xdr:colOff>165100</xdr:colOff>
      <xdr:row>78</xdr:row>
      <xdr:rowOff>21044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82105</xdr:rowOff>
    </xdr:from>
    <xdr:to>
      <xdr:col>6</xdr:col>
      <xdr:colOff>38100</xdr:colOff>
      <xdr:row>79</xdr:row>
      <xdr:rowOff>12255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1462</xdr:rowOff>
    </xdr:from>
    <xdr:to>
      <xdr:col>24</xdr:col>
      <xdr:colOff>63500</xdr:colOff>
      <xdr:row>97</xdr:row>
      <xdr:rowOff>20534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60662"/>
          <a:ext cx="838200" cy="19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3732</xdr:rowOff>
    </xdr:from>
    <xdr:to>
      <xdr:col>19</xdr:col>
      <xdr:colOff>177800</xdr:colOff>
      <xdr:row>97</xdr:row>
      <xdr:rowOff>20534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43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3732</xdr:rowOff>
    </xdr:from>
    <xdr:to>
      <xdr:col>15</xdr:col>
      <xdr:colOff>50800</xdr:colOff>
      <xdr:row>97</xdr:row>
      <xdr:rowOff>93376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34382"/>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37156</xdr:rowOff>
    </xdr:from>
    <xdr:to>
      <xdr:col>10</xdr:col>
      <xdr:colOff>114300</xdr:colOff>
      <xdr:row>97</xdr:row>
      <xdr:rowOff>93376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67806"/>
          <a:ext cx="8890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122112</xdr:rowOff>
    </xdr:from>
    <xdr:to>
      <xdr:col>24</xdr:col>
      <xdr:colOff>114300</xdr:colOff>
      <xdr:row>96</xdr:row>
      <xdr:rowOff>52262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144989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141184</xdr:rowOff>
    </xdr:from>
    <xdr:to>
      <xdr:col>20</xdr:col>
      <xdr:colOff>38100</xdr:colOff>
      <xdr:row>97</xdr:row>
      <xdr:rowOff>71334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87861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124382</xdr:rowOff>
    </xdr:from>
    <xdr:to>
      <xdr:col>15</xdr:col>
      <xdr:colOff>101600</xdr:colOff>
      <xdr:row>97</xdr:row>
      <xdr:rowOff>54532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42576</xdr:rowOff>
    </xdr:from>
    <xdr:to>
      <xdr:col>10</xdr:col>
      <xdr:colOff>165100</xdr:colOff>
      <xdr:row>97</xdr:row>
      <xdr:rowOff>144176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160703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157806</xdr:rowOff>
    </xdr:from>
    <xdr:to>
      <xdr:col>6</xdr:col>
      <xdr:colOff>38100</xdr:colOff>
      <xdr:row>97</xdr:row>
      <xdr:rowOff>87956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104483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7569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9366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166065</xdr:rowOff>
    </xdr:from>
    <xdr:to>
      <xdr:col>50</xdr:col>
      <xdr:colOff>114300</xdr:colOff>
      <xdr:row>39</xdr:row>
      <xdr:rowOff>7569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116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147091</xdr:rowOff>
    </xdr:from>
    <xdr:to>
      <xdr:col>45</xdr:col>
      <xdr:colOff>177800</xdr:colOff>
      <xdr:row>38</xdr:row>
      <xdr:rowOff>166065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219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146863</xdr:rowOff>
    </xdr:from>
    <xdr:to>
      <xdr:col>41</xdr:col>
      <xdr:colOff>50800</xdr:colOff>
      <xdr:row>38</xdr:row>
      <xdr:rowOff>147091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196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127762</xdr:rowOff>
    </xdr:from>
    <xdr:to>
      <xdr:col>55</xdr:col>
      <xdr:colOff>50800</xdr:colOff>
      <xdr:row>39</xdr:row>
      <xdr:rowOff>57912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128219</xdr:rowOff>
    </xdr:from>
    <xdr:to>
      <xdr:col>50</xdr:col>
      <xdr:colOff>165100</xdr:colOff>
      <xdr:row>39</xdr:row>
      <xdr:rowOff>58369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49496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115265</xdr:rowOff>
    </xdr:from>
    <xdr:to>
      <xdr:col>46</xdr:col>
      <xdr:colOff>38100</xdr:colOff>
      <xdr:row>39</xdr:row>
      <xdr:rowOff>45415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36542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96291</xdr:rowOff>
    </xdr:from>
    <xdr:to>
      <xdr:col>41</xdr:col>
      <xdr:colOff>101600</xdr:colOff>
      <xdr:row>39</xdr:row>
      <xdr:rowOff>26441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17568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4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96063</xdr:rowOff>
    </xdr:from>
    <xdr:to>
      <xdr:col>36</xdr:col>
      <xdr:colOff>165100</xdr:colOff>
      <xdr:row>39</xdr:row>
      <xdr:rowOff>26213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17340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116987</xdr:rowOff>
    </xdr:from>
    <xdr:to>
      <xdr:col>55</xdr:col>
      <xdr:colOff>0</xdr:colOff>
      <xdr:row>58</xdr:row>
      <xdr:rowOff>121000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1087"/>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116410</xdr:rowOff>
    </xdr:from>
    <xdr:to>
      <xdr:col>50</xdr:col>
      <xdr:colOff>114300</xdr:colOff>
      <xdr:row>58</xdr:row>
      <xdr:rowOff>116987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0510"/>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114188</xdr:rowOff>
    </xdr:from>
    <xdr:to>
      <xdr:col>45</xdr:col>
      <xdr:colOff>177800</xdr:colOff>
      <xdr:row>58</xdr:row>
      <xdr:rowOff>116410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828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114188</xdr:rowOff>
    </xdr:from>
    <xdr:to>
      <xdr:col>41</xdr:col>
      <xdr:colOff>50800</xdr:colOff>
      <xdr:row>58</xdr:row>
      <xdr:rowOff>118156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8288"/>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70200</xdr:rowOff>
    </xdr:from>
    <xdr:to>
      <xdr:col>55</xdr:col>
      <xdr:colOff>50800</xdr:colOff>
      <xdr:row>59</xdr:row>
      <xdr:rowOff>350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156577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66187</xdr:rowOff>
    </xdr:from>
    <xdr:to>
      <xdr:col>50</xdr:col>
      <xdr:colOff>165100</xdr:colOff>
      <xdr:row>58</xdr:row>
      <xdr:rowOff>167787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158914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65610</xdr:rowOff>
    </xdr:from>
    <xdr:to>
      <xdr:col>46</xdr:col>
      <xdr:colOff>38100</xdr:colOff>
      <xdr:row>58</xdr:row>
      <xdr:rowOff>167210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158337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63388</xdr:rowOff>
    </xdr:from>
    <xdr:to>
      <xdr:col>41</xdr:col>
      <xdr:colOff>101600</xdr:colOff>
      <xdr:row>58</xdr:row>
      <xdr:rowOff>164988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156115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67356</xdr:rowOff>
    </xdr:from>
    <xdr:to>
      <xdr:col>36</xdr:col>
      <xdr:colOff>165100</xdr:colOff>
      <xdr:row>58</xdr:row>
      <xdr:rowOff>168956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160083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4986</xdr:rowOff>
    </xdr:from>
    <xdr:to>
      <xdr:col>55</xdr:col>
      <xdr:colOff>0</xdr:colOff>
      <xdr:row>76</xdr:row>
      <xdr:rowOff>141895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63736"/>
          <a:ext cx="838200" cy="30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4986</xdr:rowOff>
    </xdr:from>
    <xdr:to>
      <xdr:col>50</xdr:col>
      <xdr:colOff>114300</xdr:colOff>
      <xdr:row>76</xdr:row>
      <xdr:rowOff>105890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63736"/>
          <a:ext cx="8890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105890</xdr:rowOff>
    </xdr:from>
    <xdr:to>
      <xdr:col>45</xdr:col>
      <xdr:colOff>177800</xdr:colOff>
      <xdr:row>77</xdr:row>
      <xdr:rowOff>84745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36090"/>
          <a:ext cx="889000" cy="1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50043</xdr:rowOff>
    </xdr:from>
    <xdr:to>
      <xdr:col>41</xdr:col>
      <xdr:colOff>50800</xdr:colOff>
      <xdr:row>77</xdr:row>
      <xdr:rowOff>84745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51693"/>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91095</xdr:rowOff>
    </xdr:from>
    <xdr:to>
      <xdr:col>55</xdr:col>
      <xdr:colOff>50800</xdr:colOff>
      <xdr:row>77</xdr:row>
      <xdr:rowOff>21245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69522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125636</xdr:rowOff>
    </xdr:from>
    <xdr:to>
      <xdr:col>50</xdr:col>
      <xdr:colOff>165100</xdr:colOff>
      <xdr:row>75</xdr:row>
      <xdr:rowOff>55786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72313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55090</xdr:rowOff>
    </xdr:from>
    <xdr:to>
      <xdr:col>46</xdr:col>
      <xdr:colOff>38100</xdr:colOff>
      <xdr:row>76</xdr:row>
      <xdr:rowOff>156690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6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33945</xdr:rowOff>
    </xdr:from>
    <xdr:to>
      <xdr:col>41</xdr:col>
      <xdr:colOff>101600</xdr:colOff>
      <xdr:row>77</xdr:row>
      <xdr:rowOff>135545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126672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2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170693</xdr:rowOff>
    </xdr:from>
    <xdr:to>
      <xdr:col>36</xdr:col>
      <xdr:colOff>165100</xdr:colOff>
      <xdr:row>77</xdr:row>
      <xdr:rowOff>100843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91970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86740</xdr:rowOff>
    </xdr:from>
    <xdr:to>
      <xdr:col>55</xdr:col>
      <xdr:colOff>0</xdr:colOff>
      <xdr:row>97</xdr:row>
      <xdr:rowOff>21761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45940"/>
          <a:ext cx="8382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60243</xdr:rowOff>
    </xdr:from>
    <xdr:to>
      <xdr:col>50</xdr:col>
      <xdr:colOff>114300</xdr:colOff>
      <xdr:row>96</xdr:row>
      <xdr:rowOff>86740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76543"/>
          <a:ext cx="889000" cy="3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60243</xdr:rowOff>
    </xdr:from>
    <xdr:to>
      <xdr:col>45</xdr:col>
      <xdr:colOff>177800</xdr:colOff>
      <xdr:row>94</xdr:row>
      <xdr:rowOff>67844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7654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67844</xdr:rowOff>
    </xdr:from>
    <xdr:to>
      <xdr:col>41</xdr:col>
      <xdr:colOff>50800</xdr:colOff>
      <xdr:row>94</xdr:row>
      <xdr:rowOff>125888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84144"/>
          <a:ext cx="889000" cy="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142411</xdr:rowOff>
    </xdr:from>
    <xdr:to>
      <xdr:col>55</xdr:col>
      <xdr:colOff>50800</xdr:colOff>
      <xdr:row>97</xdr:row>
      <xdr:rowOff>72561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35940</xdr:rowOff>
    </xdr:from>
    <xdr:to>
      <xdr:col>50</xdr:col>
      <xdr:colOff>165100</xdr:colOff>
      <xdr:row>96</xdr:row>
      <xdr:rowOff>137540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128667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9443</xdr:rowOff>
    </xdr:from>
    <xdr:to>
      <xdr:col>46</xdr:col>
      <xdr:colOff>38100</xdr:colOff>
      <xdr:row>94</xdr:row>
      <xdr:rowOff>111043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127570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17044</xdr:rowOff>
    </xdr:from>
    <xdr:to>
      <xdr:col>41</xdr:col>
      <xdr:colOff>101600</xdr:colOff>
      <xdr:row>94</xdr:row>
      <xdr:rowOff>118644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135171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75088</xdr:rowOff>
    </xdr:from>
    <xdr:to>
      <xdr:col>36</xdr:col>
      <xdr:colOff>165100</xdr:colOff>
      <xdr:row>95</xdr:row>
      <xdr:rowOff>5238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21765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35733</xdr:rowOff>
    </xdr:from>
    <xdr:to>
      <xdr:col>85</xdr:col>
      <xdr:colOff>127000</xdr:colOff>
      <xdr:row>37</xdr:row>
      <xdr:rowOff>35824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7938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14473</xdr:rowOff>
    </xdr:from>
    <xdr:to>
      <xdr:col>81</xdr:col>
      <xdr:colOff>50800</xdr:colOff>
      <xdr:row>37</xdr:row>
      <xdr:rowOff>35824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58123"/>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14473</xdr:rowOff>
    </xdr:from>
    <xdr:to>
      <xdr:col>76</xdr:col>
      <xdr:colOff>114300</xdr:colOff>
      <xdr:row>37</xdr:row>
      <xdr:rowOff>52786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8123"/>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52786</xdr:rowOff>
    </xdr:from>
    <xdr:to>
      <xdr:col>71</xdr:col>
      <xdr:colOff>177800</xdr:colOff>
      <xdr:row>37</xdr:row>
      <xdr:rowOff>133848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96436"/>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156383</xdr:rowOff>
    </xdr:from>
    <xdr:to>
      <xdr:col>85</xdr:col>
      <xdr:colOff>177800</xdr:colOff>
      <xdr:row>37</xdr:row>
      <xdr:rowOff>86533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134810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156474</xdr:rowOff>
    </xdr:from>
    <xdr:to>
      <xdr:col>81</xdr:col>
      <xdr:colOff>101600</xdr:colOff>
      <xdr:row>37</xdr:row>
      <xdr:rowOff>86624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135123</xdr:rowOff>
    </xdr:from>
    <xdr:to>
      <xdr:col>76</xdr:col>
      <xdr:colOff>165100</xdr:colOff>
      <xdr:row>37</xdr:row>
      <xdr:rowOff>65273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56400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1986</xdr:rowOff>
    </xdr:from>
    <xdr:to>
      <xdr:col>72</xdr:col>
      <xdr:colOff>38100</xdr:colOff>
      <xdr:row>37</xdr:row>
      <xdr:rowOff>103586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94713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83048</xdr:rowOff>
    </xdr:from>
    <xdr:to>
      <xdr:col>67</xdr:col>
      <xdr:colOff>101600</xdr:colOff>
      <xdr:row>38</xdr:row>
      <xdr:rowOff>13198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157797</xdr:rowOff>
    </xdr:from>
    <xdr:to>
      <xdr:col>85</xdr:col>
      <xdr:colOff>127000</xdr:colOff>
      <xdr:row>55</xdr:row>
      <xdr:rowOff>158026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8754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157797</xdr:rowOff>
    </xdr:from>
    <xdr:to>
      <xdr:col>81</xdr:col>
      <xdr:colOff>50800</xdr:colOff>
      <xdr:row>56</xdr:row>
      <xdr:rowOff>73768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87547"/>
          <a:ext cx="889000" cy="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73768</xdr:rowOff>
    </xdr:from>
    <xdr:to>
      <xdr:col>76</xdr:col>
      <xdr:colOff>114300</xdr:colOff>
      <xdr:row>57</xdr:row>
      <xdr:rowOff>90742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74968"/>
          <a:ext cx="889000" cy="1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74530</xdr:rowOff>
    </xdr:from>
    <xdr:to>
      <xdr:col>71</xdr:col>
      <xdr:colOff>177800</xdr:colOff>
      <xdr:row>57</xdr:row>
      <xdr:rowOff>90742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4718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107226</xdr:rowOff>
    </xdr:from>
    <xdr:to>
      <xdr:col>85</xdr:col>
      <xdr:colOff>177800</xdr:colOff>
      <xdr:row>56</xdr:row>
      <xdr:rowOff>37376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85653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106997</xdr:rowOff>
    </xdr:from>
    <xdr:to>
      <xdr:col>81</xdr:col>
      <xdr:colOff>101600</xdr:colOff>
      <xdr:row>56</xdr:row>
      <xdr:rowOff>37147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28274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22968</xdr:rowOff>
    </xdr:from>
    <xdr:to>
      <xdr:col>76</xdr:col>
      <xdr:colOff>165100</xdr:colOff>
      <xdr:row>56</xdr:row>
      <xdr:rowOff>124568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115695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39942</xdr:rowOff>
    </xdr:from>
    <xdr:to>
      <xdr:col>72</xdr:col>
      <xdr:colOff>38100</xdr:colOff>
      <xdr:row>57</xdr:row>
      <xdr:rowOff>141542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23730</xdr:rowOff>
    </xdr:from>
    <xdr:to>
      <xdr:col>67</xdr:col>
      <xdr:colOff>101600</xdr:colOff>
      <xdr:row>57</xdr:row>
      <xdr:rowOff>125330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116457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15990</xdr:rowOff>
    </xdr:from>
    <xdr:to>
      <xdr:col>85</xdr:col>
      <xdr:colOff>127000</xdr:colOff>
      <xdr:row>78</xdr:row>
      <xdr:rowOff>123737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89090"/>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123737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96837"/>
          <a:ext cx="8890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27687</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7223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9513</xdr:rowOff>
    </xdr:from>
    <xdr:to>
      <xdr:col>71</xdr:col>
      <xdr:colOff>177800</xdr:colOff>
      <xdr:row>79</xdr:row>
      <xdr:rowOff>27687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54063"/>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136640</xdr:rowOff>
    </xdr:from>
    <xdr:to>
      <xdr:col>85</xdr:col>
      <xdr:colOff>177800</xdr:colOff>
      <xdr:row>78</xdr:row>
      <xdr:rowOff>66790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159517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72937</xdr:rowOff>
    </xdr:from>
    <xdr:to>
      <xdr:col>81</xdr:col>
      <xdr:colOff>101600</xdr:colOff>
      <xdr:row>79</xdr:row>
      <xdr:rowOff>3087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165664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148337</xdr:rowOff>
    </xdr:from>
    <xdr:to>
      <xdr:col>72</xdr:col>
      <xdr:colOff>38100</xdr:colOff>
      <xdr:row>79</xdr:row>
      <xdr:rowOff>78487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69614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130163</xdr:rowOff>
    </xdr:from>
    <xdr:to>
      <xdr:col>67</xdr:col>
      <xdr:colOff>101600</xdr:colOff>
      <xdr:row>79</xdr:row>
      <xdr:rowOff>60313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51440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9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33564</xdr:rowOff>
    </xdr:from>
    <xdr:to>
      <xdr:col>85</xdr:col>
      <xdr:colOff>127000</xdr:colOff>
      <xdr:row>96</xdr:row>
      <xdr:rowOff>63528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92764"/>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63528</xdr:rowOff>
    </xdr:from>
    <xdr:to>
      <xdr:col>81</xdr:col>
      <xdr:colOff>50800</xdr:colOff>
      <xdr:row>96</xdr:row>
      <xdr:rowOff>113902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22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113902</xdr:rowOff>
    </xdr:from>
    <xdr:to>
      <xdr:col>76</xdr:col>
      <xdr:colOff>114300</xdr:colOff>
      <xdr:row>96</xdr:row>
      <xdr:rowOff>147407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73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147407</xdr:rowOff>
    </xdr:from>
    <xdr:to>
      <xdr:col>71</xdr:col>
      <xdr:colOff>177800</xdr:colOff>
      <xdr:row>97</xdr:row>
      <xdr:rowOff>15112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06607"/>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154214</xdr:rowOff>
    </xdr:from>
    <xdr:to>
      <xdr:col>85</xdr:col>
      <xdr:colOff>177800</xdr:colOff>
      <xdr:row>96</xdr:row>
      <xdr:rowOff>84364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132641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12728</xdr:rowOff>
    </xdr:from>
    <xdr:to>
      <xdr:col>81</xdr:col>
      <xdr:colOff>101600</xdr:colOff>
      <xdr:row>96</xdr:row>
      <xdr:rowOff>114328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105455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63102</xdr:rowOff>
    </xdr:from>
    <xdr:to>
      <xdr:col>76</xdr:col>
      <xdr:colOff>165100</xdr:colOff>
      <xdr:row>96</xdr:row>
      <xdr:rowOff>164702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155829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96607</xdr:rowOff>
    </xdr:from>
    <xdr:to>
      <xdr:col>72</xdr:col>
      <xdr:colOff>38100</xdr:colOff>
      <xdr:row>97</xdr:row>
      <xdr:rowOff>26757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17884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135762</xdr:rowOff>
    </xdr:from>
    <xdr:to>
      <xdr:col>67</xdr:col>
      <xdr:colOff>101600</xdr:colOff>
      <xdr:row>97</xdr:row>
      <xdr:rowOff>65912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57039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16180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02730"/>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8789</xdr:rowOff>
    </xdr:from>
    <xdr:to>
      <xdr:col>107</xdr:col>
      <xdr:colOff>50800</xdr:colOff>
      <xdr:row>39</xdr:row>
      <xdr:rowOff>16180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9533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8789</xdr:rowOff>
    </xdr:from>
    <xdr:to>
      <xdr:col>102</xdr:col>
      <xdr:colOff>114300</xdr:colOff>
      <xdr:row>39</xdr:row>
      <xdr:rowOff>15342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69533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69156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136830</xdr:rowOff>
    </xdr:from>
    <xdr:to>
      <xdr:col>107</xdr:col>
      <xdr:colOff>101600</xdr:colOff>
      <xdr:row>39</xdr:row>
      <xdr:rowOff>66980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83507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129439</xdr:rowOff>
    </xdr:from>
    <xdr:to>
      <xdr:col>102</xdr:col>
      <xdr:colOff>165100</xdr:colOff>
      <xdr:row>39</xdr:row>
      <xdr:rowOff>59589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76115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4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135992</xdr:rowOff>
    </xdr:from>
    <xdr:to>
      <xdr:col>98</xdr:col>
      <xdr:colOff>38100</xdr:colOff>
      <xdr:row>39</xdr:row>
      <xdr:rowOff>66142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82669</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42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年度は新型コロナウイルス感染症の影響に伴う事業による変動が大きく、ワクチン接種事業に伴い衛生費が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円、子育て世帯や住民税非課税世帯への臨時特別給付金給付事業の増により民生費が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円増加した一方、令和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年度に実施した特別定額給付金給付事業の減により総務費が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円、プレミアム付商品券発行事業の減に伴い商工費が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円の減となっている。土木費は、前年度に類似団体平均を下回ったが、下水道事業会計繰出金の減等により、前年度から更に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実質単年度収支については，新庁舎建設事業等の大型事業の実施によって平成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年度及び令和元年度において赤字となったが、財政調整基金の取崩しにより実質収支は黒字となっている。令和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年度までは財政調整基金残高は減少傾向であったが、令和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年度は歳出金額の減少及び普通交付税を始めとする一般財源等の増加から増加となった。今後も財政調整基金の取崩しについては十分精査しながら健全な財政運営に努めていく。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一般会計、特別会計及び企業会計における赤字額はなく、実質赤字比率はないため健全段階であると言える。病院事業については、令和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年度より指定管理者制度を導入した。また、同会計において令和元年度に退職手当債を借り入れたことにより実質収支が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となっているが、償還が進んだことにより令和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年度に再度黒字となった。他会計についてもより一層の財政健全化に取り組み、現在の水準を維持するように努めていく。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25924970</v>
      </c>
      <c r="BO4" s="453"/>
      <c r="BP4" s="453"/>
      <c r="BQ4" s="453"/>
      <c r="BR4" s="453"/>
      <c r="BS4" s="453"/>
      <c r="BT4" s="453"/>
      <c r="BU4" s="454"/>
      <c r="BV4" s="452">
        <v>29832289</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7.2</v>
      </c>
      <c r="CU4" s="593"/>
      <c r="CV4" s="593"/>
      <c r="CW4" s="593"/>
      <c r="CX4" s="593"/>
      <c r="CY4" s="593"/>
      <c r="CZ4" s="593"/>
      <c r="DA4" s="594"/>
      <c r="DB4" s="592">
        <v>5.6</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24637992</v>
      </c>
      <c r="BO5" s="424"/>
      <c r="BP5" s="424"/>
      <c r="BQ5" s="424"/>
      <c r="BR5" s="424"/>
      <c r="BS5" s="424"/>
      <c r="BT5" s="424"/>
      <c r="BU5" s="425"/>
      <c r="BV5" s="423">
        <v>28820913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89.8</v>
      </c>
      <c r="CU5" s="421"/>
      <c r="CV5" s="421"/>
      <c r="CW5" s="421"/>
      <c r="CX5" s="421"/>
      <c r="CY5" s="421"/>
      <c r="CZ5" s="421"/>
      <c r="DA5" s="422"/>
      <c r="DB5" s="420">
        <v>93</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1286978</v>
      </c>
      <c r="BO6" s="424"/>
      <c r="BP6" s="424"/>
      <c r="BQ6" s="424"/>
      <c r="BR6" s="424"/>
      <c r="BS6" s="424"/>
      <c r="BT6" s="424"/>
      <c r="BU6" s="425"/>
      <c r="BV6" s="423">
        <v>1011376</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95.9</v>
      </c>
      <c r="CU6" s="567"/>
      <c r="CV6" s="567"/>
      <c r="CW6" s="567"/>
      <c r="CX6" s="567"/>
      <c r="CY6" s="567"/>
      <c r="CZ6" s="567"/>
      <c r="DA6" s="568"/>
      <c r="DB6" s="566">
        <v>98.3</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281996</v>
      </c>
      <c r="BO7" s="424"/>
      <c r="BP7" s="424"/>
      <c r="BQ7" s="424"/>
      <c r="BR7" s="424"/>
      <c r="BS7" s="424"/>
      <c r="BT7" s="424"/>
      <c r="BU7" s="425"/>
      <c r="BV7" s="423">
        <v>266015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13917469</v>
      </c>
      <c r="CU7" s="424"/>
      <c r="CV7" s="424"/>
      <c r="CW7" s="424"/>
      <c r="CX7" s="424"/>
      <c r="CY7" s="424"/>
      <c r="CZ7" s="424"/>
      <c r="DA7" s="425"/>
      <c r="DB7" s="423">
        <v>13423978</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1004982</v>
      </c>
      <c r="BO8" s="424"/>
      <c r="BP8" s="424"/>
      <c r="BQ8" s="424"/>
      <c r="BR8" s="424"/>
      <c r="BS8" s="424"/>
      <c r="BT8" s="424"/>
      <c r="BU8" s="425"/>
      <c r="BV8" s="423">
        <v>745361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0.67</v>
      </c>
      <c r="CU8" s="527"/>
      <c r="CV8" s="527"/>
      <c r="CW8" s="527"/>
      <c r="CX8" s="527"/>
      <c r="CY8" s="527"/>
      <c r="CZ8" s="527"/>
      <c r="DA8" s="528"/>
      <c r="DB8" s="526">
        <v>0.69</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55348</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259621</v>
      </c>
      <c r="BO9" s="424"/>
      <c r="BP9" s="424"/>
      <c r="BQ9" s="424"/>
      <c r="BR9" s="424"/>
      <c r="BS9" s="424"/>
      <c r="BT9" s="424"/>
      <c r="BU9" s="425"/>
      <c r="BV9" s="423">
        <v>262716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11</v>
      </c>
      <c r="CU9" s="421"/>
      <c r="CV9" s="421"/>
      <c r="CW9" s="421"/>
      <c r="CX9" s="421"/>
      <c r="CY9" s="421"/>
      <c r="CZ9" s="421"/>
      <c r="DA9" s="422"/>
      <c r="DB9" s="420">
        <v>11.5</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57827</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267861</v>
      </c>
      <c r="BO10" s="424"/>
      <c r="BP10" s="424"/>
      <c r="BQ10" s="424"/>
      <c r="BR10" s="424"/>
      <c r="BS10" s="424"/>
      <c r="BT10" s="424"/>
      <c r="BU10" s="425"/>
      <c r="BV10" s="423">
        <v>3688</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102</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56547</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102</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54661</v>
      </c>
      <c r="S13" s="511"/>
      <c r="T13" s="511"/>
      <c r="U13" s="511"/>
      <c r="V13" s="512"/>
      <c r="W13" s="513" t="s">
        <v>139</v>
      </c>
      <c r="X13" s="409"/>
      <c r="Y13" s="409"/>
      <c r="Z13" s="409"/>
      <c r="AA13" s="409"/>
      <c r="AB13" s="410"/>
      <c r="AC13" s="376">
        <v>223</v>
      </c>
      <c r="AD13" s="377"/>
      <c r="AE13" s="377"/>
      <c r="AF13" s="377"/>
      <c r="AG13" s="378"/>
      <c r="AH13" s="376">
        <v>207</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527482</v>
      </c>
      <c r="BO13" s="424"/>
      <c r="BP13" s="424"/>
      <c r="BQ13" s="424"/>
      <c r="BR13" s="424"/>
      <c r="BS13" s="424"/>
      <c r="BT13" s="424"/>
      <c r="BU13" s="425"/>
      <c r="BV13" s="423">
        <v>166404</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5.8</v>
      </c>
      <c r="CU13" s="421"/>
      <c r="CV13" s="421"/>
      <c r="CW13" s="421"/>
      <c r="CX13" s="421"/>
      <c r="CY13" s="421"/>
      <c r="CZ13" s="421"/>
      <c r="DA13" s="422"/>
      <c r="DB13" s="420">
        <v>5.6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57294</v>
      </c>
      <c r="S14" s="511"/>
      <c r="T14" s="511"/>
      <c r="U14" s="511"/>
      <c r="V14" s="512"/>
      <c r="W14" s="514"/>
      <c r="X14" s="412"/>
      <c r="Y14" s="412"/>
      <c r="Z14" s="412"/>
      <c r="AA14" s="412"/>
      <c r="AB14" s="413"/>
      <c r="AC14" s="503">
        <v>0.8</v>
      </c>
      <c r="AD14" s="504"/>
      <c r="AE14" s="504"/>
      <c r="AF14" s="504"/>
      <c r="AG14" s="505"/>
      <c r="AH14" s="503">
        <v>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146</v>
      </c>
      <c r="N15" s="508"/>
      <c r="O15" s="508"/>
      <c r="P15" s="508"/>
      <c r="Q15" s="509"/>
      <c r="R15" s="510">
        <v>55380</v>
      </c>
      <c r="S15" s="511"/>
      <c r="T15" s="511"/>
      <c r="U15" s="511"/>
      <c r="V15" s="512"/>
      <c r="W15" s="513" t="s">
        <v>147</v>
      </c>
      <c r="X15" s="409"/>
      <c r="Y15" s="409"/>
      <c r="Z15" s="409"/>
      <c r="AA15" s="409"/>
      <c r="AB15" s="410"/>
      <c r="AC15" s="376">
        <v>10244</v>
      </c>
      <c r="AD15" s="377"/>
      <c r="AE15" s="377"/>
      <c r="AF15" s="377"/>
      <c r="AG15" s="378"/>
      <c r="AH15" s="376">
        <v>10811</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7073867</v>
      </c>
      <c r="BO15" s="453"/>
      <c r="BP15" s="453"/>
      <c r="BQ15" s="453"/>
      <c r="BR15" s="453"/>
      <c r="BS15" s="453"/>
      <c r="BT15" s="453"/>
      <c r="BU15" s="454"/>
      <c r="BV15" s="452">
        <v>7367939</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37.700000000000003</v>
      </c>
      <c r="AD16" s="504"/>
      <c r="AE16" s="504"/>
      <c r="AF16" s="504"/>
      <c r="AG16" s="505"/>
      <c r="AH16" s="503">
        <v>37.6</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11056854</v>
      </c>
      <c r="BO16" s="424"/>
      <c r="BP16" s="424"/>
      <c r="BQ16" s="424"/>
      <c r="BR16" s="424"/>
      <c r="BS16" s="424"/>
      <c r="BT16" s="424"/>
      <c r="BU16" s="425"/>
      <c r="BV16" s="423">
        <v>10746841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151</v>
      </c>
      <c r="S17" s="501"/>
      <c r="T17" s="501"/>
      <c r="U17" s="501"/>
      <c r="V17" s="502"/>
      <c r="W17" s="513" t="s">
        <v>154</v>
      </c>
      <c r="X17" s="409"/>
      <c r="Y17" s="409"/>
      <c r="Z17" s="409"/>
      <c r="AA17" s="409"/>
      <c r="AB17" s="410"/>
      <c r="AC17" s="376">
        <v>16714</v>
      </c>
      <c r="AD17" s="377"/>
      <c r="AE17" s="377"/>
      <c r="AF17" s="377"/>
      <c r="AG17" s="378"/>
      <c r="AH17" s="376">
        <v>17751</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8929967</v>
      </c>
      <c r="BO17" s="424"/>
      <c r="BP17" s="424"/>
      <c r="BQ17" s="424"/>
      <c r="BR17" s="424"/>
      <c r="BS17" s="424"/>
      <c r="BT17" s="424"/>
      <c r="BU17" s="425"/>
      <c r="BV17" s="423">
        <v>9338322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116.02</v>
      </c>
      <c r="M18" s="476"/>
      <c r="N18" s="476"/>
      <c r="O18" s="476"/>
      <c r="P18" s="476"/>
      <c r="Q18" s="476"/>
      <c r="R18" s="477"/>
      <c r="S18" s="477"/>
      <c r="T18" s="477"/>
      <c r="U18" s="477"/>
      <c r="V18" s="478"/>
      <c r="W18" s="494"/>
      <c r="X18" s="495"/>
      <c r="Y18" s="495"/>
      <c r="Z18" s="495"/>
      <c r="AA18" s="495"/>
      <c r="AB18" s="519"/>
      <c r="AC18" s="393">
        <v>61.5</v>
      </c>
      <c r="AD18" s="394"/>
      <c r="AE18" s="394"/>
      <c r="AF18" s="394"/>
      <c r="AG18" s="479"/>
      <c r="AH18" s="393">
        <v>61.7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13038949</v>
      </c>
      <c r="BO18" s="424"/>
      <c r="BP18" s="424"/>
      <c r="BQ18" s="424"/>
      <c r="BR18" s="424"/>
      <c r="BS18" s="424"/>
      <c r="BT18" s="424"/>
      <c r="BU18" s="425"/>
      <c r="BV18" s="423">
        <v>12535719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477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17829903</v>
      </c>
      <c r="BO19" s="424"/>
      <c r="BP19" s="424"/>
      <c r="BQ19" s="424"/>
      <c r="BR19" s="424"/>
      <c r="BS19" s="424"/>
      <c r="BT19" s="424"/>
      <c r="BU19" s="425"/>
      <c r="BV19" s="423">
        <v>16331357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21359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18693267</v>
      </c>
      <c r="BO22" s="453"/>
      <c r="BP22" s="453"/>
      <c r="BQ22" s="453"/>
      <c r="BR22" s="453"/>
      <c r="BS22" s="453"/>
      <c r="BT22" s="453"/>
      <c r="BU22" s="454"/>
      <c r="BV22" s="452">
        <v>18819226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10087647</v>
      </c>
      <c r="BO23" s="424"/>
      <c r="BP23" s="424"/>
      <c r="BQ23" s="424"/>
      <c r="BR23" s="424"/>
      <c r="BS23" s="424"/>
      <c r="BT23" s="424"/>
      <c r="BU23" s="425"/>
      <c r="BV23" s="423">
        <v>9603976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169</v>
      </c>
      <c r="F24" s="380"/>
      <c r="G24" s="380"/>
      <c r="H24" s="380"/>
      <c r="I24" s="380"/>
      <c r="J24" s="380"/>
      <c r="K24" s="381"/>
      <c r="L24" s="376">
        <v>1</v>
      </c>
      <c r="M24" s="377"/>
      <c r="N24" s="377"/>
      <c r="O24" s="377"/>
      <c r="P24" s="378"/>
      <c r="Q24" s="376">
        <v>8700</v>
      </c>
      <c r="R24" s="377"/>
      <c r="S24" s="377"/>
      <c r="T24" s="377"/>
      <c r="U24" s="377"/>
      <c r="V24" s="378"/>
      <c r="W24" s="466"/>
      <c r="X24" s="403"/>
      <c r="Y24" s="404"/>
      <c r="Z24" s="379" t="s">
        <v>170</v>
      </c>
      <c r="AA24" s="380"/>
      <c r="AB24" s="380"/>
      <c r="AC24" s="380"/>
      <c r="AD24" s="380"/>
      <c r="AE24" s="380"/>
      <c r="AF24" s="380"/>
      <c r="AG24" s="381"/>
      <c r="AH24" s="376">
        <v>480</v>
      </c>
      <c r="AI24" s="377"/>
      <c r="AJ24" s="377"/>
      <c r="AK24" s="377"/>
      <c r="AL24" s="378"/>
      <c r="AM24" s="376">
        <v>1459200</v>
      </c>
      <c r="AN24" s="377"/>
      <c r="AO24" s="377"/>
      <c r="AP24" s="377"/>
      <c r="AQ24" s="377"/>
      <c r="AR24" s="378"/>
      <c r="AS24" s="376">
        <v>3040</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12571527</v>
      </c>
      <c r="BO24" s="424"/>
      <c r="BP24" s="424"/>
      <c r="BQ24" s="424"/>
      <c r="BR24" s="424"/>
      <c r="BS24" s="424"/>
      <c r="BT24" s="424"/>
      <c r="BU24" s="425"/>
      <c r="BV24" s="423">
        <v>12971983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172</v>
      </c>
      <c r="F25" s="380"/>
      <c r="G25" s="380"/>
      <c r="H25" s="380"/>
      <c r="I25" s="380"/>
      <c r="J25" s="380"/>
      <c r="K25" s="381"/>
      <c r="L25" s="376">
        <v>1</v>
      </c>
      <c r="M25" s="377"/>
      <c r="N25" s="377"/>
      <c r="O25" s="377"/>
      <c r="P25" s="378"/>
      <c r="Q25" s="376">
        <v>7250</v>
      </c>
      <c r="R25" s="377"/>
      <c r="S25" s="377"/>
      <c r="T25" s="377"/>
      <c r="U25" s="377"/>
      <c r="V25" s="378"/>
      <c r="W25" s="466"/>
      <c r="X25" s="403"/>
      <c r="Y25" s="404"/>
      <c r="Z25" s="379" t="s">
        <v>173</v>
      </c>
      <c r="AA25" s="380"/>
      <c r="AB25" s="380"/>
      <c r="AC25" s="380"/>
      <c r="AD25" s="380"/>
      <c r="AE25" s="380"/>
      <c r="AF25" s="380"/>
      <c r="AG25" s="381"/>
      <c r="AH25" s="376">
        <v>73</v>
      </c>
      <c r="AI25" s="377"/>
      <c r="AJ25" s="377"/>
      <c r="AK25" s="377"/>
      <c r="AL25" s="378"/>
      <c r="AM25" s="376">
        <v>222504</v>
      </c>
      <c r="AN25" s="377"/>
      <c r="AO25" s="377"/>
      <c r="AP25" s="377"/>
      <c r="AQ25" s="377"/>
      <c r="AR25" s="378"/>
      <c r="AS25" s="376">
        <v>3048</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1667298</v>
      </c>
      <c r="BO25" s="453"/>
      <c r="BP25" s="453"/>
      <c r="BQ25" s="453"/>
      <c r="BR25" s="453"/>
      <c r="BS25" s="453"/>
      <c r="BT25" s="453"/>
      <c r="BU25" s="454"/>
      <c r="BV25" s="452">
        <v>836691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v>1</v>
      </c>
      <c r="M26" s="377"/>
      <c r="N26" s="377"/>
      <c r="O26" s="377"/>
      <c r="P26" s="378"/>
      <c r="Q26" s="376">
        <v>6450</v>
      </c>
      <c r="R26" s="377"/>
      <c r="S26" s="377"/>
      <c r="T26" s="377"/>
      <c r="U26" s="377"/>
      <c r="V26" s="378"/>
      <c r="W26" s="466"/>
      <c r="X26" s="403"/>
      <c r="Y26" s="404"/>
      <c r="Z26" s="379" t="s">
        <v>176</v>
      </c>
      <c r="AA26" s="434"/>
      <c r="AB26" s="434"/>
      <c r="AC26" s="434"/>
      <c r="AD26" s="434"/>
      <c r="AE26" s="434"/>
      <c r="AF26" s="434"/>
      <c r="AG26" s="435"/>
      <c r="AH26" s="376">
        <v>53</v>
      </c>
      <c r="AI26" s="377"/>
      <c r="AJ26" s="377"/>
      <c r="AK26" s="377"/>
      <c r="AL26" s="378"/>
      <c r="AM26" s="376">
        <v>141669</v>
      </c>
      <c r="AN26" s="377"/>
      <c r="AO26" s="377"/>
      <c r="AP26" s="377"/>
      <c r="AQ26" s="377"/>
      <c r="AR26" s="378"/>
      <c r="AS26" s="376">
        <v>2673</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4640</v>
      </c>
      <c r="R27" s="377"/>
      <c r="S27" s="377"/>
      <c r="T27" s="377"/>
      <c r="U27" s="377"/>
      <c r="V27" s="378"/>
      <c r="W27" s="466"/>
      <c r="X27" s="403"/>
      <c r="Y27" s="404"/>
      <c r="Z27" s="379" t="s">
        <v>180</v>
      </c>
      <c r="AA27" s="380"/>
      <c r="AB27" s="380"/>
      <c r="AC27" s="380"/>
      <c r="AD27" s="380"/>
      <c r="AE27" s="380"/>
      <c r="AF27" s="380"/>
      <c r="AG27" s="381"/>
      <c r="AH27" s="376">
        <v>40</v>
      </c>
      <c r="AI27" s="377"/>
      <c r="AJ27" s="377"/>
      <c r="AK27" s="377"/>
      <c r="AL27" s="378"/>
      <c r="AM27" s="376">
        <v>116074</v>
      </c>
      <c r="AN27" s="377"/>
      <c r="AO27" s="377"/>
      <c r="AP27" s="377"/>
      <c r="AQ27" s="377"/>
      <c r="AR27" s="378"/>
      <c r="AS27" s="376">
        <v>2902</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500000</v>
      </c>
      <c r="BO27" s="458"/>
      <c r="BP27" s="458"/>
      <c r="BQ27" s="458"/>
      <c r="BR27" s="458"/>
      <c r="BS27" s="458"/>
      <c r="BT27" s="458"/>
      <c r="BU27" s="459"/>
      <c r="BV27" s="457">
        <v>500000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4280</v>
      </c>
      <c r="R28" s="377"/>
      <c r="S28" s="377"/>
      <c r="T28" s="377"/>
      <c r="U28" s="377"/>
      <c r="V28" s="378"/>
      <c r="W28" s="466"/>
      <c r="X28" s="403"/>
      <c r="Y28" s="404"/>
      <c r="Z28" s="379" t="s">
        <v>183</v>
      </c>
      <c r="AA28" s="380"/>
      <c r="AB28" s="380"/>
      <c r="AC28" s="380"/>
      <c r="AD28" s="380"/>
      <c r="AE28" s="380"/>
      <c r="AF28" s="380"/>
      <c r="AG28" s="381"/>
      <c r="AH28" s="376" t="s">
        <v>178</v>
      </c>
      <c r="AI28" s="377"/>
      <c r="AJ28" s="377"/>
      <c r="AK28" s="377"/>
      <c r="AL28" s="378"/>
      <c r="AM28" s="376" t="s">
        <v>178</v>
      </c>
      <c r="AN28" s="377"/>
      <c r="AO28" s="377"/>
      <c r="AP28" s="377"/>
      <c r="AQ28" s="377"/>
      <c r="AR28" s="378"/>
      <c r="AS28" s="376" t="s">
        <v>128</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2667460</v>
      </c>
      <c r="BO28" s="453"/>
      <c r="BP28" s="453"/>
      <c r="BQ28" s="453"/>
      <c r="BR28" s="453"/>
      <c r="BS28" s="453"/>
      <c r="BT28" s="453"/>
      <c r="BU28" s="454"/>
      <c r="BV28" s="452">
        <v>2399599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16</v>
      </c>
      <c r="M29" s="377"/>
      <c r="N29" s="377"/>
      <c r="O29" s="377"/>
      <c r="P29" s="378"/>
      <c r="Q29" s="376">
        <v>3930</v>
      </c>
      <c r="R29" s="377"/>
      <c r="S29" s="377"/>
      <c r="T29" s="377"/>
      <c r="U29" s="377"/>
      <c r="V29" s="378"/>
      <c r="W29" s="467"/>
      <c r="X29" s="468"/>
      <c r="Y29" s="469"/>
      <c r="Z29" s="379" t="s">
        <v>186</v>
      </c>
      <c r="AA29" s="380"/>
      <c r="AB29" s="380"/>
      <c r="AC29" s="380"/>
      <c r="AD29" s="380"/>
      <c r="AE29" s="380"/>
      <c r="AF29" s="380"/>
      <c r="AG29" s="381"/>
      <c r="AH29" s="376">
        <v>520</v>
      </c>
      <c r="AI29" s="377"/>
      <c r="AJ29" s="377"/>
      <c r="AK29" s="377"/>
      <c r="AL29" s="378"/>
      <c r="AM29" s="376">
        <v>1575274</v>
      </c>
      <c r="AN29" s="377"/>
      <c r="AO29" s="377"/>
      <c r="AP29" s="377"/>
      <c r="AQ29" s="377"/>
      <c r="AR29" s="378"/>
      <c r="AS29" s="376">
        <v>3029</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1256890</v>
      </c>
      <c r="BO29" s="424"/>
      <c r="BP29" s="424"/>
      <c r="BQ29" s="424"/>
      <c r="BR29" s="424"/>
      <c r="BS29" s="424"/>
      <c r="BT29" s="424"/>
      <c r="BU29" s="425"/>
      <c r="BV29" s="423">
        <v>980169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97.3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3378053</v>
      </c>
      <c r="BO30" s="458"/>
      <c r="BP30" s="458"/>
      <c r="BQ30" s="458"/>
      <c r="BR30" s="458"/>
      <c r="BS30" s="458"/>
      <c r="BT30" s="458"/>
      <c r="BU30" s="459"/>
      <c r="BV30" s="457">
        <v>3263493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196</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197</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9</v>
      </c>
      <c r="AN34" s="371"/>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土岐市及び瑞浪市休日急病診療所組合</v>
      </c>
      <c r="BZ34" s="372"/>
      <c r="CA34" s="372"/>
      <c r="CB34" s="372"/>
      <c r="CC34" s="372"/>
      <c r="CD34" s="372"/>
      <c r="CE34" s="372"/>
      <c r="CF34" s="372"/>
      <c r="CG34" s="372"/>
      <c r="CH34" s="372"/>
      <c r="CI34" s="372"/>
      <c r="CJ34" s="372"/>
      <c r="CK34" s="372"/>
      <c r="CL34" s="372"/>
      <c r="CM34" s="372"/>
      <c r="CN34" s="178"/>
      <c r="CO34" s="371">
        <f>IF(CQ34="","",MAX(C34:D43,U34:V43,AM34:AN43,BE34:BF43,BW34:BX43)+1)</f>
        <v>22</v>
      </c>
      <c r="CP34" s="371"/>
      <c r="CQ34" s="372" t="str">
        <f>IF('各会計、関係団体の財政状況及び健全化判断比率'!BS7="","",'各会計、関係団体の財政状況及び健全化判断比率'!BS7)</f>
        <v>土岐市文化振興事業団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土岐市・瑞浪市障害者総合支援認定審査会特別会計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駐車場事業特別会計</v>
      </c>
      <c r="X35" s="372"/>
      <c r="Y35" s="372"/>
      <c r="Z35" s="372"/>
      <c r="AA35" s="372"/>
      <c r="AB35" s="372"/>
      <c r="AC35" s="372"/>
      <c r="AD35" s="372"/>
      <c r="AE35" s="372"/>
      <c r="AF35" s="372"/>
      <c r="AG35" s="372"/>
      <c r="AH35" s="372"/>
      <c r="AI35" s="372"/>
      <c r="AJ35" s="372"/>
      <c r="AK35" s="372"/>
      <c r="AL35" s="178"/>
      <c r="AM35" s="371">
        <f t="shared" ref="AM35:AM43" si="0">IF(AO35="","",AM34+1)</f>
        <v>10</v>
      </c>
      <c r="AN35" s="371"/>
      <c r="AO35" s="372" t="str">
        <f>IF('各会計、関係団体の財政状況及び健全化判断比率'!B35="","",'各会計、関係団体の財政状況及び健全化判断比率'!B35)</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78"/>
      <c r="CO35" s="371">
        <f t="shared" ref="CO35:CO43" si="3">IF(CQ35="","",CO34+1)</f>
        <v>23</v>
      </c>
      <c r="CP35" s="371"/>
      <c r="CQ35" s="372" t="str">
        <f>IF('各会計、関係団体の財政状況及び健全化判断比率'!BS8="","",'各会計、関係団体の財政状況及び健全化判断比率'!BS8)</f>
        <v>志野・織部</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78"/>
      <c r="AM36" s="371">
        <f t="shared" si="0"/>
        <v>11</v>
      </c>
      <c r="AN36" s="371"/>
      <c r="AO36" s="372" t="str">
        <f>IF('各会計、関係団体の財政状況及び健全化判断比率'!B36="","",'各会計、関係団体の財政状況及び健全化判断比率'!B36)</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東濃西部広域行政事務組合（一般会計）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土岐市・瑞浪市介護認定審査会特別会計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東濃西部広域行政事務組合（東濃西部ふるさと活性化基金特別会計）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7</v>
      </c>
      <c r="V38" s="371"/>
      <c r="W38" s="372" t="str">
        <f>IF('各会計、関係団体の財政状況及び健全化判断比率'!B32="","",'各会計、関係団体の財政状況及び健全化判断比率'!B32)</f>
        <v>介護保険特別会計（サービス事業勘定）</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東濃西部広域行政事務組合（東濃看護専門学校事業特別会計）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f t="shared" si="4"/>
        <v>8</v>
      </c>
      <c r="V39" s="371"/>
      <c r="W39" s="372" t="str">
        <f>IF('各会計、関係団体の財政状況及び健全化判断比率'!B33="","",'各会計、関係団体の財政状況及び健全化判断比率'!B33)</f>
        <v>後期高齢者医療特別会計</v>
      </c>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東濃西部広域行政事務組合（東濃西部少年センター事業特別会計）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18</v>
      </c>
      <c r="BX40" s="371"/>
      <c r="BY40" s="372" t="str">
        <f>IF('各会計、関係団体の財政状況及び健全化判断比率'!B74="","",'各会計、関係団体の財政状況及び健全化判断比率'!B74)</f>
        <v>東濃西部広域行政事務組合（東濃地域医師確保奨学資金等貸付事業特別会計）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19</v>
      </c>
      <c r="BX41" s="371"/>
      <c r="BY41" s="372" t="str">
        <f>IF('各会計、関係団体の財政状況及び健全化判断比率'!B75="","",'各会計、関係団体の財政状況及び健全化判断比率'!B75)</f>
        <v>東濃西部広域行政事務組合（東濃西部看護師修学資金貸付事業特別会計）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20</v>
      </c>
      <c r="BX42" s="371"/>
      <c r="BY42" s="372" t="str">
        <f>IF('各会計、関係団体の財政状況及び健全化判断比率'!B76="","",'各会計、関係団体の財政状況及び健全化判断比率'!B76)</f>
        <v>東濃西部広域行政事務組合（東濃西部地域消費生活相談事業特別会計）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21</v>
      </c>
      <c r="BX43" s="371"/>
      <c r="BY43" s="372" t="str">
        <f>IF('各会計、関係団体の財政状況及び健全化判断比率'!B77="","",'各会計、関係団体の財政状況及び健全化判断比率'!B77)</f>
        <v>岐阜県市町村会館組合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0" t="s">
        <v>566</v>
      </c>
      <c r="D34" s="1180"/>
      <c r="E34" s="1181"/>
      <c r="F34" s="32">
        <v>6.43</v>
      </c>
      <c r="G34" s="33">
        <v>4.3499999999999996</v>
      </c>
      <c r="H34" s="33">
        <v>3.79</v>
      </c>
      <c r="I34" s="33">
        <v>3.57</v>
      </c>
      <c r="J34" s="34">
        <v>7.22</v>
      </c>
      <c r="K34" s="22"/>
      <c r="L34" s="22"/>
      <c r="M34" s="22"/>
      <c r="N34" s="22"/>
      <c r="O34" s="22"/>
      <c r="P34" s="22"/>
    </row>
    <row r="35" spans="1:16" ht="39" customHeight="1" x14ac:dyDescent="0.2">
      <c r="A35" s="22"/>
      <c r="B35" s="35"/>
      <c r="C35" s="1174" t="s">
        <v>567</v>
      </c>
      <c r="D35" s="1175"/>
      <c r="E35" s="1176"/>
      <c r="F35" s="36">
        <v>4.59</v>
      </c>
      <c r="G35" s="37">
        <v>4.05</v>
      </c>
      <c r="H35" s="37">
        <v>7.74</v>
      </c>
      <c r="I35" s="37">
        <v>5.83</v>
      </c>
      <c r="J35" s="38">
        <v>4.97</v>
      </c>
      <c r="K35" s="22"/>
      <c r="L35" s="22"/>
      <c r="M35" s="22"/>
      <c r="N35" s="22"/>
      <c r="O35" s="22"/>
      <c r="P35" s="22"/>
    </row>
    <row r="36" spans="1:16" ht="39" customHeight="1" x14ac:dyDescent="0.2">
      <c r="A36" s="22"/>
      <c r="B36" s="35"/>
      <c r="C36" s="1174" t="s">
        <v>568</v>
      </c>
      <c r="D36" s="1175"/>
      <c r="E36" s="1176"/>
      <c r="F36" s="36" t="s">
        <v>518</v>
      </c>
      <c r="G36" s="37" t="s">
        <v>518</v>
      </c>
      <c r="H36" s="37">
        <v>1.2</v>
      </c>
      <c r="I36" s="37">
        <v>1.79</v>
      </c>
      <c r="J36" s="38">
        <v>2.52</v>
      </c>
      <c r="K36" s="22"/>
      <c r="L36" s="22"/>
      <c r="M36" s="22"/>
      <c r="N36" s="22"/>
      <c r="O36" s="22"/>
      <c r="P36" s="22"/>
    </row>
    <row r="37" spans="1:16" ht="39" customHeight="1" x14ac:dyDescent="0.2">
      <c r="A37" s="22"/>
      <c r="B37" s="35"/>
      <c r="C37" s="1174" t="s">
        <v>569</v>
      </c>
      <c r="D37" s="1175"/>
      <c r="E37" s="1176"/>
      <c r="F37" s="36">
        <v>2.66</v>
      </c>
      <c r="G37" s="37">
        <v>2.29</v>
      </c>
      <c r="H37" s="37">
        <v>2.87</v>
      </c>
      <c r="I37" s="37">
        <v>1.34</v>
      </c>
      <c r="J37" s="38">
        <v>1.52</v>
      </c>
      <c r="K37" s="22"/>
      <c r="L37" s="22"/>
      <c r="M37" s="22"/>
      <c r="N37" s="22"/>
      <c r="O37" s="22"/>
      <c r="P37" s="22"/>
    </row>
    <row r="38" spans="1:16" ht="39" customHeight="1" x14ac:dyDescent="0.2">
      <c r="A38" s="22"/>
      <c r="B38" s="35"/>
      <c r="C38" s="1174" t="s">
        <v>570</v>
      </c>
      <c r="D38" s="1175"/>
      <c r="E38" s="1176"/>
      <c r="F38" s="36">
        <v>3.41</v>
      </c>
      <c r="G38" s="37">
        <v>3</v>
      </c>
      <c r="H38" s="37">
        <v>1.75</v>
      </c>
      <c r="I38" s="37">
        <v>1.47</v>
      </c>
      <c r="J38" s="38">
        <v>0.97</v>
      </c>
      <c r="K38" s="22"/>
      <c r="L38" s="22"/>
      <c r="M38" s="22"/>
      <c r="N38" s="22"/>
      <c r="O38" s="22"/>
      <c r="P38" s="22"/>
    </row>
    <row r="39" spans="1:16" ht="39" customHeight="1" x14ac:dyDescent="0.2">
      <c r="A39" s="22"/>
      <c r="B39" s="35"/>
      <c r="C39" s="1174" t="s">
        <v>571</v>
      </c>
      <c r="D39" s="1175"/>
      <c r="E39" s="1176"/>
      <c r="F39" s="36">
        <v>0.16</v>
      </c>
      <c r="G39" s="37">
        <v>0.13</v>
      </c>
      <c r="H39" s="37">
        <v>0.14000000000000001</v>
      </c>
      <c r="I39" s="37">
        <v>0.14000000000000001</v>
      </c>
      <c r="J39" s="38">
        <v>0.13</v>
      </c>
      <c r="K39" s="22"/>
      <c r="L39" s="22"/>
      <c r="M39" s="22"/>
      <c r="N39" s="22"/>
      <c r="O39" s="22"/>
      <c r="P39" s="22"/>
    </row>
    <row r="40" spans="1:16" ht="39" customHeight="1" x14ac:dyDescent="0.2">
      <c r="A40" s="22"/>
      <c r="B40" s="35"/>
      <c r="C40" s="1174" t="s">
        <v>572</v>
      </c>
      <c r="D40" s="1175"/>
      <c r="E40" s="1176"/>
      <c r="F40" s="36">
        <v>6.08</v>
      </c>
      <c r="G40" s="37">
        <v>4.5599999999999996</v>
      </c>
      <c r="H40" s="37">
        <v>0</v>
      </c>
      <c r="I40" s="37">
        <v>0</v>
      </c>
      <c r="J40" s="38">
        <v>7.0000000000000007E-2</v>
      </c>
      <c r="K40" s="22"/>
      <c r="L40" s="22"/>
      <c r="M40" s="22"/>
      <c r="N40" s="22"/>
      <c r="O40" s="22"/>
      <c r="P40" s="22"/>
    </row>
    <row r="41" spans="1:16" ht="39" customHeight="1" x14ac:dyDescent="0.2">
      <c r="A41" s="22"/>
      <c r="B41" s="35"/>
      <c r="C41" s="1174" t="s">
        <v>573</v>
      </c>
      <c r="D41" s="1175"/>
      <c r="E41" s="1176"/>
      <c r="F41" s="36">
        <v>0.02</v>
      </c>
      <c r="G41" s="37">
        <v>0.03</v>
      </c>
      <c r="H41" s="37">
        <v>0.02</v>
      </c>
      <c r="I41" s="37">
        <v>0.01</v>
      </c>
      <c r="J41" s="38">
        <v>0.06</v>
      </c>
      <c r="K41" s="22"/>
      <c r="L41" s="22"/>
      <c r="M41" s="22"/>
      <c r="N41" s="22"/>
      <c r="O41" s="22"/>
      <c r="P41" s="22"/>
    </row>
    <row r="42" spans="1:16" ht="39" customHeight="1" x14ac:dyDescent="0.2">
      <c r="A42" s="22"/>
      <c r="B42" s="39"/>
      <c r="C42" s="1174" t="s">
        <v>574</v>
      </c>
      <c r="D42" s="1175"/>
      <c r="E42" s="1176"/>
      <c r="F42" s="36" t="s">
        <v>518</v>
      </c>
      <c r="G42" s="37" t="s">
        <v>518</v>
      </c>
      <c r="H42" s="37" t="s">
        <v>518</v>
      </c>
      <c r="I42" s="37" t="s">
        <v>518</v>
      </c>
      <c r="J42" s="38" t="s">
        <v>518</v>
      </c>
      <c r="K42" s="22"/>
      <c r="L42" s="22"/>
      <c r="M42" s="22"/>
      <c r="N42" s="22"/>
      <c r="O42" s="22"/>
      <c r="P42" s="22"/>
    </row>
    <row r="43" spans="1:16" ht="39" customHeight="1" thickBot="1" x14ac:dyDescent="0.25">
      <c r="A43" s="22"/>
      <c r="B43" s="40"/>
      <c r="C43" s="1177" t="s">
        <v>575</v>
      </c>
      <c r="D43" s="1178"/>
      <c r="E43" s="1179"/>
      <c r="F43" s="41">
        <v>0.01</v>
      </c>
      <c r="G43" s="42">
        <v>0.14000000000000001</v>
      </c>
      <c r="H43" s="42">
        <v>0.02</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Pylg4GmFNZbPuq0nXuNtoOlk7JVidXsIgtur15CIPxUxEViSncUk6PqBLM7rcp/rNpdDJOgclQ+CJ0xOM7lYA==" saltValue="xMuAyhy4yI/H9XsPH/pC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1542</v>
      </c>
      <c r="L45" s="60">
        <v>1671</v>
      </c>
      <c r="M45" s="60">
        <v>1773</v>
      </c>
      <c r="N45" s="60">
        <v>1929</v>
      </c>
      <c r="O45" s="61">
        <v>1999</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518</v>
      </c>
      <c r="L46" s="64" t="s">
        <v>518</v>
      </c>
      <c r="M46" s="64" t="s">
        <v>518</v>
      </c>
      <c r="N46" s="64" t="s">
        <v>518</v>
      </c>
      <c r="O46" s="65" t="s">
        <v>518</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518</v>
      </c>
      <c r="L47" s="64" t="s">
        <v>518</v>
      </c>
      <c r="M47" s="64" t="s">
        <v>518</v>
      </c>
      <c r="N47" s="64" t="s">
        <v>518</v>
      </c>
      <c r="O47" s="65" t="s">
        <v>518</v>
      </c>
      <c r="P47" s="48"/>
      <c r="Q47" s="48"/>
      <c r="R47" s="48"/>
      <c r="S47" s="48"/>
      <c r="T47" s="48"/>
      <c r="U47" s="48"/>
    </row>
    <row r="48" spans="1:21" ht="30.75" customHeight="1" x14ac:dyDescent="0.2">
      <c r="A48" s="48"/>
      <c r="B48" s="1202"/>
      <c r="C48" s="1203"/>
      <c r="D48" s="62"/>
      <c r="E48" s="1184" t="s">
        <v>15</v>
      </c>
      <c r="F48" s="1184"/>
      <c r="G48" s="1184"/>
      <c r="H48" s="1184"/>
      <c r="I48" s="1184"/>
      <c r="J48" s="1185"/>
      <c r="K48" s="63">
        <v>1091</v>
      </c>
      <c r="L48" s="64">
        <v>997</v>
      </c>
      <c r="M48" s="64">
        <v>938</v>
      </c>
      <c r="N48" s="64">
        <v>934</v>
      </c>
      <c r="O48" s="65">
        <v>791</v>
      </c>
      <c r="P48" s="48"/>
      <c r="Q48" s="48"/>
      <c r="R48" s="48"/>
      <c r="S48" s="48"/>
      <c r="T48" s="48"/>
      <c r="U48" s="48"/>
    </row>
    <row r="49" spans="1:21" ht="30.75" customHeight="1" x14ac:dyDescent="0.2">
      <c r="A49" s="48"/>
      <c r="B49" s="1202"/>
      <c r="C49" s="1203"/>
      <c r="D49" s="62"/>
      <c r="E49" s="1184" t="s">
        <v>16</v>
      </c>
      <c r="F49" s="1184"/>
      <c r="G49" s="1184"/>
      <c r="H49" s="1184"/>
      <c r="I49" s="1184"/>
      <c r="J49" s="1185"/>
      <c r="K49" s="63" t="s">
        <v>518</v>
      </c>
      <c r="L49" s="64" t="s">
        <v>518</v>
      </c>
      <c r="M49" s="64" t="s">
        <v>518</v>
      </c>
      <c r="N49" s="64" t="s">
        <v>518</v>
      </c>
      <c r="O49" s="65" t="s">
        <v>518</v>
      </c>
      <c r="P49" s="48"/>
      <c r="Q49" s="48"/>
      <c r="R49" s="48"/>
      <c r="S49" s="48"/>
      <c r="T49" s="48"/>
      <c r="U49" s="48"/>
    </row>
    <row r="50" spans="1:21" ht="30.75" customHeight="1" x14ac:dyDescent="0.2">
      <c r="A50" s="48"/>
      <c r="B50" s="1202"/>
      <c r="C50" s="1203"/>
      <c r="D50" s="62"/>
      <c r="E50" s="1184" t="s">
        <v>17</v>
      </c>
      <c r="F50" s="1184"/>
      <c r="G50" s="1184"/>
      <c r="H50" s="1184"/>
      <c r="I50" s="1184"/>
      <c r="J50" s="1185"/>
      <c r="K50" s="63">
        <v>1</v>
      </c>
      <c r="L50" s="64">
        <v>1</v>
      </c>
      <c r="M50" s="64">
        <v>1</v>
      </c>
      <c r="N50" s="64">
        <v>1</v>
      </c>
      <c r="O50" s="65">
        <v>1</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518</v>
      </c>
      <c r="L51" s="64" t="s">
        <v>518</v>
      </c>
      <c r="M51" s="64" t="s">
        <v>518</v>
      </c>
      <c r="N51" s="64" t="s">
        <v>518</v>
      </c>
      <c r="O51" s="65" t="s">
        <v>518</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2066</v>
      </c>
      <c r="L52" s="64">
        <v>2138</v>
      </c>
      <c r="M52" s="64">
        <v>2106</v>
      </c>
      <c r="N52" s="64">
        <v>2098</v>
      </c>
      <c r="O52" s="65">
        <v>2129</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568</v>
      </c>
      <c r="L53" s="69">
        <v>531</v>
      </c>
      <c r="M53" s="69">
        <v>606</v>
      </c>
      <c r="N53" s="69">
        <v>766</v>
      </c>
      <c r="O53" s="70">
        <v>662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518</v>
      </c>
      <c r="L57" s="84" t="s">
        <v>518</v>
      </c>
      <c r="M57" s="84" t="s">
        <v>518</v>
      </c>
      <c r="N57" s="84" t="s">
        <v>518</v>
      </c>
      <c r="O57" s="85" t="s">
        <v>518</v>
      </c>
    </row>
    <row r="58" spans="1:21" ht="31.5" customHeight="1" thickBot="1" x14ac:dyDescent="0.25">
      <c r="B58" s="1192"/>
      <c r="C58" s="1193"/>
      <c r="D58" s="1197" t="s">
        <v>27</v>
      </c>
      <c r="E58" s="1198"/>
      <c r="F58" s="1198"/>
      <c r="G58" s="1198"/>
      <c r="H58" s="1198"/>
      <c r="I58" s="1198"/>
      <c r="J58" s="1199"/>
      <c r="K58" s="86" t="s">
        <v>518</v>
      </c>
      <c r="L58" s="87" t="s">
        <v>518</v>
      </c>
      <c r="M58" s="87" t="s">
        <v>518</v>
      </c>
      <c r="N58" s="87" t="s">
        <v>518</v>
      </c>
      <c r="O58" s="88" t="s">
        <v>518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iOKUzLVYnKz0SzcCbbabQRh2dEZ3DsbVIKkGmCJ4v5FuLHHzxrImQdllMYj7I1s5P4WyWxSCLMLDco0Cy3mg==" saltValue="RLWLuGtVSn2uLSfE6bUd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20" t="s">
        <v>30</v>
      </c>
      <c r="C41" s="1221"/>
      <c r="D41" s="102"/>
      <c r="E41" s="1222" t="s">
        <v>31</v>
      </c>
      <c r="F41" s="1222"/>
      <c r="G41" s="1222"/>
      <c r="H41" s="1223"/>
      <c r="I41" s="358">
        <v>15206</v>
      </c>
      <c r="J41" s="359">
        <v>17475</v>
      </c>
      <c r="K41" s="359">
        <v>18591</v>
      </c>
      <c r="L41" s="359">
        <v>18819</v>
      </c>
      <c r="M41" s="360">
        <v>18693</v>
      </c>
    </row>
    <row r="42" spans="2:13" ht="27.75" customHeight="1" x14ac:dyDescent="0.2">
      <c r="B42" s="1210"/>
      <c r="C42" s="1211"/>
      <c r="D42" s="103"/>
      <c r="E42" s="1214" t="s">
        <v>32</v>
      </c>
      <c r="F42" s="1214"/>
      <c r="G42" s="1214"/>
      <c r="H42" s="1215"/>
      <c r="I42" s="361">
        <v>5</v>
      </c>
      <c r="J42" s="362">
        <v>4</v>
      </c>
      <c r="K42" s="362">
        <v>3</v>
      </c>
      <c r="L42" s="362">
        <v>2</v>
      </c>
      <c r="M42" s="363">
        <v>1</v>
      </c>
    </row>
    <row r="43" spans="2:13" ht="27.75" customHeight="1" x14ac:dyDescent="0.2">
      <c r="B43" s="1210"/>
      <c r="C43" s="1211"/>
      <c r="D43" s="103"/>
      <c r="E43" s="1214" t="s">
        <v>33</v>
      </c>
      <c r="F43" s="1214"/>
      <c r="G43" s="1214"/>
      <c r="H43" s="1215"/>
      <c r="I43" s="361">
        <v>7689</v>
      </c>
      <c r="J43" s="362">
        <v>7291</v>
      </c>
      <c r="K43" s="362">
        <v>7110</v>
      </c>
      <c r="L43" s="362">
        <v>6259</v>
      </c>
      <c r="M43" s="363">
        <v>5244</v>
      </c>
    </row>
    <row r="44" spans="2:13" ht="27.75" customHeight="1" x14ac:dyDescent="0.2">
      <c r="B44" s="1210"/>
      <c r="C44" s="1211"/>
      <c r="D44" s="103"/>
      <c r="E44" s="1214" t="s">
        <v>34</v>
      </c>
      <c r="F44" s="1214"/>
      <c r="G44" s="1214"/>
      <c r="H44" s="1215"/>
      <c r="I44" s="361" t="s">
        <v>518</v>
      </c>
      <c r="J44" s="362" t="s">
        <v>518</v>
      </c>
      <c r="K44" s="362" t="s">
        <v>518</v>
      </c>
      <c r="L44" s="362" t="s">
        <v>518</v>
      </c>
      <c r="M44" s="363" t="s">
        <v>518</v>
      </c>
    </row>
    <row r="45" spans="2:13" ht="27.75" customHeight="1" x14ac:dyDescent="0.2">
      <c r="B45" s="1210"/>
      <c r="C45" s="1211"/>
      <c r="D45" s="103"/>
      <c r="E45" s="1214" t="s">
        <v>35</v>
      </c>
      <c r="F45" s="1214"/>
      <c r="G45" s="1214"/>
      <c r="H45" s="1215"/>
      <c r="I45" s="361">
        <v>4484</v>
      </c>
      <c r="J45" s="362">
        <v>4027</v>
      </c>
      <c r="K45" s="362">
        <v>4472</v>
      </c>
      <c r="L45" s="362">
        <v>4450</v>
      </c>
      <c r="M45" s="363">
        <v>4441</v>
      </c>
    </row>
    <row r="46" spans="2:13" ht="27.75" customHeight="1" x14ac:dyDescent="0.2">
      <c r="B46" s="1210"/>
      <c r="C46" s="1211"/>
      <c r="D46" s="104"/>
      <c r="E46" s="1214" t="s">
        <v>36</v>
      </c>
      <c r="F46" s="1214"/>
      <c r="G46" s="1214"/>
      <c r="H46" s="1215"/>
      <c r="I46" s="361" t="s">
        <v>518</v>
      </c>
      <c r="J46" s="362" t="s">
        <v>518</v>
      </c>
      <c r="K46" s="362" t="s">
        <v>518</v>
      </c>
      <c r="L46" s="362" t="s">
        <v>518</v>
      </c>
      <c r="M46" s="363" t="s">
        <v>518</v>
      </c>
    </row>
    <row r="47" spans="2:13" ht="27.75" customHeight="1" x14ac:dyDescent="0.2">
      <c r="B47" s="1210"/>
      <c r="C47" s="1211"/>
      <c r="D47" s="105"/>
      <c r="E47" s="1224" t="s">
        <v>37</v>
      </c>
      <c r="F47" s="1225"/>
      <c r="G47" s="1225"/>
      <c r="H47" s="1226"/>
      <c r="I47" s="361" t="s">
        <v>518</v>
      </c>
      <c r="J47" s="362" t="s">
        <v>518</v>
      </c>
      <c r="K47" s="362" t="s">
        <v>518</v>
      </c>
      <c r="L47" s="362" t="s">
        <v>518</v>
      </c>
      <c r="M47" s="363" t="s">
        <v>518</v>
      </c>
    </row>
    <row r="48" spans="2:13" ht="27.75" customHeight="1" x14ac:dyDescent="0.2">
      <c r="B48" s="1210"/>
      <c r="C48" s="1211"/>
      <c r="D48" s="103"/>
      <c r="E48" s="1214" t="s">
        <v>38</v>
      </c>
      <c r="F48" s="1214"/>
      <c r="G48" s="1214"/>
      <c r="H48" s="1215"/>
      <c r="I48" s="361" t="s">
        <v>518</v>
      </c>
      <c r="J48" s="362" t="s">
        <v>518</v>
      </c>
      <c r="K48" s="362" t="s">
        <v>518</v>
      </c>
      <c r="L48" s="362" t="s">
        <v>518</v>
      </c>
      <c r="M48" s="363" t="s">
        <v>518</v>
      </c>
    </row>
    <row r="49" spans="2:13" ht="27.75" customHeight="1" x14ac:dyDescent="0.2">
      <c r="B49" s="1212"/>
      <c r="C49" s="1213"/>
      <c r="D49" s="103"/>
      <c r="E49" s="1214" t="s">
        <v>39</v>
      </c>
      <c r="F49" s="1214"/>
      <c r="G49" s="1214"/>
      <c r="H49" s="1215"/>
      <c r="I49" s="361" t="s">
        <v>518</v>
      </c>
      <c r="J49" s="362" t="s">
        <v>518</v>
      </c>
      <c r="K49" s="362" t="s">
        <v>518</v>
      </c>
      <c r="L49" s="362" t="s">
        <v>518</v>
      </c>
      <c r="M49" s="363" t="s">
        <v>518</v>
      </c>
    </row>
    <row r="50" spans="2:13" ht="27.75" customHeight="1" x14ac:dyDescent="0.2">
      <c r="B50" s="1208" t="s">
        <v>40</v>
      </c>
      <c r="C50" s="1209"/>
      <c r="D50" s="106"/>
      <c r="E50" s="1214" t="s">
        <v>41</v>
      </c>
      <c r="F50" s="1214"/>
      <c r="G50" s="1214"/>
      <c r="H50" s="1215"/>
      <c r="I50" s="361">
        <v>9852</v>
      </c>
      <c r="J50" s="362">
        <v>9075</v>
      </c>
      <c r="K50" s="362">
        <v>7891</v>
      </c>
      <c r="L50" s="362">
        <v>8209</v>
      </c>
      <c r="M50" s="363">
        <v>9083</v>
      </c>
    </row>
    <row r="51" spans="2:13" ht="27.75" customHeight="1" x14ac:dyDescent="0.2">
      <c r="B51" s="1210"/>
      <c r="C51" s="1211"/>
      <c r="D51" s="103"/>
      <c r="E51" s="1214" t="s">
        <v>42</v>
      </c>
      <c r="F51" s="1214"/>
      <c r="G51" s="1214"/>
      <c r="H51" s="1215"/>
      <c r="I51" s="361">
        <v>3150</v>
      </c>
      <c r="J51" s="362">
        <v>3317</v>
      </c>
      <c r="K51" s="362">
        <v>3281</v>
      </c>
      <c r="L51" s="362">
        <v>4697</v>
      </c>
      <c r="M51" s="363">
        <v>4348</v>
      </c>
    </row>
    <row r="52" spans="2:13" ht="27.75" customHeight="1" x14ac:dyDescent="0.2">
      <c r="B52" s="1212"/>
      <c r="C52" s="1213"/>
      <c r="D52" s="103"/>
      <c r="E52" s="1214" t="s">
        <v>43</v>
      </c>
      <c r="F52" s="1214"/>
      <c r="G52" s="1214"/>
      <c r="H52" s="1215"/>
      <c r="I52" s="361">
        <v>19254</v>
      </c>
      <c r="J52" s="362">
        <v>19752</v>
      </c>
      <c r="K52" s="362">
        <v>19211</v>
      </c>
      <c r="L52" s="362">
        <v>19163</v>
      </c>
      <c r="M52" s="363">
        <v>18802</v>
      </c>
    </row>
    <row r="53" spans="2:13" ht="27.75" customHeight="1" thickBot="1" x14ac:dyDescent="0.25">
      <c r="B53" s="1216" t="s">
        <v>44</v>
      </c>
      <c r="C53" s="1217"/>
      <c r="D53" s="107"/>
      <c r="E53" s="1218" t="s">
        <v>45</v>
      </c>
      <c r="F53" s="1218"/>
      <c r="G53" s="1218"/>
      <c r="H53" s="1219"/>
      <c r="I53" s="364">
        <v>-4872</v>
      </c>
      <c r="J53" s="365">
        <v>-3347</v>
      </c>
      <c r="K53" s="365">
        <v>-208</v>
      </c>
      <c r="L53" s="365">
        <v>-2539</v>
      </c>
      <c r="M53" s="366">
        <v>-3854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7eB9nnNIQam6dskrUfNkMiCTtkTXFzdEG4ACTxl+Wg9/K40abYmUpi0+5cULWPlA6Y7jr7rh8+3tTtSal8ZcA==" saltValue="9HQIx2D74pILw/9wpfBu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35" t="s">
        <v>48</v>
      </c>
      <c r="D55" s="1235"/>
      <c r="E55" s="1236"/>
      <c r="F55" s="119">
        <v>2496</v>
      </c>
      <c r="G55" s="119">
        <v>2400</v>
      </c>
      <c r="H55" s="120">
        <v>2667</v>
      </c>
    </row>
    <row r="56" spans="2:8" ht="52.5" customHeight="1" x14ac:dyDescent="0.2">
      <c r="B56" s="121"/>
      <c r="C56" s="1237" t="s">
        <v>49</v>
      </c>
      <c r="D56" s="1237"/>
      <c r="E56" s="1238"/>
      <c r="F56" s="122">
        <v>979</v>
      </c>
      <c r="G56" s="122">
        <v>980</v>
      </c>
      <c r="H56" s="123">
        <v>1257</v>
      </c>
    </row>
    <row r="57" spans="2:8" ht="53.25" customHeight="1" x14ac:dyDescent="0.2">
      <c r="B57" s="121"/>
      <c r="C57" s="1239" t="s">
        <v>50</v>
      </c>
      <c r="D57" s="1239"/>
      <c r="E57" s="1240"/>
      <c r="F57" s="124">
        <v>3305</v>
      </c>
      <c r="G57" s="124">
        <v>3263</v>
      </c>
      <c r="H57" s="125">
        <v>3378</v>
      </c>
    </row>
    <row r="58" spans="2:8" ht="45.75" customHeight="1" x14ac:dyDescent="0.2">
      <c r="B58" s="126"/>
      <c r="C58" s="1227" t="s">
        <v>600</v>
      </c>
      <c r="D58" s="1228"/>
      <c r="E58" s="1229"/>
      <c r="F58" s="127">
        <v>2834</v>
      </c>
      <c r="G58" s="127">
        <v>2706</v>
      </c>
      <c r="H58" s="128">
        <v>2647</v>
      </c>
    </row>
    <row r="59" spans="2:8" ht="45.75" customHeight="1" x14ac:dyDescent="0.2">
      <c r="B59" s="126"/>
      <c r="C59" s="1227" t="s">
        <v>601</v>
      </c>
      <c r="D59" s="1228"/>
      <c r="E59" s="1229"/>
      <c r="F59" s="127">
        <v>196</v>
      </c>
      <c r="G59" s="127">
        <v>294</v>
      </c>
      <c r="H59" s="128">
        <v>389</v>
      </c>
    </row>
    <row r="60" spans="2:8" ht="45.75" customHeight="1" x14ac:dyDescent="0.2">
      <c r="B60" s="126"/>
      <c r="C60" s="1227" t="s">
        <v>602</v>
      </c>
      <c r="D60" s="1228"/>
      <c r="E60" s="1229"/>
      <c r="F60" s="127">
        <v>86</v>
      </c>
      <c r="G60" s="127">
        <v>83</v>
      </c>
      <c r="H60" s="128">
        <v>130</v>
      </c>
    </row>
    <row r="61" spans="2:8" ht="45.75" customHeight="1" x14ac:dyDescent="0.2">
      <c r="B61" s="126"/>
      <c r="C61" s="1227" t="s">
        <v>603</v>
      </c>
      <c r="D61" s="1228"/>
      <c r="E61" s="1229"/>
      <c r="F61" s="127">
        <v>88</v>
      </c>
      <c r="G61" s="127">
        <v>80</v>
      </c>
      <c r="H61" s="128">
        <v>73</v>
      </c>
    </row>
    <row r="62" spans="2:8" ht="45.75" customHeight="1" thickBot="1" x14ac:dyDescent="0.25">
      <c r="B62" s="129"/>
      <c r="C62" s="1230" t="s">
        <v>604</v>
      </c>
      <c r="D62" s="1231"/>
      <c r="E62" s="1232"/>
      <c r="F62" s="130">
        <v>61</v>
      </c>
      <c r="G62" s="130">
        <v>56</v>
      </c>
      <c r="H62" s="131">
        <v>56</v>
      </c>
    </row>
    <row r="63" spans="2:8" ht="52.5" customHeight="1" thickBot="1" x14ac:dyDescent="0.25">
      <c r="B63" s="132"/>
      <c r="C63" s="1233" t="s">
        <v>51</v>
      </c>
      <c r="D63" s="1233"/>
      <c r="E63" s="1234"/>
      <c r="F63" s="133">
        <v>6780</v>
      </c>
      <c r="G63" s="133">
        <v>6643</v>
      </c>
      <c r="H63" s="134">
        <v>7302</v>
      </c>
    </row>
    <row r="64" spans="2:8" ht="13.2" x14ac:dyDescent="0.2"/>
  </sheetData>
  <sheetProtection algorithmName="SHA-512" hashValue="5B4QO3Q9+5yyCEhtVIR64vu+4tP7ngzWmHLxOCB2a3JPjI2xWrqdruveNFYCU+TTxCqmEhRdqhgfoyjzVZK/7Q==" saltValue="qpF0/Y59ls0EelIpudf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6" zoomScale="90" zoomScaleNormal="90" zoomScaleSheetLayoutView="55" workbookViewId="0">
      <selection activeCell="AN65" sqref="AN65:DC69"/>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620</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614</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559</v>
      </c>
      <c r="BQ50" s="1250"/>
      <c r="BR50" s="1250"/>
      <c r="BS50" s="1250"/>
      <c r="BT50" s="1250"/>
      <c r="BU50" s="1250"/>
      <c r="BV50" s="1250"/>
      <c r="BW50" s="1250"/>
      <c r="BX50" s="1250" t="s">
        <v>560</v>
      </c>
      <c r="BY50" s="1250"/>
      <c r="BZ50" s="1250"/>
      <c r="CA50" s="1250"/>
      <c r="CB50" s="1250"/>
      <c r="CC50" s="1250"/>
      <c r="CD50" s="1250"/>
      <c r="CE50" s="1250"/>
      <c r="CF50" s="1250" t="s">
        <v>561</v>
      </c>
      <c r="CG50" s="1250"/>
      <c r="CH50" s="1250"/>
      <c r="CI50" s="1250"/>
      <c r="CJ50" s="1250"/>
      <c r="CK50" s="1250"/>
      <c r="CL50" s="1250"/>
      <c r="CM50" s="1250"/>
      <c r="CN50" s="1250" t="s">
        <v>562</v>
      </c>
      <c r="CO50" s="1250"/>
      <c r="CP50" s="1250"/>
      <c r="CQ50" s="1250"/>
      <c r="CR50" s="1250"/>
      <c r="CS50" s="1250"/>
      <c r="CT50" s="1250"/>
      <c r="CU50" s="1250"/>
      <c r="CV50" s="1250" t="s">
        <v>563</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613</v>
      </c>
      <c r="AO51" s="1249"/>
      <c r="AP51" s="1249"/>
      <c r="AQ51" s="1249"/>
      <c r="AR51" s="1249"/>
      <c r="AS51" s="1249"/>
      <c r="AT51" s="1249"/>
      <c r="AU51" s="1249"/>
      <c r="AV51" s="1249"/>
      <c r="AW51" s="1249"/>
      <c r="AX51" s="1249"/>
      <c r="AY51" s="1249"/>
      <c r="AZ51" s="1249"/>
      <c r="BA51" s="1249"/>
      <c r="BB51" s="1249" t="s">
        <v>611</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618</v>
      </c>
      <c r="BC53" s="1249"/>
      <c r="BD53" s="1249"/>
      <c r="BE53" s="1249"/>
      <c r="BF53" s="1249"/>
      <c r="BG53" s="1249"/>
      <c r="BH53" s="1249"/>
      <c r="BI53" s="1249"/>
      <c r="BJ53" s="1249"/>
      <c r="BK53" s="1249"/>
      <c r="BL53" s="1249"/>
      <c r="BM53" s="1249"/>
      <c r="BN53" s="1249"/>
      <c r="BO53" s="1249"/>
      <c r="BP53" s="1248">
        <v>57.2</v>
      </c>
      <c r="BQ53" s="1248"/>
      <c r="BR53" s="1248"/>
      <c r="BS53" s="1248"/>
      <c r="BT53" s="1248"/>
      <c r="BU53" s="1248"/>
      <c r="BV53" s="1248"/>
      <c r="BW53" s="1248"/>
      <c r="BX53" s="1248">
        <v>57.1</v>
      </c>
      <c r="BY53" s="1248"/>
      <c r="BZ53" s="1248"/>
      <c r="CA53" s="1248"/>
      <c r="CB53" s="1248"/>
      <c r="CC53" s="1248"/>
      <c r="CD53" s="1248"/>
      <c r="CE53" s="1248"/>
      <c r="CF53" s="1248">
        <v>58.2</v>
      </c>
      <c r="CG53" s="1248"/>
      <c r="CH53" s="1248"/>
      <c r="CI53" s="1248"/>
      <c r="CJ53" s="1248"/>
      <c r="CK53" s="1248"/>
      <c r="CL53" s="1248"/>
      <c r="CM53" s="1248"/>
      <c r="CN53" s="1248">
        <v>58.7</v>
      </c>
      <c r="CO53" s="1248"/>
      <c r="CP53" s="1248"/>
      <c r="CQ53" s="1248"/>
      <c r="CR53" s="1248"/>
      <c r="CS53" s="1248"/>
      <c r="CT53" s="1248"/>
      <c r="CU53" s="1248"/>
      <c r="CV53" s="1248">
        <v>60.3</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612</v>
      </c>
      <c r="AO55" s="1250"/>
      <c r="AP55" s="1250"/>
      <c r="AQ55" s="1250"/>
      <c r="AR55" s="1250"/>
      <c r="AS55" s="1250"/>
      <c r="AT55" s="1250"/>
      <c r="AU55" s="1250"/>
      <c r="AV55" s="1250"/>
      <c r="AW55" s="1250"/>
      <c r="AX55" s="1250"/>
      <c r="AY55" s="1250"/>
      <c r="AZ55" s="1250"/>
      <c r="BA55" s="1250"/>
      <c r="BB55" s="1249" t="s">
        <v>611</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618</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617</v>
      </c>
    </row>
    <row r="64" spans="1:109" ht="13.2" x14ac:dyDescent="0.2">
      <c r="B64" s="1242"/>
      <c r="G64" s="1278"/>
      <c r="I64" s="1280"/>
      <c r="J64" s="1280"/>
      <c r="K64" s="1280"/>
      <c r="L64" s="1280"/>
      <c r="M64" s="1280"/>
      <c r="N64" s="1279"/>
      <c r="AM64" s="1278"/>
      <c r="AN64" s="1278" t="s">
        <v>616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614</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559</v>
      </c>
      <c r="BQ72" s="1250"/>
      <c r="BR72" s="1250"/>
      <c r="BS72" s="1250"/>
      <c r="BT72" s="1250"/>
      <c r="BU72" s="1250"/>
      <c r="BV72" s="1250"/>
      <c r="BW72" s="1250"/>
      <c r="BX72" s="1250" t="s">
        <v>560</v>
      </c>
      <c r="BY72" s="1250"/>
      <c r="BZ72" s="1250"/>
      <c r="CA72" s="1250"/>
      <c r="CB72" s="1250"/>
      <c r="CC72" s="1250"/>
      <c r="CD72" s="1250"/>
      <c r="CE72" s="1250"/>
      <c r="CF72" s="1250" t="s">
        <v>561</v>
      </c>
      <c r="CG72" s="1250"/>
      <c r="CH72" s="1250"/>
      <c r="CI72" s="1250"/>
      <c r="CJ72" s="1250"/>
      <c r="CK72" s="1250"/>
      <c r="CL72" s="1250"/>
      <c r="CM72" s="1250"/>
      <c r="CN72" s="1250" t="s">
        <v>562</v>
      </c>
      <c r="CO72" s="1250"/>
      <c r="CP72" s="1250"/>
      <c r="CQ72" s="1250"/>
      <c r="CR72" s="1250"/>
      <c r="CS72" s="1250"/>
      <c r="CT72" s="1250"/>
      <c r="CU72" s="1250"/>
      <c r="CV72" s="1250" t="s">
        <v>563</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613</v>
      </c>
      <c r="AO73" s="1249"/>
      <c r="AP73" s="1249"/>
      <c r="AQ73" s="1249"/>
      <c r="AR73" s="1249"/>
      <c r="AS73" s="1249"/>
      <c r="AT73" s="1249"/>
      <c r="AU73" s="1249"/>
      <c r="AV73" s="1249"/>
      <c r="AW73" s="1249"/>
      <c r="AX73" s="1249"/>
      <c r="AY73" s="1249"/>
      <c r="AZ73" s="1249"/>
      <c r="BA73" s="1249"/>
      <c r="BB73" s="1249" t="s">
        <v>611</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610</v>
      </c>
      <c r="BC75" s="1249"/>
      <c r="BD75" s="1249"/>
      <c r="BE75" s="1249"/>
      <c r="BF75" s="1249"/>
      <c r="BG75" s="1249"/>
      <c r="BH75" s="1249"/>
      <c r="BI75" s="1249"/>
      <c r="BJ75" s="1249"/>
      <c r="BK75" s="1249"/>
      <c r="BL75" s="1249"/>
      <c r="BM75" s="1249"/>
      <c r="BN75" s="1249"/>
      <c r="BO75" s="1249"/>
      <c r="BP75" s="1248">
        <v>5.3</v>
      </c>
      <c r="BQ75" s="1248"/>
      <c r="BR75" s="1248"/>
      <c r="BS75" s="1248"/>
      <c r="BT75" s="1248"/>
      <c r="BU75" s="1248"/>
      <c r="BV75" s="1248"/>
      <c r="BW75" s="1248"/>
      <c r="BX75" s="1248">
        <v>5.0999999999999996</v>
      </c>
      <c r="BY75" s="1248"/>
      <c r="BZ75" s="1248"/>
      <c r="CA75" s="1248"/>
      <c r="CB75" s="1248"/>
      <c r="CC75" s="1248"/>
      <c r="CD75" s="1248"/>
      <c r="CE75" s="1248"/>
      <c r="CF75" s="1248">
        <v>5.2</v>
      </c>
      <c r="CG75" s="1248"/>
      <c r="CH75" s="1248"/>
      <c r="CI75" s="1248"/>
      <c r="CJ75" s="1248"/>
      <c r="CK75" s="1248"/>
      <c r="CL75" s="1248"/>
      <c r="CM75" s="1248"/>
      <c r="CN75" s="1248">
        <v>5.6</v>
      </c>
      <c r="CO75" s="1248"/>
      <c r="CP75" s="1248"/>
      <c r="CQ75" s="1248"/>
      <c r="CR75" s="1248"/>
      <c r="CS75" s="1248"/>
      <c r="CT75" s="1248"/>
      <c r="CU75" s="1248"/>
      <c r="CV75" s="1248">
        <v>5.8</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612</v>
      </c>
      <c r="AO77" s="1250"/>
      <c r="AP77" s="1250"/>
      <c r="AQ77" s="1250"/>
      <c r="AR77" s="1250"/>
      <c r="AS77" s="1250"/>
      <c r="AT77" s="1250"/>
      <c r="AU77" s="1250"/>
      <c r="AV77" s="1250"/>
      <c r="AW77" s="1250"/>
      <c r="AX77" s="1250"/>
      <c r="AY77" s="1250"/>
      <c r="AZ77" s="1250"/>
      <c r="BA77" s="1250"/>
      <c r="BB77" s="1249" t="s">
        <v>611</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610</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nUAczFnJXickiqkmOYEp0yTsOUOS+RHFxe104ydIPHirVn87Sgz8rPxw54j6hYFUw95xpGup/zwUPJ+iPIE9PQ==" saltValue="eLhtHTiDC4umnRogN6Fd4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60" zoomScaleNormal="60"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2yOP+lDAVW1zyhC7g+GkpLB82aZBw2ZUll/U0IRiZVhVcWZcynu2TY5ekVU4/+dEsnQAHQkBEiX6hT1w3Sq/Dw==" saltValue="9leEcWpuswukCp5D8zcX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64" zoomScale="50" zoomScaleNormal="100" zoomScaleSheetLayoutView="5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EAe+vIq2U1SDc8kjx7SZBMJriSBRoomy0YCmU6eX/NZU1Tqc9KhZ1DEaJXpa7y8NoevfW3e5c8xJO4qIoLWEuQ==" saltValue="mJlClQ6I6eIMG/EKssaW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74743</v>
      </c>
      <c r="E3" s="153"/>
      <c r="F3" s="154">
        <v>54110</v>
      </c>
      <c r="G3" s="155"/>
      <c r="H3" s="156"/>
    </row>
    <row r="4" spans="1:8" x14ac:dyDescent="0.2">
      <c r="A4" s="157"/>
      <c r="B4" s="158"/>
      <c r="C4" s="159"/>
      <c r="D4" s="160">
        <v>63484</v>
      </c>
      <c r="E4" s="161"/>
      <c r="F4" s="162">
        <v>30620</v>
      </c>
      <c r="G4" s="163"/>
      <c r="H4" s="164"/>
    </row>
    <row r="5" spans="1:8" x14ac:dyDescent="0.2">
      <c r="A5" s="145" t="s">
        <v>551</v>
      </c>
      <c r="B5" s="150"/>
      <c r="C5" s="151"/>
      <c r="D5" s="152">
        <v>100731</v>
      </c>
      <c r="E5" s="153"/>
      <c r="F5" s="154">
        <v>54684</v>
      </c>
      <c r="G5" s="155"/>
      <c r="H5" s="156"/>
    </row>
    <row r="6" spans="1:8" x14ac:dyDescent="0.2">
      <c r="A6" s="157"/>
      <c r="B6" s="158"/>
      <c r="C6" s="159"/>
      <c r="D6" s="160">
        <v>88620</v>
      </c>
      <c r="E6" s="161"/>
      <c r="F6" s="162">
        <v>32829</v>
      </c>
      <c r="G6" s="163"/>
      <c r="H6" s="164"/>
    </row>
    <row r="7" spans="1:8" x14ac:dyDescent="0.2">
      <c r="A7" s="145" t="s">
        <v>552</v>
      </c>
      <c r="B7" s="150"/>
      <c r="C7" s="151"/>
      <c r="D7" s="152">
        <v>86799</v>
      </c>
      <c r="E7" s="153"/>
      <c r="F7" s="154">
        <v>62383</v>
      </c>
      <c r="G7" s="155"/>
      <c r="H7" s="156"/>
    </row>
    <row r="8" spans="1:8" x14ac:dyDescent="0.2">
      <c r="A8" s="157"/>
      <c r="B8" s="158"/>
      <c r="C8" s="159"/>
      <c r="D8" s="160">
        <v>68611</v>
      </c>
      <c r="E8" s="161"/>
      <c r="F8" s="162">
        <v>35325</v>
      </c>
      <c r="G8" s="163"/>
      <c r="H8" s="164"/>
    </row>
    <row r="9" spans="1:8" x14ac:dyDescent="0.2">
      <c r="A9" s="145" t="s">
        <v>553</v>
      </c>
      <c r="B9" s="150"/>
      <c r="C9" s="151"/>
      <c r="D9" s="152">
        <v>50306</v>
      </c>
      <c r="E9" s="153"/>
      <c r="F9" s="154">
        <v>63812</v>
      </c>
      <c r="G9" s="155"/>
      <c r="H9" s="156"/>
    </row>
    <row r="10" spans="1:8" x14ac:dyDescent="0.2">
      <c r="A10" s="157"/>
      <c r="B10" s="158"/>
      <c r="C10" s="159"/>
      <c r="D10" s="160">
        <v>42434</v>
      </c>
      <c r="E10" s="161"/>
      <c r="F10" s="162">
        <v>33848</v>
      </c>
      <c r="G10" s="163"/>
      <c r="H10" s="164"/>
    </row>
    <row r="11" spans="1:8" x14ac:dyDescent="0.2">
      <c r="A11" s="145" t="s">
        <v>554</v>
      </c>
      <c r="B11" s="150"/>
      <c r="C11" s="151"/>
      <c r="D11" s="152">
        <v>46042</v>
      </c>
      <c r="E11" s="153"/>
      <c r="F11" s="154">
        <v>54225</v>
      </c>
      <c r="G11" s="155"/>
      <c r="H11" s="156"/>
    </row>
    <row r="12" spans="1:8" x14ac:dyDescent="0.2">
      <c r="A12" s="157"/>
      <c r="B12" s="158"/>
      <c r="C12" s="165"/>
      <c r="D12" s="160">
        <v>38709</v>
      </c>
      <c r="E12" s="161"/>
      <c r="F12" s="162">
        <v>27337</v>
      </c>
      <c r="G12" s="163"/>
      <c r="H12" s="164"/>
    </row>
    <row r="13" spans="1:8" x14ac:dyDescent="0.2">
      <c r="A13" s="145"/>
      <c r="B13" s="150"/>
      <c r="C13" s="166"/>
      <c r="D13" s="167">
        <v>71724</v>
      </c>
      <c r="E13" s="168"/>
      <c r="F13" s="169">
        <v>57843</v>
      </c>
      <c r="G13" s="170"/>
      <c r="H13" s="156"/>
    </row>
    <row r="14" spans="1:8" x14ac:dyDescent="0.2">
      <c r="A14" s="157"/>
      <c r="B14" s="158"/>
      <c r="C14" s="159"/>
      <c r="D14" s="160">
        <v>60372</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6.44</v>
      </c>
      <c r="C19" s="171">
        <f>ROUND(VALUE(SUBSTITUTE(実質収支比率等に係る経年分析!G$48,"▲","-")),2)</f>
        <v>4.3600000000000003</v>
      </c>
      <c r="D19" s="171">
        <f>ROUND(VALUE(SUBSTITUTE(実質収支比率等に係る経年分析!H$48,"▲","-")),2)</f>
        <v>3.8</v>
      </c>
      <c r="E19" s="171">
        <f>ROUND(VALUE(SUBSTITUTE(実質収支比率等に係る経年分析!I$48,"▲","-")),2)</f>
        <v>5.55</v>
      </c>
      <c r="F19" s="171">
        <f>ROUND(VALUE(SUBSTITUTE(実質収支比率等に係る経年分析!J$48,"▲","-")),2)</f>
        <v>7.22</v>
      </c>
    </row>
    <row r="20" spans="1:11" x14ac:dyDescent="0.2">
      <c r="A20" s="171" t="s">
        <v>55</v>
      </c>
      <c r="B20" s="171">
        <f>ROUND(VALUE(SUBSTITUTE(実質収支比率等に係る経年分析!F$47,"▲","-")),2)</f>
        <v>22.28</v>
      </c>
      <c r="C20" s="171">
        <f>ROUND(VALUE(SUBSTITUTE(実質収支比率等に係る経年分析!G$47,"▲","-")),2)</f>
        <v>20.48</v>
      </c>
      <c r="D20" s="171">
        <f>ROUND(VALUE(SUBSTITUTE(実質収支比率等に係る経年分析!H$47,"▲","-")),2)</f>
        <v>19.63</v>
      </c>
      <c r="E20" s="171">
        <f>ROUND(VALUE(SUBSTITUTE(実質収支比率等に係る経年分析!I$47,"▲","-")),2)</f>
        <v>17.88</v>
      </c>
      <c r="F20" s="171">
        <f>ROUND(VALUE(SUBSTITUTE(実質収支比率等に係る経年分析!J$47,"▲","-")),2)</f>
        <v>19.170000000000002</v>
      </c>
    </row>
    <row r="21" spans="1:11" x14ac:dyDescent="0.2">
      <c r="A21" s="171" t="s">
        <v>56</v>
      </c>
      <c r="B21" s="171">
        <f>IF(ISNUMBER(VALUE(SUBSTITUTE(実質収支比率等に係る経年分析!F$49,"▲","-"))),ROUND(VALUE(SUBSTITUTE(実質収支比率等に係る経年分析!F$49,"▲","-")),2),NA())</f>
        <v>1.81</v>
      </c>
      <c r="C21" s="171">
        <f>IF(ISNUMBER(VALUE(SUBSTITUTE(実質収支比率等に係る経年分析!G$49,"▲","-"))),ROUND(VALUE(SUBSTITUTE(実質収支比率等に係る経年分析!G$49,"▲","-")),2),NA())</f>
        <v>-3.56</v>
      </c>
      <c r="D21" s="171">
        <f>IF(ISNUMBER(VALUE(SUBSTITUTE(実質収支比率等に係る経年分析!H$49,"▲","-"))),ROUND(VALUE(SUBSTITUTE(実質収支比率等に係る経年分析!H$49,"▲","-")),2),NA())</f>
        <v>-1.3</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3.79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病院事業会計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6.08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4.5599999999999996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0.97</v>
      </c>
    </row>
    <row r="33" spans="1:16" x14ac:dyDescent="0.2">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4.3499999999999996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2066</v>
      </c>
      <c r="E42" s="173"/>
      <c r="F42" s="173"/>
      <c r="G42" s="173">
        <f>'実質公債費比率（分子）の構造'!L$52</f>
        <v>2138</v>
      </c>
      <c r="H42" s="173"/>
      <c r="I42" s="173"/>
      <c r="J42" s="173">
        <f>'実質公債費比率（分子）の構造'!M$52</f>
        <v>2106</v>
      </c>
      <c r="K42" s="173"/>
      <c r="L42" s="173"/>
      <c r="M42" s="173">
        <f>'実質公債費比率（分子）の構造'!N$52</f>
        <v>2098</v>
      </c>
      <c r="N42" s="173"/>
      <c r="O42" s="173"/>
      <c r="P42" s="173">
        <f>'実質公債費比率（分子）の構造'!O$52</f>
        <v>2129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1091</v>
      </c>
      <c r="C46" s="173"/>
      <c r="D46" s="173"/>
      <c r="E46" s="173">
        <f>'実質公債費比率（分子）の構造'!L$48</f>
        <v>997</v>
      </c>
      <c r="F46" s="173"/>
      <c r="G46" s="173"/>
      <c r="H46" s="173">
        <f>'実質公債費比率（分子）の構造'!M$48</f>
        <v>938</v>
      </c>
      <c r="I46" s="173"/>
      <c r="J46" s="173"/>
      <c r="K46" s="173">
        <f>'実質公債費比率（分子）の構造'!N$48</f>
        <v>934</v>
      </c>
      <c r="L46" s="173"/>
      <c r="M46" s="173"/>
      <c r="N46" s="173">
        <f>'実質公債費比率（分子）の構造'!O$48</f>
        <v>791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1542</v>
      </c>
      <c r="C49" s="173"/>
      <c r="D49" s="173"/>
      <c r="E49" s="173">
        <f>'実質公債費比率（分子）の構造'!L$45</f>
        <v>1671</v>
      </c>
      <c r="F49" s="173"/>
      <c r="G49" s="173"/>
      <c r="H49" s="173">
        <f>'実質公債費比率（分子）の構造'!M$45</f>
        <v>1773</v>
      </c>
      <c r="I49" s="173"/>
      <c r="J49" s="173"/>
      <c r="K49" s="173">
        <f>'実質公債費比率（分子）の構造'!N$45</f>
        <v>1929</v>
      </c>
      <c r="L49" s="173"/>
      <c r="M49" s="173"/>
      <c r="N49" s="173">
        <f>'実質公債費比率（分子）の構造'!O$45</f>
        <v>1999</v>
      </c>
      <c r="O49" s="173"/>
      <c r="P49" s="173"/>
    </row>
    <row r="50" spans="1:16" x14ac:dyDescent="0.2">
      <c r="A50" s="173" t="s">
        <v>71</v>
      </c>
      <c r="B50" s="173" t="e">
        <f>NA()</f>
        <v>#N/A</v>
      </c>
      <c r="C50" s="173">
        <f>IF(ISNUMBER('実質公債費比率（分子）の構造'!K$53),'実質公債費比率（分子）の構造'!K$53,NA())</f>
        <v>568</v>
      </c>
      <c r="D50" s="173" t="e">
        <f>NA()</f>
        <v>#N/A</v>
      </c>
      <c r="E50" s="173" t="e">
        <f>NA()</f>
        <v>#N/A</v>
      </c>
      <c r="F50" s="173">
        <f>IF(ISNUMBER('実質公債費比率（分子）の構造'!L$53),'実質公債費比率（分子）の構造'!L$53,NA())</f>
        <v>531</v>
      </c>
      <c r="G50" s="173" t="e">
        <f>NA()</f>
        <v>#N/A</v>
      </c>
      <c r="H50" s="173" t="e">
        <f>NA()</f>
        <v>#N/A</v>
      </c>
      <c r="I50" s="173">
        <f>IF(ISNUMBER('実質公債費比率（分子）の構造'!M$53),'実質公債費比率（分子）の構造'!M$53,NA())</f>
        <v>606</v>
      </c>
      <c r="J50" s="173" t="e">
        <f>NA()</f>
        <v>#N/A</v>
      </c>
      <c r="K50" s="173" t="e">
        <f>NA()</f>
        <v>#N/A</v>
      </c>
      <c r="L50" s="173">
        <f>IF(ISNUMBER('実質公債費比率（分子）の構造'!N$53),'実質公債費比率（分子）の構造'!N$53,NA())</f>
        <v>766</v>
      </c>
      <c r="M50" s="173" t="e">
        <f>NA()</f>
        <v>#N/A</v>
      </c>
      <c r="N50" s="173" t="e">
        <f>NA()</f>
        <v>#N/A</v>
      </c>
      <c r="O50" s="173">
        <f>IF(ISNUMBER('実質公債費比率（分子）の構造'!O$53),'実質公債費比率（分子）の構造'!O$53,NA())</f>
        <v>662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19254</v>
      </c>
      <c r="E56" s="172"/>
      <c r="F56" s="172"/>
      <c r="G56" s="172">
        <f>'将来負担比率（分子）の構造'!J$52</f>
        <v>19752</v>
      </c>
      <c r="H56" s="172"/>
      <c r="I56" s="172"/>
      <c r="J56" s="172">
        <f>'将来負担比率（分子）の構造'!K$52</f>
        <v>19211</v>
      </c>
      <c r="K56" s="172"/>
      <c r="L56" s="172"/>
      <c r="M56" s="172">
        <f>'将来負担比率（分子）の構造'!L$52</f>
        <v>19163</v>
      </c>
      <c r="N56" s="172"/>
      <c r="O56" s="172"/>
      <c r="P56" s="172">
        <f>'将来負担比率（分子）の構造'!M$52</f>
        <v>18802</v>
      </c>
    </row>
    <row r="57" spans="1:16" x14ac:dyDescent="0.2">
      <c r="A57" s="172" t="s">
        <v>42</v>
      </c>
      <c r="B57" s="172"/>
      <c r="C57" s="172"/>
      <c r="D57" s="172">
        <f>'将来負担比率（分子）の構造'!I$51</f>
        <v>3150</v>
      </c>
      <c r="E57" s="172"/>
      <c r="F57" s="172"/>
      <c r="G57" s="172">
        <f>'将来負担比率（分子）の構造'!J$51</f>
        <v>3317</v>
      </c>
      <c r="H57" s="172"/>
      <c r="I57" s="172"/>
      <c r="J57" s="172">
        <f>'将来負担比率（分子）の構造'!K$51</f>
        <v>3281</v>
      </c>
      <c r="K57" s="172"/>
      <c r="L57" s="172"/>
      <c r="M57" s="172">
        <f>'将来負担比率（分子）の構造'!L$51</f>
        <v>4697</v>
      </c>
      <c r="N57" s="172"/>
      <c r="O57" s="172"/>
      <c r="P57" s="172">
        <f>'将来負担比率（分子）の構造'!M$51</f>
        <v>4348</v>
      </c>
    </row>
    <row r="58" spans="1:16" x14ac:dyDescent="0.2">
      <c r="A58" s="172" t="s">
        <v>41</v>
      </c>
      <c r="B58" s="172"/>
      <c r="C58" s="172"/>
      <c r="D58" s="172">
        <f>'将来負担比率（分子）の構造'!I$50</f>
        <v>9852</v>
      </c>
      <c r="E58" s="172"/>
      <c r="F58" s="172"/>
      <c r="G58" s="172">
        <f>'将来負担比率（分子）の構造'!J$50</f>
        <v>9075</v>
      </c>
      <c r="H58" s="172"/>
      <c r="I58" s="172"/>
      <c r="J58" s="172">
        <f>'将来負担比率（分子）の構造'!K$50</f>
        <v>7891</v>
      </c>
      <c r="K58" s="172"/>
      <c r="L58" s="172"/>
      <c r="M58" s="172">
        <f>'将来負担比率（分子）の構造'!L$50</f>
        <v>8209</v>
      </c>
      <c r="N58" s="172"/>
      <c r="O58" s="172"/>
      <c r="P58" s="172">
        <f>'将来負担比率（分子）の構造'!M$50</f>
        <v>9083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4484</v>
      </c>
      <c r="C62" s="172"/>
      <c r="D62" s="172"/>
      <c r="E62" s="172">
        <f>'将来負担比率（分子）の構造'!J$45</f>
        <v>4027</v>
      </c>
      <c r="F62" s="172"/>
      <c r="G62" s="172"/>
      <c r="H62" s="172">
        <f>'将来負担比率（分子）の構造'!K$45</f>
        <v>4472</v>
      </c>
      <c r="I62" s="172"/>
      <c r="J62" s="172"/>
      <c r="K62" s="172">
        <f>'将来負担比率（分子）の構造'!L$45</f>
        <v>4450</v>
      </c>
      <c r="L62" s="172"/>
      <c r="M62" s="172"/>
      <c r="N62" s="172">
        <f>'将来負担比率（分子）の構造'!M$45</f>
        <v>4441</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7689</v>
      </c>
      <c r="C64" s="172"/>
      <c r="D64" s="172"/>
      <c r="E64" s="172">
        <f>'将来負担比率（分子）の構造'!J$43</f>
        <v>7291</v>
      </c>
      <c r="F64" s="172"/>
      <c r="G64" s="172"/>
      <c r="H64" s="172">
        <f>'将来負担比率（分子）の構造'!K$43</f>
        <v>7110</v>
      </c>
      <c r="I64" s="172"/>
      <c r="J64" s="172"/>
      <c r="K64" s="172">
        <f>'将来負担比率（分子）の構造'!L$43</f>
        <v>6259</v>
      </c>
      <c r="L64" s="172"/>
      <c r="M64" s="172"/>
      <c r="N64" s="172">
        <f>'将来負担比率（分子）の構造'!M$43</f>
        <v>5244</v>
      </c>
      <c r="O64" s="172"/>
      <c r="P64" s="172"/>
    </row>
    <row r="65" spans="1:16" x14ac:dyDescent="0.2">
      <c r="A65" s="172" t="s">
        <v>32</v>
      </c>
      <c r="B65" s="172">
        <f>'将来負担比率（分子）の構造'!I$42</f>
        <v>5</v>
      </c>
      <c r="C65" s="172"/>
      <c r="D65" s="172"/>
      <c r="E65" s="172">
        <f>'将来負担比率（分子）の構造'!J$42</f>
        <v>4</v>
      </c>
      <c r="F65" s="172"/>
      <c r="G65" s="172"/>
      <c r="H65" s="172">
        <f>'将来負担比率（分子）の構造'!K$42</f>
        <v>3</v>
      </c>
      <c r="I65" s="172"/>
      <c r="J65" s="172"/>
      <c r="K65" s="172">
        <f>'将来負担比率（分子）の構造'!L$42</f>
        <v>2</v>
      </c>
      <c r="L65" s="172"/>
      <c r="M65" s="172"/>
      <c r="N65" s="172">
        <f>'将来負担比率（分子）の構造'!M$42</f>
        <v>1</v>
      </c>
      <c r="O65" s="172"/>
      <c r="P65" s="172"/>
    </row>
    <row r="66" spans="1:16" x14ac:dyDescent="0.2">
      <c r="A66" s="172" t="s">
        <v>31</v>
      </c>
      <c r="B66" s="172">
        <f>'将来負担比率（分子）の構造'!I$41</f>
        <v>15206</v>
      </c>
      <c r="C66" s="172"/>
      <c r="D66" s="172"/>
      <c r="E66" s="172">
        <f>'将来負担比率（分子）の構造'!J$41</f>
        <v>17475</v>
      </c>
      <c r="F66" s="172"/>
      <c r="G66" s="172"/>
      <c r="H66" s="172">
        <f>'将来負担比率（分子）の構造'!K$41</f>
        <v>18591</v>
      </c>
      <c r="I66" s="172"/>
      <c r="J66" s="172"/>
      <c r="K66" s="172">
        <f>'将来負担比率（分子）の構造'!L$41</f>
        <v>18819</v>
      </c>
      <c r="L66" s="172"/>
      <c r="M66" s="172"/>
      <c r="N66" s="172">
        <f>'将来負担比率（分子）の構造'!M$41</f>
        <v>18693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2496</v>
      </c>
      <c r="C72" s="176">
        <f>基金残高に係る経年分析!G55</f>
        <v>2400</v>
      </c>
      <c r="D72" s="176">
        <f>基金残高に係る経年分析!H55</f>
        <v>2667</v>
      </c>
    </row>
    <row r="73" spans="1:16" x14ac:dyDescent="0.2">
      <c r="A73" s="175" t="s">
        <v>78</v>
      </c>
      <c r="B73" s="176">
        <f>基金残高に係る経年分析!F56</f>
        <v>979</v>
      </c>
      <c r="C73" s="176">
        <f>基金残高に係る経年分析!G56</f>
        <v>980</v>
      </c>
      <c r="D73" s="176">
        <f>基金残高に係る経年分析!H56</f>
        <v>1257</v>
      </c>
    </row>
    <row r="74" spans="1:16" x14ac:dyDescent="0.2">
      <c r="A74" s="175" t="s">
        <v>79</v>
      </c>
      <c r="B74" s="176">
        <f>基金残高に係る経年分析!F57</f>
        <v>3305</v>
      </c>
      <c r="C74" s="176">
        <f>基金残高に係る経年分析!G57</f>
        <v>3263</v>
      </c>
      <c r="D74" s="176">
        <f>基金残高に係る経年分析!H57</f>
        <v>3378</v>
      </c>
    </row>
  </sheetData>
  <sheetProtection algorithmName="SHA-512" hashValue="D751S2VUMMsl1BJpmLbyxm5sGBwYv8uNwNFs7viJ8WJ7P58nTbBsEfLLadUVX5GXnSD70DDmVfz858fEqtlEPQ==" saltValue="6eNwkiWLjNw8V6WLUb+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226</v>
      </c>
      <c r="C5" s="697"/>
      <c r="D5" s="697"/>
      <c r="E5" s="697"/>
      <c r="F5" s="697"/>
      <c r="G5" s="697"/>
      <c r="H5" s="697"/>
      <c r="I5" s="697"/>
      <c r="J5" s="697"/>
      <c r="K5" s="697"/>
      <c r="L5" s="697"/>
      <c r="M5" s="697"/>
      <c r="N5" s="697"/>
      <c r="O5" s="697"/>
      <c r="P5" s="697"/>
      <c r="Q5" s="698"/>
      <c r="R5" s="682">
        <v>7911590</v>
      </c>
      <c r="S5" s="683"/>
      <c r="T5" s="683"/>
      <c r="U5" s="683"/>
      <c r="V5" s="683"/>
      <c r="W5" s="683"/>
      <c r="X5" s="683"/>
      <c r="Y5" s="726"/>
      <c r="Z5" s="744">
        <v>30.5</v>
      </c>
      <c r="AA5" s="744"/>
      <c r="AB5" s="744"/>
      <c r="AC5" s="744"/>
      <c r="AD5" s="745">
        <v>7391099</v>
      </c>
      <c r="AE5" s="745"/>
      <c r="AF5" s="745"/>
      <c r="AG5" s="745"/>
      <c r="AH5" s="745"/>
      <c r="AI5" s="745"/>
      <c r="AJ5" s="745"/>
      <c r="AK5" s="745"/>
      <c r="AL5" s="727">
        <v>54.3</v>
      </c>
      <c r="AM5" s="701"/>
      <c r="AN5" s="701"/>
      <c r="AO5" s="728"/>
      <c r="AP5" s="696" t="s">
        <v>227</v>
      </c>
      <c r="AQ5" s="697"/>
      <c r="AR5" s="697"/>
      <c r="AS5" s="697"/>
      <c r="AT5" s="697"/>
      <c r="AU5" s="697"/>
      <c r="AV5" s="697"/>
      <c r="AW5" s="697"/>
      <c r="AX5" s="697"/>
      <c r="AY5" s="697"/>
      <c r="AZ5" s="697"/>
      <c r="BA5" s="697"/>
      <c r="BB5" s="697"/>
      <c r="BC5" s="697"/>
      <c r="BD5" s="697"/>
      <c r="BE5" s="697"/>
      <c r="BF5" s="698"/>
      <c r="BG5" s="629">
        <v>7367673</v>
      </c>
      <c r="BH5" s="630"/>
      <c r="BI5" s="630"/>
      <c r="BJ5" s="630"/>
      <c r="BK5" s="630"/>
      <c r="BL5" s="630"/>
      <c r="BM5" s="630"/>
      <c r="BN5" s="631"/>
      <c r="BO5" s="656">
        <v>93.1</v>
      </c>
      <c r="BP5" s="656"/>
      <c r="BQ5" s="656"/>
      <c r="BR5" s="656"/>
      <c r="BS5" s="657">
        <v>132018</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197765</v>
      </c>
      <c r="S6" s="630"/>
      <c r="T6" s="630"/>
      <c r="U6" s="630"/>
      <c r="V6" s="630"/>
      <c r="W6" s="630"/>
      <c r="X6" s="630"/>
      <c r="Y6" s="631"/>
      <c r="Z6" s="656">
        <v>0.8</v>
      </c>
      <c r="AA6" s="656"/>
      <c r="AB6" s="656"/>
      <c r="AC6" s="656"/>
      <c r="AD6" s="657">
        <v>197765</v>
      </c>
      <c r="AE6" s="657"/>
      <c r="AF6" s="657"/>
      <c r="AG6" s="657"/>
      <c r="AH6" s="657"/>
      <c r="AI6" s="657"/>
      <c r="AJ6" s="657"/>
      <c r="AK6" s="657"/>
      <c r="AL6" s="632">
        <v>1.5</v>
      </c>
      <c r="AM6" s="633"/>
      <c r="AN6" s="633"/>
      <c r="AO6" s="658"/>
      <c r="AP6" s="626" t="s">
        <v>232</v>
      </c>
      <c r="AQ6" s="627"/>
      <c r="AR6" s="627"/>
      <c r="AS6" s="627"/>
      <c r="AT6" s="627"/>
      <c r="AU6" s="627"/>
      <c r="AV6" s="627"/>
      <c r="AW6" s="627"/>
      <c r="AX6" s="627"/>
      <c r="AY6" s="627"/>
      <c r="AZ6" s="627"/>
      <c r="BA6" s="627"/>
      <c r="BB6" s="627"/>
      <c r="BC6" s="627"/>
      <c r="BD6" s="627"/>
      <c r="BE6" s="627"/>
      <c r="BF6" s="628"/>
      <c r="BG6" s="629">
        <v>7367673</v>
      </c>
      <c r="BH6" s="630"/>
      <c r="BI6" s="630"/>
      <c r="BJ6" s="630"/>
      <c r="BK6" s="630"/>
      <c r="BL6" s="630"/>
      <c r="BM6" s="630"/>
      <c r="BN6" s="631"/>
      <c r="BO6" s="656">
        <v>93.1</v>
      </c>
      <c r="BP6" s="656"/>
      <c r="BQ6" s="656"/>
      <c r="BR6" s="656"/>
      <c r="BS6" s="657">
        <v>132018</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199047</v>
      </c>
      <c r="CS6" s="630"/>
      <c r="CT6" s="630"/>
      <c r="CU6" s="630"/>
      <c r="CV6" s="630"/>
      <c r="CW6" s="630"/>
      <c r="CX6" s="630"/>
      <c r="CY6" s="631"/>
      <c r="CZ6" s="727">
        <v>0.8</v>
      </c>
      <c r="DA6" s="701"/>
      <c r="DB6" s="701"/>
      <c r="DC6" s="730"/>
      <c r="DD6" s="635" t="s">
        <v>234</v>
      </c>
      <c r="DE6" s="630"/>
      <c r="DF6" s="630"/>
      <c r="DG6" s="630"/>
      <c r="DH6" s="630"/>
      <c r="DI6" s="630"/>
      <c r="DJ6" s="630"/>
      <c r="DK6" s="630"/>
      <c r="DL6" s="630"/>
      <c r="DM6" s="630"/>
      <c r="DN6" s="630"/>
      <c r="DO6" s="630"/>
      <c r="DP6" s="631"/>
      <c r="DQ6" s="635">
        <v>199047</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5231</v>
      </c>
      <c r="S7" s="630"/>
      <c r="T7" s="630"/>
      <c r="U7" s="630"/>
      <c r="V7" s="630"/>
      <c r="W7" s="630"/>
      <c r="X7" s="630"/>
      <c r="Y7" s="631"/>
      <c r="Z7" s="656">
        <v>0</v>
      </c>
      <c r="AA7" s="656"/>
      <c r="AB7" s="656"/>
      <c r="AC7" s="656"/>
      <c r="AD7" s="657">
        <v>5231</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3430997</v>
      </c>
      <c r="BH7" s="630"/>
      <c r="BI7" s="630"/>
      <c r="BJ7" s="630"/>
      <c r="BK7" s="630"/>
      <c r="BL7" s="630"/>
      <c r="BM7" s="630"/>
      <c r="BN7" s="631"/>
      <c r="BO7" s="656">
        <v>43.4</v>
      </c>
      <c r="BP7" s="656"/>
      <c r="BQ7" s="656"/>
      <c r="BR7" s="656"/>
      <c r="BS7" s="657">
        <v>132018</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2797734</v>
      </c>
      <c r="CS7" s="630"/>
      <c r="CT7" s="630"/>
      <c r="CU7" s="630"/>
      <c r="CV7" s="630"/>
      <c r="CW7" s="630"/>
      <c r="CX7" s="630"/>
      <c r="CY7" s="631"/>
      <c r="CZ7" s="656">
        <v>11.4</v>
      </c>
      <c r="DA7" s="656"/>
      <c r="DB7" s="656"/>
      <c r="DC7" s="656"/>
      <c r="DD7" s="635">
        <v>25235</v>
      </c>
      <c r="DE7" s="630"/>
      <c r="DF7" s="630"/>
      <c r="DG7" s="630"/>
      <c r="DH7" s="630"/>
      <c r="DI7" s="630"/>
      <c r="DJ7" s="630"/>
      <c r="DK7" s="630"/>
      <c r="DL7" s="630"/>
      <c r="DM7" s="630"/>
      <c r="DN7" s="630"/>
      <c r="DO7" s="630"/>
      <c r="DP7" s="631"/>
      <c r="DQ7" s="635">
        <v>2309257</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43841</v>
      </c>
      <c r="S8" s="630"/>
      <c r="T8" s="630"/>
      <c r="U8" s="630"/>
      <c r="V8" s="630"/>
      <c r="W8" s="630"/>
      <c r="X8" s="630"/>
      <c r="Y8" s="631"/>
      <c r="Z8" s="656">
        <v>0.2</v>
      </c>
      <c r="AA8" s="656"/>
      <c r="AB8" s="656"/>
      <c r="AC8" s="656"/>
      <c r="AD8" s="657">
        <v>43841</v>
      </c>
      <c r="AE8" s="657"/>
      <c r="AF8" s="657"/>
      <c r="AG8" s="657"/>
      <c r="AH8" s="657"/>
      <c r="AI8" s="657"/>
      <c r="AJ8" s="657"/>
      <c r="AK8" s="657"/>
      <c r="AL8" s="632">
        <v>0.3</v>
      </c>
      <c r="AM8" s="633"/>
      <c r="AN8" s="633"/>
      <c r="AO8" s="658"/>
      <c r="AP8" s="626" t="s">
        <v>239</v>
      </c>
      <c r="AQ8" s="627"/>
      <c r="AR8" s="627"/>
      <c r="AS8" s="627"/>
      <c r="AT8" s="627"/>
      <c r="AU8" s="627"/>
      <c r="AV8" s="627"/>
      <c r="AW8" s="627"/>
      <c r="AX8" s="627"/>
      <c r="AY8" s="627"/>
      <c r="AZ8" s="627"/>
      <c r="BA8" s="627"/>
      <c r="BB8" s="627"/>
      <c r="BC8" s="627"/>
      <c r="BD8" s="627"/>
      <c r="BE8" s="627"/>
      <c r="BF8" s="628"/>
      <c r="BG8" s="629">
        <v>102426</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9149679</v>
      </c>
      <c r="CS8" s="630"/>
      <c r="CT8" s="630"/>
      <c r="CU8" s="630"/>
      <c r="CV8" s="630"/>
      <c r="CW8" s="630"/>
      <c r="CX8" s="630"/>
      <c r="CY8" s="631"/>
      <c r="CZ8" s="656">
        <v>37.1</v>
      </c>
      <c r="DA8" s="656"/>
      <c r="DB8" s="656"/>
      <c r="DC8" s="656"/>
      <c r="DD8" s="635">
        <v>296976</v>
      </c>
      <c r="DE8" s="630"/>
      <c r="DF8" s="630"/>
      <c r="DG8" s="630"/>
      <c r="DH8" s="630"/>
      <c r="DI8" s="630"/>
      <c r="DJ8" s="630"/>
      <c r="DK8" s="630"/>
      <c r="DL8" s="630"/>
      <c r="DM8" s="630"/>
      <c r="DN8" s="630"/>
      <c r="DO8" s="630"/>
      <c r="DP8" s="631"/>
      <c r="DQ8" s="635">
        <v>4460393</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49649</v>
      </c>
      <c r="S9" s="630"/>
      <c r="T9" s="630"/>
      <c r="U9" s="630"/>
      <c r="V9" s="630"/>
      <c r="W9" s="630"/>
      <c r="X9" s="630"/>
      <c r="Y9" s="631"/>
      <c r="Z9" s="656">
        <v>0.2</v>
      </c>
      <c r="AA9" s="656"/>
      <c r="AB9" s="656"/>
      <c r="AC9" s="656"/>
      <c r="AD9" s="657">
        <v>49649</v>
      </c>
      <c r="AE9" s="657"/>
      <c r="AF9" s="657"/>
      <c r="AG9" s="657"/>
      <c r="AH9" s="657"/>
      <c r="AI9" s="657"/>
      <c r="AJ9" s="657"/>
      <c r="AK9" s="657"/>
      <c r="AL9" s="632">
        <v>0.4</v>
      </c>
      <c r="AM9" s="633"/>
      <c r="AN9" s="633"/>
      <c r="AO9" s="658"/>
      <c r="AP9" s="626" t="s">
        <v>242</v>
      </c>
      <c r="AQ9" s="627"/>
      <c r="AR9" s="627"/>
      <c r="AS9" s="627"/>
      <c r="AT9" s="627"/>
      <c r="AU9" s="627"/>
      <c r="AV9" s="627"/>
      <c r="AW9" s="627"/>
      <c r="AX9" s="627"/>
      <c r="AY9" s="627"/>
      <c r="AZ9" s="627"/>
      <c r="BA9" s="627"/>
      <c r="BB9" s="627"/>
      <c r="BC9" s="627"/>
      <c r="BD9" s="627"/>
      <c r="BE9" s="627"/>
      <c r="BF9" s="628"/>
      <c r="BG9" s="629">
        <v>2640329</v>
      </c>
      <c r="BH9" s="630"/>
      <c r="BI9" s="630"/>
      <c r="BJ9" s="630"/>
      <c r="BK9" s="630"/>
      <c r="BL9" s="630"/>
      <c r="BM9" s="630"/>
      <c r="BN9" s="631"/>
      <c r="BO9" s="656">
        <v>33.4</v>
      </c>
      <c r="BP9" s="656"/>
      <c r="BQ9" s="656"/>
      <c r="BR9" s="656"/>
      <c r="BS9" s="657" t="s">
        <v>128</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3249541</v>
      </c>
      <c r="CS9" s="630"/>
      <c r="CT9" s="630"/>
      <c r="CU9" s="630"/>
      <c r="CV9" s="630"/>
      <c r="CW9" s="630"/>
      <c r="CX9" s="630"/>
      <c r="CY9" s="631"/>
      <c r="CZ9" s="656">
        <v>13.2</v>
      </c>
      <c r="DA9" s="656"/>
      <c r="DB9" s="656"/>
      <c r="DC9" s="656"/>
      <c r="DD9" s="635">
        <v>548192</v>
      </c>
      <c r="DE9" s="630"/>
      <c r="DF9" s="630"/>
      <c r="DG9" s="630"/>
      <c r="DH9" s="630"/>
      <c r="DI9" s="630"/>
      <c r="DJ9" s="630"/>
      <c r="DK9" s="630"/>
      <c r="DL9" s="630"/>
      <c r="DM9" s="630"/>
      <c r="DN9" s="630"/>
      <c r="DO9" s="630"/>
      <c r="DP9" s="631"/>
      <c r="DQ9" s="635">
        <v>2229183</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178</v>
      </c>
      <c r="AA10" s="656"/>
      <c r="AB10" s="656"/>
      <c r="AC10" s="656"/>
      <c r="AD10" s="657" t="s">
        <v>234</v>
      </c>
      <c r="AE10" s="657"/>
      <c r="AF10" s="657"/>
      <c r="AG10" s="657"/>
      <c r="AH10" s="657"/>
      <c r="AI10" s="657"/>
      <c r="AJ10" s="657"/>
      <c r="AK10" s="657"/>
      <c r="AL10" s="632" t="s">
        <v>178</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217434</v>
      </c>
      <c r="BH10" s="630"/>
      <c r="BI10" s="630"/>
      <c r="BJ10" s="630"/>
      <c r="BK10" s="630"/>
      <c r="BL10" s="630"/>
      <c r="BM10" s="630"/>
      <c r="BN10" s="631"/>
      <c r="BO10" s="656">
        <v>2.7</v>
      </c>
      <c r="BP10" s="656"/>
      <c r="BQ10" s="656"/>
      <c r="BR10" s="656"/>
      <c r="BS10" s="657" t="s">
        <v>128</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27687</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2686</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1383316</v>
      </c>
      <c r="S11" s="630"/>
      <c r="T11" s="630"/>
      <c r="U11" s="630"/>
      <c r="V11" s="630"/>
      <c r="W11" s="630"/>
      <c r="X11" s="630"/>
      <c r="Y11" s="631"/>
      <c r="Z11" s="632">
        <v>5.3</v>
      </c>
      <c r="AA11" s="633"/>
      <c r="AB11" s="633"/>
      <c r="AC11" s="634"/>
      <c r="AD11" s="635">
        <v>1383316</v>
      </c>
      <c r="AE11" s="630"/>
      <c r="AF11" s="630"/>
      <c r="AG11" s="630"/>
      <c r="AH11" s="630"/>
      <c r="AI11" s="630"/>
      <c r="AJ11" s="630"/>
      <c r="AK11" s="631"/>
      <c r="AL11" s="632">
        <v>10.199999999999999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470808</v>
      </c>
      <c r="BH11" s="630"/>
      <c r="BI11" s="630"/>
      <c r="BJ11" s="630"/>
      <c r="BK11" s="630"/>
      <c r="BL11" s="630"/>
      <c r="BM11" s="630"/>
      <c r="BN11" s="631"/>
      <c r="BO11" s="656">
        <v>6</v>
      </c>
      <c r="BP11" s="656"/>
      <c r="BQ11" s="656"/>
      <c r="BR11" s="656"/>
      <c r="BS11" s="657">
        <v>132018</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115651</v>
      </c>
      <c r="CS11" s="630"/>
      <c r="CT11" s="630"/>
      <c r="CU11" s="630"/>
      <c r="CV11" s="630"/>
      <c r="CW11" s="630"/>
      <c r="CX11" s="630"/>
      <c r="CY11" s="631"/>
      <c r="CZ11" s="656">
        <v>0.5</v>
      </c>
      <c r="DA11" s="656"/>
      <c r="DB11" s="656"/>
      <c r="DC11" s="656"/>
      <c r="DD11" s="635">
        <v>6336</v>
      </c>
      <c r="DE11" s="630"/>
      <c r="DF11" s="630"/>
      <c r="DG11" s="630"/>
      <c r="DH11" s="630"/>
      <c r="DI11" s="630"/>
      <c r="DJ11" s="630"/>
      <c r="DK11" s="630"/>
      <c r="DL11" s="630"/>
      <c r="DM11" s="630"/>
      <c r="DN11" s="630"/>
      <c r="DO11" s="630"/>
      <c r="DP11" s="631"/>
      <c r="DQ11" s="635">
        <v>89988</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v>51420</v>
      </c>
      <c r="S12" s="630"/>
      <c r="T12" s="630"/>
      <c r="U12" s="630"/>
      <c r="V12" s="630"/>
      <c r="W12" s="630"/>
      <c r="X12" s="630"/>
      <c r="Y12" s="631"/>
      <c r="Z12" s="656">
        <v>0.2</v>
      </c>
      <c r="AA12" s="656"/>
      <c r="AB12" s="656"/>
      <c r="AC12" s="656"/>
      <c r="AD12" s="657">
        <v>51420</v>
      </c>
      <c r="AE12" s="657"/>
      <c r="AF12" s="657"/>
      <c r="AG12" s="657"/>
      <c r="AH12" s="657"/>
      <c r="AI12" s="657"/>
      <c r="AJ12" s="657"/>
      <c r="AK12" s="657"/>
      <c r="AL12" s="632">
        <v>0.4</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3443233</v>
      </c>
      <c r="BH12" s="630"/>
      <c r="BI12" s="630"/>
      <c r="BJ12" s="630"/>
      <c r="BK12" s="630"/>
      <c r="BL12" s="630"/>
      <c r="BM12" s="630"/>
      <c r="BN12" s="631"/>
      <c r="BO12" s="656">
        <v>43.5</v>
      </c>
      <c r="BP12" s="656"/>
      <c r="BQ12" s="656"/>
      <c r="BR12" s="656"/>
      <c r="BS12" s="657" t="s">
        <v>234</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842796</v>
      </c>
      <c r="CS12" s="630"/>
      <c r="CT12" s="630"/>
      <c r="CU12" s="630"/>
      <c r="CV12" s="630"/>
      <c r="CW12" s="630"/>
      <c r="CX12" s="630"/>
      <c r="CY12" s="631"/>
      <c r="CZ12" s="656">
        <v>3.4</v>
      </c>
      <c r="DA12" s="656"/>
      <c r="DB12" s="656"/>
      <c r="DC12" s="656"/>
      <c r="DD12" s="635">
        <v>99691</v>
      </c>
      <c r="DE12" s="630"/>
      <c r="DF12" s="630"/>
      <c r="DG12" s="630"/>
      <c r="DH12" s="630"/>
      <c r="DI12" s="630"/>
      <c r="DJ12" s="630"/>
      <c r="DK12" s="630"/>
      <c r="DL12" s="630"/>
      <c r="DM12" s="630"/>
      <c r="DN12" s="630"/>
      <c r="DO12" s="630"/>
      <c r="DP12" s="631"/>
      <c r="DQ12" s="635">
        <v>705036</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234</v>
      </c>
      <c r="AA13" s="656"/>
      <c r="AB13" s="656"/>
      <c r="AC13" s="656"/>
      <c r="AD13" s="657" t="s">
        <v>128</v>
      </c>
      <c r="AE13" s="657"/>
      <c r="AF13" s="657"/>
      <c r="AG13" s="657"/>
      <c r="AH13" s="657"/>
      <c r="AI13" s="657"/>
      <c r="AJ13" s="657"/>
      <c r="AK13" s="657"/>
      <c r="AL13" s="632" t="s">
        <v>128</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3438193</v>
      </c>
      <c r="BH13" s="630"/>
      <c r="BI13" s="630"/>
      <c r="BJ13" s="630"/>
      <c r="BK13" s="630"/>
      <c r="BL13" s="630"/>
      <c r="BM13" s="630"/>
      <c r="BN13" s="631"/>
      <c r="BO13" s="656">
        <v>43.5</v>
      </c>
      <c r="BP13" s="656"/>
      <c r="BQ13" s="656"/>
      <c r="BR13" s="656"/>
      <c r="BS13" s="657" t="s">
        <v>128</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2216132</v>
      </c>
      <c r="CS13" s="630"/>
      <c r="CT13" s="630"/>
      <c r="CU13" s="630"/>
      <c r="CV13" s="630"/>
      <c r="CW13" s="630"/>
      <c r="CX13" s="630"/>
      <c r="CY13" s="631"/>
      <c r="CZ13" s="656">
        <v>9</v>
      </c>
      <c r="DA13" s="656"/>
      <c r="DB13" s="656"/>
      <c r="DC13" s="656"/>
      <c r="DD13" s="635">
        <v>931937</v>
      </c>
      <c r="DE13" s="630"/>
      <c r="DF13" s="630"/>
      <c r="DG13" s="630"/>
      <c r="DH13" s="630"/>
      <c r="DI13" s="630"/>
      <c r="DJ13" s="630"/>
      <c r="DK13" s="630"/>
      <c r="DL13" s="630"/>
      <c r="DM13" s="630"/>
      <c r="DN13" s="630"/>
      <c r="DO13" s="630"/>
      <c r="DP13" s="631"/>
      <c r="DQ13" s="635">
        <v>1602068</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178</v>
      </c>
      <c r="AE14" s="657"/>
      <c r="AF14" s="657"/>
      <c r="AG14" s="657"/>
      <c r="AH14" s="657"/>
      <c r="AI14" s="657"/>
      <c r="AJ14" s="657"/>
      <c r="AK14" s="657"/>
      <c r="AL14" s="632" t="s">
        <v>128</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180764</v>
      </c>
      <c r="BH14" s="630"/>
      <c r="BI14" s="630"/>
      <c r="BJ14" s="630"/>
      <c r="BK14" s="630"/>
      <c r="BL14" s="630"/>
      <c r="BM14" s="630"/>
      <c r="BN14" s="631"/>
      <c r="BO14" s="656">
        <v>2.2999999999999998</v>
      </c>
      <c r="BP14" s="656"/>
      <c r="BQ14" s="656"/>
      <c r="BR14" s="656"/>
      <c r="BS14" s="657" t="s">
        <v>234</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906082</v>
      </c>
      <c r="CS14" s="630"/>
      <c r="CT14" s="630"/>
      <c r="CU14" s="630"/>
      <c r="CV14" s="630"/>
      <c r="CW14" s="630"/>
      <c r="CX14" s="630"/>
      <c r="CY14" s="631"/>
      <c r="CZ14" s="656">
        <v>3.7</v>
      </c>
      <c r="DA14" s="656"/>
      <c r="DB14" s="656"/>
      <c r="DC14" s="656"/>
      <c r="DD14" s="635">
        <v>150156</v>
      </c>
      <c r="DE14" s="630"/>
      <c r="DF14" s="630"/>
      <c r="DG14" s="630"/>
      <c r="DH14" s="630"/>
      <c r="DI14" s="630"/>
      <c r="DJ14" s="630"/>
      <c r="DK14" s="630"/>
      <c r="DL14" s="630"/>
      <c r="DM14" s="630"/>
      <c r="DN14" s="630"/>
      <c r="DO14" s="630"/>
      <c r="DP14" s="631"/>
      <c r="DQ14" s="635">
        <v>822787</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178</v>
      </c>
      <c r="AE15" s="657"/>
      <c r="AF15" s="657"/>
      <c r="AG15" s="657"/>
      <c r="AH15" s="657"/>
      <c r="AI15" s="657"/>
      <c r="AJ15" s="657"/>
      <c r="AK15" s="657"/>
      <c r="AL15" s="632" t="s">
        <v>128</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312679</v>
      </c>
      <c r="BH15" s="630"/>
      <c r="BI15" s="630"/>
      <c r="BJ15" s="630"/>
      <c r="BK15" s="630"/>
      <c r="BL15" s="630"/>
      <c r="BM15" s="630"/>
      <c r="BN15" s="631"/>
      <c r="BO15" s="656">
        <v>4</v>
      </c>
      <c r="BP15" s="656"/>
      <c r="BQ15" s="656"/>
      <c r="BR15" s="656"/>
      <c r="BS15" s="657" t="s">
        <v>128</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2829520</v>
      </c>
      <c r="CS15" s="630"/>
      <c r="CT15" s="630"/>
      <c r="CU15" s="630"/>
      <c r="CV15" s="630"/>
      <c r="CW15" s="630"/>
      <c r="CX15" s="630"/>
      <c r="CY15" s="631"/>
      <c r="CZ15" s="656">
        <v>11.5</v>
      </c>
      <c r="DA15" s="656"/>
      <c r="DB15" s="656"/>
      <c r="DC15" s="656"/>
      <c r="DD15" s="635">
        <v>545018</v>
      </c>
      <c r="DE15" s="630"/>
      <c r="DF15" s="630"/>
      <c r="DG15" s="630"/>
      <c r="DH15" s="630"/>
      <c r="DI15" s="630"/>
      <c r="DJ15" s="630"/>
      <c r="DK15" s="630"/>
      <c r="DL15" s="630"/>
      <c r="DM15" s="630"/>
      <c r="DN15" s="630"/>
      <c r="DO15" s="630"/>
      <c r="DP15" s="631"/>
      <c r="DQ15" s="635">
        <v>2119387</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19499</v>
      </c>
      <c r="S16" s="630"/>
      <c r="T16" s="630"/>
      <c r="U16" s="630"/>
      <c r="V16" s="630"/>
      <c r="W16" s="630"/>
      <c r="X16" s="630"/>
      <c r="Y16" s="631"/>
      <c r="Z16" s="656">
        <v>0.1</v>
      </c>
      <c r="AA16" s="656"/>
      <c r="AB16" s="656"/>
      <c r="AC16" s="656"/>
      <c r="AD16" s="657">
        <v>19499</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v>296677</v>
      </c>
      <c r="CS16" s="630"/>
      <c r="CT16" s="630"/>
      <c r="CU16" s="630"/>
      <c r="CV16" s="630"/>
      <c r="CW16" s="630"/>
      <c r="CX16" s="630"/>
      <c r="CY16" s="631"/>
      <c r="CZ16" s="656">
        <v>1.2</v>
      </c>
      <c r="DA16" s="656"/>
      <c r="DB16" s="656"/>
      <c r="DC16" s="656"/>
      <c r="DD16" s="635" t="s">
        <v>234</v>
      </c>
      <c r="DE16" s="630"/>
      <c r="DF16" s="630"/>
      <c r="DG16" s="630"/>
      <c r="DH16" s="630"/>
      <c r="DI16" s="630"/>
      <c r="DJ16" s="630"/>
      <c r="DK16" s="630"/>
      <c r="DL16" s="630"/>
      <c r="DM16" s="630"/>
      <c r="DN16" s="630"/>
      <c r="DO16" s="630"/>
      <c r="DP16" s="631"/>
      <c r="DQ16" s="635">
        <v>36847</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117574</v>
      </c>
      <c r="S17" s="630"/>
      <c r="T17" s="630"/>
      <c r="U17" s="630"/>
      <c r="V17" s="630"/>
      <c r="W17" s="630"/>
      <c r="X17" s="630"/>
      <c r="Y17" s="631"/>
      <c r="Z17" s="656">
        <v>0.5</v>
      </c>
      <c r="AA17" s="656"/>
      <c r="AB17" s="656"/>
      <c r="AC17" s="656"/>
      <c r="AD17" s="657">
        <v>117574</v>
      </c>
      <c r="AE17" s="657"/>
      <c r="AF17" s="657"/>
      <c r="AG17" s="657"/>
      <c r="AH17" s="657"/>
      <c r="AI17" s="657"/>
      <c r="AJ17" s="657"/>
      <c r="AK17" s="657"/>
      <c r="AL17" s="632">
        <v>0.9</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178</v>
      </c>
      <c r="BH17" s="630"/>
      <c r="BI17" s="630"/>
      <c r="BJ17" s="630"/>
      <c r="BK17" s="630"/>
      <c r="BL17" s="630"/>
      <c r="BM17" s="630"/>
      <c r="BN17" s="631"/>
      <c r="BO17" s="656" t="s">
        <v>178</v>
      </c>
      <c r="BP17" s="656"/>
      <c r="BQ17" s="656"/>
      <c r="BR17" s="656"/>
      <c r="BS17" s="657" t="s">
        <v>128</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2007446</v>
      </c>
      <c r="CS17" s="630"/>
      <c r="CT17" s="630"/>
      <c r="CU17" s="630"/>
      <c r="CV17" s="630"/>
      <c r="CW17" s="630"/>
      <c r="CX17" s="630"/>
      <c r="CY17" s="631"/>
      <c r="CZ17" s="656">
        <v>8.1</v>
      </c>
      <c r="DA17" s="656"/>
      <c r="DB17" s="656"/>
      <c r="DC17" s="656"/>
      <c r="DD17" s="635" t="s">
        <v>234</v>
      </c>
      <c r="DE17" s="630"/>
      <c r="DF17" s="630"/>
      <c r="DG17" s="630"/>
      <c r="DH17" s="630"/>
      <c r="DI17" s="630"/>
      <c r="DJ17" s="630"/>
      <c r="DK17" s="630"/>
      <c r="DL17" s="630"/>
      <c r="DM17" s="630"/>
      <c r="DN17" s="630"/>
      <c r="DO17" s="630"/>
      <c r="DP17" s="631"/>
      <c r="DQ17" s="635">
        <v>1966246</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256178</v>
      </c>
      <c r="S18" s="630"/>
      <c r="T18" s="630"/>
      <c r="U18" s="630"/>
      <c r="V18" s="630"/>
      <c r="W18" s="630"/>
      <c r="X18" s="630"/>
      <c r="Y18" s="631"/>
      <c r="Z18" s="656">
        <v>1</v>
      </c>
      <c r="AA18" s="656"/>
      <c r="AB18" s="656"/>
      <c r="AC18" s="656"/>
      <c r="AD18" s="657">
        <v>238469</v>
      </c>
      <c r="AE18" s="657"/>
      <c r="AF18" s="657"/>
      <c r="AG18" s="657"/>
      <c r="AH18" s="657"/>
      <c r="AI18" s="657"/>
      <c r="AJ18" s="657"/>
      <c r="AK18" s="657"/>
      <c r="AL18" s="632">
        <v>1.8</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234</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234</v>
      </c>
      <c r="DA18" s="656"/>
      <c r="DB18" s="656"/>
      <c r="DC18" s="656"/>
      <c r="DD18" s="635" t="s">
        <v>234</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54845</v>
      </c>
      <c r="S19" s="630"/>
      <c r="T19" s="630"/>
      <c r="U19" s="630"/>
      <c r="V19" s="630"/>
      <c r="W19" s="630"/>
      <c r="X19" s="630"/>
      <c r="Y19" s="631"/>
      <c r="Z19" s="656">
        <v>0.2</v>
      </c>
      <c r="AA19" s="656"/>
      <c r="AB19" s="656"/>
      <c r="AC19" s="656"/>
      <c r="AD19" s="657">
        <v>54845</v>
      </c>
      <c r="AE19" s="657"/>
      <c r="AF19" s="657"/>
      <c r="AG19" s="657"/>
      <c r="AH19" s="657"/>
      <c r="AI19" s="657"/>
      <c r="AJ19" s="657"/>
      <c r="AK19" s="657"/>
      <c r="AL19" s="632">
        <v>0.4</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543917</v>
      </c>
      <c r="BH19" s="630"/>
      <c r="BI19" s="630"/>
      <c r="BJ19" s="630"/>
      <c r="BK19" s="630"/>
      <c r="BL19" s="630"/>
      <c r="BM19" s="630"/>
      <c r="BN19" s="631"/>
      <c r="BO19" s="656">
        <v>6.9</v>
      </c>
      <c r="BP19" s="656"/>
      <c r="BQ19" s="656"/>
      <c r="BR19" s="656"/>
      <c r="BS19" s="657" t="s">
        <v>234</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234</v>
      </c>
      <c r="CS19" s="630"/>
      <c r="CT19" s="630"/>
      <c r="CU19" s="630"/>
      <c r="CV19" s="630"/>
      <c r="CW19" s="630"/>
      <c r="CX19" s="630"/>
      <c r="CY19" s="631"/>
      <c r="CZ19" s="656" t="s">
        <v>128</v>
      </c>
      <c r="DA19" s="656"/>
      <c r="DB19" s="656"/>
      <c r="DC19" s="656"/>
      <c r="DD19" s="635" t="s">
        <v>178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6099</v>
      </c>
      <c r="S20" s="630"/>
      <c r="T20" s="630"/>
      <c r="U20" s="630"/>
      <c r="V20" s="630"/>
      <c r="W20" s="630"/>
      <c r="X20" s="630"/>
      <c r="Y20" s="631"/>
      <c r="Z20" s="656">
        <v>0</v>
      </c>
      <c r="AA20" s="656"/>
      <c r="AB20" s="656"/>
      <c r="AC20" s="656"/>
      <c r="AD20" s="657">
        <v>6099</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543917</v>
      </c>
      <c r="BH20" s="630"/>
      <c r="BI20" s="630"/>
      <c r="BJ20" s="630"/>
      <c r="BK20" s="630"/>
      <c r="BL20" s="630"/>
      <c r="BM20" s="630"/>
      <c r="BN20" s="631"/>
      <c r="BO20" s="656">
        <v>6.9</v>
      </c>
      <c r="BP20" s="656"/>
      <c r="BQ20" s="656"/>
      <c r="BR20" s="656"/>
      <c r="BS20" s="657" t="s">
        <v>234</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24637992</v>
      </c>
      <c r="CS20" s="630"/>
      <c r="CT20" s="630"/>
      <c r="CU20" s="630"/>
      <c r="CV20" s="630"/>
      <c r="CW20" s="630"/>
      <c r="CX20" s="630"/>
      <c r="CY20" s="631"/>
      <c r="CZ20" s="656">
        <v>100</v>
      </c>
      <c r="DA20" s="656"/>
      <c r="DB20" s="656"/>
      <c r="DC20" s="656"/>
      <c r="DD20" s="635">
        <v>2603541</v>
      </c>
      <c r="DE20" s="630"/>
      <c r="DF20" s="630"/>
      <c r="DG20" s="630"/>
      <c r="DH20" s="630"/>
      <c r="DI20" s="630"/>
      <c r="DJ20" s="630"/>
      <c r="DK20" s="630"/>
      <c r="DL20" s="630"/>
      <c r="DM20" s="630"/>
      <c r="DN20" s="630"/>
      <c r="DO20" s="630"/>
      <c r="DP20" s="631"/>
      <c r="DQ20" s="635">
        <v>16542925</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4047</v>
      </c>
      <c r="S21" s="630"/>
      <c r="T21" s="630"/>
      <c r="U21" s="630"/>
      <c r="V21" s="630"/>
      <c r="W21" s="630"/>
      <c r="X21" s="630"/>
      <c r="Y21" s="631"/>
      <c r="Z21" s="656">
        <v>0</v>
      </c>
      <c r="AA21" s="656"/>
      <c r="AB21" s="656"/>
      <c r="AC21" s="656"/>
      <c r="AD21" s="657">
        <v>4047</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v>23426</v>
      </c>
      <c r="BH21" s="630"/>
      <c r="BI21" s="630"/>
      <c r="BJ21" s="630"/>
      <c r="BK21" s="630"/>
      <c r="BL21" s="630"/>
      <c r="BM21" s="630"/>
      <c r="BN21" s="631"/>
      <c r="BO21" s="656">
        <v>0.3</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191187</v>
      </c>
      <c r="S22" s="630"/>
      <c r="T22" s="630"/>
      <c r="U22" s="630"/>
      <c r="V22" s="630"/>
      <c r="W22" s="630"/>
      <c r="X22" s="630"/>
      <c r="Y22" s="631"/>
      <c r="Z22" s="656">
        <v>0.7</v>
      </c>
      <c r="AA22" s="656"/>
      <c r="AB22" s="656"/>
      <c r="AC22" s="656"/>
      <c r="AD22" s="657">
        <v>173478</v>
      </c>
      <c r="AE22" s="657"/>
      <c r="AF22" s="657"/>
      <c r="AG22" s="657"/>
      <c r="AH22" s="657"/>
      <c r="AI22" s="657"/>
      <c r="AJ22" s="657"/>
      <c r="AK22" s="657"/>
      <c r="AL22" s="632">
        <v>1.3</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178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4672543</v>
      </c>
      <c r="S23" s="630"/>
      <c r="T23" s="630"/>
      <c r="U23" s="630"/>
      <c r="V23" s="630"/>
      <c r="W23" s="630"/>
      <c r="X23" s="630"/>
      <c r="Y23" s="631"/>
      <c r="Z23" s="656">
        <v>18</v>
      </c>
      <c r="AA23" s="656"/>
      <c r="AB23" s="656"/>
      <c r="AC23" s="656"/>
      <c r="AD23" s="657">
        <v>3982987</v>
      </c>
      <c r="AE23" s="657"/>
      <c r="AF23" s="657"/>
      <c r="AG23" s="657"/>
      <c r="AH23" s="657"/>
      <c r="AI23" s="657"/>
      <c r="AJ23" s="657"/>
      <c r="AK23" s="657"/>
      <c r="AL23" s="632">
        <v>29.3</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520491</v>
      </c>
      <c r="BH23" s="630"/>
      <c r="BI23" s="630"/>
      <c r="BJ23" s="630"/>
      <c r="BK23" s="630"/>
      <c r="BL23" s="630"/>
      <c r="BM23" s="630"/>
      <c r="BN23" s="631"/>
      <c r="BO23" s="656">
        <v>6.6</v>
      </c>
      <c r="BP23" s="656"/>
      <c r="BQ23" s="656"/>
      <c r="BR23" s="656"/>
      <c r="BS23" s="657" t="s">
        <v>178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3982987</v>
      </c>
      <c r="S24" s="630"/>
      <c r="T24" s="630"/>
      <c r="U24" s="630"/>
      <c r="V24" s="630"/>
      <c r="W24" s="630"/>
      <c r="X24" s="630"/>
      <c r="Y24" s="631"/>
      <c r="Z24" s="656">
        <v>15.4</v>
      </c>
      <c r="AA24" s="656"/>
      <c r="AB24" s="656"/>
      <c r="AC24" s="656"/>
      <c r="AD24" s="657">
        <v>3982987</v>
      </c>
      <c r="AE24" s="657"/>
      <c r="AF24" s="657"/>
      <c r="AG24" s="657"/>
      <c r="AH24" s="657"/>
      <c r="AI24" s="657"/>
      <c r="AJ24" s="657"/>
      <c r="AK24" s="657"/>
      <c r="AL24" s="632">
        <v>29.3</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234</v>
      </c>
      <c r="BH24" s="630"/>
      <c r="BI24" s="630"/>
      <c r="BJ24" s="630"/>
      <c r="BK24" s="630"/>
      <c r="BL24" s="630"/>
      <c r="BM24" s="630"/>
      <c r="BN24" s="631"/>
      <c r="BO24" s="656" t="s">
        <v>234</v>
      </c>
      <c r="BP24" s="656"/>
      <c r="BQ24" s="656"/>
      <c r="BR24" s="656"/>
      <c r="BS24" s="657" t="s">
        <v>128</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12086814</v>
      </c>
      <c r="CS24" s="683"/>
      <c r="CT24" s="683"/>
      <c r="CU24" s="683"/>
      <c r="CV24" s="683"/>
      <c r="CW24" s="683"/>
      <c r="CX24" s="683"/>
      <c r="CY24" s="726"/>
      <c r="CZ24" s="727">
        <v>49.1</v>
      </c>
      <c r="DA24" s="701"/>
      <c r="DB24" s="701"/>
      <c r="DC24" s="730"/>
      <c r="DD24" s="725">
        <v>7685892</v>
      </c>
      <c r="DE24" s="683"/>
      <c r="DF24" s="683"/>
      <c r="DG24" s="683"/>
      <c r="DH24" s="683"/>
      <c r="DI24" s="683"/>
      <c r="DJ24" s="683"/>
      <c r="DK24" s="726"/>
      <c r="DL24" s="725">
        <v>7624231</v>
      </c>
      <c r="DM24" s="683"/>
      <c r="DN24" s="683"/>
      <c r="DO24" s="683"/>
      <c r="DP24" s="683"/>
      <c r="DQ24" s="683"/>
      <c r="DR24" s="683"/>
      <c r="DS24" s="683"/>
      <c r="DT24" s="683"/>
      <c r="DU24" s="683"/>
      <c r="DV24" s="726"/>
      <c r="DW24" s="727">
        <v>52.5</v>
      </c>
      <c r="DX24" s="701"/>
      <c r="DY24" s="701"/>
      <c r="DZ24" s="701"/>
      <c r="EA24" s="701"/>
      <c r="EB24" s="701"/>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689556</v>
      </c>
      <c r="S25" s="630"/>
      <c r="T25" s="630"/>
      <c r="U25" s="630"/>
      <c r="V25" s="630"/>
      <c r="W25" s="630"/>
      <c r="X25" s="630"/>
      <c r="Y25" s="631"/>
      <c r="Z25" s="656">
        <v>2.7</v>
      </c>
      <c r="AA25" s="656"/>
      <c r="AB25" s="656"/>
      <c r="AC25" s="656"/>
      <c r="AD25" s="657" t="s">
        <v>234</v>
      </c>
      <c r="AE25" s="657"/>
      <c r="AF25" s="657"/>
      <c r="AG25" s="657"/>
      <c r="AH25" s="657"/>
      <c r="AI25" s="657"/>
      <c r="AJ25" s="657"/>
      <c r="AK25" s="657"/>
      <c r="AL25" s="632" t="s">
        <v>178</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178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4785749</v>
      </c>
      <c r="CS25" s="640"/>
      <c r="CT25" s="640"/>
      <c r="CU25" s="640"/>
      <c r="CV25" s="640"/>
      <c r="CW25" s="640"/>
      <c r="CX25" s="640"/>
      <c r="CY25" s="641"/>
      <c r="CZ25" s="632">
        <v>19.399999999999999</v>
      </c>
      <c r="DA25" s="642"/>
      <c r="DB25" s="642"/>
      <c r="DC25" s="643"/>
      <c r="DD25" s="635">
        <v>4380573</v>
      </c>
      <c r="DE25" s="640"/>
      <c r="DF25" s="640"/>
      <c r="DG25" s="640"/>
      <c r="DH25" s="640"/>
      <c r="DI25" s="640"/>
      <c r="DJ25" s="640"/>
      <c r="DK25" s="641"/>
      <c r="DL25" s="635">
        <v>4337651</v>
      </c>
      <c r="DM25" s="640"/>
      <c r="DN25" s="640"/>
      <c r="DO25" s="640"/>
      <c r="DP25" s="640"/>
      <c r="DQ25" s="640"/>
      <c r="DR25" s="640"/>
      <c r="DS25" s="640"/>
      <c r="DT25" s="640"/>
      <c r="DU25" s="640"/>
      <c r="DV25" s="641"/>
      <c r="DW25" s="632">
        <v>29.9</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56" t="s">
        <v>234</v>
      </c>
      <c r="AA26" s="656"/>
      <c r="AB26" s="656"/>
      <c r="AC26" s="656"/>
      <c r="AD26" s="657" t="s">
        <v>234</v>
      </c>
      <c r="AE26" s="657"/>
      <c r="AF26" s="657"/>
      <c r="AG26" s="657"/>
      <c r="AH26" s="657"/>
      <c r="AI26" s="657"/>
      <c r="AJ26" s="657"/>
      <c r="AK26" s="657"/>
      <c r="AL26" s="632" t="s">
        <v>128</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234</v>
      </c>
      <c r="BH26" s="630"/>
      <c r="BI26" s="630"/>
      <c r="BJ26" s="630"/>
      <c r="BK26" s="630"/>
      <c r="BL26" s="630"/>
      <c r="BM26" s="630"/>
      <c r="BN26" s="631"/>
      <c r="BO26" s="656" t="s">
        <v>128</v>
      </c>
      <c r="BP26" s="656"/>
      <c r="BQ26" s="656"/>
      <c r="BR26" s="656"/>
      <c r="BS26" s="657" t="s">
        <v>178</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2950587</v>
      </c>
      <c r="CS26" s="630"/>
      <c r="CT26" s="630"/>
      <c r="CU26" s="630"/>
      <c r="CV26" s="630"/>
      <c r="CW26" s="630"/>
      <c r="CX26" s="630"/>
      <c r="CY26" s="631"/>
      <c r="CZ26" s="632">
        <v>12</v>
      </c>
      <c r="DA26" s="642"/>
      <c r="DB26" s="642"/>
      <c r="DC26" s="643"/>
      <c r="DD26" s="635">
        <v>2715092</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14708606</v>
      </c>
      <c r="S27" s="630"/>
      <c r="T27" s="630"/>
      <c r="U27" s="630"/>
      <c r="V27" s="630"/>
      <c r="W27" s="630"/>
      <c r="X27" s="630"/>
      <c r="Y27" s="631"/>
      <c r="Z27" s="656">
        <v>56.7</v>
      </c>
      <c r="AA27" s="656"/>
      <c r="AB27" s="656"/>
      <c r="AC27" s="656"/>
      <c r="AD27" s="657">
        <v>13480850</v>
      </c>
      <c r="AE27" s="657"/>
      <c r="AF27" s="657"/>
      <c r="AG27" s="657"/>
      <c r="AH27" s="657"/>
      <c r="AI27" s="657"/>
      <c r="AJ27" s="657"/>
      <c r="AK27" s="657"/>
      <c r="AL27" s="632">
        <v>99.1</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7911590</v>
      </c>
      <c r="BH27" s="630"/>
      <c r="BI27" s="630"/>
      <c r="BJ27" s="630"/>
      <c r="BK27" s="630"/>
      <c r="BL27" s="630"/>
      <c r="BM27" s="630"/>
      <c r="BN27" s="631"/>
      <c r="BO27" s="656">
        <v>100</v>
      </c>
      <c r="BP27" s="656"/>
      <c r="BQ27" s="656"/>
      <c r="BR27" s="656"/>
      <c r="BS27" s="657">
        <v>132018</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5293619</v>
      </c>
      <c r="CS27" s="640"/>
      <c r="CT27" s="640"/>
      <c r="CU27" s="640"/>
      <c r="CV27" s="640"/>
      <c r="CW27" s="640"/>
      <c r="CX27" s="640"/>
      <c r="CY27" s="641"/>
      <c r="CZ27" s="632">
        <v>21.5</v>
      </c>
      <c r="DA27" s="642"/>
      <c r="DB27" s="642"/>
      <c r="DC27" s="643"/>
      <c r="DD27" s="635">
        <v>1339073</v>
      </c>
      <c r="DE27" s="640"/>
      <c r="DF27" s="640"/>
      <c r="DG27" s="640"/>
      <c r="DH27" s="640"/>
      <c r="DI27" s="640"/>
      <c r="DJ27" s="640"/>
      <c r="DK27" s="641"/>
      <c r="DL27" s="635">
        <v>1320334</v>
      </c>
      <c r="DM27" s="640"/>
      <c r="DN27" s="640"/>
      <c r="DO27" s="640"/>
      <c r="DP27" s="640"/>
      <c r="DQ27" s="640"/>
      <c r="DR27" s="640"/>
      <c r="DS27" s="640"/>
      <c r="DT27" s="640"/>
      <c r="DU27" s="640"/>
      <c r="DV27" s="641"/>
      <c r="DW27" s="632">
        <v>9.1</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6882</v>
      </c>
      <c r="S28" s="630"/>
      <c r="T28" s="630"/>
      <c r="U28" s="630"/>
      <c r="V28" s="630"/>
      <c r="W28" s="630"/>
      <c r="X28" s="630"/>
      <c r="Y28" s="631"/>
      <c r="Z28" s="656">
        <v>0</v>
      </c>
      <c r="AA28" s="656"/>
      <c r="AB28" s="656"/>
      <c r="AC28" s="656"/>
      <c r="AD28" s="657">
        <v>6882</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2007446</v>
      </c>
      <c r="CS28" s="630"/>
      <c r="CT28" s="630"/>
      <c r="CU28" s="630"/>
      <c r="CV28" s="630"/>
      <c r="CW28" s="630"/>
      <c r="CX28" s="630"/>
      <c r="CY28" s="631"/>
      <c r="CZ28" s="632">
        <v>8.1</v>
      </c>
      <c r="DA28" s="642"/>
      <c r="DB28" s="642"/>
      <c r="DC28" s="643"/>
      <c r="DD28" s="635">
        <v>1966246</v>
      </c>
      <c r="DE28" s="630"/>
      <c r="DF28" s="630"/>
      <c r="DG28" s="630"/>
      <c r="DH28" s="630"/>
      <c r="DI28" s="630"/>
      <c r="DJ28" s="630"/>
      <c r="DK28" s="631"/>
      <c r="DL28" s="635">
        <v>1966246</v>
      </c>
      <c r="DM28" s="630"/>
      <c r="DN28" s="630"/>
      <c r="DO28" s="630"/>
      <c r="DP28" s="630"/>
      <c r="DQ28" s="630"/>
      <c r="DR28" s="630"/>
      <c r="DS28" s="630"/>
      <c r="DT28" s="630"/>
      <c r="DU28" s="630"/>
      <c r="DV28" s="631"/>
      <c r="DW28" s="632">
        <v>13.5</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83741</v>
      </c>
      <c r="S29" s="630"/>
      <c r="T29" s="630"/>
      <c r="U29" s="630"/>
      <c r="V29" s="630"/>
      <c r="W29" s="630"/>
      <c r="X29" s="630"/>
      <c r="Y29" s="631"/>
      <c r="Z29" s="656">
        <v>0.3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305</v>
      </c>
      <c r="CG29" s="668"/>
      <c r="CH29" s="668"/>
      <c r="CI29" s="668"/>
      <c r="CJ29" s="668"/>
      <c r="CK29" s="668"/>
      <c r="CL29" s="668"/>
      <c r="CM29" s="668"/>
      <c r="CN29" s="668"/>
      <c r="CO29" s="668"/>
      <c r="CP29" s="668"/>
      <c r="CQ29" s="669"/>
      <c r="CR29" s="629">
        <v>2007442</v>
      </c>
      <c r="CS29" s="640"/>
      <c r="CT29" s="640"/>
      <c r="CU29" s="640"/>
      <c r="CV29" s="640"/>
      <c r="CW29" s="640"/>
      <c r="CX29" s="640"/>
      <c r="CY29" s="641"/>
      <c r="CZ29" s="632">
        <v>8.1</v>
      </c>
      <c r="DA29" s="642"/>
      <c r="DB29" s="642"/>
      <c r="DC29" s="643"/>
      <c r="DD29" s="635">
        <v>1966242</v>
      </c>
      <c r="DE29" s="640"/>
      <c r="DF29" s="640"/>
      <c r="DG29" s="640"/>
      <c r="DH29" s="640"/>
      <c r="DI29" s="640"/>
      <c r="DJ29" s="640"/>
      <c r="DK29" s="641"/>
      <c r="DL29" s="635">
        <v>1966242</v>
      </c>
      <c r="DM29" s="640"/>
      <c r="DN29" s="640"/>
      <c r="DO29" s="640"/>
      <c r="DP29" s="640"/>
      <c r="DQ29" s="640"/>
      <c r="DR29" s="640"/>
      <c r="DS29" s="640"/>
      <c r="DT29" s="640"/>
      <c r="DU29" s="640"/>
      <c r="DV29" s="641"/>
      <c r="DW29" s="632">
        <v>13.5</v>
      </c>
      <c r="DX29" s="642"/>
      <c r="DY29" s="642"/>
      <c r="DZ29" s="642"/>
      <c r="EA29" s="642"/>
      <c r="EB29" s="642"/>
      <c r="EC29" s="663"/>
    </row>
    <row r="30" spans="2:133" ht="11.25" customHeight="1" x14ac:dyDescent="0.2">
      <c r="B30" s="626" t="s">
        <v>306</v>
      </c>
      <c r="C30" s="627"/>
      <c r="D30" s="627"/>
      <c r="E30" s="627"/>
      <c r="F30" s="627"/>
      <c r="G30" s="627"/>
      <c r="H30" s="627"/>
      <c r="I30" s="627"/>
      <c r="J30" s="627"/>
      <c r="K30" s="627"/>
      <c r="L30" s="627"/>
      <c r="M30" s="627"/>
      <c r="N30" s="627"/>
      <c r="O30" s="627"/>
      <c r="P30" s="627"/>
      <c r="Q30" s="628"/>
      <c r="R30" s="629">
        <v>165015</v>
      </c>
      <c r="S30" s="630"/>
      <c r="T30" s="630"/>
      <c r="U30" s="630"/>
      <c r="V30" s="630"/>
      <c r="W30" s="630"/>
      <c r="X30" s="630"/>
      <c r="Y30" s="631"/>
      <c r="Z30" s="656">
        <v>0.6</v>
      </c>
      <c r="AA30" s="656"/>
      <c r="AB30" s="656"/>
      <c r="AC30" s="656"/>
      <c r="AD30" s="657">
        <v>31768</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8"/>
      <c r="CE30" s="719"/>
      <c r="CF30" s="671" t="s">
        <v>309</v>
      </c>
      <c r="CG30" s="668"/>
      <c r="CH30" s="668"/>
      <c r="CI30" s="668"/>
      <c r="CJ30" s="668"/>
      <c r="CK30" s="668"/>
      <c r="CL30" s="668"/>
      <c r="CM30" s="668"/>
      <c r="CN30" s="668"/>
      <c r="CO30" s="668"/>
      <c r="CP30" s="668"/>
      <c r="CQ30" s="669"/>
      <c r="CR30" s="629">
        <v>1924857</v>
      </c>
      <c r="CS30" s="630"/>
      <c r="CT30" s="630"/>
      <c r="CU30" s="630"/>
      <c r="CV30" s="630"/>
      <c r="CW30" s="630"/>
      <c r="CX30" s="630"/>
      <c r="CY30" s="631"/>
      <c r="CZ30" s="632">
        <v>7.8</v>
      </c>
      <c r="DA30" s="642"/>
      <c r="DB30" s="642"/>
      <c r="DC30" s="643"/>
      <c r="DD30" s="635">
        <v>1883657</v>
      </c>
      <c r="DE30" s="630"/>
      <c r="DF30" s="630"/>
      <c r="DG30" s="630"/>
      <c r="DH30" s="630"/>
      <c r="DI30" s="630"/>
      <c r="DJ30" s="630"/>
      <c r="DK30" s="631"/>
      <c r="DL30" s="635">
        <v>1883657</v>
      </c>
      <c r="DM30" s="630"/>
      <c r="DN30" s="630"/>
      <c r="DO30" s="630"/>
      <c r="DP30" s="630"/>
      <c r="DQ30" s="630"/>
      <c r="DR30" s="630"/>
      <c r="DS30" s="630"/>
      <c r="DT30" s="630"/>
      <c r="DU30" s="630"/>
      <c r="DV30" s="631"/>
      <c r="DW30" s="632">
        <v>13</v>
      </c>
      <c r="DX30" s="642"/>
      <c r="DY30" s="642"/>
      <c r="DZ30" s="642"/>
      <c r="EA30" s="642"/>
      <c r="EB30" s="642"/>
      <c r="EC30" s="663"/>
    </row>
    <row r="31" spans="2:133" ht="11.25" customHeight="1" x14ac:dyDescent="0.2">
      <c r="B31" s="626" t="s">
        <v>310</v>
      </c>
      <c r="C31" s="627"/>
      <c r="D31" s="627"/>
      <c r="E31" s="627"/>
      <c r="F31" s="627"/>
      <c r="G31" s="627"/>
      <c r="H31" s="627"/>
      <c r="I31" s="627"/>
      <c r="J31" s="627"/>
      <c r="K31" s="627"/>
      <c r="L31" s="627"/>
      <c r="M31" s="627"/>
      <c r="N31" s="627"/>
      <c r="O31" s="627"/>
      <c r="P31" s="627"/>
      <c r="Q31" s="628"/>
      <c r="R31" s="629">
        <v>274731</v>
      </c>
      <c r="S31" s="630"/>
      <c r="T31" s="630"/>
      <c r="U31" s="630"/>
      <c r="V31" s="630"/>
      <c r="W31" s="630"/>
      <c r="X31" s="630"/>
      <c r="Y31" s="631"/>
      <c r="Z31" s="656">
        <v>1.1000000000000001</v>
      </c>
      <c r="AA31" s="656"/>
      <c r="AB31" s="656"/>
      <c r="AC31" s="656"/>
      <c r="AD31" s="657" t="s">
        <v>178</v>
      </c>
      <c r="AE31" s="657"/>
      <c r="AF31" s="657"/>
      <c r="AG31" s="657"/>
      <c r="AH31" s="657"/>
      <c r="AI31" s="657"/>
      <c r="AJ31" s="657"/>
      <c r="AK31" s="657"/>
      <c r="AL31" s="632" t="s">
        <v>178</v>
      </c>
      <c r="AM31" s="633"/>
      <c r="AN31" s="633"/>
      <c r="AO31" s="658"/>
      <c r="AP31" s="704" t="s">
        <v>311</v>
      </c>
      <c r="AQ31" s="705"/>
      <c r="AR31" s="705"/>
      <c r="AS31" s="705"/>
      <c r="AT31" s="710" t="s">
        <v>312</v>
      </c>
      <c r="AU31" s="217"/>
      <c r="AV31" s="217"/>
      <c r="AW31" s="217"/>
      <c r="AX31" s="696" t="s">
        <v>186</v>
      </c>
      <c r="AY31" s="697"/>
      <c r="AZ31" s="697"/>
      <c r="BA31" s="697"/>
      <c r="BB31" s="697"/>
      <c r="BC31" s="697"/>
      <c r="BD31" s="697"/>
      <c r="BE31" s="697"/>
      <c r="BF31" s="698"/>
      <c r="BG31" s="699">
        <v>99.3</v>
      </c>
      <c r="BH31" s="700"/>
      <c r="BI31" s="700"/>
      <c r="BJ31" s="700"/>
      <c r="BK31" s="700"/>
      <c r="BL31" s="700"/>
      <c r="BM31" s="701">
        <v>97.5</v>
      </c>
      <c r="BN31" s="700"/>
      <c r="BO31" s="700"/>
      <c r="BP31" s="700"/>
      <c r="BQ31" s="702"/>
      <c r="BR31" s="699">
        <v>98.9</v>
      </c>
      <c r="BS31" s="700"/>
      <c r="BT31" s="700"/>
      <c r="BU31" s="700"/>
      <c r="BV31" s="700"/>
      <c r="BW31" s="700"/>
      <c r="BX31" s="701">
        <v>97.1</v>
      </c>
      <c r="BY31" s="700"/>
      <c r="BZ31" s="700"/>
      <c r="CA31" s="700"/>
      <c r="CB31" s="702"/>
      <c r="CD31" s="718"/>
      <c r="CE31" s="719"/>
      <c r="CF31" s="671" t="s">
        <v>313</v>
      </c>
      <c r="CG31" s="668"/>
      <c r="CH31" s="668"/>
      <c r="CI31" s="668"/>
      <c r="CJ31" s="668"/>
      <c r="CK31" s="668"/>
      <c r="CL31" s="668"/>
      <c r="CM31" s="668"/>
      <c r="CN31" s="668"/>
      <c r="CO31" s="668"/>
      <c r="CP31" s="668"/>
      <c r="CQ31" s="669"/>
      <c r="CR31" s="629">
        <v>82585</v>
      </c>
      <c r="CS31" s="640"/>
      <c r="CT31" s="640"/>
      <c r="CU31" s="640"/>
      <c r="CV31" s="640"/>
      <c r="CW31" s="640"/>
      <c r="CX31" s="640"/>
      <c r="CY31" s="641"/>
      <c r="CZ31" s="632">
        <v>0.3</v>
      </c>
      <c r="DA31" s="642"/>
      <c r="DB31" s="642"/>
      <c r="DC31" s="643"/>
      <c r="DD31" s="635">
        <v>82585</v>
      </c>
      <c r="DE31" s="640"/>
      <c r="DF31" s="640"/>
      <c r="DG31" s="640"/>
      <c r="DH31" s="640"/>
      <c r="DI31" s="640"/>
      <c r="DJ31" s="640"/>
      <c r="DK31" s="641"/>
      <c r="DL31" s="635">
        <v>82585</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314</v>
      </c>
      <c r="C32" s="627"/>
      <c r="D32" s="627"/>
      <c r="E32" s="627"/>
      <c r="F32" s="627"/>
      <c r="G32" s="627"/>
      <c r="H32" s="627"/>
      <c r="I32" s="627"/>
      <c r="J32" s="627"/>
      <c r="K32" s="627"/>
      <c r="L32" s="627"/>
      <c r="M32" s="627"/>
      <c r="N32" s="627"/>
      <c r="O32" s="627"/>
      <c r="P32" s="627"/>
      <c r="Q32" s="628"/>
      <c r="R32" s="629">
        <v>4816523</v>
      </c>
      <c r="S32" s="630"/>
      <c r="T32" s="630"/>
      <c r="U32" s="630"/>
      <c r="V32" s="630"/>
      <c r="W32" s="630"/>
      <c r="X32" s="630"/>
      <c r="Y32" s="631"/>
      <c r="Z32" s="656">
        <v>18.600000000000001</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216" t="s">
        <v>315</v>
      </c>
      <c r="AV32" s="216"/>
      <c r="AW32" s="216"/>
      <c r="AX32" s="626" t="s">
        <v>316</v>
      </c>
      <c r="AY32" s="627"/>
      <c r="AZ32" s="627"/>
      <c r="BA32" s="627"/>
      <c r="BB32" s="627"/>
      <c r="BC32" s="627"/>
      <c r="BD32" s="627"/>
      <c r="BE32" s="627"/>
      <c r="BF32" s="628"/>
      <c r="BG32" s="703">
        <v>99.4</v>
      </c>
      <c r="BH32" s="640"/>
      <c r="BI32" s="640"/>
      <c r="BJ32" s="640"/>
      <c r="BK32" s="640"/>
      <c r="BL32" s="640"/>
      <c r="BM32" s="633">
        <v>97.8</v>
      </c>
      <c r="BN32" s="695"/>
      <c r="BO32" s="695"/>
      <c r="BP32" s="695"/>
      <c r="BQ32" s="667"/>
      <c r="BR32" s="703">
        <v>98.9</v>
      </c>
      <c r="BS32" s="640"/>
      <c r="BT32" s="640"/>
      <c r="BU32" s="640"/>
      <c r="BV32" s="640"/>
      <c r="BW32" s="640"/>
      <c r="BX32" s="633">
        <v>97.3</v>
      </c>
      <c r="BY32" s="695"/>
      <c r="BZ32" s="695"/>
      <c r="CA32" s="695"/>
      <c r="CB32" s="667"/>
      <c r="CD32" s="720"/>
      <c r="CE32" s="721"/>
      <c r="CF32" s="671" t="s">
        <v>317</v>
      </c>
      <c r="CG32" s="668"/>
      <c r="CH32" s="668"/>
      <c r="CI32" s="668"/>
      <c r="CJ32" s="668"/>
      <c r="CK32" s="668"/>
      <c r="CL32" s="668"/>
      <c r="CM32" s="668"/>
      <c r="CN32" s="668"/>
      <c r="CO32" s="668"/>
      <c r="CP32" s="668"/>
      <c r="CQ32" s="669"/>
      <c r="CR32" s="629">
        <v>4</v>
      </c>
      <c r="CS32" s="630"/>
      <c r="CT32" s="630"/>
      <c r="CU32" s="630"/>
      <c r="CV32" s="630"/>
      <c r="CW32" s="630"/>
      <c r="CX32" s="630"/>
      <c r="CY32" s="631"/>
      <c r="CZ32" s="632">
        <v>0</v>
      </c>
      <c r="DA32" s="642"/>
      <c r="DB32" s="642"/>
      <c r="DC32" s="643"/>
      <c r="DD32" s="635">
        <v>4</v>
      </c>
      <c r="DE32" s="630"/>
      <c r="DF32" s="630"/>
      <c r="DG32" s="630"/>
      <c r="DH32" s="630"/>
      <c r="DI32" s="630"/>
      <c r="DJ32" s="630"/>
      <c r="DK32" s="631"/>
      <c r="DL32" s="635">
        <v>4</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318</v>
      </c>
      <c r="C33" s="693"/>
      <c r="D33" s="693"/>
      <c r="E33" s="693"/>
      <c r="F33" s="693"/>
      <c r="G33" s="693"/>
      <c r="H33" s="693"/>
      <c r="I33" s="693"/>
      <c r="J33" s="693"/>
      <c r="K33" s="693"/>
      <c r="L33" s="693"/>
      <c r="M33" s="693"/>
      <c r="N33" s="693"/>
      <c r="O33" s="693"/>
      <c r="P33" s="693"/>
      <c r="Q33" s="694"/>
      <c r="R33" s="629" t="s">
        <v>178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218"/>
      <c r="AV33" s="218"/>
      <c r="AW33" s="218"/>
      <c r="AX33" s="606" t="s">
        <v>319</v>
      </c>
      <c r="AY33" s="607"/>
      <c r="AZ33" s="607"/>
      <c r="BA33" s="607"/>
      <c r="BB33" s="607"/>
      <c r="BC33" s="607"/>
      <c r="BD33" s="607"/>
      <c r="BE33" s="607"/>
      <c r="BF33" s="608"/>
      <c r="BG33" s="691">
        <v>99.2</v>
      </c>
      <c r="BH33" s="610"/>
      <c r="BI33" s="610"/>
      <c r="BJ33" s="610"/>
      <c r="BK33" s="610"/>
      <c r="BL33" s="610"/>
      <c r="BM33" s="648">
        <v>97</v>
      </c>
      <c r="BN33" s="610"/>
      <c r="BO33" s="610"/>
      <c r="BP33" s="610"/>
      <c r="BQ33" s="659"/>
      <c r="BR33" s="691">
        <v>99</v>
      </c>
      <c r="BS33" s="610"/>
      <c r="BT33" s="610"/>
      <c r="BU33" s="610"/>
      <c r="BV33" s="610"/>
      <c r="BW33" s="610"/>
      <c r="BX33" s="648">
        <v>96.9</v>
      </c>
      <c r="BY33" s="610"/>
      <c r="BZ33" s="610"/>
      <c r="CA33" s="610"/>
      <c r="CB33" s="659"/>
      <c r="CD33" s="671" t="s">
        <v>320</v>
      </c>
      <c r="CE33" s="668"/>
      <c r="CF33" s="668"/>
      <c r="CG33" s="668"/>
      <c r="CH33" s="668"/>
      <c r="CI33" s="668"/>
      <c r="CJ33" s="668"/>
      <c r="CK33" s="668"/>
      <c r="CL33" s="668"/>
      <c r="CM33" s="668"/>
      <c r="CN33" s="668"/>
      <c r="CO33" s="668"/>
      <c r="CP33" s="668"/>
      <c r="CQ33" s="669"/>
      <c r="CR33" s="629">
        <v>9650960</v>
      </c>
      <c r="CS33" s="640"/>
      <c r="CT33" s="640"/>
      <c r="CU33" s="640"/>
      <c r="CV33" s="640"/>
      <c r="CW33" s="640"/>
      <c r="CX33" s="640"/>
      <c r="CY33" s="641"/>
      <c r="CZ33" s="632">
        <v>39.200000000000003</v>
      </c>
      <c r="DA33" s="642"/>
      <c r="DB33" s="642"/>
      <c r="DC33" s="643"/>
      <c r="DD33" s="635">
        <v>7592842</v>
      </c>
      <c r="DE33" s="640"/>
      <c r="DF33" s="640"/>
      <c r="DG33" s="640"/>
      <c r="DH33" s="640"/>
      <c r="DI33" s="640"/>
      <c r="DJ33" s="640"/>
      <c r="DK33" s="641"/>
      <c r="DL33" s="635">
        <v>5414718</v>
      </c>
      <c r="DM33" s="640"/>
      <c r="DN33" s="640"/>
      <c r="DO33" s="640"/>
      <c r="DP33" s="640"/>
      <c r="DQ33" s="640"/>
      <c r="DR33" s="640"/>
      <c r="DS33" s="640"/>
      <c r="DT33" s="640"/>
      <c r="DU33" s="640"/>
      <c r="DV33" s="641"/>
      <c r="DW33" s="632">
        <v>37.299999999999997</v>
      </c>
      <c r="DX33" s="642"/>
      <c r="DY33" s="642"/>
      <c r="DZ33" s="642"/>
      <c r="EA33" s="642"/>
      <c r="EB33" s="642"/>
      <c r="EC33" s="663"/>
    </row>
    <row r="34" spans="2:133" ht="11.25" customHeight="1" x14ac:dyDescent="0.2">
      <c r="B34" s="626" t="s">
        <v>321</v>
      </c>
      <c r="C34" s="627"/>
      <c r="D34" s="627"/>
      <c r="E34" s="627"/>
      <c r="F34" s="627"/>
      <c r="G34" s="627"/>
      <c r="H34" s="627"/>
      <c r="I34" s="627"/>
      <c r="J34" s="627"/>
      <c r="K34" s="627"/>
      <c r="L34" s="627"/>
      <c r="M34" s="627"/>
      <c r="N34" s="627"/>
      <c r="O34" s="627"/>
      <c r="P34" s="627"/>
      <c r="Q34" s="628"/>
      <c r="R34" s="629">
        <v>1716256</v>
      </c>
      <c r="S34" s="630"/>
      <c r="T34" s="630"/>
      <c r="U34" s="630"/>
      <c r="V34" s="630"/>
      <c r="W34" s="630"/>
      <c r="X34" s="630"/>
      <c r="Y34" s="631"/>
      <c r="Z34" s="656">
        <v>6.6</v>
      </c>
      <c r="AA34" s="656"/>
      <c r="AB34" s="656"/>
      <c r="AC34" s="656"/>
      <c r="AD34" s="657" t="s">
        <v>234</v>
      </c>
      <c r="AE34" s="657"/>
      <c r="AF34" s="657"/>
      <c r="AG34" s="657"/>
      <c r="AH34" s="657"/>
      <c r="AI34" s="657"/>
      <c r="AJ34" s="657"/>
      <c r="AK34" s="657"/>
      <c r="AL34" s="632" t="s">
        <v>234</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322</v>
      </c>
      <c r="CE34" s="668"/>
      <c r="CF34" s="668"/>
      <c r="CG34" s="668"/>
      <c r="CH34" s="668"/>
      <c r="CI34" s="668"/>
      <c r="CJ34" s="668"/>
      <c r="CK34" s="668"/>
      <c r="CL34" s="668"/>
      <c r="CM34" s="668"/>
      <c r="CN34" s="668"/>
      <c r="CO34" s="668"/>
      <c r="CP34" s="668"/>
      <c r="CQ34" s="669"/>
      <c r="CR34" s="629">
        <v>3083736</v>
      </c>
      <c r="CS34" s="630"/>
      <c r="CT34" s="630"/>
      <c r="CU34" s="630"/>
      <c r="CV34" s="630"/>
      <c r="CW34" s="630"/>
      <c r="CX34" s="630"/>
      <c r="CY34" s="631"/>
      <c r="CZ34" s="632">
        <v>12.5</v>
      </c>
      <c r="DA34" s="642"/>
      <c r="DB34" s="642"/>
      <c r="DC34" s="643"/>
      <c r="DD34" s="635">
        <v>2120364</v>
      </c>
      <c r="DE34" s="630"/>
      <c r="DF34" s="630"/>
      <c r="DG34" s="630"/>
      <c r="DH34" s="630"/>
      <c r="DI34" s="630"/>
      <c r="DJ34" s="630"/>
      <c r="DK34" s="631"/>
      <c r="DL34" s="635">
        <v>1505111</v>
      </c>
      <c r="DM34" s="630"/>
      <c r="DN34" s="630"/>
      <c r="DO34" s="630"/>
      <c r="DP34" s="630"/>
      <c r="DQ34" s="630"/>
      <c r="DR34" s="630"/>
      <c r="DS34" s="630"/>
      <c r="DT34" s="630"/>
      <c r="DU34" s="630"/>
      <c r="DV34" s="631"/>
      <c r="DW34" s="632">
        <v>10.4</v>
      </c>
      <c r="DX34" s="642"/>
      <c r="DY34" s="642"/>
      <c r="DZ34" s="642"/>
      <c r="EA34" s="642"/>
      <c r="EB34" s="642"/>
      <c r="EC34" s="663"/>
    </row>
    <row r="35" spans="2:133" ht="11.25" customHeight="1" x14ac:dyDescent="0.2">
      <c r="B35" s="626" t="s">
        <v>323</v>
      </c>
      <c r="C35" s="627"/>
      <c r="D35" s="627"/>
      <c r="E35" s="627"/>
      <c r="F35" s="627"/>
      <c r="G35" s="627"/>
      <c r="H35" s="627"/>
      <c r="I35" s="627"/>
      <c r="J35" s="627"/>
      <c r="K35" s="627"/>
      <c r="L35" s="627"/>
      <c r="M35" s="627"/>
      <c r="N35" s="627"/>
      <c r="O35" s="627"/>
      <c r="P35" s="627"/>
      <c r="Q35" s="628"/>
      <c r="R35" s="629">
        <v>218491</v>
      </c>
      <c r="S35" s="630"/>
      <c r="T35" s="630"/>
      <c r="U35" s="630"/>
      <c r="V35" s="630"/>
      <c r="W35" s="630"/>
      <c r="X35" s="630"/>
      <c r="Y35" s="631"/>
      <c r="Z35" s="656">
        <v>0.8</v>
      </c>
      <c r="AA35" s="656"/>
      <c r="AB35" s="656"/>
      <c r="AC35" s="656"/>
      <c r="AD35" s="657">
        <v>81010</v>
      </c>
      <c r="AE35" s="657"/>
      <c r="AF35" s="657"/>
      <c r="AG35" s="657"/>
      <c r="AH35" s="657"/>
      <c r="AI35" s="657"/>
      <c r="AJ35" s="657"/>
      <c r="AK35" s="657"/>
      <c r="AL35" s="632">
        <v>0.6</v>
      </c>
      <c r="AM35" s="633"/>
      <c r="AN35" s="633"/>
      <c r="AO35" s="658"/>
      <c r="AP35" s="221"/>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326</v>
      </c>
      <c r="CE35" s="668"/>
      <c r="CF35" s="668"/>
      <c r="CG35" s="668"/>
      <c r="CH35" s="668"/>
      <c r="CI35" s="668"/>
      <c r="CJ35" s="668"/>
      <c r="CK35" s="668"/>
      <c r="CL35" s="668"/>
      <c r="CM35" s="668"/>
      <c r="CN35" s="668"/>
      <c r="CO35" s="668"/>
      <c r="CP35" s="668"/>
      <c r="CQ35" s="669"/>
      <c r="CR35" s="629">
        <v>230825</v>
      </c>
      <c r="CS35" s="640"/>
      <c r="CT35" s="640"/>
      <c r="CU35" s="640"/>
      <c r="CV35" s="640"/>
      <c r="CW35" s="640"/>
      <c r="CX35" s="640"/>
      <c r="CY35" s="641"/>
      <c r="CZ35" s="632">
        <v>0.9</v>
      </c>
      <c r="DA35" s="642"/>
      <c r="DB35" s="642"/>
      <c r="DC35" s="643"/>
      <c r="DD35" s="635">
        <v>201220</v>
      </c>
      <c r="DE35" s="640"/>
      <c r="DF35" s="640"/>
      <c r="DG35" s="640"/>
      <c r="DH35" s="640"/>
      <c r="DI35" s="640"/>
      <c r="DJ35" s="640"/>
      <c r="DK35" s="641"/>
      <c r="DL35" s="635">
        <v>175208</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2">
      <c r="B36" s="626" t="s">
        <v>327</v>
      </c>
      <c r="C36" s="627"/>
      <c r="D36" s="627"/>
      <c r="E36" s="627"/>
      <c r="F36" s="627"/>
      <c r="G36" s="627"/>
      <c r="H36" s="627"/>
      <c r="I36" s="627"/>
      <c r="J36" s="627"/>
      <c r="K36" s="627"/>
      <c r="L36" s="627"/>
      <c r="M36" s="627"/>
      <c r="N36" s="627"/>
      <c r="O36" s="627"/>
      <c r="P36" s="627"/>
      <c r="Q36" s="628"/>
      <c r="R36" s="629">
        <v>284448</v>
      </c>
      <c r="S36" s="630"/>
      <c r="T36" s="630"/>
      <c r="U36" s="630"/>
      <c r="V36" s="630"/>
      <c r="W36" s="630"/>
      <c r="X36" s="630"/>
      <c r="Y36" s="631"/>
      <c r="Z36" s="656">
        <v>1.1000000000000001</v>
      </c>
      <c r="AA36" s="656"/>
      <c r="AB36" s="656"/>
      <c r="AC36" s="656"/>
      <c r="AD36" s="657" t="s">
        <v>234</v>
      </c>
      <c r="AE36" s="657"/>
      <c r="AF36" s="657"/>
      <c r="AG36" s="657"/>
      <c r="AH36" s="657"/>
      <c r="AI36" s="657"/>
      <c r="AJ36" s="657"/>
      <c r="AK36" s="657"/>
      <c r="AL36" s="632" t="s">
        <v>178</v>
      </c>
      <c r="AM36" s="633"/>
      <c r="AN36" s="633"/>
      <c r="AO36" s="658"/>
      <c r="AP36" s="221"/>
      <c r="AQ36" s="679" t="s">
        <v>328</v>
      </c>
      <c r="AR36" s="680"/>
      <c r="AS36" s="680"/>
      <c r="AT36" s="680"/>
      <c r="AU36" s="680"/>
      <c r="AV36" s="680"/>
      <c r="AW36" s="680"/>
      <c r="AX36" s="680"/>
      <c r="AY36" s="681"/>
      <c r="AZ36" s="682">
        <v>3908804</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135608</v>
      </c>
      <c r="BW36" s="683"/>
      <c r="BX36" s="683"/>
      <c r="BY36" s="683"/>
      <c r="BZ36" s="683"/>
      <c r="CA36" s="683"/>
      <c r="CB36" s="684"/>
      <c r="CD36" s="671" t="s">
        <v>330</v>
      </c>
      <c r="CE36" s="668"/>
      <c r="CF36" s="668"/>
      <c r="CG36" s="668"/>
      <c r="CH36" s="668"/>
      <c r="CI36" s="668"/>
      <c r="CJ36" s="668"/>
      <c r="CK36" s="668"/>
      <c r="CL36" s="668"/>
      <c r="CM36" s="668"/>
      <c r="CN36" s="668"/>
      <c r="CO36" s="668"/>
      <c r="CP36" s="668"/>
      <c r="CQ36" s="669"/>
      <c r="CR36" s="629">
        <v>2439865</v>
      </c>
      <c r="CS36" s="630"/>
      <c r="CT36" s="630"/>
      <c r="CU36" s="630"/>
      <c r="CV36" s="630"/>
      <c r="CW36" s="630"/>
      <c r="CX36" s="630"/>
      <c r="CY36" s="631"/>
      <c r="CZ36" s="632">
        <v>9.9</v>
      </c>
      <c r="DA36" s="642"/>
      <c r="DB36" s="642"/>
      <c r="DC36" s="643"/>
      <c r="DD36" s="635">
        <v>2245268</v>
      </c>
      <c r="DE36" s="630"/>
      <c r="DF36" s="630"/>
      <c r="DG36" s="630"/>
      <c r="DH36" s="630"/>
      <c r="DI36" s="630"/>
      <c r="DJ36" s="630"/>
      <c r="DK36" s="631"/>
      <c r="DL36" s="635">
        <v>1633149</v>
      </c>
      <c r="DM36" s="630"/>
      <c r="DN36" s="630"/>
      <c r="DO36" s="630"/>
      <c r="DP36" s="630"/>
      <c r="DQ36" s="630"/>
      <c r="DR36" s="630"/>
      <c r="DS36" s="630"/>
      <c r="DT36" s="630"/>
      <c r="DU36" s="630"/>
      <c r="DV36" s="631"/>
      <c r="DW36" s="632">
        <v>11.2</v>
      </c>
      <c r="DX36" s="642"/>
      <c r="DY36" s="642"/>
      <c r="DZ36" s="642"/>
      <c r="EA36" s="642"/>
      <c r="EB36" s="642"/>
      <c r="EC36" s="663"/>
    </row>
    <row r="37" spans="2:133" ht="11.25" customHeight="1" x14ac:dyDescent="0.2">
      <c r="B37" s="626" t="s">
        <v>331</v>
      </c>
      <c r="C37" s="627"/>
      <c r="D37" s="627"/>
      <c r="E37" s="627"/>
      <c r="F37" s="627"/>
      <c r="G37" s="627"/>
      <c r="H37" s="627"/>
      <c r="I37" s="627"/>
      <c r="J37" s="627"/>
      <c r="K37" s="627"/>
      <c r="L37" s="627"/>
      <c r="M37" s="627"/>
      <c r="N37" s="627"/>
      <c r="O37" s="627"/>
      <c r="P37" s="627"/>
      <c r="Q37" s="628"/>
      <c r="R37" s="629">
        <v>549372</v>
      </c>
      <c r="S37" s="630"/>
      <c r="T37" s="630"/>
      <c r="U37" s="630"/>
      <c r="V37" s="630"/>
      <c r="W37" s="630"/>
      <c r="X37" s="630"/>
      <c r="Y37" s="631"/>
      <c r="Z37" s="656">
        <v>2.1</v>
      </c>
      <c r="AA37" s="656"/>
      <c r="AB37" s="656"/>
      <c r="AC37" s="656"/>
      <c r="AD37" s="657" t="s">
        <v>234</v>
      </c>
      <c r="AE37" s="657"/>
      <c r="AF37" s="657"/>
      <c r="AG37" s="657"/>
      <c r="AH37" s="657"/>
      <c r="AI37" s="657"/>
      <c r="AJ37" s="657"/>
      <c r="AK37" s="657"/>
      <c r="AL37" s="632" t="s">
        <v>234</v>
      </c>
      <c r="AM37" s="633"/>
      <c r="AN37" s="633"/>
      <c r="AO37" s="658"/>
      <c r="AQ37" s="664" t="s">
        <v>332</v>
      </c>
      <c r="AR37" s="665"/>
      <c r="AS37" s="665"/>
      <c r="AT37" s="665"/>
      <c r="AU37" s="665"/>
      <c r="AV37" s="665"/>
      <c r="AW37" s="665"/>
      <c r="AX37" s="665"/>
      <c r="AY37" s="666"/>
      <c r="AZ37" s="629">
        <v>801695</v>
      </c>
      <c r="BA37" s="630"/>
      <c r="BB37" s="630"/>
      <c r="BC37" s="630"/>
      <c r="BD37" s="640"/>
      <c r="BE37" s="640"/>
      <c r="BF37" s="667"/>
      <c r="BG37" s="671" t="s">
        <v>333</v>
      </c>
      <c r="BH37" s="668"/>
      <c r="BI37" s="668"/>
      <c r="BJ37" s="668"/>
      <c r="BK37" s="668"/>
      <c r="BL37" s="668"/>
      <c r="BM37" s="668"/>
      <c r="BN37" s="668"/>
      <c r="BO37" s="668"/>
      <c r="BP37" s="668"/>
      <c r="BQ37" s="668"/>
      <c r="BR37" s="668"/>
      <c r="BS37" s="668"/>
      <c r="BT37" s="668"/>
      <c r="BU37" s="669"/>
      <c r="BV37" s="629">
        <v>106004</v>
      </c>
      <c r="BW37" s="630"/>
      <c r="BX37" s="630"/>
      <c r="BY37" s="630"/>
      <c r="BZ37" s="630"/>
      <c r="CA37" s="630"/>
      <c r="CB37" s="670"/>
      <c r="CD37" s="671" t="s">
        <v>334</v>
      </c>
      <c r="CE37" s="668"/>
      <c r="CF37" s="668"/>
      <c r="CG37" s="668"/>
      <c r="CH37" s="668"/>
      <c r="CI37" s="668"/>
      <c r="CJ37" s="668"/>
      <c r="CK37" s="668"/>
      <c r="CL37" s="668"/>
      <c r="CM37" s="668"/>
      <c r="CN37" s="668"/>
      <c r="CO37" s="668"/>
      <c r="CP37" s="668"/>
      <c r="CQ37" s="669"/>
      <c r="CR37" s="629">
        <v>173781</v>
      </c>
      <c r="CS37" s="640"/>
      <c r="CT37" s="640"/>
      <c r="CU37" s="640"/>
      <c r="CV37" s="640"/>
      <c r="CW37" s="640"/>
      <c r="CX37" s="640"/>
      <c r="CY37" s="641"/>
      <c r="CZ37" s="632">
        <v>0.7</v>
      </c>
      <c r="DA37" s="642"/>
      <c r="DB37" s="642"/>
      <c r="DC37" s="643"/>
      <c r="DD37" s="635">
        <v>173418</v>
      </c>
      <c r="DE37" s="640"/>
      <c r="DF37" s="640"/>
      <c r="DG37" s="640"/>
      <c r="DH37" s="640"/>
      <c r="DI37" s="640"/>
      <c r="DJ37" s="640"/>
      <c r="DK37" s="641"/>
      <c r="DL37" s="635">
        <v>151469</v>
      </c>
      <c r="DM37" s="640"/>
      <c r="DN37" s="640"/>
      <c r="DO37" s="640"/>
      <c r="DP37" s="640"/>
      <c r="DQ37" s="640"/>
      <c r="DR37" s="640"/>
      <c r="DS37" s="640"/>
      <c r="DT37" s="640"/>
      <c r="DU37" s="640"/>
      <c r="DV37" s="641"/>
      <c r="DW37" s="632">
        <v>1</v>
      </c>
      <c r="DX37" s="642"/>
      <c r="DY37" s="642"/>
      <c r="DZ37" s="642"/>
      <c r="EA37" s="642"/>
      <c r="EB37" s="642"/>
      <c r="EC37" s="663"/>
    </row>
    <row r="38" spans="2:133" ht="11.25" customHeight="1" x14ac:dyDescent="0.2">
      <c r="B38" s="626" t="s">
        <v>335</v>
      </c>
      <c r="C38" s="627"/>
      <c r="D38" s="627"/>
      <c r="E38" s="627"/>
      <c r="F38" s="627"/>
      <c r="G38" s="627"/>
      <c r="H38" s="627"/>
      <c r="I38" s="627"/>
      <c r="J38" s="627"/>
      <c r="K38" s="627"/>
      <c r="L38" s="627"/>
      <c r="M38" s="627"/>
      <c r="N38" s="627"/>
      <c r="O38" s="627"/>
      <c r="P38" s="627"/>
      <c r="Q38" s="628"/>
      <c r="R38" s="629">
        <v>1011376</v>
      </c>
      <c r="S38" s="630"/>
      <c r="T38" s="630"/>
      <c r="U38" s="630"/>
      <c r="V38" s="630"/>
      <c r="W38" s="630"/>
      <c r="X38" s="630"/>
      <c r="Y38" s="631"/>
      <c r="Z38" s="656">
        <v>3.9</v>
      </c>
      <c r="AA38" s="656"/>
      <c r="AB38" s="656"/>
      <c r="AC38" s="656"/>
      <c r="AD38" s="657" t="s">
        <v>128</v>
      </c>
      <c r="AE38" s="657"/>
      <c r="AF38" s="657"/>
      <c r="AG38" s="657"/>
      <c r="AH38" s="657"/>
      <c r="AI38" s="657"/>
      <c r="AJ38" s="657"/>
      <c r="AK38" s="657"/>
      <c r="AL38" s="632" t="s">
        <v>234</v>
      </c>
      <c r="AM38" s="633"/>
      <c r="AN38" s="633"/>
      <c r="AO38" s="658"/>
      <c r="AQ38" s="664" t="s">
        <v>336</v>
      </c>
      <c r="AR38" s="665"/>
      <c r="AS38" s="665"/>
      <c r="AT38" s="665"/>
      <c r="AU38" s="665"/>
      <c r="AV38" s="665"/>
      <c r="AW38" s="665"/>
      <c r="AX38" s="665"/>
      <c r="AY38" s="666"/>
      <c r="AZ38" s="629">
        <v>676024</v>
      </c>
      <c r="BA38" s="630"/>
      <c r="BB38" s="630"/>
      <c r="BC38" s="630"/>
      <c r="BD38" s="640"/>
      <c r="BE38" s="640"/>
      <c r="BF38" s="667"/>
      <c r="BG38" s="671" t="s">
        <v>337</v>
      </c>
      <c r="BH38" s="668"/>
      <c r="BI38" s="668"/>
      <c r="BJ38" s="668"/>
      <c r="BK38" s="668"/>
      <c r="BL38" s="668"/>
      <c r="BM38" s="668"/>
      <c r="BN38" s="668"/>
      <c r="BO38" s="668"/>
      <c r="BP38" s="668"/>
      <c r="BQ38" s="668"/>
      <c r="BR38" s="668"/>
      <c r="BS38" s="668"/>
      <c r="BT38" s="668"/>
      <c r="BU38" s="669"/>
      <c r="BV38" s="629">
        <v>7135</v>
      </c>
      <c r="BW38" s="630"/>
      <c r="BX38" s="630"/>
      <c r="BY38" s="630"/>
      <c r="BZ38" s="630"/>
      <c r="CA38" s="630"/>
      <c r="CB38" s="670"/>
      <c r="CD38" s="671" t="s">
        <v>338</v>
      </c>
      <c r="CE38" s="668"/>
      <c r="CF38" s="668"/>
      <c r="CG38" s="668"/>
      <c r="CH38" s="668"/>
      <c r="CI38" s="668"/>
      <c r="CJ38" s="668"/>
      <c r="CK38" s="668"/>
      <c r="CL38" s="668"/>
      <c r="CM38" s="668"/>
      <c r="CN38" s="668"/>
      <c r="CO38" s="668"/>
      <c r="CP38" s="668"/>
      <c r="CQ38" s="669"/>
      <c r="CR38" s="629">
        <v>2280098</v>
      </c>
      <c r="CS38" s="630"/>
      <c r="CT38" s="630"/>
      <c r="CU38" s="630"/>
      <c r="CV38" s="630"/>
      <c r="CW38" s="630"/>
      <c r="CX38" s="630"/>
      <c r="CY38" s="631"/>
      <c r="CZ38" s="632">
        <v>9.3000000000000007</v>
      </c>
      <c r="DA38" s="642"/>
      <c r="DB38" s="642"/>
      <c r="DC38" s="643"/>
      <c r="DD38" s="635">
        <v>1883870</v>
      </c>
      <c r="DE38" s="630"/>
      <c r="DF38" s="630"/>
      <c r="DG38" s="630"/>
      <c r="DH38" s="630"/>
      <c r="DI38" s="630"/>
      <c r="DJ38" s="630"/>
      <c r="DK38" s="631"/>
      <c r="DL38" s="635">
        <v>1858501</v>
      </c>
      <c r="DM38" s="630"/>
      <c r="DN38" s="630"/>
      <c r="DO38" s="630"/>
      <c r="DP38" s="630"/>
      <c r="DQ38" s="630"/>
      <c r="DR38" s="630"/>
      <c r="DS38" s="630"/>
      <c r="DT38" s="630"/>
      <c r="DU38" s="630"/>
      <c r="DV38" s="631"/>
      <c r="DW38" s="632">
        <v>12.8</v>
      </c>
      <c r="DX38" s="642"/>
      <c r="DY38" s="642"/>
      <c r="DZ38" s="642"/>
      <c r="EA38" s="642"/>
      <c r="EB38" s="642"/>
      <c r="EC38" s="663"/>
    </row>
    <row r="39" spans="2:133" ht="11.25" customHeight="1" x14ac:dyDescent="0.2">
      <c r="B39" s="626" t="s">
        <v>339</v>
      </c>
      <c r="C39" s="627"/>
      <c r="D39" s="627"/>
      <c r="E39" s="627"/>
      <c r="F39" s="627"/>
      <c r="G39" s="627"/>
      <c r="H39" s="627"/>
      <c r="I39" s="627"/>
      <c r="J39" s="627"/>
      <c r="K39" s="627"/>
      <c r="L39" s="627"/>
      <c r="M39" s="627"/>
      <c r="N39" s="627"/>
      <c r="O39" s="627"/>
      <c r="P39" s="627"/>
      <c r="Q39" s="628"/>
      <c r="R39" s="629">
        <v>290631</v>
      </c>
      <c r="S39" s="630"/>
      <c r="T39" s="630"/>
      <c r="U39" s="630"/>
      <c r="V39" s="630"/>
      <c r="W39" s="630"/>
      <c r="X39" s="630"/>
      <c r="Y39" s="631"/>
      <c r="Z39" s="656">
        <v>1.1000000000000001</v>
      </c>
      <c r="AA39" s="656"/>
      <c r="AB39" s="656"/>
      <c r="AC39" s="656"/>
      <c r="AD39" s="657">
        <v>242</v>
      </c>
      <c r="AE39" s="657"/>
      <c r="AF39" s="657"/>
      <c r="AG39" s="657"/>
      <c r="AH39" s="657"/>
      <c r="AI39" s="657"/>
      <c r="AJ39" s="657"/>
      <c r="AK39" s="657"/>
      <c r="AL39" s="632">
        <v>0</v>
      </c>
      <c r="AM39" s="633"/>
      <c r="AN39" s="633"/>
      <c r="AO39" s="658"/>
      <c r="AQ39" s="664" t="s">
        <v>340</v>
      </c>
      <c r="AR39" s="665"/>
      <c r="AS39" s="665"/>
      <c r="AT39" s="665"/>
      <c r="AU39" s="665"/>
      <c r="AV39" s="665"/>
      <c r="AW39" s="665"/>
      <c r="AX39" s="665"/>
      <c r="AY39" s="666"/>
      <c r="AZ39" s="629">
        <v>150987</v>
      </c>
      <c r="BA39" s="630"/>
      <c r="BB39" s="630"/>
      <c r="BC39" s="630"/>
      <c r="BD39" s="640"/>
      <c r="BE39" s="640"/>
      <c r="BF39" s="667"/>
      <c r="BG39" s="671" t="s">
        <v>341</v>
      </c>
      <c r="BH39" s="668"/>
      <c r="BI39" s="668"/>
      <c r="BJ39" s="668"/>
      <c r="BK39" s="668"/>
      <c r="BL39" s="668"/>
      <c r="BM39" s="668"/>
      <c r="BN39" s="668"/>
      <c r="BO39" s="668"/>
      <c r="BP39" s="668"/>
      <c r="BQ39" s="668"/>
      <c r="BR39" s="668"/>
      <c r="BS39" s="668"/>
      <c r="BT39" s="668"/>
      <c r="BU39" s="669"/>
      <c r="BV39" s="629">
        <v>10888</v>
      </c>
      <c r="BW39" s="630"/>
      <c r="BX39" s="630"/>
      <c r="BY39" s="630"/>
      <c r="BZ39" s="630"/>
      <c r="CA39" s="630"/>
      <c r="CB39" s="670"/>
      <c r="CD39" s="671" t="s">
        <v>342</v>
      </c>
      <c r="CE39" s="668"/>
      <c r="CF39" s="668"/>
      <c r="CG39" s="668"/>
      <c r="CH39" s="668"/>
      <c r="CI39" s="668"/>
      <c r="CJ39" s="668"/>
      <c r="CK39" s="668"/>
      <c r="CL39" s="668"/>
      <c r="CM39" s="668"/>
      <c r="CN39" s="668"/>
      <c r="CO39" s="668"/>
      <c r="CP39" s="668"/>
      <c r="CQ39" s="669"/>
      <c r="CR39" s="629">
        <v>1068947</v>
      </c>
      <c r="CS39" s="640"/>
      <c r="CT39" s="640"/>
      <c r="CU39" s="640"/>
      <c r="CV39" s="640"/>
      <c r="CW39" s="640"/>
      <c r="CX39" s="640"/>
      <c r="CY39" s="641"/>
      <c r="CZ39" s="632">
        <v>4.3</v>
      </c>
      <c r="DA39" s="642"/>
      <c r="DB39" s="642"/>
      <c r="DC39" s="643"/>
      <c r="DD39" s="635">
        <v>634631</v>
      </c>
      <c r="DE39" s="640"/>
      <c r="DF39" s="640"/>
      <c r="DG39" s="640"/>
      <c r="DH39" s="640"/>
      <c r="DI39" s="640"/>
      <c r="DJ39" s="640"/>
      <c r="DK39" s="641"/>
      <c r="DL39" s="635" t="s">
        <v>178</v>
      </c>
      <c r="DM39" s="640"/>
      <c r="DN39" s="640"/>
      <c r="DO39" s="640"/>
      <c r="DP39" s="640"/>
      <c r="DQ39" s="640"/>
      <c r="DR39" s="640"/>
      <c r="DS39" s="640"/>
      <c r="DT39" s="640"/>
      <c r="DU39" s="640"/>
      <c r="DV39" s="641"/>
      <c r="DW39" s="632" t="s">
        <v>234</v>
      </c>
      <c r="DX39" s="642"/>
      <c r="DY39" s="642"/>
      <c r="DZ39" s="642"/>
      <c r="EA39" s="642"/>
      <c r="EB39" s="642"/>
      <c r="EC39" s="663"/>
    </row>
    <row r="40" spans="2:133" ht="11.25" customHeight="1" x14ac:dyDescent="0.2">
      <c r="B40" s="626" t="s">
        <v>343</v>
      </c>
      <c r="C40" s="627"/>
      <c r="D40" s="627"/>
      <c r="E40" s="627"/>
      <c r="F40" s="627"/>
      <c r="G40" s="627"/>
      <c r="H40" s="627"/>
      <c r="I40" s="627"/>
      <c r="J40" s="627"/>
      <c r="K40" s="627"/>
      <c r="L40" s="627"/>
      <c r="M40" s="627"/>
      <c r="N40" s="627"/>
      <c r="O40" s="627"/>
      <c r="P40" s="627"/>
      <c r="Q40" s="628"/>
      <c r="R40" s="629">
        <v>1798898</v>
      </c>
      <c r="S40" s="630"/>
      <c r="T40" s="630"/>
      <c r="U40" s="630"/>
      <c r="V40" s="630"/>
      <c r="W40" s="630"/>
      <c r="X40" s="630"/>
      <c r="Y40" s="631"/>
      <c r="Z40" s="656">
        <v>6.9</v>
      </c>
      <c r="AA40" s="656"/>
      <c r="AB40" s="656"/>
      <c r="AC40" s="656"/>
      <c r="AD40" s="657" t="s">
        <v>178</v>
      </c>
      <c r="AE40" s="657"/>
      <c r="AF40" s="657"/>
      <c r="AG40" s="657"/>
      <c r="AH40" s="657"/>
      <c r="AI40" s="657"/>
      <c r="AJ40" s="657"/>
      <c r="AK40" s="657"/>
      <c r="AL40" s="632" t="s">
        <v>234</v>
      </c>
      <c r="AM40" s="633"/>
      <c r="AN40" s="633"/>
      <c r="AO40" s="658"/>
      <c r="AQ40" s="664" t="s">
        <v>344</v>
      </c>
      <c r="AR40" s="665"/>
      <c r="AS40" s="665"/>
      <c r="AT40" s="665"/>
      <c r="AU40" s="665"/>
      <c r="AV40" s="665"/>
      <c r="AW40" s="665"/>
      <c r="AX40" s="665"/>
      <c r="AY40" s="666"/>
      <c r="AZ40" s="629" t="s">
        <v>128</v>
      </c>
      <c r="BA40" s="630"/>
      <c r="BB40" s="630"/>
      <c r="BC40" s="630"/>
      <c r="BD40" s="640"/>
      <c r="BE40" s="640"/>
      <c r="BF40" s="667"/>
      <c r="BG40" s="672" t="s">
        <v>345</v>
      </c>
      <c r="BH40" s="673"/>
      <c r="BI40" s="673"/>
      <c r="BJ40" s="673"/>
      <c r="BK40" s="673"/>
      <c r="BL40" s="222"/>
      <c r="BM40" s="668" t="s">
        <v>346</v>
      </c>
      <c r="BN40" s="668"/>
      <c r="BO40" s="668"/>
      <c r="BP40" s="668"/>
      <c r="BQ40" s="668"/>
      <c r="BR40" s="668"/>
      <c r="BS40" s="668"/>
      <c r="BT40" s="668"/>
      <c r="BU40" s="669"/>
      <c r="BV40" s="629">
        <v>98</v>
      </c>
      <c r="BW40" s="630"/>
      <c r="BX40" s="630"/>
      <c r="BY40" s="630"/>
      <c r="BZ40" s="630"/>
      <c r="CA40" s="630"/>
      <c r="CB40" s="670"/>
      <c r="CD40" s="671" t="s">
        <v>347</v>
      </c>
      <c r="CE40" s="668"/>
      <c r="CF40" s="668"/>
      <c r="CG40" s="668"/>
      <c r="CH40" s="668"/>
      <c r="CI40" s="668"/>
      <c r="CJ40" s="668"/>
      <c r="CK40" s="668"/>
      <c r="CL40" s="668"/>
      <c r="CM40" s="668"/>
      <c r="CN40" s="668"/>
      <c r="CO40" s="668"/>
      <c r="CP40" s="668"/>
      <c r="CQ40" s="669"/>
      <c r="CR40" s="629">
        <v>547489</v>
      </c>
      <c r="CS40" s="630"/>
      <c r="CT40" s="630"/>
      <c r="CU40" s="630"/>
      <c r="CV40" s="630"/>
      <c r="CW40" s="630"/>
      <c r="CX40" s="630"/>
      <c r="CY40" s="631"/>
      <c r="CZ40" s="632">
        <v>2.2000000000000002</v>
      </c>
      <c r="DA40" s="642"/>
      <c r="DB40" s="642"/>
      <c r="DC40" s="643"/>
      <c r="DD40" s="635">
        <v>507489</v>
      </c>
      <c r="DE40" s="630"/>
      <c r="DF40" s="630"/>
      <c r="DG40" s="630"/>
      <c r="DH40" s="630"/>
      <c r="DI40" s="630"/>
      <c r="DJ40" s="630"/>
      <c r="DK40" s="631"/>
      <c r="DL40" s="635">
        <v>242749</v>
      </c>
      <c r="DM40" s="630"/>
      <c r="DN40" s="630"/>
      <c r="DO40" s="630"/>
      <c r="DP40" s="630"/>
      <c r="DQ40" s="630"/>
      <c r="DR40" s="630"/>
      <c r="DS40" s="630"/>
      <c r="DT40" s="630"/>
      <c r="DU40" s="630"/>
      <c r="DV40" s="631"/>
      <c r="DW40" s="632">
        <v>1.7</v>
      </c>
      <c r="DX40" s="642"/>
      <c r="DY40" s="642"/>
      <c r="DZ40" s="642"/>
      <c r="EA40" s="642"/>
      <c r="EB40" s="642"/>
      <c r="EC40" s="663"/>
    </row>
    <row r="41" spans="2:133" ht="11.25" customHeight="1" x14ac:dyDescent="0.2">
      <c r="B41" s="626" t="s">
        <v>348</v>
      </c>
      <c r="C41" s="627"/>
      <c r="D41" s="627"/>
      <c r="E41" s="627"/>
      <c r="F41" s="627"/>
      <c r="G41" s="627"/>
      <c r="H41" s="627"/>
      <c r="I41" s="627"/>
      <c r="J41" s="627"/>
      <c r="K41" s="627"/>
      <c r="L41" s="627"/>
      <c r="M41" s="627"/>
      <c r="N41" s="627"/>
      <c r="O41" s="627"/>
      <c r="P41" s="627"/>
      <c r="Q41" s="628"/>
      <c r="R41" s="629" t="s">
        <v>234</v>
      </c>
      <c r="S41" s="630"/>
      <c r="T41" s="630"/>
      <c r="U41" s="630"/>
      <c r="V41" s="630"/>
      <c r="W41" s="630"/>
      <c r="X41" s="630"/>
      <c r="Y41" s="631"/>
      <c r="Z41" s="656" t="s">
        <v>128</v>
      </c>
      <c r="AA41" s="656"/>
      <c r="AB41" s="656"/>
      <c r="AC41" s="656"/>
      <c r="AD41" s="657" t="s">
        <v>178</v>
      </c>
      <c r="AE41" s="657"/>
      <c r="AF41" s="657"/>
      <c r="AG41" s="657"/>
      <c r="AH41" s="657"/>
      <c r="AI41" s="657"/>
      <c r="AJ41" s="657"/>
      <c r="AK41" s="657"/>
      <c r="AL41" s="632" t="s">
        <v>234</v>
      </c>
      <c r="AM41" s="633"/>
      <c r="AN41" s="633"/>
      <c r="AO41" s="658"/>
      <c r="AQ41" s="664" t="s">
        <v>349</v>
      </c>
      <c r="AR41" s="665"/>
      <c r="AS41" s="665"/>
      <c r="AT41" s="665"/>
      <c r="AU41" s="665"/>
      <c r="AV41" s="665"/>
      <c r="AW41" s="665"/>
      <c r="AX41" s="665"/>
      <c r="AY41" s="666"/>
      <c r="AZ41" s="629">
        <v>437122</v>
      </c>
      <c r="BA41" s="630"/>
      <c r="BB41" s="630"/>
      <c r="BC41" s="630"/>
      <c r="BD41" s="640"/>
      <c r="BE41" s="640"/>
      <c r="BF41" s="667"/>
      <c r="BG41" s="672"/>
      <c r="BH41" s="673"/>
      <c r="BI41" s="673"/>
      <c r="BJ41" s="673"/>
      <c r="BK41" s="673"/>
      <c r="BL41" s="222"/>
      <c r="BM41" s="668" t="s">
        <v>350</v>
      </c>
      <c r="BN41" s="668"/>
      <c r="BO41" s="668"/>
      <c r="BP41" s="668"/>
      <c r="BQ41" s="668"/>
      <c r="BR41" s="668"/>
      <c r="BS41" s="668"/>
      <c r="BT41" s="668"/>
      <c r="BU41" s="669"/>
      <c r="BV41" s="629" t="s">
        <v>178</v>
      </c>
      <c r="BW41" s="630"/>
      <c r="BX41" s="630"/>
      <c r="BY41" s="630"/>
      <c r="BZ41" s="630"/>
      <c r="CA41" s="630"/>
      <c r="CB41" s="670"/>
      <c r="CD41" s="671" t="s">
        <v>351</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352</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56" t="s">
        <v>128</v>
      </c>
      <c r="AA42" s="656"/>
      <c r="AB42" s="656"/>
      <c r="AC42" s="656"/>
      <c r="AD42" s="657" t="s">
        <v>178</v>
      </c>
      <c r="AE42" s="657"/>
      <c r="AF42" s="657"/>
      <c r="AG42" s="657"/>
      <c r="AH42" s="657"/>
      <c r="AI42" s="657"/>
      <c r="AJ42" s="657"/>
      <c r="AK42" s="657"/>
      <c r="AL42" s="632" t="s">
        <v>128</v>
      </c>
      <c r="AM42" s="633"/>
      <c r="AN42" s="633"/>
      <c r="AO42" s="658"/>
      <c r="AQ42" s="676" t="s">
        <v>353</v>
      </c>
      <c r="AR42" s="677"/>
      <c r="AS42" s="677"/>
      <c r="AT42" s="677"/>
      <c r="AU42" s="677"/>
      <c r="AV42" s="677"/>
      <c r="AW42" s="677"/>
      <c r="AX42" s="677"/>
      <c r="AY42" s="678"/>
      <c r="AZ42" s="609">
        <v>1842976</v>
      </c>
      <c r="BA42" s="644"/>
      <c r="BB42" s="644"/>
      <c r="BC42" s="644"/>
      <c r="BD42" s="610"/>
      <c r="BE42" s="610"/>
      <c r="BF42" s="659"/>
      <c r="BG42" s="674"/>
      <c r="BH42" s="675"/>
      <c r="BI42" s="675"/>
      <c r="BJ42" s="675"/>
      <c r="BK42" s="675"/>
      <c r="BL42" s="223"/>
      <c r="BM42" s="660" t="s">
        <v>354</v>
      </c>
      <c r="BN42" s="660"/>
      <c r="BO42" s="660"/>
      <c r="BP42" s="660"/>
      <c r="BQ42" s="660"/>
      <c r="BR42" s="660"/>
      <c r="BS42" s="660"/>
      <c r="BT42" s="660"/>
      <c r="BU42" s="661"/>
      <c r="BV42" s="609">
        <v>356</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2900218</v>
      </c>
      <c r="CS42" s="640"/>
      <c r="CT42" s="640"/>
      <c r="CU42" s="640"/>
      <c r="CV42" s="640"/>
      <c r="CW42" s="640"/>
      <c r="CX42" s="640"/>
      <c r="CY42" s="641"/>
      <c r="CZ42" s="632">
        <v>11.8</v>
      </c>
      <c r="DA42" s="642"/>
      <c r="DB42" s="642"/>
      <c r="DC42" s="643"/>
      <c r="DD42" s="635">
        <v>1264191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356</v>
      </c>
      <c r="C43" s="627"/>
      <c r="D43" s="627"/>
      <c r="E43" s="627"/>
      <c r="F43" s="627"/>
      <c r="G43" s="627"/>
      <c r="H43" s="627"/>
      <c r="I43" s="627"/>
      <c r="J43" s="627"/>
      <c r="K43" s="627"/>
      <c r="L43" s="627"/>
      <c r="M43" s="627"/>
      <c r="N43" s="627"/>
      <c r="O43" s="627"/>
      <c r="P43" s="627"/>
      <c r="Q43" s="628"/>
      <c r="R43" s="629">
        <v>925998</v>
      </c>
      <c r="S43" s="630"/>
      <c r="T43" s="630"/>
      <c r="U43" s="630"/>
      <c r="V43" s="630"/>
      <c r="W43" s="630"/>
      <c r="X43" s="630"/>
      <c r="Y43" s="631"/>
      <c r="Z43" s="656">
        <v>3.6</v>
      </c>
      <c r="AA43" s="656"/>
      <c r="AB43" s="656"/>
      <c r="AC43" s="656"/>
      <c r="AD43" s="657" t="s">
        <v>128</v>
      </c>
      <c r="AE43" s="657"/>
      <c r="AF43" s="657"/>
      <c r="AG43" s="657"/>
      <c r="AH43" s="657"/>
      <c r="AI43" s="657"/>
      <c r="AJ43" s="657"/>
      <c r="AK43" s="657"/>
      <c r="AL43" s="632" t="s">
        <v>128</v>
      </c>
      <c r="AM43" s="633"/>
      <c r="AN43" s="633"/>
      <c r="AO43" s="658"/>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72939</v>
      </c>
      <c r="CS43" s="640"/>
      <c r="CT43" s="640"/>
      <c r="CU43" s="640"/>
      <c r="CV43" s="640"/>
      <c r="CW43" s="640"/>
      <c r="CX43" s="640"/>
      <c r="CY43" s="641"/>
      <c r="CZ43" s="632">
        <v>0.3</v>
      </c>
      <c r="DA43" s="642"/>
      <c r="DB43" s="642"/>
      <c r="DC43" s="643"/>
      <c r="DD43" s="635">
        <v>72939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358</v>
      </c>
      <c r="C44" s="607"/>
      <c r="D44" s="607"/>
      <c r="E44" s="607"/>
      <c r="F44" s="607"/>
      <c r="G44" s="607"/>
      <c r="H44" s="607"/>
      <c r="I44" s="607"/>
      <c r="J44" s="607"/>
      <c r="K44" s="607"/>
      <c r="L44" s="607"/>
      <c r="M44" s="607"/>
      <c r="N44" s="607"/>
      <c r="O44" s="607"/>
      <c r="P44" s="607"/>
      <c r="Q44" s="608"/>
      <c r="R44" s="609">
        <v>25924970</v>
      </c>
      <c r="S44" s="644"/>
      <c r="T44" s="644"/>
      <c r="U44" s="644"/>
      <c r="V44" s="644"/>
      <c r="W44" s="644"/>
      <c r="X44" s="644"/>
      <c r="Y44" s="645"/>
      <c r="Z44" s="646">
        <v>100</v>
      </c>
      <c r="AA44" s="646"/>
      <c r="AB44" s="646"/>
      <c r="AC44" s="646"/>
      <c r="AD44" s="647">
        <v>13600752</v>
      </c>
      <c r="AE44" s="647"/>
      <c r="AF44" s="647"/>
      <c r="AG44" s="647"/>
      <c r="AH44" s="647"/>
      <c r="AI44" s="647"/>
      <c r="AJ44" s="647"/>
      <c r="AK44" s="647"/>
      <c r="AL44" s="612">
        <v>100</v>
      </c>
      <c r="AM44" s="648"/>
      <c r="AN44" s="648"/>
      <c r="AO44" s="649"/>
      <c r="CD44" s="650" t="s">
        <v>304</v>
      </c>
      <c r="CE44" s="651"/>
      <c r="CF44" s="626" t="s">
        <v>359</v>
      </c>
      <c r="CG44" s="627"/>
      <c r="CH44" s="627"/>
      <c r="CI44" s="627"/>
      <c r="CJ44" s="627"/>
      <c r="CK44" s="627"/>
      <c r="CL44" s="627"/>
      <c r="CM44" s="627"/>
      <c r="CN44" s="627"/>
      <c r="CO44" s="627"/>
      <c r="CP44" s="627"/>
      <c r="CQ44" s="628"/>
      <c r="CR44" s="629">
        <v>2603541</v>
      </c>
      <c r="CS44" s="630"/>
      <c r="CT44" s="630"/>
      <c r="CU44" s="630"/>
      <c r="CV44" s="630"/>
      <c r="CW44" s="630"/>
      <c r="CX44" s="630"/>
      <c r="CY44" s="631"/>
      <c r="CZ44" s="632">
        <v>10.6</v>
      </c>
      <c r="DA44" s="633"/>
      <c r="DB44" s="633"/>
      <c r="DC44" s="634"/>
      <c r="DD44" s="635">
        <v>1227344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360</v>
      </c>
      <c r="CG45" s="627"/>
      <c r="CH45" s="627"/>
      <c r="CI45" s="627"/>
      <c r="CJ45" s="627"/>
      <c r="CK45" s="627"/>
      <c r="CL45" s="627"/>
      <c r="CM45" s="627"/>
      <c r="CN45" s="627"/>
      <c r="CO45" s="627"/>
      <c r="CP45" s="627"/>
      <c r="CQ45" s="628"/>
      <c r="CR45" s="629">
        <v>369361</v>
      </c>
      <c r="CS45" s="640"/>
      <c r="CT45" s="640"/>
      <c r="CU45" s="640"/>
      <c r="CV45" s="640"/>
      <c r="CW45" s="640"/>
      <c r="CX45" s="640"/>
      <c r="CY45" s="641"/>
      <c r="CZ45" s="632">
        <v>1.5</v>
      </c>
      <c r="DA45" s="642"/>
      <c r="DB45" s="642"/>
      <c r="DC45" s="643"/>
      <c r="DD45" s="635">
        <v>42262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362</v>
      </c>
      <c r="CG46" s="627"/>
      <c r="CH46" s="627"/>
      <c r="CI46" s="627"/>
      <c r="CJ46" s="627"/>
      <c r="CK46" s="627"/>
      <c r="CL46" s="627"/>
      <c r="CM46" s="627"/>
      <c r="CN46" s="627"/>
      <c r="CO46" s="627"/>
      <c r="CP46" s="627"/>
      <c r="CQ46" s="628"/>
      <c r="CR46" s="629">
        <v>2188873</v>
      </c>
      <c r="CS46" s="630"/>
      <c r="CT46" s="630"/>
      <c r="CU46" s="630"/>
      <c r="CV46" s="630"/>
      <c r="CW46" s="630"/>
      <c r="CX46" s="630"/>
      <c r="CY46" s="631"/>
      <c r="CZ46" s="632">
        <v>8.9</v>
      </c>
      <c r="DA46" s="633"/>
      <c r="DB46" s="633"/>
      <c r="DC46" s="634"/>
      <c r="DD46" s="635">
        <v>1139775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296677</v>
      </c>
      <c r="CS47" s="640"/>
      <c r="CT47" s="640"/>
      <c r="CU47" s="640"/>
      <c r="CV47" s="640"/>
      <c r="CW47" s="640"/>
      <c r="CX47" s="640"/>
      <c r="CY47" s="641"/>
      <c r="CZ47" s="632">
        <v>1.2</v>
      </c>
      <c r="DA47" s="642"/>
      <c r="DB47" s="642"/>
      <c r="DC47" s="643"/>
      <c r="DD47" s="635">
        <v>36847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367</v>
      </c>
      <c r="CE49" s="607"/>
      <c r="CF49" s="607"/>
      <c r="CG49" s="607"/>
      <c r="CH49" s="607"/>
      <c r="CI49" s="607"/>
      <c r="CJ49" s="607"/>
      <c r="CK49" s="607"/>
      <c r="CL49" s="607"/>
      <c r="CM49" s="607"/>
      <c r="CN49" s="607"/>
      <c r="CO49" s="607"/>
      <c r="CP49" s="607"/>
      <c r="CQ49" s="608"/>
      <c r="CR49" s="609">
        <v>24637992</v>
      </c>
      <c r="CS49" s="610"/>
      <c r="CT49" s="610"/>
      <c r="CU49" s="610"/>
      <c r="CV49" s="610"/>
      <c r="CW49" s="610"/>
      <c r="CX49" s="610"/>
      <c r="CY49" s="611"/>
      <c r="CZ49" s="612">
        <v>100</v>
      </c>
      <c r="DA49" s="613"/>
      <c r="DB49" s="613"/>
      <c r="DC49" s="614"/>
      <c r="DD49" s="615">
        <v>16542925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369</v>
      </c>
      <c r="DK2" s="1121"/>
      <c r="DL2" s="1121"/>
      <c r="DM2" s="1121"/>
      <c r="DN2" s="1121"/>
      <c r="DO2" s="1122"/>
      <c r="DP2" s="231"/>
      <c r="DQ2" s="1120" t="s">
        <v>370</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35"/>
      <c r="BA5" s="235"/>
      <c r="BB5" s="235"/>
      <c r="BC5" s="235"/>
      <c r="BD5" s="235"/>
      <c r="BE5" s="236"/>
      <c r="BF5" s="236"/>
      <c r="BG5" s="236"/>
      <c r="BH5" s="236"/>
      <c r="BI5" s="236"/>
      <c r="BJ5" s="236"/>
      <c r="BK5" s="236"/>
      <c r="BL5" s="236"/>
      <c r="BM5" s="236"/>
      <c r="BN5" s="236"/>
      <c r="BO5" s="236"/>
      <c r="BP5" s="236"/>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390</v>
      </c>
      <c r="C7" s="1077"/>
      <c r="D7" s="1077"/>
      <c r="E7" s="1077"/>
      <c r="F7" s="1077"/>
      <c r="G7" s="1077"/>
      <c r="H7" s="1077"/>
      <c r="I7" s="1077"/>
      <c r="J7" s="1077"/>
      <c r="K7" s="1077"/>
      <c r="L7" s="1077"/>
      <c r="M7" s="1077"/>
      <c r="N7" s="1077"/>
      <c r="O7" s="1077"/>
      <c r="P7" s="1078"/>
      <c r="Q7" s="1131">
        <v>25923</v>
      </c>
      <c r="R7" s="1132"/>
      <c r="S7" s="1132"/>
      <c r="T7" s="1132"/>
      <c r="U7" s="1132"/>
      <c r="V7" s="1132">
        <v>24636</v>
      </c>
      <c r="W7" s="1132"/>
      <c r="X7" s="1132"/>
      <c r="Y7" s="1132"/>
      <c r="Z7" s="1132"/>
      <c r="AA7" s="1132">
        <v>1287</v>
      </c>
      <c r="AB7" s="1132"/>
      <c r="AC7" s="1132"/>
      <c r="AD7" s="1132"/>
      <c r="AE7" s="1133"/>
      <c r="AF7" s="1134">
        <v>1005</v>
      </c>
      <c r="AG7" s="1135"/>
      <c r="AH7" s="1135"/>
      <c r="AI7" s="1135"/>
      <c r="AJ7" s="1136"/>
      <c r="AK7" s="1137">
        <v>549</v>
      </c>
      <c r="AL7" s="1138"/>
      <c r="AM7" s="1138"/>
      <c r="AN7" s="1138"/>
      <c r="AO7" s="1138"/>
      <c r="AP7" s="1138">
        <v>18693</v>
      </c>
      <c r="AQ7" s="1138"/>
      <c r="AR7" s="1138"/>
      <c r="AS7" s="1138"/>
      <c r="AT7" s="1138"/>
      <c r="AU7" s="1139" t="s">
        <v>583</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598</v>
      </c>
      <c r="BT7" s="1129"/>
      <c r="BU7" s="1129"/>
      <c r="BV7" s="1129"/>
      <c r="BW7" s="1129"/>
      <c r="BX7" s="1129"/>
      <c r="BY7" s="1129"/>
      <c r="BZ7" s="1129"/>
      <c r="CA7" s="1129"/>
      <c r="CB7" s="1129"/>
      <c r="CC7" s="1129"/>
      <c r="CD7" s="1129"/>
      <c r="CE7" s="1129"/>
      <c r="CF7" s="1129"/>
      <c r="CG7" s="1141"/>
      <c r="CH7" s="1125" t="s">
        <v>582</v>
      </c>
      <c r="CI7" s="1126"/>
      <c r="CJ7" s="1126"/>
      <c r="CK7" s="1126"/>
      <c r="CL7" s="1127"/>
      <c r="CM7" s="1125">
        <v>30</v>
      </c>
      <c r="CN7" s="1126"/>
      <c r="CO7" s="1126"/>
      <c r="CP7" s="1126"/>
      <c r="CQ7" s="1127"/>
      <c r="CR7" s="1125">
        <v>30</v>
      </c>
      <c r="CS7" s="1126"/>
      <c r="CT7" s="1126"/>
      <c r="CU7" s="1126"/>
      <c r="CV7" s="1127"/>
      <c r="CW7" s="1125">
        <v>82</v>
      </c>
      <c r="CX7" s="1126"/>
      <c r="CY7" s="1126"/>
      <c r="CZ7" s="1126"/>
      <c r="DA7" s="1127"/>
      <c r="DB7" s="1125" t="s">
        <v>582</v>
      </c>
      <c r="DC7" s="1126"/>
      <c r="DD7" s="1126"/>
      <c r="DE7" s="1126"/>
      <c r="DF7" s="1127"/>
      <c r="DG7" s="1125" t="s">
        <v>582</v>
      </c>
      <c r="DH7" s="1126"/>
      <c r="DI7" s="1126"/>
      <c r="DJ7" s="1126"/>
      <c r="DK7" s="1127"/>
      <c r="DL7" s="1125" t="s">
        <v>582</v>
      </c>
      <c r="DM7" s="1126"/>
      <c r="DN7" s="1126"/>
      <c r="DO7" s="1126"/>
      <c r="DP7" s="1127"/>
      <c r="DQ7" s="1125" t="s">
        <v>582</v>
      </c>
      <c r="DR7" s="1126"/>
      <c r="DS7" s="1126"/>
      <c r="DT7" s="1126"/>
      <c r="DU7" s="1127"/>
      <c r="DV7" s="1128"/>
      <c r="DW7" s="1129"/>
      <c r="DX7" s="1129"/>
      <c r="DY7" s="1129"/>
      <c r="DZ7" s="1130"/>
      <c r="EA7" s="237"/>
    </row>
    <row r="8" spans="1:131" s="238" customFormat="1" ht="26.25" customHeight="1" x14ac:dyDescent="0.2">
      <c r="A8" s="241">
        <v>2</v>
      </c>
      <c r="B8" s="1059" t="s">
        <v>391</v>
      </c>
      <c r="C8" s="1060"/>
      <c r="D8" s="1060"/>
      <c r="E8" s="1060"/>
      <c r="F8" s="1060"/>
      <c r="G8" s="1060"/>
      <c r="H8" s="1060"/>
      <c r="I8" s="1060"/>
      <c r="J8" s="1060"/>
      <c r="K8" s="1060"/>
      <c r="L8" s="1060"/>
      <c r="M8" s="1060"/>
      <c r="N8" s="1060"/>
      <c r="O8" s="1060"/>
      <c r="P8" s="1061"/>
      <c r="Q8" s="1067">
        <v>5</v>
      </c>
      <c r="R8" s="1068"/>
      <c r="S8" s="1068"/>
      <c r="T8" s="1068"/>
      <c r="U8" s="1068"/>
      <c r="V8" s="1068">
        <v>5</v>
      </c>
      <c r="W8" s="1068"/>
      <c r="X8" s="1068"/>
      <c r="Y8" s="1068"/>
      <c r="Z8" s="1068"/>
      <c r="AA8" s="1068" t="s">
        <v>518</v>
      </c>
      <c r="AB8" s="1068"/>
      <c r="AC8" s="1068"/>
      <c r="AD8" s="1068"/>
      <c r="AE8" s="1069"/>
      <c r="AF8" s="1064" t="s">
        <v>392</v>
      </c>
      <c r="AG8" s="1065"/>
      <c r="AH8" s="1065"/>
      <c r="AI8" s="1065"/>
      <c r="AJ8" s="1066"/>
      <c r="AK8" s="1109">
        <v>3</v>
      </c>
      <c r="AL8" s="1110"/>
      <c r="AM8" s="1110"/>
      <c r="AN8" s="1110"/>
      <c r="AO8" s="1110"/>
      <c r="AP8" s="1110" t="s">
        <v>518</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599</v>
      </c>
      <c r="BT8" s="1022"/>
      <c r="BU8" s="1022"/>
      <c r="BV8" s="1022"/>
      <c r="BW8" s="1022"/>
      <c r="BX8" s="1022"/>
      <c r="BY8" s="1022"/>
      <c r="BZ8" s="1022"/>
      <c r="CA8" s="1022"/>
      <c r="CB8" s="1022"/>
      <c r="CC8" s="1022"/>
      <c r="CD8" s="1022"/>
      <c r="CE8" s="1022"/>
      <c r="CF8" s="1022"/>
      <c r="CG8" s="1043"/>
      <c r="CH8" s="1018">
        <v>8</v>
      </c>
      <c r="CI8" s="1019"/>
      <c r="CJ8" s="1019"/>
      <c r="CK8" s="1019"/>
      <c r="CL8" s="1020"/>
      <c r="CM8" s="1018">
        <v>155</v>
      </c>
      <c r="CN8" s="1019"/>
      <c r="CO8" s="1019"/>
      <c r="CP8" s="1019"/>
      <c r="CQ8" s="1020"/>
      <c r="CR8" s="1018">
        <v>10</v>
      </c>
      <c r="CS8" s="1019"/>
      <c r="CT8" s="1019"/>
      <c r="CU8" s="1019"/>
      <c r="CV8" s="1020"/>
      <c r="CW8" s="1018" t="s">
        <v>582</v>
      </c>
      <c r="CX8" s="1019"/>
      <c r="CY8" s="1019"/>
      <c r="CZ8" s="1019"/>
      <c r="DA8" s="1020"/>
      <c r="DB8" s="1018" t="s">
        <v>518</v>
      </c>
      <c r="DC8" s="1019"/>
      <c r="DD8" s="1019"/>
      <c r="DE8" s="1019"/>
      <c r="DF8" s="1020"/>
      <c r="DG8" s="1018" t="s">
        <v>518</v>
      </c>
      <c r="DH8" s="1019"/>
      <c r="DI8" s="1019"/>
      <c r="DJ8" s="1019"/>
      <c r="DK8" s="1020"/>
      <c r="DL8" s="1018" t="s">
        <v>518</v>
      </c>
      <c r="DM8" s="1019"/>
      <c r="DN8" s="1019"/>
      <c r="DO8" s="1019"/>
      <c r="DP8" s="1020"/>
      <c r="DQ8" s="1018" t="s">
        <v>518</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394</v>
      </c>
      <c r="B23" s="966" t="s">
        <v>395</v>
      </c>
      <c r="C23" s="967"/>
      <c r="D23" s="967"/>
      <c r="E23" s="967"/>
      <c r="F23" s="967"/>
      <c r="G23" s="967"/>
      <c r="H23" s="967"/>
      <c r="I23" s="967"/>
      <c r="J23" s="967"/>
      <c r="K23" s="967"/>
      <c r="L23" s="967"/>
      <c r="M23" s="967"/>
      <c r="N23" s="967"/>
      <c r="O23" s="967"/>
      <c r="P23" s="977"/>
      <c r="Q23" s="1096">
        <v>25925</v>
      </c>
      <c r="R23" s="1090"/>
      <c r="S23" s="1090"/>
      <c r="T23" s="1090"/>
      <c r="U23" s="1090"/>
      <c r="V23" s="1090">
        <v>24638</v>
      </c>
      <c r="W23" s="1090"/>
      <c r="X23" s="1090"/>
      <c r="Y23" s="1090"/>
      <c r="Z23" s="1090"/>
      <c r="AA23" s="1090">
        <v>1287</v>
      </c>
      <c r="AB23" s="1090"/>
      <c r="AC23" s="1090"/>
      <c r="AD23" s="1090"/>
      <c r="AE23" s="1097"/>
      <c r="AF23" s="1098">
        <v>1005</v>
      </c>
      <c r="AG23" s="1090"/>
      <c r="AH23" s="1090"/>
      <c r="AI23" s="1090"/>
      <c r="AJ23" s="1099"/>
      <c r="AK23" s="1100"/>
      <c r="AL23" s="1101"/>
      <c r="AM23" s="1101"/>
      <c r="AN23" s="1101"/>
      <c r="AO23" s="1101"/>
      <c r="AP23" s="1090">
        <v>18693</v>
      </c>
      <c r="AQ23" s="1090"/>
      <c r="AR23" s="1090"/>
      <c r="AS23" s="1090"/>
      <c r="AT23" s="1090"/>
      <c r="AU23" s="1091"/>
      <c r="AV23" s="1091"/>
      <c r="AW23" s="1091"/>
      <c r="AX23" s="1091"/>
      <c r="AY23" s="1092"/>
      <c r="AZ23" s="1093" t="s">
        <v>128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373</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380</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406</v>
      </c>
      <c r="C28" s="1077"/>
      <c r="D28" s="1077"/>
      <c r="E28" s="1077"/>
      <c r="F28" s="1077"/>
      <c r="G28" s="1077"/>
      <c r="H28" s="1077"/>
      <c r="I28" s="1077"/>
      <c r="J28" s="1077"/>
      <c r="K28" s="1077"/>
      <c r="L28" s="1077"/>
      <c r="M28" s="1077"/>
      <c r="N28" s="1077"/>
      <c r="O28" s="1077"/>
      <c r="P28" s="1078"/>
      <c r="Q28" s="1079">
        <v>5600</v>
      </c>
      <c r="R28" s="1080"/>
      <c r="S28" s="1080"/>
      <c r="T28" s="1080"/>
      <c r="U28" s="1080"/>
      <c r="V28" s="1080">
        <v>5464</v>
      </c>
      <c r="W28" s="1080"/>
      <c r="X28" s="1080"/>
      <c r="Y28" s="1080"/>
      <c r="Z28" s="1080"/>
      <c r="AA28" s="1080">
        <v>136</v>
      </c>
      <c r="AB28" s="1080"/>
      <c r="AC28" s="1080"/>
      <c r="AD28" s="1080"/>
      <c r="AE28" s="1081"/>
      <c r="AF28" s="1082">
        <v>136</v>
      </c>
      <c r="AG28" s="1080"/>
      <c r="AH28" s="1080"/>
      <c r="AI28" s="1080"/>
      <c r="AJ28" s="1083"/>
      <c r="AK28" s="1071">
        <v>452</v>
      </c>
      <c r="AL28" s="1072"/>
      <c r="AM28" s="1072"/>
      <c r="AN28" s="1072"/>
      <c r="AO28" s="1072"/>
      <c r="AP28" s="1072" t="s">
        <v>582</v>
      </c>
      <c r="AQ28" s="1072"/>
      <c r="AR28" s="1072"/>
      <c r="AS28" s="1072"/>
      <c r="AT28" s="1072"/>
      <c r="AU28" s="1072" t="s">
        <v>582</v>
      </c>
      <c r="AV28" s="1072"/>
      <c r="AW28" s="1072"/>
      <c r="AX28" s="1072"/>
      <c r="AY28" s="1072"/>
      <c r="AZ28" s="1073" t="s">
        <v>582</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407</v>
      </c>
      <c r="C29" s="1060"/>
      <c r="D29" s="1060"/>
      <c r="E29" s="1060"/>
      <c r="F29" s="1060"/>
      <c r="G29" s="1060"/>
      <c r="H29" s="1060"/>
      <c r="I29" s="1060"/>
      <c r="J29" s="1060"/>
      <c r="K29" s="1060"/>
      <c r="L29" s="1060"/>
      <c r="M29" s="1060"/>
      <c r="N29" s="1060"/>
      <c r="O29" s="1060"/>
      <c r="P29" s="1061"/>
      <c r="Q29" s="1067">
        <v>56</v>
      </c>
      <c r="R29" s="1068"/>
      <c r="S29" s="1068"/>
      <c r="T29" s="1068"/>
      <c r="U29" s="1068"/>
      <c r="V29" s="1068">
        <v>47</v>
      </c>
      <c r="W29" s="1068"/>
      <c r="X29" s="1068"/>
      <c r="Y29" s="1068"/>
      <c r="Z29" s="1068"/>
      <c r="AA29" s="1068">
        <v>9</v>
      </c>
      <c r="AB29" s="1068"/>
      <c r="AC29" s="1068"/>
      <c r="AD29" s="1068"/>
      <c r="AE29" s="1069"/>
      <c r="AF29" s="1064">
        <v>9</v>
      </c>
      <c r="AG29" s="1065"/>
      <c r="AH29" s="1065"/>
      <c r="AI29" s="1065"/>
      <c r="AJ29" s="1066"/>
      <c r="AK29" s="1009" t="s">
        <v>582</v>
      </c>
      <c r="AL29" s="1000"/>
      <c r="AM29" s="1000"/>
      <c r="AN29" s="1000"/>
      <c r="AO29" s="1000"/>
      <c r="AP29" s="1000" t="s">
        <v>582</v>
      </c>
      <c r="AQ29" s="1000"/>
      <c r="AR29" s="1000"/>
      <c r="AS29" s="1000"/>
      <c r="AT29" s="1000"/>
      <c r="AU29" s="1000" t="s">
        <v>582</v>
      </c>
      <c r="AV29" s="1000"/>
      <c r="AW29" s="1000"/>
      <c r="AX29" s="1000"/>
      <c r="AY29" s="1000"/>
      <c r="AZ29" s="1070" t="s">
        <v>582</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408</v>
      </c>
      <c r="C30" s="1060"/>
      <c r="D30" s="1060"/>
      <c r="E30" s="1060"/>
      <c r="F30" s="1060"/>
      <c r="G30" s="1060"/>
      <c r="H30" s="1060"/>
      <c r="I30" s="1060"/>
      <c r="J30" s="1060"/>
      <c r="K30" s="1060"/>
      <c r="L30" s="1060"/>
      <c r="M30" s="1060"/>
      <c r="N30" s="1060"/>
      <c r="O30" s="1060"/>
      <c r="P30" s="1061"/>
      <c r="Q30" s="1067">
        <v>6072</v>
      </c>
      <c r="R30" s="1068"/>
      <c r="S30" s="1068"/>
      <c r="T30" s="1068"/>
      <c r="U30" s="1068"/>
      <c r="V30" s="1068">
        <v>5860</v>
      </c>
      <c r="W30" s="1068"/>
      <c r="X30" s="1068"/>
      <c r="Y30" s="1068"/>
      <c r="Z30" s="1068"/>
      <c r="AA30" s="1068">
        <v>212</v>
      </c>
      <c r="AB30" s="1068"/>
      <c r="AC30" s="1068"/>
      <c r="AD30" s="1068"/>
      <c r="AE30" s="1069"/>
      <c r="AF30" s="1064">
        <v>212</v>
      </c>
      <c r="AG30" s="1065"/>
      <c r="AH30" s="1065"/>
      <c r="AI30" s="1065"/>
      <c r="AJ30" s="1066"/>
      <c r="AK30" s="1009">
        <v>911</v>
      </c>
      <c r="AL30" s="1000"/>
      <c r="AM30" s="1000"/>
      <c r="AN30" s="1000"/>
      <c r="AO30" s="1000"/>
      <c r="AP30" s="1000" t="s">
        <v>582</v>
      </c>
      <c r="AQ30" s="1000"/>
      <c r="AR30" s="1000"/>
      <c r="AS30" s="1000"/>
      <c r="AT30" s="1000"/>
      <c r="AU30" s="1000" t="s">
        <v>582</v>
      </c>
      <c r="AV30" s="1000"/>
      <c r="AW30" s="1000"/>
      <c r="AX30" s="1000"/>
      <c r="AY30" s="1000"/>
      <c r="AZ30" s="1070" t="s">
        <v>582</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409</v>
      </c>
      <c r="C31" s="1060"/>
      <c r="D31" s="1060"/>
      <c r="E31" s="1060"/>
      <c r="F31" s="1060"/>
      <c r="G31" s="1060"/>
      <c r="H31" s="1060"/>
      <c r="I31" s="1060"/>
      <c r="J31" s="1060"/>
      <c r="K31" s="1060"/>
      <c r="L31" s="1060"/>
      <c r="M31" s="1060"/>
      <c r="N31" s="1060"/>
      <c r="O31" s="1060"/>
      <c r="P31" s="1061"/>
      <c r="Q31" s="1067">
        <v>33</v>
      </c>
      <c r="R31" s="1068"/>
      <c r="S31" s="1068"/>
      <c r="T31" s="1068"/>
      <c r="U31" s="1068"/>
      <c r="V31" s="1068">
        <v>33</v>
      </c>
      <c r="W31" s="1068"/>
      <c r="X31" s="1068"/>
      <c r="Y31" s="1068"/>
      <c r="Z31" s="1068"/>
      <c r="AA31" s="1068" t="s">
        <v>582</v>
      </c>
      <c r="AB31" s="1068"/>
      <c r="AC31" s="1068"/>
      <c r="AD31" s="1068"/>
      <c r="AE31" s="1069"/>
      <c r="AF31" s="1064" t="s">
        <v>128</v>
      </c>
      <c r="AG31" s="1065"/>
      <c r="AH31" s="1065"/>
      <c r="AI31" s="1065"/>
      <c r="AJ31" s="1066"/>
      <c r="AK31" s="1009">
        <v>18</v>
      </c>
      <c r="AL31" s="1000"/>
      <c r="AM31" s="1000"/>
      <c r="AN31" s="1000"/>
      <c r="AO31" s="1000"/>
      <c r="AP31" s="1000" t="s">
        <v>582</v>
      </c>
      <c r="AQ31" s="1000"/>
      <c r="AR31" s="1000"/>
      <c r="AS31" s="1000"/>
      <c r="AT31" s="1000"/>
      <c r="AU31" s="1000" t="s">
        <v>582</v>
      </c>
      <c r="AV31" s="1000"/>
      <c r="AW31" s="1000"/>
      <c r="AX31" s="1000"/>
      <c r="AY31" s="1000"/>
      <c r="AZ31" s="1070" t="s">
        <v>582</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410</v>
      </c>
      <c r="C32" s="1060"/>
      <c r="D32" s="1060"/>
      <c r="E32" s="1060"/>
      <c r="F32" s="1060"/>
      <c r="G32" s="1060"/>
      <c r="H32" s="1060"/>
      <c r="I32" s="1060"/>
      <c r="J32" s="1060"/>
      <c r="K32" s="1060"/>
      <c r="L32" s="1060"/>
      <c r="M32" s="1060"/>
      <c r="N32" s="1060"/>
      <c r="O32" s="1060"/>
      <c r="P32" s="1061"/>
      <c r="Q32" s="1067">
        <v>12</v>
      </c>
      <c r="R32" s="1068"/>
      <c r="S32" s="1068"/>
      <c r="T32" s="1068"/>
      <c r="U32" s="1068"/>
      <c r="V32" s="1068">
        <v>9</v>
      </c>
      <c r="W32" s="1068"/>
      <c r="X32" s="1068"/>
      <c r="Y32" s="1068"/>
      <c r="Z32" s="1068"/>
      <c r="AA32" s="1068">
        <v>3</v>
      </c>
      <c r="AB32" s="1068"/>
      <c r="AC32" s="1068"/>
      <c r="AD32" s="1068"/>
      <c r="AE32" s="1069"/>
      <c r="AF32" s="1064">
        <v>3</v>
      </c>
      <c r="AG32" s="1065"/>
      <c r="AH32" s="1065"/>
      <c r="AI32" s="1065"/>
      <c r="AJ32" s="1066"/>
      <c r="AK32" s="1009" t="s">
        <v>582</v>
      </c>
      <c r="AL32" s="1000"/>
      <c r="AM32" s="1000"/>
      <c r="AN32" s="1000"/>
      <c r="AO32" s="1000"/>
      <c r="AP32" s="1000" t="s">
        <v>582</v>
      </c>
      <c r="AQ32" s="1000"/>
      <c r="AR32" s="1000"/>
      <c r="AS32" s="1000"/>
      <c r="AT32" s="1000"/>
      <c r="AU32" s="1000" t="s">
        <v>582</v>
      </c>
      <c r="AV32" s="1000"/>
      <c r="AW32" s="1000"/>
      <c r="AX32" s="1000"/>
      <c r="AY32" s="1000"/>
      <c r="AZ32" s="1070" t="s">
        <v>582</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411</v>
      </c>
      <c r="C33" s="1060"/>
      <c r="D33" s="1060"/>
      <c r="E33" s="1060"/>
      <c r="F33" s="1060"/>
      <c r="G33" s="1060"/>
      <c r="H33" s="1060"/>
      <c r="I33" s="1060"/>
      <c r="J33" s="1060"/>
      <c r="K33" s="1060"/>
      <c r="L33" s="1060"/>
      <c r="M33" s="1060"/>
      <c r="N33" s="1060"/>
      <c r="O33" s="1060"/>
      <c r="P33" s="1061"/>
      <c r="Q33" s="1067">
        <v>848</v>
      </c>
      <c r="R33" s="1068"/>
      <c r="S33" s="1068"/>
      <c r="T33" s="1068"/>
      <c r="U33" s="1068"/>
      <c r="V33" s="1068">
        <v>830</v>
      </c>
      <c r="W33" s="1068"/>
      <c r="X33" s="1068"/>
      <c r="Y33" s="1068"/>
      <c r="Z33" s="1068"/>
      <c r="AA33" s="1068">
        <v>19</v>
      </c>
      <c r="AB33" s="1068"/>
      <c r="AC33" s="1068"/>
      <c r="AD33" s="1068"/>
      <c r="AE33" s="1069"/>
      <c r="AF33" s="1064">
        <v>19</v>
      </c>
      <c r="AG33" s="1065"/>
      <c r="AH33" s="1065"/>
      <c r="AI33" s="1065"/>
      <c r="AJ33" s="1066"/>
      <c r="AK33" s="1009">
        <v>241</v>
      </c>
      <c r="AL33" s="1000"/>
      <c r="AM33" s="1000"/>
      <c r="AN33" s="1000"/>
      <c r="AO33" s="1000"/>
      <c r="AP33" s="1000" t="s">
        <v>582</v>
      </c>
      <c r="AQ33" s="1000"/>
      <c r="AR33" s="1000"/>
      <c r="AS33" s="1000"/>
      <c r="AT33" s="1000"/>
      <c r="AU33" s="1000" t="s">
        <v>582</v>
      </c>
      <c r="AV33" s="1000"/>
      <c r="AW33" s="1000"/>
      <c r="AX33" s="1000"/>
      <c r="AY33" s="1000"/>
      <c r="AZ33" s="1070" t="s">
        <v>582</v>
      </c>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412</v>
      </c>
      <c r="C34" s="1060"/>
      <c r="D34" s="1060"/>
      <c r="E34" s="1060"/>
      <c r="F34" s="1060"/>
      <c r="G34" s="1060"/>
      <c r="H34" s="1060"/>
      <c r="I34" s="1060"/>
      <c r="J34" s="1060"/>
      <c r="K34" s="1060"/>
      <c r="L34" s="1060"/>
      <c r="M34" s="1060"/>
      <c r="N34" s="1060"/>
      <c r="O34" s="1060"/>
      <c r="P34" s="1061"/>
      <c r="Q34" s="1067">
        <v>1767</v>
      </c>
      <c r="R34" s="1068"/>
      <c r="S34" s="1068"/>
      <c r="T34" s="1068"/>
      <c r="U34" s="1068"/>
      <c r="V34" s="1068">
        <v>1518</v>
      </c>
      <c r="W34" s="1068"/>
      <c r="X34" s="1068"/>
      <c r="Y34" s="1068"/>
      <c r="Z34" s="1068"/>
      <c r="AA34" s="1068">
        <v>249</v>
      </c>
      <c r="AB34" s="1068"/>
      <c r="AC34" s="1068"/>
      <c r="AD34" s="1068"/>
      <c r="AE34" s="1069"/>
      <c r="AF34" s="1064">
        <v>692</v>
      </c>
      <c r="AG34" s="1065"/>
      <c r="AH34" s="1065"/>
      <c r="AI34" s="1065"/>
      <c r="AJ34" s="1066"/>
      <c r="AK34" s="1009">
        <v>151</v>
      </c>
      <c r="AL34" s="1000"/>
      <c r="AM34" s="1000"/>
      <c r="AN34" s="1000"/>
      <c r="AO34" s="1000"/>
      <c r="AP34" s="1000">
        <v>1658</v>
      </c>
      <c r="AQ34" s="1000"/>
      <c r="AR34" s="1000"/>
      <c r="AS34" s="1000"/>
      <c r="AT34" s="1000"/>
      <c r="AU34" s="1000">
        <v>345</v>
      </c>
      <c r="AV34" s="1000"/>
      <c r="AW34" s="1000"/>
      <c r="AX34" s="1000"/>
      <c r="AY34" s="1000"/>
      <c r="AZ34" s="1070" t="s">
        <v>518</v>
      </c>
      <c r="BA34" s="1070"/>
      <c r="BB34" s="1070"/>
      <c r="BC34" s="1070"/>
      <c r="BD34" s="1070"/>
      <c r="BE34" s="1001" t="s">
        <v>413</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414</v>
      </c>
      <c r="C35" s="1060"/>
      <c r="D35" s="1060"/>
      <c r="E35" s="1060"/>
      <c r="F35" s="1060"/>
      <c r="G35" s="1060"/>
      <c r="H35" s="1060"/>
      <c r="I35" s="1060"/>
      <c r="J35" s="1060"/>
      <c r="K35" s="1060"/>
      <c r="L35" s="1060"/>
      <c r="M35" s="1060"/>
      <c r="N35" s="1060"/>
      <c r="O35" s="1060"/>
      <c r="P35" s="1061"/>
      <c r="Q35" s="1067">
        <v>761</v>
      </c>
      <c r="R35" s="1068"/>
      <c r="S35" s="1068"/>
      <c r="T35" s="1068"/>
      <c r="U35" s="1068"/>
      <c r="V35" s="1068">
        <v>950</v>
      </c>
      <c r="W35" s="1068"/>
      <c r="X35" s="1068"/>
      <c r="Y35" s="1068"/>
      <c r="Z35" s="1068"/>
      <c r="AA35" s="1068">
        <v>-189</v>
      </c>
      <c r="AB35" s="1068"/>
      <c r="AC35" s="1068"/>
      <c r="AD35" s="1068"/>
      <c r="AE35" s="1069"/>
      <c r="AF35" s="1064">
        <v>11</v>
      </c>
      <c r="AG35" s="1065"/>
      <c r="AH35" s="1065"/>
      <c r="AI35" s="1065"/>
      <c r="AJ35" s="1066"/>
      <c r="AK35" s="1009">
        <v>802</v>
      </c>
      <c r="AL35" s="1000"/>
      <c r="AM35" s="1000"/>
      <c r="AN35" s="1000"/>
      <c r="AO35" s="1000"/>
      <c r="AP35" s="1000">
        <v>1647</v>
      </c>
      <c r="AQ35" s="1000"/>
      <c r="AR35" s="1000"/>
      <c r="AS35" s="1000"/>
      <c r="AT35" s="1000"/>
      <c r="AU35" s="1000">
        <v>744</v>
      </c>
      <c r="AV35" s="1000"/>
      <c r="AW35" s="1000"/>
      <c r="AX35" s="1000"/>
      <c r="AY35" s="1000"/>
      <c r="AZ35" s="1070" t="s">
        <v>518</v>
      </c>
      <c r="BA35" s="1070"/>
      <c r="BB35" s="1070"/>
      <c r="BC35" s="1070"/>
      <c r="BD35" s="1070"/>
      <c r="BE35" s="1001" t="s">
        <v>415</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416</v>
      </c>
      <c r="C36" s="1060"/>
      <c r="D36" s="1060"/>
      <c r="E36" s="1060"/>
      <c r="F36" s="1060"/>
      <c r="G36" s="1060"/>
      <c r="H36" s="1060"/>
      <c r="I36" s="1060"/>
      <c r="J36" s="1060"/>
      <c r="K36" s="1060"/>
      <c r="L36" s="1060"/>
      <c r="M36" s="1060"/>
      <c r="N36" s="1060"/>
      <c r="O36" s="1060"/>
      <c r="P36" s="1061"/>
      <c r="Q36" s="1067">
        <v>1667</v>
      </c>
      <c r="R36" s="1068"/>
      <c r="S36" s="1068"/>
      <c r="T36" s="1068"/>
      <c r="U36" s="1068"/>
      <c r="V36" s="1068">
        <v>1579</v>
      </c>
      <c r="W36" s="1068"/>
      <c r="X36" s="1068"/>
      <c r="Y36" s="1068"/>
      <c r="Z36" s="1068"/>
      <c r="AA36" s="1068">
        <v>88</v>
      </c>
      <c r="AB36" s="1068"/>
      <c r="AC36" s="1068"/>
      <c r="AD36" s="1068"/>
      <c r="AE36" s="1069"/>
      <c r="AF36" s="1064">
        <v>352</v>
      </c>
      <c r="AG36" s="1065"/>
      <c r="AH36" s="1065"/>
      <c r="AI36" s="1065"/>
      <c r="AJ36" s="1066"/>
      <c r="AK36" s="1009">
        <v>676</v>
      </c>
      <c r="AL36" s="1000"/>
      <c r="AM36" s="1000"/>
      <c r="AN36" s="1000"/>
      <c r="AO36" s="1000"/>
      <c r="AP36" s="1000">
        <v>6594</v>
      </c>
      <c r="AQ36" s="1000"/>
      <c r="AR36" s="1000"/>
      <c r="AS36" s="1000"/>
      <c r="AT36" s="1000"/>
      <c r="AU36" s="1000">
        <v>4154</v>
      </c>
      <c r="AV36" s="1000"/>
      <c r="AW36" s="1000"/>
      <c r="AX36" s="1000"/>
      <c r="AY36" s="1000"/>
      <c r="AZ36" s="1070" t="s">
        <v>518</v>
      </c>
      <c r="BA36" s="1070"/>
      <c r="BB36" s="1070"/>
      <c r="BC36" s="1070"/>
      <c r="BD36" s="1070"/>
      <c r="BE36" s="1001" t="s">
        <v>413</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394</v>
      </c>
      <c r="B63" s="966" t="s">
        <v>418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1434</v>
      </c>
      <c r="AG63" s="988"/>
      <c r="AH63" s="988"/>
      <c r="AI63" s="988"/>
      <c r="AJ63" s="1051"/>
      <c r="AK63" s="1052"/>
      <c r="AL63" s="992"/>
      <c r="AM63" s="992"/>
      <c r="AN63" s="992"/>
      <c r="AO63" s="992"/>
      <c r="AP63" s="988">
        <v>9899</v>
      </c>
      <c r="AQ63" s="988"/>
      <c r="AR63" s="988"/>
      <c r="AS63" s="988"/>
      <c r="AT63" s="988"/>
      <c r="AU63" s="988">
        <v>5244</v>
      </c>
      <c r="AV63" s="988"/>
      <c r="AW63" s="988"/>
      <c r="AX63" s="988"/>
      <c r="AY63" s="988"/>
      <c r="AZ63" s="1046"/>
      <c r="BA63" s="1046"/>
      <c r="BB63" s="1046"/>
      <c r="BC63" s="1046"/>
      <c r="BD63" s="1046"/>
      <c r="BE63" s="989"/>
      <c r="BF63" s="989"/>
      <c r="BG63" s="989"/>
      <c r="BH63" s="989"/>
      <c r="BI63" s="990"/>
      <c r="BJ63" s="1047" t="s">
        <v>392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420</v>
      </c>
      <c r="B66" s="1025"/>
      <c r="C66" s="1025"/>
      <c r="D66" s="1025"/>
      <c r="E66" s="1025"/>
      <c r="F66" s="1025"/>
      <c r="G66" s="1025"/>
      <c r="H66" s="1025"/>
      <c r="I66" s="1025"/>
      <c r="J66" s="1025"/>
      <c r="K66" s="1025"/>
      <c r="L66" s="1025"/>
      <c r="M66" s="1025"/>
      <c r="N66" s="1025"/>
      <c r="O66" s="1025"/>
      <c r="P66" s="1026"/>
      <c r="Q66" s="1030" t="s">
        <v>421</v>
      </c>
      <c r="R66" s="1031"/>
      <c r="S66" s="1031"/>
      <c r="T66" s="1031"/>
      <c r="U66" s="1032"/>
      <c r="V66" s="1030" t="s">
        <v>422</v>
      </c>
      <c r="W66" s="1031"/>
      <c r="X66" s="1031"/>
      <c r="Y66" s="1031"/>
      <c r="Z66" s="1032"/>
      <c r="AA66" s="1030" t="s">
        <v>423</v>
      </c>
      <c r="AB66" s="1031"/>
      <c r="AC66" s="1031"/>
      <c r="AD66" s="1031"/>
      <c r="AE66" s="1032"/>
      <c r="AF66" s="1036" t="s">
        <v>401</v>
      </c>
      <c r="AG66" s="1037"/>
      <c r="AH66" s="1037"/>
      <c r="AI66" s="1037"/>
      <c r="AJ66" s="1038"/>
      <c r="AK66" s="1030" t="s">
        <v>402</v>
      </c>
      <c r="AL66" s="1025"/>
      <c r="AM66" s="1025"/>
      <c r="AN66" s="1025"/>
      <c r="AO66" s="1026"/>
      <c r="AP66" s="1030" t="s">
        <v>424</v>
      </c>
      <c r="AQ66" s="1031"/>
      <c r="AR66" s="1031"/>
      <c r="AS66" s="1031"/>
      <c r="AT66" s="1032"/>
      <c r="AU66" s="1030" t="s">
        <v>425</v>
      </c>
      <c r="AV66" s="1031"/>
      <c r="AW66" s="1031"/>
      <c r="AX66" s="1031"/>
      <c r="AY66" s="1032"/>
      <c r="AZ66" s="1030" t="s">
        <v>380</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607</v>
      </c>
      <c r="C68" s="1015"/>
      <c r="D68" s="1015"/>
      <c r="E68" s="1015"/>
      <c r="F68" s="1015"/>
      <c r="G68" s="1015"/>
      <c r="H68" s="1015"/>
      <c r="I68" s="1015"/>
      <c r="J68" s="1015"/>
      <c r="K68" s="1015"/>
      <c r="L68" s="1015"/>
      <c r="M68" s="1015"/>
      <c r="N68" s="1015"/>
      <c r="O68" s="1015"/>
      <c r="P68" s="1016"/>
      <c r="Q68" s="1017">
        <v>55</v>
      </c>
      <c r="R68" s="1011"/>
      <c r="S68" s="1011"/>
      <c r="T68" s="1011"/>
      <c r="U68" s="1011"/>
      <c r="V68" s="1011">
        <v>50</v>
      </c>
      <c r="W68" s="1011"/>
      <c r="X68" s="1011"/>
      <c r="Y68" s="1011"/>
      <c r="Z68" s="1011"/>
      <c r="AA68" s="1011">
        <v>5</v>
      </c>
      <c r="AB68" s="1011"/>
      <c r="AC68" s="1011"/>
      <c r="AD68" s="1011"/>
      <c r="AE68" s="1011"/>
      <c r="AF68" s="1011">
        <v>5</v>
      </c>
      <c r="AG68" s="1011"/>
      <c r="AH68" s="1011"/>
      <c r="AI68" s="1011"/>
      <c r="AJ68" s="1011"/>
      <c r="AK68" s="1011" t="s">
        <v>582</v>
      </c>
      <c r="AL68" s="1011"/>
      <c r="AM68" s="1011"/>
      <c r="AN68" s="1011"/>
      <c r="AO68" s="1011"/>
      <c r="AP68" s="1011" t="s">
        <v>582</v>
      </c>
      <c r="AQ68" s="1011"/>
      <c r="AR68" s="1011"/>
      <c r="AS68" s="1011"/>
      <c r="AT68" s="1011"/>
      <c r="AU68" s="1011" t="s">
        <v>582</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584</v>
      </c>
      <c r="C69" s="1004"/>
      <c r="D69" s="1004"/>
      <c r="E69" s="1004"/>
      <c r="F69" s="1004"/>
      <c r="G69" s="1004"/>
      <c r="H69" s="1004"/>
      <c r="I69" s="1004"/>
      <c r="J69" s="1004"/>
      <c r="K69" s="1004"/>
      <c r="L69" s="1004"/>
      <c r="M69" s="1004"/>
      <c r="N69" s="1004"/>
      <c r="O69" s="1004"/>
      <c r="P69" s="1005"/>
      <c r="Q69" s="1006">
        <v>7</v>
      </c>
      <c r="R69" s="1000"/>
      <c r="S69" s="1000"/>
      <c r="T69" s="1000"/>
      <c r="U69" s="1000"/>
      <c r="V69" s="1000">
        <v>6</v>
      </c>
      <c r="W69" s="1000"/>
      <c r="X69" s="1000"/>
      <c r="Y69" s="1000"/>
      <c r="Z69" s="1000"/>
      <c r="AA69" s="1000">
        <v>0</v>
      </c>
      <c r="AB69" s="1000"/>
      <c r="AC69" s="1000"/>
      <c r="AD69" s="1000"/>
      <c r="AE69" s="1000"/>
      <c r="AF69" s="1000">
        <v>0</v>
      </c>
      <c r="AG69" s="1000"/>
      <c r="AH69" s="1000"/>
      <c r="AI69" s="1000"/>
      <c r="AJ69" s="1000"/>
      <c r="AK69" s="1000" t="s">
        <v>582</v>
      </c>
      <c r="AL69" s="1000"/>
      <c r="AM69" s="1000"/>
      <c r="AN69" s="1000"/>
      <c r="AO69" s="1000"/>
      <c r="AP69" s="1000" t="s">
        <v>582</v>
      </c>
      <c r="AQ69" s="1000"/>
      <c r="AR69" s="1000"/>
      <c r="AS69" s="1000"/>
      <c r="AT69" s="1000"/>
      <c r="AU69" s="1000" t="s">
        <v>582</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585</v>
      </c>
      <c r="C70" s="1004"/>
      <c r="D70" s="1004"/>
      <c r="E70" s="1004"/>
      <c r="F70" s="1004"/>
      <c r="G70" s="1004"/>
      <c r="H70" s="1004"/>
      <c r="I70" s="1004"/>
      <c r="J70" s="1004"/>
      <c r="K70" s="1004"/>
      <c r="L70" s="1004"/>
      <c r="M70" s="1004"/>
      <c r="N70" s="1004"/>
      <c r="O70" s="1004"/>
      <c r="P70" s="1005"/>
      <c r="Q70" s="1006">
        <v>40</v>
      </c>
      <c r="R70" s="1000"/>
      <c r="S70" s="1000"/>
      <c r="T70" s="1000"/>
      <c r="U70" s="1000"/>
      <c r="V70" s="1000">
        <v>38</v>
      </c>
      <c r="W70" s="1000"/>
      <c r="X70" s="1000"/>
      <c r="Y70" s="1000"/>
      <c r="Z70" s="1000"/>
      <c r="AA70" s="1000">
        <v>2</v>
      </c>
      <c r="AB70" s="1000"/>
      <c r="AC70" s="1000"/>
      <c r="AD70" s="1000"/>
      <c r="AE70" s="1000"/>
      <c r="AF70" s="1000">
        <v>2</v>
      </c>
      <c r="AG70" s="1000"/>
      <c r="AH70" s="1000"/>
      <c r="AI70" s="1000"/>
      <c r="AJ70" s="1000"/>
      <c r="AK70" s="1000">
        <v>0</v>
      </c>
      <c r="AL70" s="1000"/>
      <c r="AM70" s="1000"/>
      <c r="AN70" s="1000"/>
      <c r="AO70" s="1000"/>
      <c r="AP70" s="1000" t="s">
        <v>582</v>
      </c>
      <c r="AQ70" s="1000"/>
      <c r="AR70" s="1000"/>
      <c r="AS70" s="1000"/>
      <c r="AT70" s="1000"/>
      <c r="AU70" s="1000" t="s">
        <v>582</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606</v>
      </c>
      <c r="C71" s="1004"/>
      <c r="D71" s="1004"/>
      <c r="E71" s="1004"/>
      <c r="F71" s="1004"/>
      <c r="G71" s="1004"/>
      <c r="H71" s="1004"/>
      <c r="I71" s="1004"/>
      <c r="J71" s="1004"/>
      <c r="K71" s="1004"/>
      <c r="L71" s="1004"/>
      <c r="M71" s="1004"/>
      <c r="N71" s="1004"/>
      <c r="O71" s="1004"/>
      <c r="P71" s="1005"/>
      <c r="Q71" s="1006">
        <v>31</v>
      </c>
      <c r="R71" s="1000"/>
      <c r="S71" s="1000"/>
      <c r="T71" s="1000"/>
      <c r="U71" s="1000"/>
      <c r="V71" s="1000">
        <v>29</v>
      </c>
      <c r="W71" s="1000"/>
      <c r="X71" s="1000"/>
      <c r="Y71" s="1000"/>
      <c r="Z71" s="1000"/>
      <c r="AA71" s="1000">
        <v>2</v>
      </c>
      <c r="AB71" s="1000"/>
      <c r="AC71" s="1000"/>
      <c r="AD71" s="1000"/>
      <c r="AE71" s="1000"/>
      <c r="AF71" s="1000">
        <v>2</v>
      </c>
      <c r="AG71" s="1000"/>
      <c r="AH71" s="1000"/>
      <c r="AI71" s="1000"/>
      <c r="AJ71" s="1000"/>
      <c r="AK71" s="1000">
        <v>13</v>
      </c>
      <c r="AL71" s="1000"/>
      <c r="AM71" s="1000"/>
      <c r="AN71" s="1000"/>
      <c r="AO71" s="1000"/>
      <c r="AP71" s="1000" t="s">
        <v>582</v>
      </c>
      <c r="AQ71" s="1000"/>
      <c r="AR71" s="1000"/>
      <c r="AS71" s="1000"/>
      <c r="AT71" s="1000"/>
      <c r="AU71" s="1000" t="s">
        <v>582</v>
      </c>
      <c r="AV71" s="1000"/>
      <c r="AW71" s="1000"/>
      <c r="AX71" s="1000"/>
      <c r="AY71" s="1000"/>
      <c r="AZ71" s="1001" t="s">
        <v>596</v>
      </c>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586</v>
      </c>
      <c r="C72" s="1004"/>
      <c r="D72" s="1004"/>
      <c r="E72" s="1004"/>
      <c r="F72" s="1004"/>
      <c r="G72" s="1004"/>
      <c r="H72" s="1004"/>
      <c r="I72" s="1004"/>
      <c r="J72" s="1004"/>
      <c r="K72" s="1004"/>
      <c r="L72" s="1004"/>
      <c r="M72" s="1004"/>
      <c r="N72" s="1004"/>
      <c r="O72" s="1004"/>
      <c r="P72" s="1005"/>
      <c r="Q72" s="1006">
        <v>112</v>
      </c>
      <c r="R72" s="1000"/>
      <c r="S72" s="1000"/>
      <c r="T72" s="1000"/>
      <c r="U72" s="1000"/>
      <c r="V72" s="1000">
        <v>108</v>
      </c>
      <c r="W72" s="1000"/>
      <c r="X72" s="1000"/>
      <c r="Y72" s="1000"/>
      <c r="Z72" s="1000"/>
      <c r="AA72" s="1000">
        <v>3</v>
      </c>
      <c r="AB72" s="1000"/>
      <c r="AC72" s="1000"/>
      <c r="AD72" s="1000"/>
      <c r="AE72" s="1000"/>
      <c r="AF72" s="1000">
        <v>3</v>
      </c>
      <c r="AG72" s="1000"/>
      <c r="AH72" s="1000"/>
      <c r="AI72" s="1000"/>
      <c r="AJ72" s="1000"/>
      <c r="AK72" s="1000" t="s">
        <v>582</v>
      </c>
      <c r="AL72" s="1000"/>
      <c r="AM72" s="1000"/>
      <c r="AN72" s="1000"/>
      <c r="AO72" s="1000"/>
      <c r="AP72" s="1000" t="s">
        <v>582</v>
      </c>
      <c r="AQ72" s="1000"/>
      <c r="AR72" s="1000"/>
      <c r="AS72" s="1000"/>
      <c r="AT72" s="1000"/>
      <c r="AU72" s="1000" t="s">
        <v>582</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587</v>
      </c>
      <c r="C73" s="1004"/>
      <c r="D73" s="1004"/>
      <c r="E73" s="1004"/>
      <c r="F73" s="1004"/>
      <c r="G73" s="1004"/>
      <c r="H73" s="1004"/>
      <c r="I73" s="1004"/>
      <c r="J73" s="1004"/>
      <c r="K73" s="1004"/>
      <c r="L73" s="1004"/>
      <c r="M73" s="1004"/>
      <c r="N73" s="1004"/>
      <c r="O73" s="1004"/>
      <c r="P73" s="1005"/>
      <c r="Q73" s="1006">
        <v>15</v>
      </c>
      <c r="R73" s="1000"/>
      <c r="S73" s="1000"/>
      <c r="T73" s="1000"/>
      <c r="U73" s="1000"/>
      <c r="V73" s="1000">
        <v>13</v>
      </c>
      <c r="W73" s="1000"/>
      <c r="X73" s="1000"/>
      <c r="Y73" s="1000"/>
      <c r="Z73" s="1000"/>
      <c r="AA73" s="1000">
        <v>2</v>
      </c>
      <c r="AB73" s="1000"/>
      <c r="AC73" s="1000"/>
      <c r="AD73" s="1000"/>
      <c r="AE73" s="1000"/>
      <c r="AF73" s="1000">
        <v>2</v>
      </c>
      <c r="AG73" s="1000"/>
      <c r="AH73" s="1000"/>
      <c r="AI73" s="1000"/>
      <c r="AJ73" s="1000"/>
      <c r="AK73" s="1000" t="s">
        <v>582</v>
      </c>
      <c r="AL73" s="1000"/>
      <c r="AM73" s="1000"/>
      <c r="AN73" s="1000"/>
      <c r="AO73" s="1000"/>
      <c r="AP73" s="1000" t="s">
        <v>582</v>
      </c>
      <c r="AQ73" s="1000"/>
      <c r="AR73" s="1000"/>
      <c r="AS73" s="1000"/>
      <c r="AT73" s="1000"/>
      <c r="AU73" s="1000" t="s">
        <v>582</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588</v>
      </c>
      <c r="C74" s="1004"/>
      <c r="D74" s="1004"/>
      <c r="E74" s="1004"/>
      <c r="F74" s="1004"/>
      <c r="G74" s="1004"/>
      <c r="H74" s="1004"/>
      <c r="I74" s="1004"/>
      <c r="J74" s="1004"/>
      <c r="K74" s="1004"/>
      <c r="L74" s="1004"/>
      <c r="M74" s="1004"/>
      <c r="N74" s="1004"/>
      <c r="O74" s="1004"/>
      <c r="P74" s="1005"/>
      <c r="Q74" s="1006">
        <v>62</v>
      </c>
      <c r="R74" s="1000"/>
      <c r="S74" s="1000"/>
      <c r="T74" s="1000"/>
      <c r="U74" s="1000"/>
      <c r="V74" s="1000">
        <v>62</v>
      </c>
      <c r="W74" s="1000"/>
      <c r="X74" s="1000"/>
      <c r="Y74" s="1000"/>
      <c r="Z74" s="1000"/>
      <c r="AA74" s="1000">
        <v>0</v>
      </c>
      <c r="AB74" s="1000"/>
      <c r="AC74" s="1000"/>
      <c r="AD74" s="1000"/>
      <c r="AE74" s="1000"/>
      <c r="AF74" s="1000">
        <v>0</v>
      </c>
      <c r="AG74" s="1000"/>
      <c r="AH74" s="1000"/>
      <c r="AI74" s="1000"/>
      <c r="AJ74" s="1000"/>
      <c r="AK74" s="1000" t="s">
        <v>582</v>
      </c>
      <c r="AL74" s="1000"/>
      <c r="AM74" s="1000"/>
      <c r="AN74" s="1000"/>
      <c r="AO74" s="1000"/>
      <c r="AP74" s="1000" t="s">
        <v>582</v>
      </c>
      <c r="AQ74" s="1000"/>
      <c r="AR74" s="1000"/>
      <c r="AS74" s="1000"/>
      <c r="AT74" s="1000"/>
      <c r="AU74" s="1000" t="s">
        <v>582</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589</v>
      </c>
      <c r="C75" s="1004"/>
      <c r="D75" s="1004"/>
      <c r="E75" s="1004"/>
      <c r="F75" s="1004"/>
      <c r="G75" s="1004"/>
      <c r="H75" s="1004"/>
      <c r="I75" s="1004"/>
      <c r="J75" s="1004"/>
      <c r="K75" s="1004"/>
      <c r="L75" s="1004"/>
      <c r="M75" s="1004"/>
      <c r="N75" s="1004"/>
      <c r="O75" s="1004"/>
      <c r="P75" s="1005"/>
      <c r="Q75" s="1007">
        <v>21</v>
      </c>
      <c r="R75" s="1008"/>
      <c r="S75" s="1008"/>
      <c r="T75" s="1008"/>
      <c r="U75" s="1009"/>
      <c r="V75" s="1010">
        <v>15</v>
      </c>
      <c r="W75" s="1008"/>
      <c r="X75" s="1008"/>
      <c r="Y75" s="1008"/>
      <c r="Z75" s="1009"/>
      <c r="AA75" s="1010">
        <v>5</v>
      </c>
      <c r="AB75" s="1008"/>
      <c r="AC75" s="1008"/>
      <c r="AD75" s="1008"/>
      <c r="AE75" s="1009"/>
      <c r="AF75" s="1010">
        <v>5</v>
      </c>
      <c r="AG75" s="1008"/>
      <c r="AH75" s="1008"/>
      <c r="AI75" s="1008"/>
      <c r="AJ75" s="1009"/>
      <c r="AK75" s="1010" t="s">
        <v>582</v>
      </c>
      <c r="AL75" s="1008"/>
      <c r="AM75" s="1008"/>
      <c r="AN75" s="1008"/>
      <c r="AO75" s="1009"/>
      <c r="AP75" s="1010" t="s">
        <v>582</v>
      </c>
      <c r="AQ75" s="1008"/>
      <c r="AR75" s="1008"/>
      <c r="AS75" s="1008"/>
      <c r="AT75" s="1009"/>
      <c r="AU75" s="1010" t="s">
        <v>582</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590</v>
      </c>
      <c r="C76" s="1004"/>
      <c r="D76" s="1004"/>
      <c r="E76" s="1004"/>
      <c r="F76" s="1004"/>
      <c r="G76" s="1004"/>
      <c r="H76" s="1004"/>
      <c r="I76" s="1004"/>
      <c r="J76" s="1004"/>
      <c r="K76" s="1004"/>
      <c r="L76" s="1004"/>
      <c r="M76" s="1004"/>
      <c r="N76" s="1004"/>
      <c r="O76" s="1004"/>
      <c r="P76" s="1005"/>
      <c r="Q76" s="1007">
        <v>10</v>
      </c>
      <c r="R76" s="1008"/>
      <c r="S76" s="1008"/>
      <c r="T76" s="1008"/>
      <c r="U76" s="1009"/>
      <c r="V76" s="1010">
        <v>10</v>
      </c>
      <c r="W76" s="1008"/>
      <c r="X76" s="1008"/>
      <c r="Y76" s="1008"/>
      <c r="Z76" s="1009"/>
      <c r="AA76" s="1010">
        <v>1</v>
      </c>
      <c r="AB76" s="1008"/>
      <c r="AC76" s="1008"/>
      <c r="AD76" s="1008"/>
      <c r="AE76" s="1009"/>
      <c r="AF76" s="1010">
        <v>1</v>
      </c>
      <c r="AG76" s="1008"/>
      <c r="AH76" s="1008"/>
      <c r="AI76" s="1008"/>
      <c r="AJ76" s="1009"/>
      <c r="AK76" s="1010">
        <v>2</v>
      </c>
      <c r="AL76" s="1008"/>
      <c r="AM76" s="1008"/>
      <c r="AN76" s="1008"/>
      <c r="AO76" s="1009"/>
      <c r="AP76" s="1010" t="s">
        <v>582</v>
      </c>
      <c r="AQ76" s="1008"/>
      <c r="AR76" s="1008"/>
      <c r="AS76" s="1008"/>
      <c r="AT76" s="1009"/>
      <c r="AU76" s="1010" t="s">
        <v>582</v>
      </c>
      <c r="AV76" s="1008"/>
      <c r="AW76" s="1008"/>
      <c r="AX76" s="1008"/>
      <c r="AY76" s="1009"/>
      <c r="AZ76" s="1001" t="s">
        <v>597</v>
      </c>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t="s">
        <v>591</v>
      </c>
      <c r="C77" s="1004"/>
      <c r="D77" s="1004"/>
      <c r="E77" s="1004"/>
      <c r="F77" s="1004"/>
      <c r="G77" s="1004"/>
      <c r="H77" s="1004"/>
      <c r="I77" s="1004"/>
      <c r="J77" s="1004"/>
      <c r="K77" s="1004"/>
      <c r="L77" s="1004"/>
      <c r="M77" s="1004"/>
      <c r="N77" s="1004"/>
      <c r="O77" s="1004"/>
      <c r="P77" s="1005"/>
      <c r="Q77" s="1007">
        <v>71</v>
      </c>
      <c r="R77" s="1008"/>
      <c r="S77" s="1008"/>
      <c r="T77" s="1008"/>
      <c r="U77" s="1009"/>
      <c r="V77" s="1010">
        <v>67</v>
      </c>
      <c r="W77" s="1008"/>
      <c r="X77" s="1008"/>
      <c r="Y77" s="1008"/>
      <c r="Z77" s="1009"/>
      <c r="AA77" s="1010">
        <v>4</v>
      </c>
      <c r="AB77" s="1008"/>
      <c r="AC77" s="1008"/>
      <c r="AD77" s="1008"/>
      <c r="AE77" s="1009"/>
      <c r="AF77" s="1010">
        <v>4</v>
      </c>
      <c r="AG77" s="1008"/>
      <c r="AH77" s="1008"/>
      <c r="AI77" s="1008"/>
      <c r="AJ77" s="1009"/>
      <c r="AK77" s="1010" t="s">
        <v>605</v>
      </c>
      <c r="AL77" s="1008"/>
      <c r="AM77" s="1008"/>
      <c r="AN77" s="1008"/>
      <c r="AO77" s="1009"/>
      <c r="AP77" s="1010" t="s">
        <v>518</v>
      </c>
      <c r="AQ77" s="1008"/>
      <c r="AR77" s="1008"/>
      <c r="AS77" s="1008"/>
      <c r="AT77" s="1009"/>
      <c r="AU77" s="1010" t="s">
        <v>518</v>
      </c>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t="s">
        <v>592</v>
      </c>
      <c r="C78" s="1004"/>
      <c r="D78" s="1004"/>
      <c r="E78" s="1004"/>
      <c r="F78" s="1004"/>
      <c r="G78" s="1004"/>
      <c r="H78" s="1004"/>
      <c r="I78" s="1004"/>
      <c r="J78" s="1004"/>
      <c r="K78" s="1004"/>
      <c r="L78" s="1004"/>
      <c r="M78" s="1004"/>
      <c r="N78" s="1004"/>
      <c r="O78" s="1004"/>
      <c r="P78" s="1005"/>
      <c r="Q78" s="1006">
        <v>18</v>
      </c>
      <c r="R78" s="1000"/>
      <c r="S78" s="1000"/>
      <c r="T78" s="1000"/>
      <c r="U78" s="1000"/>
      <c r="V78" s="1000">
        <v>15</v>
      </c>
      <c r="W78" s="1000"/>
      <c r="X78" s="1000"/>
      <c r="Y78" s="1000"/>
      <c r="Z78" s="1000"/>
      <c r="AA78" s="1000">
        <v>2</v>
      </c>
      <c r="AB78" s="1000"/>
      <c r="AC78" s="1000"/>
      <c r="AD78" s="1000"/>
      <c r="AE78" s="1000"/>
      <c r="AF78" s="1000">
        <v>2</v>
      </c>
      <c r="AG78" s="1000"/>
      <c r="AH78" s="1000"/>
      <c r="AI78" s="1000"/>
      <c r="AJ78" s="1000"/>
      <c r="AK78" s="1000" t="s">
        <v>518</v>
      </c>
      <c r="AL78" s="1000"/>
      <c r="AM78" s="1000"/>
      <c r="AN78" s="1000"/>
      <c r="AO78" s="1000"/>
      <c r="AP78" s="1000" t="s">
        <v>518</v>
      </c>
      <c r="AQ78" s="1000"/>
      <c r="AR78" s="1000"/>
      <c r="AS78" s="1000"/>
      <c r="AT78" s="1000"/>
      <c r="AU78" s="1000" t="s">
        <v>518</v>
      </c>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t="s">
        <v>593</v>
      </c>
      <c r="C79" s="1004"/>
      <c r="D79" s="1004"/>
      <c r="E79" s="1004"/>
      <c r="F79" s="1004"/>
      <c r="G79" s="1004"/>
      <c r="H79" s="1004"/>
      <c r="I79" s="1004"/>
      <c r="J79" s="1004"/>
      <c r="K79" s="1004"/>
      <c r="L79" s="1004"/>
      <c r="M79" s="1004"/>
      <c r="N79" s="1004"/>
      <c r="O79" s="1004"/>
      <c r="P79" s="1005"/>
      <c r="Q79" s="1006">
        <v>258</v>
      </c>
      <c r="R79" s="1000"/>
      <c r="S79" s="1000"/>
      <c r="T79" s="1000"/>
      <c r="U79" s="1000"/>
      <c r="V79" s="1000">
        <v>239</v>
      </c>
      <c r="W79" s="1000"/>
      <c r="X79" s="1000"/>
      <c r="Y79" s="1000"/>
      <c r="Z79" s="1000"/>
      <c r="AA79" s="1000">
        <v>19</v>
      </c>
      <c r="AB79" s="1000"/>
      <c r="AC79" s="1000"/>
      <c r="AD79" s="1000"/>
      <c r="AE79" s="1000"/>
      <c r="AF79" s="1000">
        <v>19</v>
      </c>
      <c r="AG79" s="1000"/>
      <c r="AH79" s="1000"/>
      <c r="AI79" s="1000"/>
      <c r="AJ79" s="1000"/>
      <c r="AK79" s="1000" t="s">
        <v>518</v>
      </c>
      <c r="AL79" s="1000"/>
      <c r="AM79" s="1000"/>
      <c r="AN79" s="1000"/>
      <c r="AO79" s="1000"/>
      <c r="AP79" s="1000" t="s">
        <v>518</v>
      </c>
      <c r="AQ79" s="1000"/>
      <c r="AR79" s="1000"/>
      <c r="AS79" s="1000"/>
      <c r="AT79" s="1000"/>
      <c r="AU79" s="1000" t="s">
        <v>518</v>
      </c>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t="s">
        <v>594</v>
      </c>
      <c r="C80" s="1004"/>
      <c r="D80" s="1004"/>
      <c r="E80" s="1004"/>
      <c r="F80" s="1004"/>
      <c r="G80" s="1004"/>
      <c r="H80" s="1004"/>
      <c r="I80" s="1004"/>
      <c r="J80" s="1004"/>
      <c r="K80" s="1004"/>
      <c r="L80" s="1004"/>
      <c r="M80" s="1004"/>
      <c r="N80" s="1004"/>
      <c r="O80" s="1004"/>
      <c r="P80" s="1005"/>
      <c r="Q80" s="1006">
        <v>272654</v>
      </c>
      <c r="R80" s="1000"/>
      <c r="S80" s="1000"/>
      <c r="T80" s="1000"/>
      <c r="U80" s="1000"/>
      <c r="V80" s="1000">
        <v>260337</v>
      </c>
      <c r="W80" s="1000"/>
      <c r="X80" s="1000"/>
      <c r="Y80" s="1000"/>
      <c r="Z80" s="1000"/>
      <c r="AA80" s="1000">
        <v>12317</v>
      </c>
      <c r="AB80" s="1000"/>
      <c r="AC80" s="1000"/>
      <c r="AD80" s="1000"/>
      <c r="AE80" s="1000"/>
      <c r="AF80" s="1000">
        <v>12317</v>
      </c>
      <c r="AG80" s="1000"/>
      <c r="AH80" s="1000"/>
      <c r="AI80" s="1000"/>
      <c r="AJ80" s="1000"/>
      <c r="AK80" s="1000" t="s">
        <v>518</v>
      </c>
      <c r="AL80" s="1000"/>
      <c r="AM80" s="1000"/>
      <c r="AN80" s="1000"/>
      <c r="AO80" s="1000"/>
      <c r="AP80" s="1000" t="s">
        <v>518</v>
      </c>
      <c r="AQ80" s="1000"/>
      <c r="AR80" s="1000"/>
      <c r="AS80" s="1000"/>
      <c r="AT80" s="1000"/>
      <c r="AU80" s="1000" t="s">
        <v>518</v>
      </c>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t="s">
        <v>595</v>
      </c>
      <c r="C81" s="1004"/>
      <c r="D81" s="1004"/>
      <c r="E81" s="1004"/>
      <c r="F81" s="1004"/>
      <c r="G81" s="1004"/>
      <c r="H81" s="1004"/>
      <c r="I81" s="1004"/>
      <c r="J81" s="1004"/>
      <c r="K81" s="1004"/>
      <c r="L81" s="1004"/>
      <c r="M81" s="1004"/>
      <c r="N81" s="1004"/>
      <c r="O81" s="1004"/>
      <c r="P81" s="1005"/>
      <c r="Q81" s="1006">
        <v>117</v>
      </c>
      <c r="R81" s="1000"/>
      <c r="S81" s="1000"/>
      <c r="T81" s="1000"/>
      <c r="U81" s="1000"/>
      <c r="V81" s="1000">
        <v>15</v>
      </c>
      <c r="W81" s="1000"/>
      <c r="X81" s="1000"/>
      <c r="Y81" s="1000"/>
      <c r="Z81" s="1000"/>
      <c r="AA81" s="1000">
        <v>102</v>
      </c>
      <c r="AB81" s="1000"/>
      <c r="AC81" s="1000"/>
      <c r="AD81" s="1000"/>
      <c r="AE81" s="1000"/>
      <c r="AF81" s="1000">
        <v>87</v>
      </c>
      <c r="AG81" s="1000"/>
      <c r="AH81" s="1000"/>
      <c r="AI81" s="1000"/>
      <c r="AJ81" s="1000"/>
      <c r="AK81" s="1000" t="s">
        <v>582</v>
      </c>
      <c r="AL81" s="1000"/>
      <c r="AM81" s="1000"/>
      <c r="AN81" s="1000"/>
      <c r="AO81" s="1000"/>
      <c r="AP81" s="1000" t="s">
        <v>582</v>
      </c>
      <c r="AQ81" s="1000"/>
      <c r="AR81" s="1000"/>
      <c r="AS81" s="1000"/>
      <c r="AT81" s="1000"/>
      <c r="AU81" s="1000" t="s">
        <v>582</v>
      </c>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394</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12499</v>
      </c>
      <c r="AG88" s="988"/>
      <c r="AH88" s="988"/>
      <c r="AI88" s="988"/>
      <c r="AJ88" s="988"/>
      <c r="AK88" s="992"/>
      <c r="AL88" s="992"/>
      <c r="AM88" s="992"/>
      <c r="AN88" s="992"/>
      <c r="AO88" s="992"/>
      <c r="AP88" s="988" t="s">
        <v>605</v>
      </c>
      <c r="AQ88" s="988"/>
      <c r="AR88" s="988"/>
      <c r="AS88" s="988"/>
      <c r="AT88" s="988"/>
      <c r="AU88" s="988" t="s">
        <v>605</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40</v>
      </c>
      <c r="CS102" s="982"/>
      <c r="CT102" s="982"/>
      <c r="CU102" s="982"/>
      <c r="CV102" s="983"/>
      <c r="CW102" s="981">
        <v>82</v>
      </c>
      <c r="CX102" s="982"/>
      <c r="CY102" s="982"/>
      <c r="CZ102" s="982"/>
      <c r="DA102" s="983"/>
      <c r="DB102" s="981" t="s">
        <v>518</v>
      </c>
      <c r="DC102" s="982"/>
      <c r="DD102" s="982"/>
      <c r="DE102" s="982"/>
      <c r="DF102" s="983"/>
      <c r="DG102" s="981" t="s">
        <v>518</v>
      </c>
      <c r="DH102" s="982"/>
      <c r="DI102" s="982"/>
      <c r="DJ102" s="982"/>
      <c r="DK102" s="983"/>
      <c r="DL102" s="981" t="s">
        <v>518</v>
      </c>
      <c r="DM102" s="982"/>
      <c r="DN102" s="982"/>
      <c r="DO102" s="982"/>
      <c r="DP102" s="983"/>
      <c r="DQ102" s="981" t="s">
        <v>518</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307</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307</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307</v>
      </c>
      <c r="DR109" s="925"/>
      <c r="DS109" s="925"/>
      <c r="DT109" s="925"/>
      <c r="DU109" s="926"/>
      <c r="DV109" s="927" t="s">
        <v>437</v>
      </c>
      <c r="DW109" s="925"/>
      <c r="DX109" s="925"/>
      <c r="DY109" s="925"/>
      <c r="DZ109" s="958"/>
    </row>
    <row r="110" spans="1:131" s="233" customFormat="1" ht="26.25" customHeight="1" x14ac:dyDescent="0.2">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1772989</v>
      </c>
      <c r="AB110" s="918"/>
      <c r="AC110" s="918"/>
      <c r="AD110" s="918"/>
      <c r="AE110" s="919"/>
      <c r="AF110" s="920">
        <v>1928789</v>
      </c>
      <c r="AG110" s="918"/>
      <c r="AH110" s="918"/>
      <c r="AI110" s="918"/>
      <c r="AJ110" s="919"/>
      <c r="AK110" s="920">
        <v>1998934</v>
      </c>
      <c r="AL110" s="918"/>
      <c r="AM110" s="918"/>
      <c r="AN110" s="918"/>
      <c r="AO110" s="919"/>
      <c r="AP110" s="921">
        <v>16.399999999999999</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18591288</v>
      </c>
      <c r="BR110" s="871"/>
      <c r="BS110" s="871"/>
      <c r="BT110" s="871"/>
      <c r="BU110" s="871"/>
      <c r="BV110" s="871">
        <v>18819226</v>
      </c>
      <c r="BW110" s="871"/>
      <c r="BX110" s="871"/>
      <c r="BY110" s="871"/>
      <c r="BZ110" s="871"/>
      <c r="CA110" s="871">
        <v>18693267</v>
      </c>
      <c r="CB110" s="871"/>
      <c r="CC110" s="871"/>
      <c r="CD110" s="871"/>
      <c r="CE110" s="871"/>
      <c r="CF110" s="895">
        <v>153.19999999999999</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392</v>
      </c>
      <c r="DH110" s="871"/>
      <c r="DI110" s="871"/>
      <c r="DJ110" s="871"/>
      <c r="DK110" s="871"/>
      <c r="DL110" s="871" t="s">
        <v>128</v>
      </c>
      <c r="DM110" s="871"/>
      <c r="DN110" s="871"/>
      <c r="DO110" s="871"/>
      <c r="DP110" s="871"/>
      <c r="DQ110" s="871" t="s">
        <v>392</v>
      </c>
      <c r="DR110" s="871"/>
      <c r="DS110" s="871"/>
      <c r="DT110" s="871"/>
      <c r="DU110" s="871"/>
      <c r="DV110" s="872" t="s">
        <v>443</v>
      </c>
      <c r="DW110" s="872"/>
      <c r="DX110" s="872"/>
      <c r="DY110" s="872"/>
      <c r="DZ110" s="873"/>
    </row>
    <row r="111" spans="1:131" s="233" customFormat="1" ht="26.25" customHeight="1" x14ac:dyDescent="0.2">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445</v>
      </c>
      <c r="AG111" s="948"/>
      <c r="AH111" s="948"/>
      <c r="AI111" s="948"/>
      <c r="AJ111" s="949"/>
      <c r="AK111" s="950" t="s">
        <v>445</v>
      </c>
      <c r="AL111" s="948"/>
      <c r="AM111" s="948"/>
      <c r="AN111" s="948"/>
      <c r="AO111" s="949"/>
      <c r="AP111" s="951" t="s">
        <v>392</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2718</v>
      </c>
      <c r="BR111" s="846"/>
      <c r="BS111" s="846"/>
      <c r="BT111" s="846"/>
      <c r="BU111" s="846"/>
      <c r="BV111" s="846">
        <v>1812</v>
      </c>
      <c r="BW111" s="846"/>
      <c r="BX111" s="846"/>
      <c r="BY111" s="846"/>
      <c r="BZ111" s="846"/>
      <c r="CA111" s="846">
        <v>906</v>
      </c>
      <c r="CB111" s="846"/>
      <c r="CC111" s="846"/>
      <c r="CD111" s="846"/>
      <c r="CE111" s="846"/>
      <c r="CF111" s="904">
        <v>0</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445</v>
      </c>
      <c r="DH111" s="846"/>
      <c r="DI111" s="846"/>
      <c r="DJ111" s="846"/>
      <c r="DK111" s="846"/>
      <c r="DL111" s="846" t="s">
        <v>445</v>
      </c>
      <c r="DM111" s="846"/>
      <c r="DN111" s="846"/>
      <c r="DO111" s="846"/>
      <c r="DP111" s="846"/>
      <c r="DQ111" s="846" t="s">
        <v>128</v>
      </c>
      <c r="DR111" s="846"/>
      <c r="DS111" s="846"/>
      <c r="DT111" s="846"/>
      <c r="DU111" s="846"/>
      <c r="DV111" s="823" t="s">
        <v>128</v>
      </c>
      <c r="DW111" s="823"/>
      <c r="DX111" s="823"/>
      <c r="DY111" s="823"/>
      <c r="DZ111" s="824"/>
    </row>
    <row r="112" spans="1:131" s="233" customFormat="1" ht="26.25" customHeight="1" x14ac:dyDescent="0.2">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445</v>
      </c>
      <c r="AB112" s="809"/>
      <c r="AC112" s="809"/>
      <c r="AD112" s="809"/>
      <c r="AE112" s="810"/>
      <c r="AF112" s="811" t="s">
        <v>392</v>
      </c>
      <c r="AG112" s="809"/>
      <c r="AH112" s="809"/>
      <c r="AI112" s="809"/>
      <c r="AJ112" s="810"/>
      <c r="AK112" s="811" t="s">
        <v>392</v>
      </c>
      <c r="AL112" s="809"/>
      <c r="AM112" s="809"/>
      <c r="AN112" s="809"/>
      <c r="AO112" s="810"/>
      <c r="AP112" s="853" t="s">
        <v>392</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7109877</v>
      </c>
      <c r="BR112" s="846"/>
      <c r="BS112" s="846"/>
      <c r="BT112" s="846"/>
      <c r="BU112" s="846"/>
      <c r="BV112" s="846">
        <v>6259041</v>
      </c>
      <c r="BW112" s="846"/>
      <c r="BX112" s="846"/>
      <c r="BY112" s="846"/>
      <c r="BZ112" s="846"/>
      <c r="CA112" s="846">
        <v>5243661</v>
      </c>
      <c r="CB112" s="846"/>
      <c r="CC112" s="846"/>
      <c r="CD112" s="846"/>
      <c r="CE112" s="846"/>
      <c r="CF112" s="904">
        <v>43</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392</v>
      </c>
      <c r="DH112" s="846"/>
      <c r="DI112" s="846"/>
      <c r="DJ112" s="846"/>
      <c r="DK112" s="846"/>
      <c r="DL112" s="846" t="s">
        <v>392</v>
      </c>
      <c r="DM112" s="846"/>
      <c r="DN112" s="846"/>
      <c r="DO112" s="846"/>
      <c r="DP112" s="846"/>
      <c r="DQ112" s="846" t="s">
        <v>445</v>
      </c>
      <c r="DR112" s="846"/>
      <c r="DS112" s="846"/>
      <c r="DT112" s="846"/>
      <c r="DU112" s="846"/>
      <c r="DV112" s="823" t="s">
        <v>392</v>
      </c>
      <c r="DW112" s="823"/>
      <c r="DX112" s="823"/>
      <c r="DY112" s="823"/>
      <c r="DZ112" s="824"/>
    </row>
    <row r="113" spans="1:130" s="233" customFormat="1" ht="26.25" customHeight="1" x14ac:dyDescent="0.2">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938481</v>
      </c>
      <c r="AB113" s="948"/>
      <c r="AC113" s="948"/>
      <c r="AD113" s="948"/>
      <c r="AE113" s="949"/>
      <c r="AF113" s="950">
        <v>933625</v>
      </c>
      <c r="AG113" s="948"/>
      <c r="AH113" s="948"/>
      <c r="AI113" s="948"/>
      <c r="AJ113" s="949"/>
      <c r="AK113" s="950">
        <v>790548</v>
      </c>
      <c r="AL113" s="948"/>
      <c r="AM113" s="948"/>
      <c r="AN113" s="948"/>
      <c r="AO113" s="949"/>
      <c r="AP113" s="951">
        <v>6.5</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t="s">
        <v>392</v>
      </c>
      <c r="BR113" s="846"/>
      <c r="BS113" s="846"/>
      <c r="BT113" s="846"/>
      <c r="BU113" s="846"/>
      <c r="BV113" s="846" t="s">
        <v>445</v>
      </c>
      <c r="BW113" s="846"/>
      <c r="BX113" s="846"/>
      <c r="BY113" s="846"/>
      <c r="BZ113" s="846"/>
      <c r="CA113" s="846" t="s">
        <v>392</v>
      </c>
      <c r="CB113" s="846"/>
      <c r="CC113" s="846"/>
      <c r="CD113" s="846"/>
      <c r="CE113" s="846"/>
      <c r="CF113" s="904" t="s">
        <v>445</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392</v>
      </c>
      <c r="DH113" s="809"/>
      <c r="DI113" s="809"/>
      <c r="DJ113" s="809"/>
      <c r="DK113" s="810"/>
      <c r="DL113" s="811" t="s">
        <v>128</v>
      </c>
      <c r="DM113" s="809"/>
      <c r="DN113" s="809"/>
      <c r="DO113" s="809"/>
      <c r="DP113" s="810"/>
      <c r="DQ113" s="811" t="s">
        <v>128</v>
      </c>
      <c r="DR113" s="809"/>
      <c r="DS113" s="809"/>
      <c r="DT113" s="809"/>
      <c r="DU113" s="810"/>
      <c r="DV113" s="853" t="s">
        <v>392</v>
      </c>
      <c r="DW113" s="854"/>
      <c r="DX113" s="854"/>
      <c r="DY113" s="854"/>
      <c r="DZ113" s="855"/>
    </row>
    <row r="114" spans="1:130" s="233" customFormat="1" ht="26.25" customHeight="1" x14ac:dyDescent="0.2">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392</v>
      </c>
      <c r="AB114" s="809"/>
      <c r="AC114" s="809"/>
      <c r="AD114" s="809"/>
      <c r="AE114" s="810"/>
      <c r="AF114" s="811" t="s">
        <v>392</v>
      </c>
      <c r="AG114" s="809"/>
      <c r="AH114" s="809"/>
      <c r="AI114" s="809"/>
      <c r="AJ114" s="810"/>
      <c r="AK114" s="811" t="s">
        <v>128</v>
      </c>
      <c r="AL114" s="809"/>
      <c r="AM114" s="809"/>
      <c r="AN114" s="809"/>
      <c r="AO114" s="810"/>
      <c r="AP114" s="853" t="s">
        <v>445</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4471588</v>
      </c>
      <c r="BR114" s="846"/>
      <c r="BS114" s="846"/>
      <c r="BT114" s="846"/>
      <c r="BU114" s="846"/>
      <c r="BV114" s="846">
        <v>4449724</v>
      </c>
      <c r="BW114" s="846"/>
      <c r="BX114" s="846"/>
      <c r="BY114" s="846"/>
      <c r="BZ114" s="846"/>
      <c r="CA114" s="846">
        <v>4441251</v>
      </c>
      <c r="CB114" s="846"/>
      <c r="CC114" s="846"/>
      <c r="CD114" s="846"/>
      <c r="CE114" s="846"/>
      <c r="CF114" s="904">
        <v>36.4</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128</v>
      </c>
      <c r="DM114" s="809"/>
      <c r="DN114" s="809"/>
      <c r="DO114" s="809"/>
      <c r="DP114" s="810"/>
      <c r="DQ114" s="811" t="s">
        <v>445</v>
      </c>
      <c r="DR114" s="809"/>
      <c r="DS114" s="809"/>
      <c r="DT114" s="809"/>
      <c r="DU114" s="810"/>
      <c r="DV114" s="853" t="s">
        <v>128</v>
      </c>
      <c r="DW114" s="854"/>
      <c r="DX114" s="854"/>
      <c r="DY114" s="854"/>
      <c r="DZ114" s="855"/>
    </row>
    <row r="115" spans="1:130" s="233" customFormat="1" ht="26.25" customHeight="1" x14ac:dyDescent="0.2">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946</v>
      </c>
      <c r="AB115" s="948"/>
      <c r="AC115" s="948"/>
      <c r="AD115" s="948"/>
      <c r="AE115" s="949"/>
      <c r="AF115" s="950">
        <v>936</v>
      </c>
      <c r="AG115" s="948"/>
      <c r="AH115" s="948"/>
      <c r="AI115" s="948"/>
      <c r="AJ115" s="949"/>
      <c r="AK115" s="950">
        <v>926</v>
      </c>
      <c r="AL115" s="948"/>
      <c r="AM115" s="948"/>
      <c r="AN115" s="948"/>
      <c r="AO115" s="949"/>
      <c r="AP115" s="951">
        <v>0</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392</v>
      </c>
      <c r="BR115" s="846"/>
      <c r="BS115" s="846"/>
      <c r="BT115" s="846"/>
      <c r="BU115" s="846"/>
      <c r="BV115" s="846" t="s">
        <v>392</v>
      </c>
      <c r="BW115" s="846"/>
      <c r="BX115" s="846"/>
      <c r="BY115" s="846"/>
      <c r="BZ115" s="846"/>
      <c r="CA115" s="846" t="s">
        <v>392</v>
      </c>
      <c r="CB115" s="846"/>
      <c r="CC115" s="846"/>
      <c r="CD115" s="846"/>
      <c r="CE115" s="846"/>
      <c r="CF115" s="904" t="s">
        <v>443</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392</v>
      </c>
      <c r="DH115" s="809"/>
      <c r="DI115" s="809"/>
      <c r="DJ115" s="809"/>
      <c r="DK115" s="810"/>
      <c r="DL115" s="811" t="s">
        <v>392</v>
      </c>
      <c r="DM115" s="809"/>
      <c r="DN115" s="809"/>
      <c r="DO115" s="809"/>
      <c r="DP115" s="810"/>
      <c r="DQ115" s="811" t="s">
        <v>392</v>
      </c>
      <c r="DR115" s="809"/>
      <c r="DS115" s="809"/>
      <c r="DT115" s="809"/>
      <c r="DU115" s="810"/>
      <c r="DV115" s="853" t="s">
        <v>445</v>
      </c>
      <c r="DW115" s="854"/>
      <c r="DX115" s="854"/>
      <c r="DY115" s="854"/>
      <c r="DZ115" s="855"/>
    </row>
    <row r="116" spans="1:130" s="233" customFormat="1" ht="26.25" customHeight="1" x14ac:dyDescent="0.2">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392</v>
      </c>
      <c r="AB116" s="809"/>
      <c r="AC116" s="809"/>
      <c r="AD116" s="809"/>
      <c r="AE116" s="810"/>
      <c r="AF116" s="811" t="s">
        <v>128</v>
      </c>
      <c r="AG116" s="809"/>
      <c r="AH116" s="809"/>
      <c r="AI116" s="809"/>
      <c r="AJ116" s="810"/>
      <c r="AK116" s="811" t="s">
        <v>128</v>
      </c>
      <c r="AL116" s="809"/>
      <c r="AM116" s="809"/>
      <c r="AN116" s="809"/>
      <c r="AO116" s="810"/>
      <c r="AP116" s="853" t="s">
        <v>445</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445</v>
      </c>
      <c r="BR116" s="846"/>
      <c r="BS116" s="846"/>
      <c r="BT116" s="846"/>
      <c r="BU116" s="846"/>
      <c r="BV116" s="846" t="s">
        <v>128</v>
      </c>
      <c r="BW116" s="846"/>
      <c r="BX116" s="846"/>
      <c r="BY116" s="846"/>
      <c r="BZ116" s="846"/>
      <c r="CA116" s="846" t="s">
        <v>392</v>
      </c>
      <c r="CB116" s="846"/>
      <c r="CC116" s="846"/>
      <c r="CD116" s="846"/>
      <c r="CE116" s="846"/>
      <c r="CF116" s="904" t="s">
        <v>392</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2718</v>
      </c>
      <c r="DH116" s="809"/>
      <c r="DI116" s="809"/>
      <c r="DJ116" s="809"/>
      <c r="DK116" s="810"/>
      <c r="DL116" s="811">
        <v>1812</v>
      </c>
      <c r="DM116" s="809"/>
      <c r="DN116" s="809"/>
      <c r="DO116" s="809"/>
      <c r="DP116" s="810"/>
      <c r="DQ116" s="811">
        <v>906</v>
      </c>
      <c r="DR116" s="809"/>
      <c r="DS116" s="809"/>
      <c r="DT116" s="809"/>
      <c r="DU116" s="810"/>
      <c r="DV116" s="853">
        <v>0</v>
      </c>
      <c r="DW116" s="854"/>
      <c r="DX116" s="854"/>
      <c r="DY116" s="854"/>
      <c r="DZ116" s="855"/>
    </row>
    <row r="117" spans="1:130" s="233"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464</v>
      </c>
      <c r="Z117" s="926"/>
      <c r="AA117" s="931">
        <v>2712416</v>
      </c>
      <c r="AB117" s="932"/>
      <c r="AC117" s="932"/>
      <c r="AD117" s="932"/>
      <c r="AE117" s="933"/>
      <c r="AF117" s="934">
        <v>2863350</v>
      </c>
      <c r="AG117" s="932"/>
      <c r="AH117" s="932"/>
      <c r="AI117" s="932"/>
      <c r="AJ117" s="933"/>
      <c r="AK117" s="934">
        <v>2790408</v>
      </c>
      <c r="AL117" s="932"/>
      <c r="AM117" s="932"/>
      <c r="AN117" s="932"/>
      <c r="AO117" s="933"/>
      <c r="AP117" s="935"/>
      <c r="AQ117" s="936"/>
      <c r="AR117" s="936"/>
      <c r="AS117" s="936"/>
      <c r="AT117" s="937"/>
      <c r="AU117" s="961"/>
      <c r="AV117" s="962"/>
      <c r="AW117" s="962"/>
      <c r="AX117" s="962"/>
      <c r="AY117" s="962"/>
      <c r="AZ117" s="892" t="s">
        <v>465</v>
      </c>
      <c r="BA117" s="893"/>
      <c r="BB117" s="893"/>
      <c r="BC117" s="893"/>
      <c r="BD117" s="893"/>
      <c r="BE117" s="893"/>
      <c r="BF117" s="893"/>
      <c r="BG117" s="893"/>
      <c r="BH117" s="893"/>
      <c r="BI117" s="893"/>
      <c r="BJ117" s="893"/>
      <c r="BK117" s="893"/>
      <c r="BL117" s="893"/>
      <c r="BM117" s="893"/>
      <c r="BN117" s="893"/>
      <c r="BO117" s="893"/>
      <c r="BP117" s="894"/>
      <c r="BQ117" s="845" t="s">
        <v>445</v>
      </c>
      <c r="BR117" s="846"/>
      <c r="BS117" s="846"/>
      <c r="BT117" s="846"/>
      <c r="BU117" s="846"/>
      <c r="BV117" s="846" t="s">
        <v>445</v>
      </c>
      <c r="BW117" s="846"/>
      <c r="BX117" s="846"/>
      <c r="BY117" s="846"/>
      <c r="BZ117" s="846"/>
      <c r="CA117" s="846" t="s">
        <v>392</v>
      </c>
      <c r="CB117" s="846"/>
      <c r="CC117" s="846"/>
      <c r="CD117" s="846"/>
      <c r="CE117" s="846"/>
      <c r="CF117" s="904" t="s">
        <v>392</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392</v>
      </c>
      <c r="DM117" s="809"/>
      <c r="DN117" s="809"/>
      <c r="DO117" s="809"/>
      <c r="DP117" s="810"/>
      <c r="DQ117" s="811" t="s">
        <v>445</v>
      </c>
      <c r="DR117" s="809"/>
      <c r="DS117" s="809"/>
      <c r="DT117" s="809"/>
      <c r="DU117" s="810"/>
      <c r="DV117" s="853" t="s">
        <v>445</v>
      </c>
      <c r="DW117" s="854"/>
      <c r="DX117" s="854"/>
      <c r="DY117" s="854"/>
      <c r="DZ117" s="855"/>
    </row>
    <row r="118" spans="1:130" s="233" customFormat="1" ht="26.25" customHeight="1" x14ac:dyDescent="0.2">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307</v>
      </c>
      <c r="AL118" s="925"/>
      <c r="AM118" s="925"/>
      <c r="AN118" s="925"/>
      <c r="AO118" s="926"/>
      <c r="AP118" s="928" t="s">
        <v>437</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445</v>
      </c>
      <c r="BW118" s="874"/>
      <c r="BX118" s="874"/>
      <c r="BY118" s="874"/>
      <c r="BZ118" s="874"/>
      <c r="CA118" s="874" t="s">
        <v>392</v>
      </c>
      <c r="CB118" s="874"/>
      <c r="CC118" s="874"/>
      <c r="CD118" s="874"/>
      <c r="CE118" s="874"/>
      <c r="CF118" s="904" t="s">
        <v>392</v>
      </c>
      <c r="CG118" s="905"/>
      <c r="CH118" s="905"/>
      <c r="CI118" s="905"/>
      <c r="CJ118" s="905"/>
      <c r="CK118" s="956"/>
      <c r="CL118" s="850"/>
      <c r="CM118" s="844" t="s">
        <v>468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445</v>
      </c>
      <c r="DR118" s="809"/>
      <c r="DS118" s="809"/>
      <c r="DT118" s="809"/>
      <c r="DU118" s="810"/>
      <c r="DV118" s="853" t="s">
        <v>445</v>
      </c>
      <c r="DW118" s="854"/>
      <c r="DX118" s="854"/>
      <c r="DY118" s="854"/>
      <c r="DZ118" s="855"/>
    </row>
    <row r="119" spans="1:130" s="233" customFormat="1" ht="26.25" customHeight="1" x14ac:dyDescent="0.2">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392</v>
      </c>
      <c r="AB119" s="918"/>
      <c r="AC119" s="918"/>
      <c r="AD119" s="918"/>
      <c r="AE119" s="919"/>
      <c r="AF119" s="920" t="s">
        <v>445</v>
      </c>
      <c r="AG119" s="918"/>
      <c r="AH119" s="918"/>
      <c r="AI119" s="918"/>
      <c r="AJ119" s="919"/>
      <c r="AK119" s="920" t="s">
        <v>128</v>
      </c>
      <c r="AL119" s="918"/>
      <c r="AM119" s="918"/>
      <c r="AN119" s="918"/>
      <c r="AO119" s="919"/>
      <c r="AP119" s="921" t="s">
        <v>392</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469</v>
      </c>
      <c r="BP119" s="907"/>
      <c r="BQ119" s="908">
        <v>30175471</v>
      </c>
      <c r="BR119" s="874"/>
      <c r="BS119" s="874"/>
      <c r="BT119" s="874"/>
      <c r="BU119" s="874"/>
      <c r="BV119" s="874">
        <v>29529803</v>
      </c>
      <c r="BW119" s="874"/>
      <c r="BX119" s="874"/>
      <c r="BY119" s="874"/>
      <c r="BZ119" s="874"/>
      <c r="CA119" s="874">
        <v>28379085</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392</v>
      </c>
      <c r="DH119" s="793"/>
      <c r="DI119" s="793"/>
      <c r="DJ119" s="793"/>
      <c r="DK119" s="794"/>
      <c r="DL119" s="795" t="s">
        <v>392</v>
      </c>
      <c r="DM119" s="793"/>
      <c r="DN119" s="793"/>
      <c r="DO119" s="793"/>
      <c r="DP119" s="794"/>
      <c r="DQ119" s="795" t="s">
        <v>392</v>
      </c>
      <c r="DR119" s="793"/>
      <c r="DS119" s="793"/>
      <c r="DT119" s="793"/>
      <c r="DU119" s="794"/>
      <c r="DV119" s="877" t="s">
        <v>128</v>
      </c>
      <c r="DW119" s="878"/>
      <c r="DX119" s="878"/>
      <c r="DY119" s="878"/>
      <c r="DZ119" s="879"/>
    </row>
    <row r="120" spans="1:130" s="233" customFormat="1" ht="26.25" customHeight="1" x14ac:dyDescent="0.2">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392</v>
      </c>
      <c r="AQ120" s="854"/>
      <c r="AR120" s="854"/>
      <c r="AS120" s="854"/>
      <c r="AT120" s="855"/>
      <c r="AU120" s="909" t="s">
        <v>471</v>
      </c>
      <c r="AV120" s="910"/>
      <c r="AW120" s="910"/>
      <c r="AX120" s="910"/>
      <c r="AY120" s="911"/>
      <c r="AZ120" s="889" t="s">
        <v>472</v>
      </c>
      <c r="BA120" s="837"/>
      <c r="BB120" s="837"/>
      <c r="BC120" s="837"/>
      <c r="BD120" s="837"/>
      <c r="BE120" s="837"/>
      <c r="BF120" s="837"/>
      <c r="BG120" s="837"/>
      <c r="BH120" s="837"/>
      <c r="BI120" s="837"/>
      <c r="BJ120" s="837"/>
      <c r="BK120" s="837"/>
      <c r="BL120" s="837"/>
      <c r="BM120" s="837"/>
      <c r="BN120" s="837"/>
      <c r="BO120" s="837"/>
      <c r="BP120" s="838"/>
      <c r="BQ120" s="890">
        <v>7891416</v>
      </c>
      <c r="BR120" s="871"/>
      <c r="BS120" s="871"/>
      <c r="BT120" s="871"/>
      <c r="BU120" s="871"/>
      <c r="BV120" s="871">
        <v>8208564</v>
      </c>
      <c r="BW120" s="871"/>
      <c r="BX120" s="871"/>
      <c r="BY120" s="871"/>
      <c r="BZ120" s="871"/>
      <c r="CA120" s="871">
        <v>9082881</v>
      </c>
      <c r="CB120" s="871"/>
      <c r="CC120" s="871"/>
      <c r="CD120" s="871"/>
      <c r="CE120" s="871"/>
      <c r="CF120" s="895">
        <v>74.400000000000006</v>
      </c>
      <c r="CG120" s="896"/>
      <c r="CH120" s="896"/>
      <c r="CI120" s="896"/>
      <c r="CJ120" s="896"/>
      <c r="CK120" s="897" t="s">
        <v>473</v>
      </c>
      <c r="CL120" s="881"/>
      <c r="CM120" s="881"/>
      <c r="CN120" s="881"/>
      <c r="CO120" s="882"/>
      <c r="CP120" s="901" t="s">
        <v>416</v>
      </c>
      <c r="CQ120" s="902"/>
      <c r="CR120" s="902"/>
      <c r="CS120" s="902"/>
      <c r="CT120" s="902"/>
      <c r="CU120" s="902"/>
      <c r="CV120" s="902"/>
      <c r="CW120" s="902"/>
      <c r="CX120" s="902"/>
      <c r="CY120" s="902"/>
      <c r="CZ120" s="902"/>
      <c r="DA120" s="902"/>
      <c r="DB120" s="902"/>
      <c r="DC120" s="902"/>
      <c r="DD120" s="902"/>
      <c r="DE120" s="902"/>
      <c r="DF120" s="903"/>
      <c r="DG120" s="890">
        <v>5313256</v>
      </c>
      <c r="DH120" s="871"/>
      <c r="DI120" s="871"/>
      <c r="DJ120" s="871"/>
      <c r="DK120" s="871"/>
      <c r="DL120" s="871">
        <v>4873964</v>
      </c>
      <c r="DM120" s="871"/>
      <c r="DN120" s="871"/>
      <c r="DO120" s="871"/>
      <c r="DP120" s="871"/>
      <c r="DQ120" s="871">
        <v>4154332</v>
      </c>
      <c r="DR120" s="871"/>
      <c r="DS120" s="871"/>
      <c r="DT120" s="871"/>
      <c r="DU120" s="871"/>
      <c r="DV120" s="872">
        <v>34</v>
      </c>
      <c r="DW120" s="872"/>
      <c r="DX120" s="872"/>
      <c r="DY120" s="872"/>
      <c r="DZ120" s="873"/>
    </row>
    <row r="121" spans="1:130" s="233" customFormat="1" ht="26.25" customHeight="1" x14ac:dyDescent="0.2">
      <c r="A121" s="849"/>
      <c r="B121" s="850"/>
      <c r="C121" s="892" t="s">
        <v>474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392</v>
      </c>
      <c r="AB121" s="809"/>
      <c r="AC121" s="809"/>
      <c r="AD121" s="809"/>
      <c r="AE121" s="810"/>
      <c r="AF121" s="811" t="s">
        <v>128</v>
      </c>
      <c r="AG121" s="809"/>
      <c r="AH121" s="809"/>
      <c r="AI121" s="809"/>
      <c r="AJ121" s="810"/>
      <c r="AK121" s="811" t="s">
        <v>392</v>
      </c>
      <c r="AL121" s="809"/>
      <c r="AM121" s="809"/>
      <c r="AN121" s="809"/>
      <c r="AO121" s="810"/>
      <c r="AP121" s="853" t="s">
        <v>392</v>
      </c>
      <c r="AQ121" s="854"/>
      <c r="AR121" s="854"/>
      <c r="AS121" s="854"/>
      <c r="AT121" s="855"/>
      <c r="AU121" s="912"/>
      <c r="AV121" s="913"/>
      <c r="AW121" s="913"/>
      <c r="AX121" s="913"/>
      <c r="AY121" s="914"/>
      <c r="AZ121" s="844" t="s">
        <v>475</v>
      </c>
      <c r="BA121" s="781"/>
      <c r="BB121" s="781"/>
      <c r="BC121" s="781"/>
      <c r="BD121" s="781"/>
      <c r="BE121" s="781"/>
      <c r="BF121" s="781"/>
      <c r="BG121" s="781"/>
      <c r="BH121" s="781"/>
      <c r="BI121" s="781"/>
      <c r="BJ121" s="781"/>
      <c r="BK121" s="781"/>
      <c r="BL121" s="781"/>
      <c r="BM121" s="781"/>
      <c r="BN121" s="781"/>
      <c r="BO121" s="781"/>
      <c r="BP121" s="782"/>
      <c r="BQ121" s="845">
        <v>3281152</v>
      </c>
      <c r="BR121" s="846"/>
      <c r="BS121" s="846"/>
      <c r="BT121" s="846"/>
      <c r="BU121" s="846"/>
      <c r="BV121" s="846">
        <v>4697372</v>
      </c>
      <c r="BW121" s="846"/>
      <c r="BX121" s="846"/>
      <c r="BY121" s="846"/>
      <c r="BZ121" s="846"/>
      <c r="CA121" s="846">
        <v>4348188</v>
      </c>
      <c r="CB121" s="846"/>
      <c r="CC121" s="846"/>
      <c r="CD121" s="846"/>
      <c r="CE121" s="846"/>
      <c r="CF121" s="904">
        <v>35.6</v>
      </c>
      <c r="CG121" s="905"/>
      <c r="CH121" s="905"/>
      <c r="CI121" s="905"/>
      <c r="CJ121" s="905"/>
      <c r="CK121" s="898"/>
      <c r="CL121" s="884"/>
      <c r="CM121" s="884"/>
      <c r="CN121" s="884"/>
      <c r="CO121" s="885"/>
      <c r="CP121" s="864" t="s">
        <v>476</v>
      </c>
      <c r="CQ121" s="865"/>
      <c r="CR121" s="865"/>
      <c r="CS121" s="865"/>
      <c r="CT121" s="865"/>
      <c r="CU121" s="865"/>
      <c r="CV121" s="865"/>
      <c r="CW121" s="865"/>
      <c r="CX121" s="865"/>
      <c r="CY121" s="865"/>
      <c r="CZ121" s="865"/>
      <c r="DA121" s="865"/>
      <c r="DB121" s="865"/>
      <c r="DC121" s="865"/>
      <c r="DD121" s="865"/>
      <c r="DE121" s="865"/>
      <c r="DF121" s="866"/>
      <c r="DG121" s="845">
        <v>1353366</v>
      </c>
      <c r="DH121" s="846"/>
      <c r="DI121" s="846"/>
      <c r="DJ121" s="846"/>
      <c r="DK121" s="846"/>
      <c r="DL121" s="846">
        <v>989159</v>
      </c>
      <c r="DM121" s="846"/>
      <c r="DN121" s="846"/>
      <c r="DO121" s="846"/>
      <c r="DP121" s="846"/>
      <c r="DQ121" s="846">
        <v>744411</v>
      </c>
      <c r="DR121" s="846"/>
      <c r="DS121" s="846"/>
      <c r="DT121" s="846"/>
      <c r="DU121" s="846"/>
      <c r="DV121" s="823">
        <v>6.1</v>
      </c>
      <c r="DW121" s="823"/>
      <c r="DX121" s="823"/>
      <c r="DY121" s="823"/>
      <c r="DZ121" s="824"/>
    </row>
    <row r="122" spans="1:130" s="233" customFormat="1" ht="26.25" customHeight="1" x14ac:dyDescent="0.2">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392</v>
      </c>
      <c r="AB122" s="809"/>
      <c r="AC122" s="809"/>
      <c r="AD122" s="809"/>
      <c r="AE122" s="810"/>
      <c r="AF122" s="811" t="s">
        <v>392</v>
      </c>
      <c r="AG122" s="809"/>
      <c r="AH122" s="809"/>
      <c r="AI122" s="809"/>
      <c r="AJ122" s="810"/>
      <c r="AK122" s="811" t="s">
        <v>128</v>
      </c>
      <c r="AL122" s="809"/>
      <c r="AM122" s="809"/>
      <c r="AN122" s="809"/>
      <c r="AO122" s="810"/>
      <c r="AP122" s="853" t="s">
        <v>392</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19211064</v>
      </c>
      <c r="BR122" s="874"/>
      <c r="BS122" s="874"/>
      <c r="BT122" s="874"/>
      <c r="BU122" s="874"/>
      <c r="BV122" s="874">
        <v>19162883</v>
      </c>
      <c r="BW122" s="874"/>
      <c r="BX122" s="874"/>
      <c r="BY122" s="874"/>
      <c r="BZ122" s="874"/>
      <c r="CA122" s="874">
        <v>18802004</v>
      </c>
      <c r="CB122" s="874"/>
      <c r="CC122" s="874"/>
      <c r="CD122" s="874"/>
      <c r="CE122" s="874"/>
      <c r="CF122" s="875">
        <v>154</v>
      </c>
      <c r="CG122" s="876"/>
      <c r="CH122" s="876"/>
      <c r="CI122" s="876"/>
      <c r="CJ122" s="876"/>
      <c r="CK122" s="898"/>
      <c r="CL122" s="884"/>
      <c r="CM122" s="884"/>
      <c r="CN122" s="884"/>
      <c r="CO122" s="885"/>
      <c r="CP122" s="864" t="s">
        <v>478</v>
      </c>
      <c r="CQ122" s="865"/>
      <c r="CR122" s="865"/>
      <c r="CS122" s="865"/>
      <c r="CT122" s="865"/>
      <c r="CU122" s="865"/>
      <c r="CV122" s="865"/>
      <c r="CW122" s="865"/>
      <c r="CX122" s="865"/>
      <c r="CY122" s="865"/>
      <c r="CZ122" s="865"/>
      <c r="DA122" s="865"/>
      <c r="DB122" s="865"/>
      <c r="DC122" s="865"/>
      <c r="DD122" s="865"/>
      <c r="DE122" s="865"/>
      <c r="DF122" s="866"/>
      <c r="DG122" s="845">
        <v>443255</v>
      </c>
      <c r="DH122" s="846"/>
      <c r="DI122" s="846"/>
      <c r="DJ122" s="846"/>
      <c r="DK122" s="846"/>
      <c r="DL122" s="846">
        <v>395918</v>
      </c>
      <c r="DM122" s="846"/>
      <c r="DN122" s="846"/>
      <c r="DO122" s="846"/>
      <c r="DP122" s="846"/>
      <c r="DQ122" s="846">
        <v>344918</v>
      </c>
      <c r="DR122" s="846"/>
      <c r="DS122" s="846"/>
      <c r="DT122" s="846"/>
      <c r="DU122" s="846"/>
      <c r="DV122" s="823">
        <v>2.8</v>
      </c>
      <c r="DW122" s="823"/>
      <c r="DX122" s="823"/>
      <c r="DY122" s="823"/>
      <c r="DZ122" s="824"/>
    </row>
    <row r="123" spans="1:130" s="233" customFormat="1" ht="26.25" customHeight="1" x14ac:dyDescent="0.2">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946</v>
      </c>
      <c r="AB123" s="809"/>
      <c r="AC123" s="809"/>
      <c r="AD123" s="809"/>
      <c r="AE123" s="810"/>
      <c r="AF123" s="811">
        <v>936</v>
      </c>
      <c r="AG123" s="809"/>
      <c r="AH123" s="809"/>
      <c r="AI123" s="809"/>
      <c r="AJ123" s="810"/>
      <c r="AK123" s="811">
        <v>926</v>
      </c>
      <c r="AL123" s="809"/>
      <c r="AM123" s="809"/>
      <c r="AN123" s="809"/>
      <c r="AO123" s="810"/>
      <c r="AP123" s="853">
        <v>0</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479</v>
      </c>
      <c r="BP123" s="907"/>
      <c r="BQ123" s="861">
        <v>30383632</v>
      </c>
      <c r="BR123" s="862"/>
      <c r="BS123" s="862"/>
      <c r="BT123" s="862"/>
      <c r="BU123" s="862"/>
      <c r="BV123" s="862">
        <v>32068819</v>
      </c>
      <c r="BW123" s="862"/>
      <c r="BX123" s="862"/>
      <c r="BY123" s="862"/>
      <c r="BZ123" s="862"/>
      <c r="CA123" s="862">
        <v>32233073</v>
      </c>
      <c r="CB123" s="862"/>
      <c r="CC123" s="862"/>
      <c r="CD123" s="862"/>
      <c r="CE123" s="862"/>
      <c r="CF123" s="777"/>
      <c r="CG123" s="778"/>
      <c r="CH123" s="778"/>
      <c r="CI123" s="778"/>
      <c r="CJ123" s="863"/>
      <c r="CK123" s="898"/>
      <c r="CL123" s="884"/>
      <c r="CM123" s="884"/>
      <c r="CN123" s="884"/>
      <c r="CO123" s="885"/>
      <c r="CP123" s="864" t="s">
        <v>480</v>
      </c>
      <c r="CQ123" s="865"/>
      <c r="CR123" s="865"/>
      <c r="CS123" s="865"/>
      <c r="CT123" s="865"/>
      <c r="CU123" s="865"/>
      <c r="CV123" s="865"/>
      <c r="CW123" s="865"/>
      <c r="CX123" s="865"/>
      <c r="CY123" s="865"/>
      <c r="CZ123" s="865"/>
      <c r="DA123" s="865"/>
      <c r="DB123" s="865"/>
      <c r="DC123" s="865"/>
      <c r="DD123" s="865"/>
      <c r="DE123" s="865"/>
      <c r="DF123" s="866"/>
      <c r="DG123" s="808" t="s">
        <v>392</v>
      </c>
      <c r="DH123" s="809"/>
      <c r="DI123" s="809"/>
      <c r="DJ123" s="809"/>
      <c r="DK123" s="810"/>
      <c r="DL123" s="811" t="s">
        <v>392</v>
      </c>
      <c r="DM123" s="809"/>
      <c r="DN123" s="809"/>
      <c r="DO123" s="809"/>
      <c r="DP123" s="810"/>
      <c r="DQ123" s="811" t="s">
        <v>392</v>
      </c>
      <c r="DR123" s="809"/>
      <c r="DS123" s="809"/>
      <c r="DT123" s="809"/>
      <c r="DU123" s="810"/>
      <c r="DV123" s="853" t="s">
        <v>445</v>
      </c>
      <c r="DW123" s="854"/>
      <c r="DX123" s="854"/>
      <c r="DY123" s="854"/>
      <c r="DZ123" s="855"/>
    </row>
    <row r="124" spans="1:130" s="233" customFormat="1" ht="26.25" customHeight="1" thickBot="1" x14ac:dyDescent="0.25">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445</v>
      </c>
      <c r="AB124" s="809"/>
      <c r="AC124" s="809"/>
      <c r="AD124" s="809"/>
      <c r="AE124" s="810"/>
      <c r="AF124" s="811" t="s">
        <v>445</v>
      </c>
      <c r="AG124" s="809"/>
      <c r="AH124" s="809"/>
      <c r="AI124" s="809"/>
      <c r="AJ124" s="810"/>
      <c r="AK124" s="811" t="s">
        <v>128</v>
      </c>
      <c r="AL124" s="809"/>
      <c r="AM124" s="809"/>
      <c r="AN124" s="809"/>
      <c r="AO124" s="810"/>
      <c r="AP124" s="853" t="s">
        <v>392</v>
      </c>
      <c r="AQ124" s="854"/>
      <c r="AR124" s="854"/>
      <c r="AS124" s="854"/>
      <c r="AT124" s="855"/>
      <c r="AU124" s="856" t="s">
        <v>481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392</v>
      </c>
      <c r="BR124" s="860"/>
      <c r="BS124" s="860"/>
      <c r="BT124" s="860"/>
      <c r="BU124" s="860"/>
      <c r="BV124" s="860" t="s">
        <v>392</v>
      </c>
      <c r="BW124" s="860"/>
      <c r="BX124" s="860"/>
      <c r="BY124" s="860"/>
      <c r="BZ124" s="860"/>
      <c r="CA124" s="860" t="s">
        <v>445</v>
      </c>
      <c r="CB124" s="860"/>
      <c r="CC124" s="860"/>
      <c r="CD124" s="860"/>
      <c r="CE124" s="860"/>
      <c r="CF124" s="755"/>
      <c r="CG124" s="756"/>
      <c r="CH124" s="756"/>
      <c r="CI124" s="756"/>
      <c r="CJ124" s="891"/>
      <c r="CK124" s="899"/>
      <c r="CL124" s="899"/>
      <c r="CM124" s="899"/>
      <c r="CN124" s="899"/>
      <c r="CO124" s="900"/>
      <c r="CP124" s="864" t="s">
        <v>482</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128</v>
      </c>
      <c r="DR124" s="793"/>
      <c r="DS124" s="793"/>
      <c r="DT124" s="793"/>
      <c r="DU124" s="794"/>
      <c r="DV124" s="877" t="s">
        <v>128</v>
      </c>
      <c r="DW124" s="878"/>
      <c r="DX124" s="878"/>
      <c r="DY124" s="878"/>
      <c r="DZ124" s="879"/>
    </row>
    <row r="125" spans="1:130" s="233" customFormat="1" ht="26.25" customHeight="1" x14ac:dyDescent="0.2">
      <c r="A125" s="849"/>
      <c r="B125" s="850"/>
      <c r="C125" s="844" t="s">
        <v>468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128</v>
      </c>
      <c r="AG125" s="809"/>
      <c r="AH125" s="809"/>
      <c r="AI125" s="809"/>
      <c r="AJ125" s="810"/>
      <c r="AK125" s="811" t="s">
        <v>128</v>
      </c>
      <c r="AL125" s="809"/>
      <c r="AM125" s="809"/>
      <c r="AN125" s="809"/>
      <c r="AO125" s="810"/>
      <c r="AP125" s="853" t="s">
        <v>128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483</v>
      </c>
      <c r="CL125" s="881"/>
      <c r="CM125" s="881"/>
      <c r="CN125" s="881"/>
      <c r="CO125" s="882"/>
      <c r="CP125" s="889" t="s">
        <v>484</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128</v>
      </c>
      <c r="DM125" s="871"/>
      <c r="DN125" s="871"/>
      <c r="DO125" s="871"/>
      <c r="DP125" s="871"/>
      <c r="DQ125" s="871" t="s">
        <v>128</v>
      </c>
      <c r="DR125" s="871"/>
      <c r="DS125" s="871"/>
      <c r="DT125" s="871"/>
      <c r="DU125" s="871"/>
      <c r="DV125" s="872" t="s">
        <v>128</v>
      </c>
      <c r="DW125" s="872"/>
      <c r="DX125" s="872"/>
      <c r="DY125" s="872"/>
      <c r="DZ125" s="873"/>
    </row>
    <row r="126" spans="1:130" s="233" customFormat="1" ht="26.25" customHeight="1" thickBot="1" x14ac:dyDescent="0.25">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128</v>
      </c>
      <c r="AG126" s="809"/>
      <c r="AH126" s="809"/>
      <c r="AI126" s="809"/>
      <c r="AJ126" s="810"/>
      <c r="AK126" s="811" t="s">
        <v>128</v>
      </c>
      <c r="AL126" s="809"/>
      <c r="AM126" s="809"/>
      <c r="AN126" s="809"/>
      <c r="AO126" s="810"/>
      <c r="AP126" s="853" t="s">
        <v>128</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485</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128</v>
      </c>
      <c r="DR126" s="846"/>
      <c r="DS126" s="846"/>
      <c r="DT126" s="846"/>
      <c r="DU126" s="846"/>
      <c r="DV126" s="823" t="s">
        <v>128</v>
      </c>
      <c r="DW126" s="823"/>
      <c r="DX126" s="823"/>
      <c r="DY126" s="823"/>
      <c r="DZ126" s="824"/>
    </row>
    <row r="127" spans="1:130" s="233" customFormat="1" ht="26.25" customHeight="1" x14ac:dyDescent="0.2">
      <c r="A127" s="851"/>
      <c r="B127" s="852"/>
      <c r="C127" s="867" t="s">
        <v>486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128</v>
      </c>
      <c r="AL127" s="809"/>
      <c r="AM127" s="809"/>
      <c r="AN127" s="809"/>
      <c r="AO127" s="810"/>
      <c r="AP127" s="853" t="s">
        <v>128</v>
      </c>
      <c r="AQ127" s="854"/>
      <c r="AR127" s="854"/>
      <c r="AS127" s="854"/>
      <c r="AT127" s="855"/>
      <c r="AU127" s="235"/>
      <c r="AV127" s="235"/>
      <c r="AW127" s="235"/>
      <c r="AX127" s="870" t="s">
        <v>487</v>
      </c>
      <c r="AY127" s="841"/>
      <c r="AZ127" s="841"/>
      <c r="BA127" s="841"/>
      <c r="BB127" s="841"/>
      <c r="BC127" s="841"/>
      <c r="BD127" s="841"/>
      <c r="BE127" s="842"/>
      <c r="BF127" s="840" t="s">
        <v>488</v>
      </c>
      <c r="BG127" s="841"/>
      <c r="BH127" s="841"/>
      <c r="BI127" s="841"/>
      <c r="BJ127" s="841"/>
      <c r="BK127" s="841"/>
      <c r="BL127" s="842"/>
      <c r="BM127" s="840" t="s">
        <v>489</v>
      </c>
      <c r="BN127" s="841"/>
      <c r="BO127" s="841"/>
      <c r="BP127" s="841"/>
      <c r="BQ127" s="841"/>
      <c r="BR127" s="841"/>
      <c r="BS127" s="842"/>
      <c r="BT127" s="840" t="s">
        <v>490</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491</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33" customFormat="1" ht="26.25" customHeight="1" thickBot="1" x14ac:dyDescent="0.25">
      <c r="A128" s="825" t="s">
        <v>492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493</v>
      </c>
      <c r="X128" s="827"/>
      <c r="Y128" s="827"/>
      <c r="Z128" s="828"/>
      <c r="AA128" s="829">
        <v>403701</v>
      </c>
      <c r="AB128" s="830"/>
      <c r="AC128" s="830"/>
      <c r="AD128" s="830"/>
      <c r="AE128" s="831"/>
      <c r="AF128" s="832">
        <v>405315</v>
      </c>
      <c r="AG128" s="830"/>
      <c r="AH128" s="830"/>
      <c r="AI128" s="830"/>
      <c r="AJ128" s="831"/>
      <c r="AK128" s="832">
        <v>416926</v>
      </c>
      <c r="AL128" s="830"/>
      <c r="AM128" s="830"/>
      <c r="AN128" s="830"/>
      <c r="AO128" s="831"/>
      <c r="AP128" s="833"/>
      <c r="AQ128" s="834"/>
      <c r="AR128" s="834"/>
      <c r="AS128" s="834"/>
      <c r="AT128" s="835"/>
      <c r="AU128" s="235"/>
      <c r="AV128" s="235"/>
      <c r="AW128" s="235"/>
      <c r="AX128" s="836" t="s">
        <v>494</v>
      </c>
      <c r="AY128" s="837"/>
      <c r="AZ128" s="837"/>
      <c r="BA128" s="837"/>
      <c r="BB128" s="837"/>
      <c r="BC128" s="837"/>
      <c r="BD128" s="837"/>
      <c r="BE128" s="838"/>
      <c r="BF128" s="815" t="s">
        <v>392</v>
      </c>
      <c r="BG128" s="816"/>
      <c r="BH128" s="816"/>
      <c r="BI128" s="816"/>
      <c r="BJ128" s="816"/>
      <c r="BK128" s="816"/>
      <c r="BL128" s="839"/>
      <c r="BM128" s="815">
        <v>12.86</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495</v>
      </c>
      <c r="CQ128" s="759"/>
      <c r="CR128" s="759"/>
      <c r="CS128" s="759"/>
      <c r="CT128" s="759"/>
      <c r="CU128" s="759"/>
      <c r="CV128" s="759"/>
      <c r="CW128" s="759"/>
      <c r="CX128" s="759"/>
      <c r="CY128" s="759"/>
      <c r="CZ128" s="759"/>
      <c r="DA128" s="759"/>
      <c r="DB128" s="759"/>
      <c r="DC128" s="759"/>
      <c r="DD128" s="759"/>
      <c r="DE128" s="759"/>
      <c r="DF128" s="760"/>
      <c r="DG128" s="819" t="s">
        <v>392</v>
      </c>
      <c r="DH128" s="820"/>
      <c r="DI128" s="820"/>
      <c r="DJ128" s="820"/>
      <c r="DK128" s="820"/>
      <c r="DL128" s="820" t="s">
        <v>128</v>
      </c>
      <c r="DM128" s="820"/>
      <c r="DN128" s="820"/>
      <c r="DO128" s="820"/>
      <c r="DP128" s="820"/>
      <c r="DQ128" s="820" t="s">
        <v>392</v>
      </c>
      <c r="DR128" s="820"/>
      <c r="DS128" s="820"/>
      <c r="DT128" s="820"/>
      <c r="DU128" s="820"/>
      <c r="DV128" s="821" t="s">
        <v>128</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496</v>
      </c>
      <c r="X129" s="806"/>
      <c r="Y129" s="806"/>
      <c r="Z129" s="807"/>
      <c r="AA129" s="808">
        <v>12715760</v>
      </c>
      <c r="AB129" s="809"/>
      <c r="AC129" s="809"/>
      <c r="AD129" s="809"/>
      <c r="AE129" s="810"/>
      <c r="AF129" s="811">
        <v>13423978</v>
      </c>
      <c r="AG129" s="809"/>
      <c r="AH129" s="809"/>
      <c r="AI129" s="809"/>
      <c r="AJ129" s="810"/>
      <c r="AK129" s="811">
        <v>13917469</v>
      </c>
      <c r="AL129" s="809"/>
      <c r="AM129" s="809"/>
      <c r="AN129" s="809"/>
      <c r="AO129" s="810"/>
      <c r="AP129" s="812"/>
      <c r="AQ129" s="813"/>
      <c r="AR129" s="813"/>
      <c r="AS129" s="813"/>
      <c r="AT129" s="814"/>
      <c r="AU129" s="236"/>
      <c r="AV129" s="236"/>
      <c r="AW129" s="236"/>
      <c r="AX129" s="780" t="s">
        <v>497</v>
      </c>
      <c r="AY129" s="781"/>
      <c r="AZ129" s="781"/>
      <c r="BA129" s="781"/>
      <c r="BB129" s="781"/>
      <c r="BC129" s="781"/>
      <c r="BD129" s="781"/>
      <c r="BE129" s="782"/>
      <c r="BF129" s="799" t="s">
        <v>128</v>
      </c>
      <c r="BG129" s="800"/>
      <c r="BH129" s="800"/>
      <c r="BI129" s="800"/>
      <c r="BJ129" s="800"/>
      <c r="BK129" s="800"/>
      <c r="BL129" s="801"/>
      <c r="BM129" s="799">
        <v>17.86</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499</v>
      </c>
      <c r="X130" s="806"/>
      <c r="Y130" s="806"/>
      <c r="Z130" s="807"/>
      <c r="AA130" s="808">
        <v>1702219</v>
      </c>
      <c r="AB130" s="809"/>
      <c r="AC130" s="809"/>
      <c r="AD130" s="809"/>
      <c r="AE130" s="810"/>
      <c r="AF130" s="811">
        <v>1693771</v>
      </c>
      <c r="AG130" s="809"/>
      <c r="AH130" s="809"/>
      <c r="AI130" s="809"/>
      <c r="AJ130" s="810"/>
      <c r="AK130" s="811">
        <v>1711973</v>
      </c>
      <c r="AL130" s="809"/>
      <c r="AM130" s="809"/>
      <c r="AN130" s="809"/>
      <c r="AO130" s="810"/>
      <c r="AP130" s="812"/>
      <c r="AQ130" s="813"/>
      <c r="AR130" s="813"/>
      <c r="AS130" s="813"/>
      <c r="AT130" s="814"/>
      <c r="AU130" s="236"/>
      <c r="AV130" s="236"/>
      <c r="AW130" s="236"/>
      <c r="AX130" s="780" t="s">
        <v>500</v>
      </c>
      <c r="AY130" s="781"/>
      <c r="AZ130" s="781"/>
      <c r="BA130" s="781"/>
      <c r="BB130" s="781"/>
      <c r="BC130" s="781"/>
      <c r="BD130" s="781"/>
      <c r="BE130" s="782"/>
      <c r="BF130" s="783">
        <v>5.8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501</v>
      </c>
      <c r="X131" s="790"/>
      <c r="Y131" s="790"/>
      <c r="Z131" s="791"/>
      <c r="AA131" s="792">
        <v>11013541</v>
      </c>
      <c r="AB131" s="793"/>
      <c r="AC131" s="793"/>
      <c r="AD131" s="793"/>
      <c r="AE131" s="794"/>
      <c r="AF131" s="795">
        <v>11730207</v>
      </c>
      <c r="AG131" s="793"/>
      <c r="AH131" s="793"/>
      <c r="AI131" s="793"/>
      <c r="AJ131" s="794"/>
      <c r="AK131" s="795">
        <v>12205496</v>
      </c>
      <c r="AL131" s="793"/>
      <c r="AM131" s="793"/>
      <c r="AN131" s="793"/>
      <c r="AO131" s="794"/>
      <c r="AP131" s="796"/>
      <c r="AQ131" s="797"/>
      <c r="AR131" s="797"/>
      <c r="AS131" s="797"/>
      <c r="AT131" s="798"/>
      <c r="AU131" s="236"/>
      <c r="AV131" s="236"/>
      <c r="AW131" s="236"/>
      <c r="AX131" s="758" t="s">
        <v>502</v>
      </c>
      <c r="AY131" s="759"/>
      <c r="AZ131" s="759"/>
      <c r="BA131" s="759"/>
      <c r="BB131" s="759"/>
      <c r="BC131" s="759"/>
      <c r="BD131" s="759"/>
      <c r="BE131" s="760"/>
      <c r="BF131" s="761" t="s">
        <v>128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504</v>
      </c>
      <c r="W132" s="771"/>
      <c r="X132" s="771"/>
      <c r="Y132" s="771"/>
      <c r="Z132" s="772"/>
      <c r="AA132" s="773">
        <v>5.5068211030000001</v>
      </c>
      <c r="AB132" s="774"/>
      <c r="AC132" s="774"/>
      <c r="AD132" s="774"/>
      <c r="AE132" s="775"/>
      <c r="AF132" s="776">
        <v>6.5153496439999996</v>
      </c>
      <c r="AG132" s="774"/>
      <c r="AH132" s="774"/>
      <c r="AI132" s="774"/>
      <c r="AJ132" s="775"/>
      <c r="AK132" s="776">
        <v>5.4197633590000001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505</v>
      </c>
      <c r="W133" s="750"/>
      <c r="X133" s="750"/>
      <c r="Y133" s="750"/>
      <c r="Z133" s="751"/>
      <c r="AA133" s="752">
        <v>5.2</v>
      </c>
      <c r="AB133" s="753"/>
      <c r="AC133" s="753"/>
      <c r="AD133" s="753"/>
      <c r="AE133" s="754"/>
      <c r="AF133" s="752">
        <v>5.6</v>
      </c>
      <c r="AG133" s="753"/>
      <c r="AH133" s="753"/>
      <c r="AI133" s="753"/>
      <c r="AJ133" s="754"/>
      <c r="AK133" s="752">
        <v>5.8</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GH7AwwK1lgzIx91BvTtiM4U8043052hdBeMiyvTP28MrgfA8xbxD3YJBiIcJ1QdY8Vi/ce4B/D8UP7/ohMiQQ==" saltValue="qkcDZNbs39Tn4FcaRECj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VXV10sDpex+ZjyUjYBLyUefGD21CsSJ1tpmLQ4NnP0k26vwMhqTfYuvry6Ibg0Tqb47nha5JuqAS57PVoGTBg==" saltValue="U6R0yNg5Faz7+iNVzHRn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509</v>
      </c>
      <c r="AP7" s="275"/>
      <c r="AQ7" s="276" t="s">
        <v>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511</v>
      </c>
      <c r="AQ8" s="282" t="s">
        <v>512</v>
      </c>
      <c r="AR8" s="283" t="s">
        <v>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514</v>
      </c>
      <c r="AL9" s="1160"/>
      <c r="AM9" s="1160"/>
      <c r="AN9" s="1161"/>
      <c r="AO9" s="284">
        <v>4785749</v>
      </c>
      <c r="AP9" s="284">
        <v>84633</v>
      </c>
      <c r="AQ9" s="285">
        <v>72345</v>
      </c>
      <c r="AR9" s="286">
        <v>17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515</v>
      </c>
      <c r="AL10" s="1160"/>
      <c r="AM10" s="1160"/>
      <c r="AN10" s="1161"/>
      <c r="AO10" s="287">
        <v>43512</v>
      </c>
      <c r="AP10" s="287">
        <v>769</v>
      </c>
      <c r="AQ10" s="288">
        <v>6087</v>
      </c>
      <c r="AR10" s="289">
        <v>-87.4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516</v>
      </c>
      <c r="AL11" s="1160"/>
      <c r="AM11" s="1160"/>
      <c r="AN11" s="1161"/>
      <c r="AO11" s="287">
        <v>17315</v>
      </c>
      <c r="AP11" s="287">
        <v>306</v>
      </c>
      <c r="AQ11" s="288">
        <v>1128</v>
      </c>
      <c r="AR11" s="289">
        <v>-72.900000000000006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517</v>
      </c>
      <c r="AL12" s="1160"/>
      <c r="AM12" s="1160"/>
      <c r="AN12" s="1161"/>
      <c r="AO12" s="287" t="s">
        <v>518</v>
      </c>
      <c r="AP12" s="287" t="s">
        <v>518</v>
      </c>
      <c r="AQ12" s="288">
        <v>9</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519</v>
      </c>
      <c r="AL13" s="1160"/>
      <c r="AM13" s="1160"/>
      <c r="AN13" s="1161"/>
      <c r="AO13" s="287">
        <v>202131</v>
      </c>
      <c r="AP13" s="287">
        <v>3575</v>
      </c>
      <c r="AQ13" s="288">
        <v>2326</v>
      </c>
      <c r="AR13" s="289">
        <v>53.7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520</v>
      </c>
      <c r="AL14" s="1160"/>
      <c r="AM14" s="1160"/>
      <c r="AN14" s="1161"/>
      <c r="AO14" s="287">
        <v>72939</v>
      </c>
      <c r="AP14" s="287">
        <v>1290</v>
      </c>
      <c r="AQ14" s="288">
        <v>1625</v>
      </c>
      <c r="AR14" s="289">
        <v>-20.6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521</v>
      </c>
      <c r="AL15" s="1163"/>
      <c r="AM15" s="1163"/>
      <c r="AN15" s="1164"/>
      <c r="AO15" s="287">
        <v>-287725</v>
      </c>
      <c r="AP15" s="287">
        <v>-5088</v>
      </c>
      <c r="AQ15" s="288">
        <v>-4515</v>
      </c>
      <c r="AR15" s="289">
        <v>12.7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4833921</v>
      </c>
      <c r="AP16" s="287">
        <v>85485</v>
      </c>
      <c r="AQ16" s="288">
        <v>79005</v>
      </c>
      <c r="AR16" s="289">
        <v>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526</v>
      </c>
      <c r="AL21" s="1166"/>
      <c r="AM21" s="1166"/>
      <c r="AN21" s="1167"/>
      <c r="AO21" s="300">
        <v>9.1999999999999993</v>
      </c>
      <c r="AP21" s="301">
        <v>7.5</v>
      </c>
      <c r="AQ21" s="302">
        <v>1.7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527</v>
      </c>
      <c r="AL22" s="1166"/>
      <c r="AM22" s="1166"/>
      <c r="AN22" s="1167"/>
      <c r="AO22" s="305">
        <v>97.3</v>
      </c>
      <c r="AP22" s="306">
        <v>98.5</v>
      </c>
      <c r="AQ22" s="307">
        <v>-1.2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509</v>
      </c>
      <c r="AP30" s="275"/>
      <c r="AQ30" s="276" t="s">
        <v>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511</v>
      </c>
      <c r="AQ31" s="282" t="s">
        <v>512</v>
      </c>
      <c r="AR31" s="283" t="s">
        <v>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531</v>
      </c>
      <c r="AL32" s="1150"/>
      <c r="AM32" s="1150"/>
      <c r="AN32" s="1151"/>
      <c r="AO32" s="315">
        <v>1998934</v>
      </c>
      <c r="AP32" s="315">
        <v>35350</v>
      </c>
      <c r="AQ32" s="316">
        <v>42274</v>
      </c>
      <c r="AR32" s="317">
        <v>-16.399999999999999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532</v>
      </c>
      <c r="AL33" s="1150"/>
      <c r="AM33" s="1150"/>
      <c r="AN33" s="1151"/>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533</v>
      </c>
      <c r="AL34" s="1150"/>
      <c r="AM34" s="1150"/>
      <c r="AN34" s="1151"/>
      <c r="AO34" s="315" t="s">
        <v>518</v>
      </c>
      <c r="AP34" s="315" t="s">
        <v>518</v>
      </c>
      <c r="AQ34" s="316">
        <v>53</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534</v>
      </c>
      <c r="AL35" s="1150"/>
      <c r="AM35" s="1150"/>
      <c r="AN35" s="1151"/>
      <c r="AO35" s="315">
        <v>790548</v>
      </c>
      <c r="AP35" s="315">
        <v>13980</v>
      </c>
      <c r="AQ35" s="316">
        <v>12769</v>
      </c>
      <c r="AR35" s="317">
        <v>9.5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535</v>
      </c>
      <c r="AL36" s="1150"/>
      <c r="AM36" s="1150"/>
      <c r="AN36" s="1151"/>
      <c r="AO36" s="315" t="s">
        <v>518</v>
      </c>
      <c r="AP36" s="315" t="s">
        <v>518</v>
      </c>
      <c r="AQ36" s="316">
        <v>1973</v>
      </c>
      <c r="AR36" s="317" t="s">
        <v>518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536</v>
      </c>
      <c r="AL37" s="1150"/>
      <c r="AM37" s="1150"/>
      <c r="AN37" s="1151"/>
      <c r="AO37" s="315">
        <v>926</v>
      </c>
      <c r="AP37" s="315">
        <v>16</v>
      </c>
      <c r="AQ37" s="316">
        <v>635</v>
      </c>
      <c r="AR37" s="317">
        <v>-97.5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537</v>
      </c>
      <c r="AL38" s="1153"/>
      <c r="AM38" s="1153"/>
      <c r="AN38" s="1154"/>
      <c r="AO38" s="318" t="s">
        <v>518</v>
      </c>
      <c r="AP38" s="318" t="s">
        <v>518</v>
      </c>
      <c r="AQ38" s="319">
        <v>1</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538</v>
      </c>
      <c r="AL39" s="1153"/>
      <c r="AM39" s="1153"/>
      <c r="AN39" s="1154"/>
      <c r="AO39" s="315">
        <v>-416926</v>
      </c>
      <c r="AP39" s="315">
        <v>-7373</v>
      </c>
      <c r="AQ39" s="316">
        <v>-5447</v>
      </c>
      <c r="AR39" s="317">
        <v>35.4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539</v>
      </c>
      <c r="AL40" s="1150"/>
      <c r="AM40" s="1150"/>
      <c r="AN40" s="1151"/>
      <c r="AO40" s="315">
        <v>-1711973</v>
      </c>
      <c r="AP40" s="315">
        <v>-30275</v>
      </c>
      <c r="AQ40" s="316">
        <v>-37418</v>
      </c>
      <c r="AR40" s="317">
        <v>-19.100000000000001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299</v>
      </c>
      <c r="AL41" s="1156"/>
      <c r="AM41" s="1156"/>
      <c r="AN41" s="1157"/>
      <c r="AO41" s="315">
        <v>661509</v>
      </c>
      <c r="AP41" s="315">
        <v>11698</v>
      </c>
      <c r="AQ41" s="316">
        <v>14840</v>
      </c>
      <c r="AR41" s="317">
        <v>-21.2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509</v>
      </c>
      <c r="AN49" s="1144" t="s">
        <v>543</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544</v>
      </c>
      <c r="AO50" s="332" t="s">
        <v>545</v>
      </c>
      <c r="AP50" s="333" t="s">
        <v>546</v>
      </c>
      <c r="AQ50" s="334" t="s">
        <v>547</v>
      </c>
      <c r="AR50" s="335" t="s">
        <v>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4411800</v>
      </c>
      <c r="AN51" s="337">
        <v>74743</v>
      </c>
      <c r="AO51" s="338">
        <v>121.4</v>
      </c>
      <c r="AP51" s="339">
        <v>54110</v>
      </c>
      <c r="AQ51" s="340">
        <v>-5.6</v>
      </c>
      <c r="AR51" s="341">
        <v>127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3747228</v>
      </c>
      <c r="AN52" s="345">
        <v>63484</v>
      </c>
      <c r="AO52" s="346">
        <v>170.3</v>
      </c>
      <c r="AP52" s="347">
        <v>30620</v>
      </c>
      <c r="AQ52" s="348">
        <v>-6.6</v>
      </c>
      <c r="AR52" s="349">
        <v>176.9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5899496</v>
      </c>
      <c r="AN53" s="337">
        <v>100731</v>
      </c>
      <c r="AO53" s="338">
        <v>34.799999999999997</v>
      </c>
      <c r="AP53" s="339">
        <v>54684</v>
      </c>
      <c r="AQ53" s="340">
        <v>1.1000000000000001</v>
      </c>
      <c r="AR53" s="341">
        <v>33.700000000000003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5190189</v>
      </c>
      <c r="AN54" s="345">
        <v>88620</v>
      </c>
      <c r="AO54" s="346">
        <v>39.6</v>
      </c>
      <c r="AP54" s="347">
        <v>32829</v>
      </c>
      <c r="AQ54" s="348">
        <v>7.2</v>
      </c>
      <c r="AR54" s="349">
        <v>32.4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5032528</v>
      </c>
      <c r="AN55" s="337">
        <v>86799</v>
      </c>
      <c r="AO55" s="338">
        <v>-13.8</v>
      </c>
      <c r="AP55" s="339">
        <v>62383</v>
      </c>
      <c r="AQ55" s="340">
        <v>14.1</v>
      </c>
      <c r="AR55" s="341">
        <v>-27.9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3977986</v>
      </c>
      <c r="AN56" s="345">
        <v>68611</v>
      </c>
      <c r="AO56" s="346">
        <v>-22.6</v>
      </c>
      <c r="AP56" s="347">
        <v>35325</v>
      </c>
      <c r="AQ56" s="348">
        <v>7.6</v>
      </c>
      <c r="AR56" s="349">
        <v>-30.2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2882205</v>
      </c>
      <c r="AN57" s="337">
        <v>50306</v>
      </c>
      <c r="AO57" s="338">
        <v>-42</v>
      </c>
      <c r="AP57" s="339">
        <v>63812</v>
      </c>
      <c r="AQ57" s="340">
        <v>2.2999999999999998</v>
      </c>
      <c r="AR57" s="341">
        <v>-44.3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2431227</v>
      </c>
      <c r="AN58" s="345">
        <v>42434</v>
      </c>
      <c r="AO58" s="346">
        <v>-38.200000000000003</v>
      </c>
      <c r="AP58" s="347">
        <v>33848</v>
      </c>
      <c r="AQ58" s="348">
        <v>-4.2</v>
      </c>
      <c r="AR58" s="349">
        <v>-34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2603541</v>
      </c>
      <c r="AN59" s="337">
        <v>46042</v>
      </c>
      <c r="AO59" s="338">
        <v>-8.5</v>
      </c>
      <c r="AP59" s="339">
        <v>54225</v>
      </c>
      <c r="AQ59" s="340">
        <v>-15</v>
      </c>
      <c r="AR59" s="341">
        <v>6.5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2188873</v>
      </c>
      <c r="AN60" s="345">
        <v>38709</v>
      </c>
      <c r="AO60" s="346">
        <v>-8.8000000000000007</v>
      </c>
      <c r="AP60" s="347">
        <v>27337</v>
      </c>
      <c r="AQ60" s="348">
        <v>-19.2</v>
      </c>
      <c r="AR60" s="349">
        <v>10.4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4165914</v>
      </c>
      <c r="AN61" s="352">
        <v>71724</v>
      </c>
      <c r="AO61" s="353">
        <v>18.399999999999999</v>
      </c>
      <c r="AP61" s="354">
        <v>57843</v>
      </c>
      <c r="AQ61" s="355">
        <v>-0.6</v>
      </c>
      <c r="AR61" s="341">
        <v>19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3507101</v>
      </c>
      <c r="AN62" s="345">
        <v>60372</v>
      </c>
      <c r="AO62" s="346">
        <v>28.1</v>
      </c>
      <c r="AP62" s="347">
        <v>31992</v>
      </c>
      <c r="AQ62" s="348">
        <v>-3</v>
      </c>
      <c r="AR62" s="349">
        <v>31.1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7nVmZWhRHfTA2JBffuoHY59B/59jzkiCXBKdPup0SjzjjV6EcPLboAIS+XjG/n0T1LRpZhzPssJGAPrzTDaeg==" saltValue="q6igTLUjrnDQilGY13VE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557</v>
      </c>
    </row>
    <row r="120" spans="125:125" ht="13.5" hidden="1" customHeight="1" x14ac:dyDescent="0.2"/>
    <row r="121" spans="125:125" ht="13.5" hidden="1" customHeight="1" x14ac:dyDescent="0.2">
      <c r="DU121" s="262"/>
    </row>
  </sheetData>
  <sheetProtection algorithmName="SHA-512" hashValue="roOprq+2g59qt+DdYGYuOjehMQK6dg4/UW0KKJ93jjYSf70NyrHtqPHHxSQVeNBY8bEVaZnhBusm0j0goHJsNg==" saltValue="i6uUas0lESoA1jwP5WLD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558</v>
      </c>
    </row>
  </sheetData>
  <sheetProtection algorithmName="SHA-512" hashValue="NvDEQeloEcqoTlI03C4ZiFMXgfdOPw9/SKhDkGSyKqGyUhEikiDzEyhPo8R9Q/i/oTlUCL3qvYqPgROGuHOyOg==" saltValue="eOqO4Hsn7hvx8xpTGEYm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68" t="s">
        <v>3</v>
      </c>
      <c r="D47" s="1168"/>
      <c r="E47" s="1169"/>
      <c r="F47" s="11">
        <v>22.28</v>
      </c>
      <c r="G47" s="12">
        <v>20.48</v>
      </c>
      <c r="H47" s="12">
        <v>19.63</v>
      </c>
      <c r="I47" s="12">
        <v>17.88</v>
      </c>
      <c r="J47" s="13">
        <v>19.170000000000002</v>
      </c>
    </row>
    <row r="48" spans="2:10" ht="57.75" customHeight="1" x14ac:dyDescent="0.2">
      <c r="B48" s="14"/>
      <c r="C48" s="1170" t="s">
        <v>4</v>
      </c>
      <c r="D48" s="1170"/>
      <c r="E48" s="1171"/>
      <c r="F48" s="15">
        <v>6.44</v>
      </c>
      <c r="G48" s="16">
        <v>4.3600000000000003</v>
      </c>
      <c r="H48" s="16">
        <v>3.8</v>
      </c>
      <c r="I48" s="16">
        <v>5.55</v>
      </c>
      <c r="J48" s="17">
        <v>7.22</v>
      </c>
    </row>
    <row r="49" spans="2:10" ht="57.75" customHeight="1" thickBot="1" x14ac:dyDescent="0.25">
      <c r="B49" s="18"/>
      <c r="C49" s="1172" t="s">
        <v>5</v>
      </c>
      <c r="D49" s="1172"/>
      <c r="E49" s="1173"/>
      <c r="F49" s="19">
        <v>1.81</v>
      </c>
      <c r="G49" s="20" t="s">
        <v>564</v>
      </c>
      <c r="H49" s="20" t="s">
        <v>565</v>
      </c>
      <c r="I49" s="20">
        <v>1.24</v>
      </c>
      <c r="J49" s="21">
        <v>3.79</v>
      </c>
    </row>
    <row r="50" spans="2:10" ht="13.2" x14ac:dyDescent="0.2"/>
  </sheetData>
  <sheetProtection algorithmName="SHA-512" hashValue="3BtpbKMN33evXdH4vTEsUrE6xtxThaXRkfJkMX9nyJ6yqBIRACKyNAaxAzHcfmkjuPKU14c9OFuwnm8kA+RV5w==" saltValue="vUj5mUBWEyWpkfuawYM9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2023-03-13T01:17:52Z</cp:lastPrinted>
  <dcterms:created xsi:type="dcterms:W3CDTF">2023-02-20T05:28:52Z</dcterms:created>
  <dcterms:modified xsi:type="dcterms:W3CDTF">2023-09-29T08:07:29Z</dcterms:modified>
  <cp:category/>
</cp:coreProperties>
</file>