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8800" windowHeight="122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A31" i="12" l="1"/>
  <c r="AA30" i="12"/>
  <c r="AA29" i="12"/>
  <c r="AP23" i="12"/>
  <c r="AA23" i="12"/>
  <c r="V23" i="12"/>
  <c r="Q2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<sst xmlns="http://schemas.openxmlformats.org/spreadsheetml/2006/main" count="1184" uniqueCount="620">
  <si>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</si>
  <si>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</si>
  <si>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</si>
  <si>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</si>
  <si>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</si>
  <si>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</si>
  <si>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</si>
  <si>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</si>
  <si>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</si>
  <si>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</si>
  <si>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</si>
  <si>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</si>
  <si>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</si>
  <si>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</si>
  <si>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</si>
  <si>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</si>
  <si>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</si>
  <si>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</si>
  <si>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</si>
  <si>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</si>
  <si>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</si>
  <si>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</si>
  <si>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</si>
  <si>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</si>
  <si>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</si>
  <si>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</si>
  <si>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</si>
  <si>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</si>
  <si>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</si>
  <si>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</si>
  <si>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</si>
  <si>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</si>
  <si>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</si>
  <si>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</si>
  <si>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</si>
  <si>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</si>
  <si>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</si>
  <si>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</si>
  <si>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</si>
  <si>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</si>
  <si>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</si>
  <si>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</si>
  <si>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</si>
  <si>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</si>
  <si>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</si>
  <si>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</si>
  <si>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</si>
  <si>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</si>
  <si>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</si>
  <si>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</si>
  <si>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</si>
  <si>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</si>
  <si>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</si>
  <si>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</si>
  <si>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</si>
  <si>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</si>
  <si>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</si>
  <si>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</si>
  <si>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</si>
  <si>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</si>
  <si>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</si>
  <si>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</si>
  <si>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</si>
  <si>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</si>
  <si>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</si>
  <si>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</si>
  <si>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</si>
  <si>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</si>
  <si>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</si>
  <si>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</si>
  <si>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</si>
  <si>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</si>
  <si>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</si>
  <si>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</si>
  <si>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</si>
  <si>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</si>
  <si>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</si>
  <si>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</si>
  <si>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</si>
  <si>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</si>
  <si>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</si>
  <si>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</si>
  <si>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</si>
  <si>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</si>
  <si>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</si>
  <si>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</si>
  <si>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</si>
  <si>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</si>
  <si>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</si>
  <si>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</si>
  <si>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</si>
  <si>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</si>
  <si>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</si>
  <si>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</si>
  <si>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</si>
  <si>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</si>
  <si>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</si>
  <si>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</si>
  <si>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</si>
  <si>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</si>
  <si>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</si>
  <si>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</si>
  <si>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</si>
  <si>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</si>
  <si>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</si>
  <si>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</si>
  <si>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</si>
  <si>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</si>
  <si>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</si>
  <si>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</si>
  <si>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</si>
  <si>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</si>
  <si>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</si>
  <si>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</si>
  <si>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</si>
  <si>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</si>
  <si>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</si>
  <si>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</si>
  <si>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</si>
  <si>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</si>
  <si>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</si>
  <si>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</si>
  <si>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</si>
  <si>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</si>
  <si>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</si>
  <si>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</si>
  <si>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</si>
  <si>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</si>
  <si>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</si>
  <si>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</si>
  <si>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</si>
  <si>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</si>
  <si>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</si>
  <si>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</si>
  <si>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</si>
  <si>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</si>
  <si>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</si>
  <si>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</si>
  <si>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</si>
  <si>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</si>
  <si>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</si>
  <si>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</si>
  <si>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</si>
  <si>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</si>
  <si>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</si>
  <si>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</si>
  <si>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</si>
  <si>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</si>
  <si>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</si>
  <si>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</si>
  <si>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</si>
  <si>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</si>
  <si>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</si>
  <si>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</si>
  <si>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</si>
  <si>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</si>
  <si>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</si>
  <si>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</si>
  <si>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</si>
  <si>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</si>
  <si>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</si>
  <si>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</si>
  <si>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</si>
  <si>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</si>
  <si>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</si>
  <si>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</si>
  <si>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</si>
  <si>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</si>
  <si>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</si>
  <si>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</si>
  <si>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</si>
  <si>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</si>
  <si>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</si>
  <si>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</si>
  <si>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</si>
  <si>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</si>
  <si>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</si>
  <si>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</si>
  <si>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</si>
  <si>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</si>
  <si>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</si>
  <si>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</si>
  <si>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</si>
  <si>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</si>
  <si>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</si>
  <si>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</si>
  <si>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</si>
  <si>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</si>
  <si>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</si>
  <si>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</si>
  <si>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</si>
  <si>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</si>
  <si>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</si>
  <si>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</si>
  <si>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</si>
  <si>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</si>
  <si>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</si>
  <si>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</si>
  <si>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</si>
  <si>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</si>
  <si>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</si>
  <si>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</si>
  <si>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</si>
  <si>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</si>
  <si>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</si>
  <si>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</si>
  <si>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</si>
  <si>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</si>
  <si>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</si>
  <si>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</si>
  <si>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</si>
  <si>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</si>
  <si>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</si>
  <si>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</si>
  <si>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岐阜県羽島市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</si>
  <si>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</si>
  <si>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</si>
  <si>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</si>
  <si>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</si>
  <si>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</si>
  <si>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</si>
  <si>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</si>
  <si>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</si>
  <si>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</si>
  <si>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</si>
  <si>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</si>
  <si>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</si>
  <si>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</si>
  <si>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</si>
  <si>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</si>
  <si>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</si>
  <si>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</si>
  <si>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</si>
  <si>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</si>
  <si>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</si>
  <si>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</si>
  <si>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</si>
  <si>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</si>
  <si>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</si>
  <si>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</si>
  <si>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</si>
  <si>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</si>
  <si>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</si>
  <si>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</si>
  <si>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</si>
  <si>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</si>
  <si>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</si>
  <si>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</si>
  <si>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</si>
  <si>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</si>
  <si>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</si>
  <si>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</si>
  <si>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</si>
  <si>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</si>
  <si>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</si>
  <si>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</si>
  <si>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</si>
  <si>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</si>
  <si>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</si>
  <si>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</si>
  <si>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</si>
  <si>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</si>
  <si>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</si>
  <si>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</si>
  <si>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</si>
  <si>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</si>
  <si>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</si>
  <si>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</si>
  <si>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</si>
  <si>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</si>
  <si>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</si>
  <si>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</si>
  <si>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</si>
  <si>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</si>
  <si>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</si>
  <si>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</si>
  <si>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</si>
  <si>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</si>
  <si>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</si>
  <si>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</si>
  <si>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</si>
  <si>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</si>
  <si>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</si>
  <si>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</si>
  <si>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</si>
  <si>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</si>
  <si>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</si>
  <si>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</si>
  <si>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</si>
  <si>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</si>
  <si>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</si>
  <si>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</si>
  <si>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</si>
  <si>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</si>
  <si>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</si>
  <si>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</si>
  <si>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</si>
  <si>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</si>
  <si>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</si>
  <si>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</si>
  <si>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</si>
  <si>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</si>
  <si>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</si>
  <si>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</si>
  <si>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</si>
  <si>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</si>
  <si>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</si>
  <si>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</si>
  <si>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</si>
  <si>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</si>
  <si>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</si>
  <si>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</si>
  <si>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</si>
  <si>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</si>
  <si>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</si>
  <si>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</si>
  <si>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</si>
  <si>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</si>
  <si>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</si>
  <si>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</si>
  <si>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</si>
  <si>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</si>
  <si>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</si>
  <si>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</si>
  <si>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</si>
  <si>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</si>
  <si>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</si>
  <si>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</si>
  <si>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</si>
  <si>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</si>
  <si>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</si>
  <si>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</si>
  <si>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</si>
  <si>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</si>
  <si>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</si>
  <si>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</si>
  <si>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</si>
  <si>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</si>
  <si>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</si>
  <si>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</si>
  <si>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</si>
  <si>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</si>
  <si>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</si>
  <si>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</si>
  <si>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</si>
  <si>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</si>
  <si>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</si>
  <si>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</si>
  <si>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</si>
  <si>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</si>
  <si>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</si>
  <si>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</si>
  <si>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</si>
  <si>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</si>
  <si>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</si>
  <si>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</si>
  <si>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</si>
  <si>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</si>
  <si>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</si>
  <si>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</si>
  <si>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</si>
  <si>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</si>
  <si>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</si>
  <si>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</si>
  <si>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</si>
  <si>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</si>
  <si>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</si>
  <si>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</si>
  <si>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</si>
  <si>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岐阜県羽島市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</si>
  <si>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</si>
  <si>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</si>
  <si>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</si>
  <si>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</si>
  <si>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</si>
  <si>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</si>
  <si>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</si>
  <si>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</si>
  <si>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</si>
  <si>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</si>
  <si>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</si>
  <si>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</si>
  <si>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</si>
  <si>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</si>
  <si>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</si>
  <si>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</si>
  <si>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</si>
  <si>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</si>
  <si>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</si>
  <si>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</si>
  <si>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</si>
  <si>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</si>
  <si>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</si>
  <si>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</si>
  <si>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</si>
  <si>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</si>
  <si>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</si>
  <si>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</si>
  <si>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</si>
  <si>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</si>
  <si>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</si>
  <si>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</si>
  <si>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</si>
  <si>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</si>
  <si>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</si>
  <si>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</si>
  <si>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</si>
  <si>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</si>
  <si>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</si>
  <si>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</si>
  <si>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</si>
  <si>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</si>
  <si>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</si>
  <si>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</si>
  <si>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</si>
  <si>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</si>
  <si>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</si>
  <si>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</si>
  <si>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</si>
  <si>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</si>
  <si>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</si>
  <si>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</si>
  <si>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</si>
  <si>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</si>
  <si>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</si>
  <si>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</si>
  <si>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</si>
  <si>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</si>
  <si>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</si>
  <si>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</si>
  <si>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</si>
  <si>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</si>
  <si>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</si>
  <si>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</si>
  <si>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</si>
  <si>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</si>
  <si>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</si>
  <si>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</si>
  <si>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</si>
  <si>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</si>
  <si>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</si>
  <si>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</si>
  <si>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</si>
  <si>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</si>
  <si>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</si>
  <si>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</si>
  <si>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</si>
  <si>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</si>
  <si>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</si>
  <si>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</si>
  <si>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</si>
  <si>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</si>
  <si>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</si>
  <si>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</si>
  <si>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</si>
  <si>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</si>
  <si>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</si>
  <si>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</si>
  <si>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</si>
  <si>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</si>
  <si>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</si>
  <si>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</si>
  <si>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</si>
  <si>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</si>
  <si>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</si>
  <si>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</si>
  <si>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</si>
  <si>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</si>
  <si>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</si>
  <si>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</si>
  <si>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</si>
  <si>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</si>
  <si>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</si>
  <si>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</si>
  <si>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</si>
  <si>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</si>
  <si>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</si>
  <si>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</si>
  <si>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</si>
  <si>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</si>
  <si>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</si>
  <si>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</si>
  <si>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</si>
  <si>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</si>
  <si>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</si>
  <si>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</si>
  <si>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</si>
  <si>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</si>
  <si>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</si>
  <si>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</si>
  <si>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</si>
  <si>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</si>
  <si>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</si>
  <si>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</si>
  <si>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</si>
  <si>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</si>
  <si>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</si>
  <si>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</si>
  <si>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</si>
  <si>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</si>
  <si>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</si>
  <si>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</si>
  <si>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</si>
  <si>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</si>
  <si>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</si>
  <si>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</si>
  <si>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</si>
  <si>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</si>
  <si>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</si>
  <si>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</si>
  <si>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</si>
  <si>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</si>
  <si>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</si>
  <si>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</si>
  <si>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</si>
  <si>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</si>
  <si>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</si>
  <si>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</si>
  <si>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</si>
  <si>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</si>
  <si>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</si>
  <si>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</si>
  <si>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</si>
  <si>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</si>
  <si>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</si>
  <si>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</si>
  <si>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</si>
  <si>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</si>
  <si>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</si>
  <si>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</si>
  <si>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</si>
  <si>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</si>
  <si>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</si>
  <si>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</si>
  <si>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</si>
  <si>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</si>
  <si>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</si>
  <si>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</si>
  <si>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</si>
  <si>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</si>
  <si>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</si>
  <si>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</si>
  <si>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</si>
  <si>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</si>
  <si>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</si>
  <si>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</si>
  <si>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</si>
  <si>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</si>
  <si>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</si>
  <si>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</si>
  <si>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</si>
  <si>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</si>
  <si>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</si>
  <si>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</si>
  <si>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</si>
  <si>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</si>
  <si>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</si>
  <si>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</si>
  <si>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</si>
  <si>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</si>
  <si>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</si>
  <si>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</si>
  <si>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</si>
  <si>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</si>
  <si>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</si>
  <si>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</si>
  <si>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</si>
  <si>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</si>
  <si>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</si>
  <si>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1.68</t>
  </si>
  <si>
    <t>▲ 6.92</t>
  </si>
  <si>
    <t>▲ 1.03</t>
  </si>
  <si>
    <t>▲ 0.88</t>
  </si>
  <si>
    <t>一般会計</t>
  </si>
  <si>
    <t>国民健康保険特別会計</t>
  </si>
  <si>
    <t>水道事業会計</t>
  </si>
  <si>
    <t>病院事業会計</t>
  </si>
  <si>
    <t>下水道事業会計</t>
  </si>
  <si>
    <t>介護保険特別会計</t>
  </si>
  <si>
    <t>インター北土地区画整理事業特別会計</t>
  </si>
  <si>
    <t>駅北本郷土地区画整理事業特別会計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</si>
  <si>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</si>
  <si>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</si>
  <si>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</si>
  <si>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</si>
  <si>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</si>
  <si>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</si>
  <si>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</si>
  <si>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</si>
  <si>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羽島市公共施設等整備基金</t>
    <rPh sb="0" eb="3">
      <t>ハシマシ</t>
    </rPh>
    <rPh sb="3" eb="5">
      <t>コウキョウ</t>
    </rPh>
    <rPh sb="5" eb="7">
      <t>シセツ</t>
    </rPh>
    <rPh sb="7" eb="8">
      <t>トウ</t>
    </rPh>
    <rPh sb="8" eb="12">
      <t>セイビキキン</t>
    </rPh>
    <phoneticPr fontId="5"/>
  </si>
  <si>
    <t>羽島市生涯学習振興基金</t>
    <rPh sb="0" eb="3">
      <t>ハシマシ</t>
    </rPh>
    <rPh sb="3" eb="5">
      <t>ショウガイ</t>
    </rPh>
    <rPh sb="5" eb="7">
      <t>ガクシュウ</t>
    </rPh>
    <rPh sb="7" eb="9">
      <t>シンコウ</t>
    </rPh>
    <rPh sb="9" eb="11">
      <t>キキン</t>
    </rPh>
    <phoneticPr fontId="5"/>
  </si>
  <si>
    <t>羽島市体育施設建設整備基金</t>
    <rPh sb="0" eb="3">
      <t>ハシマシ</t>
    </rPh>
    <rPh sb="3" eb="5">
      <t>タイイク</t>
    </rPh>
    <rPh sb="5" eb="7">
      <t>シセツ</t>
    </rPh>
    <rPh sb="7" eb="9">
      <t>ケンセツ</t>
    </rPh>
    <rPh sb="9" eb="11">
      <t>セイビ</t>
    </rPh>
    <rPh sb="11" eb="13">
      <t>キキン</t>
    </rPh>
    <phoneticPr fontId="5"/>
  </si>
  <si>
    <t>羽島市活性化推進事業基金</t>
    <rPh sb="0" eb="3">
      <t>ハシマシ</t>
    </rPh>
    <rPh sb="3" eb="6">
      <t>カッセイカ</t>
    </rPh>
    <rPh sb="6" eb="10">
      <t>スイシンジギョウ</t>
    </rPh>
    <rPh sb="10" eb="12">
      <t>キキン</t>
    </rPh>
    <phoneticPr fontId="5"/>
  </si>
  <si>
    <t>羽島市奨学事業基金</t>
    <rPh sb="0" eb="3">
      <t>ハシマシ</t>
    </rPh>
    <rPh sb="3" eb="5">
      <t>ショウガク</t>
    </rPh>
    <rPh sb="5" eb="7">
      <t>ジギョウ</t>
    </rPh>
    <rPh sb="7" eb="9">
      <t>キキン</t>
    </rPh>
    <phoneticPr fontId="5"/>
  </si>
  <si>
    <t>繰入金のうち906百万円は基金から</t>
    <phoneticPr fontId="2"/>
  </si>
  <si>
    <t>繰入金のうち52百万円は基金から</t>
    <phoneticPr fontId="2"/>
  </si>
  <si>
    <t>-</t>
    <phoneticPr fontId="2"/>
  </si>
  <si>
    <t>-</t>
    <phoneticPr fontId="2"/>
  </si>
  <si>
    <t>岐阜羽島衛生施設組合</t>
    <phoneticPr fontId="2"/>
  </si>
  <si>
    <t>岐阜県市町村会館組合</t>
    <phoneticPr fontId="2"/>
  </si>
  <si>
    <t>岐阜県市町村職員退職手当組合</t>
    <phoneticPr fontId="2"/>
  </si>
  <si>
    <t>岐阜地域児童発達支援センター組合</t>
    <phoneticPr fontId="2"/>
  </si>
  <si>
    <t>後期高齢者医療連合（一般会計分）</t>
    <phoneticPr fontId="2"/>
  </si>
  <si>
    <t>後期高齢者医療連合（特別会計分）</t>
    <phoneticPr fontId="2"/>
  </si>
  <si>
    <t>羽島市土地開発公社</t>
    <rPh sb="0" eb="3">
      <t>ハシマシ</t>
    </rPh>
    <rPh sb="3" eb="9">
      <t>トチカイハツコウシャ</t>
    </rPh>
    <phoneticPr fontId="2"/>
  </si>
  <si>
    <t>羽島市地域振興公社</t>
    <rPh sb="0" eb="3">
      <t>ハシマシ</t>
    </rPh>
    <rPh sb="3" eb="5">
      <t>チイキ</t>
    </rPh>
    <rPh sb="5" eb="7">
      <t>シンコウ</t>
    </rPh>
    <rPh sb="7" eb="9">
      <t>コウシャ</t>
    </rPh>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</si>
  <si>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</si>
  <si>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</si>
  <si>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</si>
  <si>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</si>
  <si>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</si>
  <si>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</si>
  <si>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</si>
  <si>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</si>
  <si>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・実質公債費比率は地方債の新規発行を抑制していたため類似団体内平均値を下回っている。
・新庁舎建設事業等に係る借入の返済開始により実質公債費比率は令和元年度を底として増加傾向にある。
・また次期ごみ処理施設建設等、大規模な事業を控えているため計画的な基金の積み立てや財源の確保に取り組むことで、地方債に頼りすぎないように努める。</t>
    <rPh sb="73" eb="75">
      <t>レイワ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</si>
  <si>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</si>
  <si>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</si>
  <si>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</si>
  <si>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次期ごみ処理施設建設等への備えとして公共施設等整備基金を6.0億円積立てたこと、また、普通交付税が再算定されたことに等より、減債基金を4.8億円積立てたことより、充当可能基金が増額となり将来負担比率は減少した。
・しかし、上述の基金は使途が想定されているものであり、複数の既存施設については別途財源を検討して老朽化対策に取り組まねばならないため、公共施設等総合管理計画に沿った施設の更新・集約化、計画的な地方債の発行により両比率の抑制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</si>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</sst>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3966-4733-9CCE-B3C2FD1FDB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22177</c:v>
                </c:pt>
                <c:pt idx="1">
                  <c:v>27873</c:v>
                </c:pt>
                <c:pt idx="2">
                  <c:v>50947</c:v>
                </c:pt>
                <c:pt idx="3">
                  <c:v>42214</c:v>
                </c:pt>
                <c:pt idx="4">
                  <c:v>55452</c:v>
                </c:pt>
              </c:numCache>
            </c:numRef>
          </c:val>
          <c:smooth val="0"/>
          <c:extLst>
            <c:ext xmlns:c16="http://schemas.microsoft.com/office/drawing/2014/chart" uri="{C3380CC4-5D6E-409C-BE32-E72D297353CC}">
              <c16:uniqueId val="{00000001-3966-4733-9CCE-B3C2FD1FDB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5.0599999999999996</c:v>
                </c:pt>
                <c:pt idx="1">
                  <c:v>4.6399999999999997</c:v>
                </c:pt>
                <c:pt idx="2">
                  <c:v>3.79</c:v>
                </c:pt>
                <c:pt idx="3">
                  <c:v>4.47</c:v>
                </c:pt>
                <c:pt idx="4">
                  <c:v>8.92</c:v>
                </c:pt>
              </c:numCache>
            </c:numRef>
          </c:val>
          <c:extLst>
            <c:ext xmlns:c16="http://schemas.microsoft.com/office/drawing/2014/chart" uri="{C3380CC4-5D6E-409C-BE32-E72D297353CC}">
              <c16:uniqueId val="{00000000-3C9A-4DDE-965E-165A26E61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29.48</c:v>
                </c:pt>
                <c:pt idx="1">
                  <c:v>22.65</c:v>
                </c:pt>
                <c:pt idx="2">
                  <c:v>22.31</c:v>
                </c:pt>
                <c:pt idx="3">
                  <c:v>20.02</c:v>
                </c:pt>
                <c:pt idx="4">
                  <c:v>18.760000000000002</c:v>
                </c:pt>
              </c:numCache>
            </c:numRef>
          </c:val>
          <c:extLst>
            <c:ext xmlns:c16="http://schemas.microsoft.com/office/drawing/2014/chart" uri="{C3380CC4-5D6E-409C-BE32-E72D297353CC}">
              <c16:uniqueId val="{00000001-3C9A-4DDE-965E-165A26E61E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-1.68</c:v>
                </c:pt>
                <c:pt idx="1">
                  <c:v>-6.92</c:v>
                </c:pt>
                <c:pt idx="2">
                  <c:v>-1.03</c:v>
                </c:pt>
                <c:pt idx="3">
                  <c:v>-0.88</c:v>
                </c:pt>
                <c:pt idx="4">
                  <c:v>4.09</c:v>
                </c:pt>
              </c:numCache>
            </c:numRef>
          </c:val>
          <c:smooth val="0"/>
          <c:extLst>
            <c:ext xmlns:c16="http://schemas.microsoft.com/office/drawing/2014/chart" uri="{C3380CC4-5D6E-409C-BE32-E72D297353CC}">
              <c16:uniqueId val="{00000002-3C9A-4DDE-965E-165A26E61E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5.19</c:v>
                </c:pt>
                <c:pt idx="2">
                  <c:v>#N/A</c:v>
                </c:pt>
                <c:pt idx="3">
                  <c:v>4.46</c:v>
                </c:pt>
                <c:pt idx="4">
                  <c:v>#N/A</c:v>
                </c:pt>
                <c:pt idx="5">
                  <c:v>6.1</c:v>
                </c:pt>
                <c:pt idx="6">
                  <c:v>#N/A</c:v>
                </c:pt>
                <c:pt idx="7">
                  <c:v>0.13</c:v>
                </c:pt>
                <c:pt idx="8">
                  <c:v>#N/A</c:v>
                </c:pt>
                <c:pt idx="9">
                  <c:v>0.12</c:v>
                </c:pt>
              </c:numCache>
            </c:numRef>
          </c:val>
          <c:extLst>
            <c:ext xmlns:c16="http://schemas.microsoft.com/office/drawing/2014/chart" uri="{C3380CC4-5D6E-409C-BE32-E72D297353CC}">
              <c16:uniqueId val="{00000000-D0BE-417A-BB34-2A1FC6035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BE-417A-BB34-2A1FC6035A30}"/>
            </c:ext>
          </c:extLst>
        </c:ser>
        <c:ser>
          <c:idx val="2"/>
          <c:order val="2"/>
          <c:tx>
            <c:strRef>
              <c:f>データシート!$A$29</c:f>
              <c:strCache>
                <c:ptCount val="1"/>
                <c:pt idx="0">
                  <c:v>駅北本郷土地区画整理事業特別会計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0.71</c:v>
                </c:pt>
                <c:pt idx="2">
                  <c:v>#N/A</c:v>
                </c:pt>
                <c:pt idx="3">
                  <c:v>0.56000000000000005</c:v>
                </c:pt>
                <c:pt idx="4">
                  <c:v>#N/A</c:v>
                </c:pt>
                <c:pt idx="5">
                  <c:v>0.25</c:v>
                </c:pt>
                <c:pt idx="6">
                  <c:v>#N/A</c:v>
                </c:pt>
                <c:pt idx="7">
                  <c:v>0.21</c:v>
                </c:pt>
                <c:pt idx="8">
                  <c:v>#N/A</c:v>
                </c:pt>
                <c:pt idx="9">
                  <c:v>0.17</c:v>
                </c:pt>
              </c:numCache>
            </c:numRef>
          </c:val>
          <c:extLst>
            <c:ext xmlns:c16="http://schemas.microsoft.com/office/drawing/2014/chart" uri="{C3380CC4-5D6E-409C-BE32-E72D297353CC}">
              <c16:uniqueId val="{00000002-D0BE-417A-BB34-2A1FC6035A30}"/>
            </c:ext>
          </c:extLst>
        </c:ser>
        <c:ser>
          <c:idx val="3"/>
          <c:order val="3"/>
          <c:tx>
            <c:strRef>
              <c:f>データシート!$A$30</c:f>
              <c:strCache>
                <c:ptCount val="1"/>
                <c:pt idx="0">
                  <c:v>インター北土地区画整理事業特別会計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0.42</c:v>
                </c:pt>
                <c:pt idx="4">
                  <c:v>#N/A</c:v>
                </c:pt>
                <c:pt idx="5">
                  <c:v>0.42</c:v>
                </c:pt>
                <c:pt idx="6">
                  <c:v>#N/A</c:v>
                </c:pt>
                <c:pt idx="7">
                  <c:v>0.32</c:v>
                </c:pt>
                <c:pt idx="8">
                  <c:v>#N/A</c:v>
                </c:pt>
                <c:pt idx="9">
                  <c:v>0.21</c:v>
                </c:pt>
              </c:numCache>
            </c:numRef>
          </c:val>
          <c:extLst>
            <c:ext xmlns:c16="http://schemas.microsoft.com/office/drawing/2014/chart" uri="{C3380CC4-5D6E-409C-BE32-E72D297353CC}">
              <c16:uniqueId val="{00000003-D0BE-417A-BB34-2A1FC6035A3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2.44</c:v>
                </c:pt>
                <c:pt idx="2">
                  <c:v>#N/A</c:v>
                </c:pt>
                <c:pt idx="3">
                  <c:v>1.73</c:v>
                </c:pt>
                <c:pt idx="4">
                  <c:v>#N/A</c:v>
                </c:pt>
                <c:pt idx="5">
                  <c:v>1.48</c:v>
                </c:pt>
                <c:pt idx="6">
                  <c:v>#N/A</c:v>
                </c:pt>
                <c:pt idx="7">
                  <c:v>1.35</c:v>
                </c:pt>
                <c:pt idx="8">
                  <c:v>#N/A</c:v>
                </c:pt>
                <c:pt idx="9">
                  <c:v>1.24</c:v>
                </c:pt>
              </c:numCache>
            </c:numRef>
          </c:val>
          <c:extLst>
            <c:ext xmlns:c16="http://schemas.microsoft.com/office/drawing/2014/chart" uri="{C3380CC4-5D6E-409C-BE32-E72D297353CC}">
              <c16:uniqueId val="{00000004-D0BE-417A-BB34-2A1FC6035A3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1.53</c:v>
                </c:pt>
                <c:pt idx="8">
                  <c:v>#N/A</c:v>
                </c:pt>
                <c:pt idx="9">
                  <c:v>1.38</c:v>
                </c:pt>
              </c:numCache>
            </c:numRef>
          </c:val>
          <c:extLst>
            <c:ext xmlns:c16="http://schemas.microsoft.com/office/drawing/2014/chart" uri="{C3380CC4-5D6E-409C-BE32-E72D297353CC}">
              <c16:uniqueId val="{00000005-D0BE-417A-BB34-2A1FC6035A3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3.91</c:v>
                </c:pt>
                <c:pt idx="2">
                  <c:v>#N/A</c:v>
                </c:pt>
                <c:pt idx="3">
                  <c:v>4.63</c:v>
                </c:pt>
                <c:pt idx="4">
                  <c:v>#N/A</c:v>
                </c:pt>
                <c:pt idx="5">
                  <c:v>2.6</c:v>
                </c:pt>
                <c:pt idx="6">
                  <c:v>#N/A</c:v>
                </c:pt>
                <c:pt idx="7">
                  <c:v>3.61</c:v>
                </c:pt>
                <c:pt idx="8">
                  <c:v>#N/A</c:v>
                </c:pt>
                <c:pt idx="9">
                  <c:v>4.32</c:v>
                </c:pt>
              </c:numCache>
            </c:numRef>
          </c:val>
          <c:extLst>
            <c:ext xmlns:c16="http://schemas.microsoft.com/office/drawing/2014/chart" uri="{C3380CC4-5D6E-409C-BE32-E72D297353CC}">
              <c16:uniqueId val="{00000006-D0BE-417A-BB34-2A1FC6035A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4.57</c:v>
                </c:pt>
                <c:pt idx="8">
                  <c:v>#N/A</c:v>
                </c:pt>
                <c:pt idx="9">
                  <c:v>5.31</c:v>
                </c:pt>
              </c:numCache>
            </c:numRef>
          </c:val>
          <c:extLst>
            <c:ext xmlns:c16="http://schemas.microsoft.com/office/drawing/2014/chart" uri="{C3380CC4-5D6E-409C-BE32-E72D297353CC}">
              <c16:uniqueId val="{00000007-D0BE-417A-BB34-2A1FC6035A3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4.9400000000000004</c:v>
                </c:pt>
                <c:pt idx="2">
                  <c:v>#N/A</c:v>
                </c:pt>
                <c:pt idx="3">
                  <c:v>3.83</c:v>
                </c:pt>
                <c:pt idx="4">
                  <c:v>#N/A</c:v>
                </c:pt>
                <c:pt idx="5">
                  <c:v>4.42</c:v>
                </c:pt>
                <c:pt idx="6">
                  <c:v>#N/A</c:v>
                </c:pt>
                <c:pt idx="7">
                  <c:v>5.41</c:v>
                </c:pt>
                <c:pt idx="8">
                  <c:v>#N/A</c:v>
                </c:pt>
                <c:pt idx="9">
                  <c:v>5.78</c:v>
                </c:pt>
              </c:numCache>
            </c:numRef>
          </c:val>
          <c:extLst>
            <c:ext xmlns:c16="http://schemas.microsoft.com/office/drawing/2014/chart" uri="{C3380CC4-5D6E-409C-BE32-E72D297353CC}">
              <c16:uniqueId val="{00000008-D0BE-417A-BB34-2A1FC6035A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4.04</c:v>
                </c:pt>
                <c:pt idx="2">
                  <c:v>#N/A</c:v>
                </c:pt>
                <c:pt idx="3">
                  <c:v>3.65</c:v>
                </c:pt>
                <c:pt idx="4">
                  <c:v>#N/A</c:v>
                </c:pt>
                <c:pt idx="5">
                  <c:v>3.11</c:v>
                </c:pt>
                <c:pt idx="6">
                  <c:v>#N/A</c:v>
                </c:pt>
                <c:pt idx="7">
                  <c:v>3.93</c:v>
                </c:pt>
                <c:pt idx="8">
                  <c:v>#N/A</c:v>
                </c:pt>
                <c:pt idx="9">
                  <c:v>8.52</c:v>
                </c:pt>
              </c:numCache>
            </c:numRef>
          </c:val>
          <c:extLst>
            <c:ext xmlns:c16="http://schemas.microsoft.com/office/drawing/2014/chart" uri="{C3380CC4-5D6E-409C-BE32-E72D297353CC}">
              <c16:uniqueId val="{00000009-D0BE-417A-BB34-2A1FC6035A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2319</c:v>
                </c:pt>
                <c:pt idx="5">
                  <c:v>2306</c:v>
                </c:pt>
                <c:pt idx="8">
                  <c:v>2276</c:v>
                </c:pt>
                <c:pt idx="11">
                  <c:v>2273</c:v>
                </c:pt>
                <c:pt idx="14">
                  <c:v>2129</c:v>
                </c:pt>
              </c:numCache>
            </c:numRef>
          </c:val>
          <c:extLst>
            <c:ext xmlns:c16="http://schemas.microsoft.com/office/drawing/2014/chart" uri="{C3380CC4-5D6E-409C-BE32-E72D297353CC}">
              <c16:uniqueId val="{00000000-4E29-4A35-BCE3-C9754D22AB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29-4A35-BCE3-C9754D22AB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29-4A35-BCE3-C9754D22AB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4</c:v>
                </c:pt>
                <c:pt idx="9">
                  <c:v>15</c:v>
                </c:pt>
                <c:pt idx="12">
                  <c:v>21</c:v>
                </c:pt>
              </c:numCache>
            </c:numRef>
          </c:val>
          <c:extLst>
            <c:ext xmlns:c16="http://schemas.microsoft.com/office/drawing/2014/chart" uri="{C3380CC4-5D6E-409C-BE32-E72D297353CC}">
              <c16:uniqueId val="{00000003-4E29-4A35-BCE3-C9754D22AB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1224</c:v>
                </c:pt>
                <c:pt idx="3">
                  <c:v>1226</c:v>
                </c:pt>
                <c:pt idx="6">
                  <c:v>1223</c:v>
                </c:pt>
                <c:pt idx="9">
                  <c:v>1104</c:v>
                </c:pt>
                <c:pt idx="12">
                  <c:v>986</c:v>
                </c:pt>
              </c:numCache>
            </c:numRef>
          </c:val>
          <c:extLst>
            <c:ext xmlns:c16="http://schemas.microsoft.com/office/drawing/2014/chart" uri="{C3380CC4-5D6E-409C-BE32-E72D297353CC}">
              <c16:uniqueId val="{00000004-4E29-4A35-BCE3-C9754D22AB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29-4A35-BCE3-C9754D22AB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29-4A35-BCE3-C9754D22AB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1545</c:v>
                </c:pt>
                <c:pt idx="3">
                  <c:v>1591</c:v>
                </c:pt>
                <c:pt idx="6">
                  <c:v>1571</c:v>
                </c:pt>
                <c:pt idx="9">
                  <c:v>1713</c:v>
                </c:pt>
                <c:pt idx="12">
                  <c:v>1851</c:v>
                </c:pt>
              </c:numCache>
            </c:numRef>
          </c:val>
          <c:extLst>
            <c:ext xmlns:c16="http://schemas.microsoft.com/office/drawing/2014/chart" uri="{C3380CC4-5D6E-409C-BE32-E72D297353CC}">
              <c16:uniqueId val="{00000007-4E29-4A35-BCE3-C9754D22AB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450</c:v>
                </c:pt>
                <c:pt idx="2">
                  <c:v>#N/A</c:v>
                </c:pt>
                <c:pt idx="3">
                  <c:v>#N/A</c:v>
                </c:pt>
                <c:pt idx="4">
                  <c:v>511</c:v>
                </c:pt>
                <c:pt idx="5">
                  <c:v>#N/A</c:v>
                </c:pt>
                <c:pt idx="6">
                  <c:v>#N/A</c:v>
                </c:pt>
                <c:pt idx="7">
                  <c:v>522</c:v>
                </c:pt>
                <c:pt idx="8">
                  <c:v>#N/A</c:v>
                </c:pt>
                <c:pt idx="9">
                  <c:v>#N/A</c:v>
                </c:pt>
                <c:pt idx="10">
                  <c:v>559</c:v>
                </c:pt>
                <c:pt idx="11">
                  <c:v>#N/A</c:v>
                </c:pt>
                <c:pt idx="12">
                  <c:v>#N/A</c:v>
                </c:pt>
                <c:pt idx="13">
                  <c:v>729</c:v>
                </c:pt>
                <c:pt idx="14">
                  <c:v>#N/A</c:v>
                </c:pt>
              </c:numCache>
            </c:numRef>
          </c:val>
          <c:smooth val="0"/>
          <c:extLst>
            <c:ext xmlns:c16="http://schemas.microsoft.com/office/drawing/2014/chart" uri="{C3380CC4-5D6E-409C-BE32-E72D297353CC}">
              <c16:uniqueId val="{00000008-4E29-4A35-BCE3-C9754D22AB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20333</c:v>
                </c:pt>
                <c:pt idx="5">
                  <c:v>19977</c:v>
                </c:pt>
                <c:pt idx="8">
                  <c:v>19968</c:v>
                </c:pt>
                <c:pt idx="11">
                  <c:v>19930</c:v>
                </c:pt>
                <c:pt idx="14">
                  <c:v>20282</c:v>
                </c:pt>
              </c:numCache>
            </c:numRef>
          </c:val>
          <c:extLst>
            <c:ext xmlns:c16="http://schemas.microsoft.com/office/drawing/2014/chart" uri="{C3380CC4-5D6E-409C-BE32-E72D297353CC}">
              <c16:uniqueId val="{00000000-329F-4C1F-B0F6-34BE0FD6C8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4809</c:v>
                </c:pt>
                <c:pt idx="5">
                  <c:v>4788</c:v>
                </c:pt>
                <c:pt idx="8">
                  <c:v>4697</c:v>
                </c:pt>
                <c:pt idx="11">
                  <c:v>4180</c:v>
                </c:pt>
                <c:pt idx="14">
                  <c:v>4545</c:v>
                </c:pt>
              </c:numCache>
            </c:numRef>
          </c:val>
          <c:extLst>
            <c:ext xmlns:c16="http://schemas.microsoft.com/office/drawing/2014/chart" uri="{C3380CC4-5D6E-409C-BE32-E72D297353CC}">
              <c16:uniqueId val="{00000001-329F-4C1F-B0F6-34BE0FD6C8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6174</c:v>
                </c:pt>
                <c:pt idx="5">
                  <c:v>6128</c:v>
                </c:pt>
                <c:pt idx="8">
                  <c:v>6052</c:v>
                </c:pt>
                <c:pt idx="11">
                  <c:v>5747</c:v>
                </c:pt>
                <c:pt idx="14">
                  <c:v>6512</c:v>
                </c:pt>
              </c:numCache>
            </c:numRef>
          </c:val>
          <c:extLst>
            <c:ext xmlns:c16="http://schemas.microsoft.com/office/drawing/2014/chart" uri="{C3380CC4-5D6E-409C-BE32-E72D297353CC}">
              <c16:uniqueId val="{00000002-329F-4C1F-B0F6-34BE0FD6C8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9F-4C1F-B0F6-34BE0FD6C8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9F-4C1F-B0F6-34BE0FD6C8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105</c:v>
                </c:pt>
                <c:pt idx="3">
                  <c:v>35</c:v>
                </c:pt>
                <c:pt idx="6">
                  <c:v>0</c:v>
                </c:pt>
                <c:pt idx="9">
                  <c:v>0</c:v>
                </c:pt>
                <c:pt idx="12">
                  <c:v>0</c:v>
                </c:pt>
              </c:numCache>
            </c:numRef>
          </c:val>
          <c:extLst>
            <c:ext xmlns:c16="http://schemas.microsoft.com/office/drawing/2014/chart" uri="{C3380CC4-5D6E-409C-BE32-E72D297353CC}">
              <c16:uniqueId val="{00000005-329F-4C1F-B0F6-34BE0FD6C8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1424</c:v>
                </c:pt>
                <c:pt idx="3">
                  <c:v>1189</c:v>
                </c:pt>
                <c:pt idx="6">
                  <c:v>1381</c:v>
                </c:pt>
                <c:pt idx="9">
                  <c:v>1279</c:v>
                </c:pt>
                <c:pt idx="12">
                  <c:v>1157</c:v>
                </c:pt>
              </c:numCache>
            </c:numRef>
          </c:val>
          <c:extLst>
            <c:ext xmlns:c16="http://schemas.microsoft.com/office/drawing/2014/chart" uri="{C3380CC4-5D6E-409C-BE32-E72D297353CC}">
              <c16:uniqueId val="{00000006-329F-4C1F-B0F6-34BE0FD6C8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33</c:v>
                </c:pt>
                <c:pt idx="6">
                  <c:v>148</c:v>
                </c:pt>
                <c:pt idx="9">
                  <c:v>635</c:v>
                </c:pt>
                <c:pt idx="12">
                  <c:v>626</c:v>
                </c:pt>
              </c:numCache>
            </c:numRef>
          </c:val>
          <c:extLst>
            <c:ext xmlns:c16="http://schemas.microsoft.com/office/drawing/2014/chart" uri="{C3380CC4-5D6E-409C-BE32-E72D297353CC}">
              <c16:uniqueId val="{00000007-329F-4C1F-B0F6-34BE0FD6C8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14036</c:v>
                </c:pt>
                <c:pt idx="3">
                  <c:v>13547</c:v>
                </c:pt>
                <c:pt idx="6">
                  <c:v>13113</c:v>
                </c:pt>
                <c:pt idx="9">
                  <c:v>12338</c:v>
                </c:pt>
                <c:pt idx="12">
                  <c:v>11089</c:v>
                </c:pt>
              </c:numCache>
            </c:numRef>
          </c:val>
          <c:extLst>
            <c:ext xmlns:c16="http://schemas.microsoft.com/office/drawing/2014/chart" uri="{C3380CC4-5D6E-409C-BE32-E72D297353CC}">
              <c16:uniqueId val="{00000008-329F-4C1F-B0F6-34BE0FD6C8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9F-4C1F-B0F6-34BE0FD6C8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17653</c:v>
                </c:pt>
                <c:pt idx="3">
                  <c:v>17470</c:v>
                </c:pt>
                <c:pt idx="6">
                  <c:v>18774</c:v>
                </c:pt>
                <c:pt idx="9">
                  <c:v>20045</c:v>
                </c:pt>
                <c:pt idx="12">
                  <c:v>21807</c:v>
                </c:pt>
              </c:numCache>
            </c:numRef>
          </c:val>
          <c:extLst>
            <c:ext xmlns:c16="http://schemas.microsoft.com/office/drawing/2014/chart" uri="{C3380CC4-5D6E-409C-BE32-E72D297353CC}">
              <c16:uniqueId val="{0000000A-329F-4C1F-B0F6-34BE0FD6C8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1902</c:v>
                </c:pt>
                <c:pt idx="2">
                  <c:v>#N/A</c:v>
                </c:pt>
                <c:pt idx="3">
                  <c:v>#N/A</c:v>
                </c:pt>
                <c:pt idx="4">
                  <c:v>1381</c:v>
                </c:pt>
                <c:pt idx="5">
                  <c:v>#N/A</c:v>
                </c:pt>
                <c:pt idx="6">
                  <c:v>#N/A</c:v>
                </c:pt>
                <c:pt idx="7">
                  <c:v>2698</c:v>
                </c:pt>
                <c:pt idx="8">
                  <c:v>#N/A</c:v>
                </c:pt>
                <c:pt idx="9">
                  <c:v>#N/A</c:v>
                </c:pt>
                <c:pt idx="10">
                  <c:v>4440</c:v>
                </c:pt>
                <c:pt idx="11">
                  <c:v>#N/A</c:v>
                </c:pt>
                <c:pt idx="12">
                  <c:v>#N/A</c:v>
                </c:pt>
                <c:pt idx="13">
                  <c:v>3340</c:v>
                </c:pt>
                <c:pt idx="14">
                  <c:v>#N/A</c:v>
                </c:pt>
              </c:numCache>
            </c:numRef>
          </c:val>
          <c:smooth val="0"/>
          <c:extLst>
            <c:ext xmlns:c16="http://schemas.microsoft.com/office/drawing/2014/chart" uri="{C3380CC4-5D6E-409C-BE32-E72D297353CC}">
              <c16:uniqueId val="{0000000B-329F-4C1F-B0F6-34BE0FD6C8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2989</c:v>
                </c:pt>
                <c:pt idx="1">
                  <c:v>2759</c:v>
                </c:pt>
                <c:pt idx="2">
                  <c:v>2686</c:v>
                </c:pt>
              </c:numCache>
            </c:numRef>
          </c:val>
          <c:extLst>
            <c:ext xmlns:c16="http://schemas.microsoft.com/office/drawing/2014/chart" uri="{C3380CC4-5D6E-409C-BE32-E72D297353CC}">
              <c16:uniqueId val="{00000000-6C20-4AA0-AD22-0083955868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541</c:v>
                </c:pt>
                <c:pt idx="1">
                  <c:v>625</c:v>
                </c:pt>
                <c:pt idx="2">
                  <c:v>1104</c:v>
                </c:pt>
              </c:numCache>
            </c:numRef>
          </c:val>
          <c:extLst>
            <c:ext xmlns:c16="http://schemas.microsoft.com/office/drawing/2014/chart" uri="{C3380CC4-5D6E-409C-BE32-E72D297353CC}">
              <c16:uniqueId val="{00000001-6C20-4AA0-AD22-0083955868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1143</c:v>
                </c:pt>
                <c:pt idx="1">
                  <c:v>917</c:v>
                </c:pt>
                <c:pt idx="2">
                  <c:v>1231</c:v>
                </c:pt>
              </c:numCache>
            </c:numRef>
          </c:val>
          <c:extLst>
            <c:ext xmlns:c16="http://schemas.microsoft.com/office/drawing/2014/chart" uri="{C3380CC4-5D6E-409C-BE32-E72D297353CC}">
              <c16:uniqueId val="{00000002-6C20-4AA0-AD22-0083955868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{DE723141-AC63-49DA-9235-1DAC5C317557}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C40-45F0-B8FA-5AC9B4756C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{64EE70B3-70C9-4788-915D-1AF65995D5F3}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40-45F0-B8FA-5AC9B4756C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{9972794E-54BB-4FD3-82EE-53A08B24C5D9}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40-45F0-B8FA-5AC9B4756C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{7C615825-B712-4EE7-AC84-02D8BAC81148}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40-45F0-B8FA-5AC9B4756C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{6AB0D5EB-2ACC-47C7-85DA-E4746BDF0E9E}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40-45F0-B8FA-5AC9B4756C0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{55A6E103-CF66-43D8-9764-67C82D8CD8A5}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C40-45F0-B8FA-5AC9B4756C0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{6AD28E8E-99E5-4A5C-98D9-EC4150A0C700}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C40-45F0-B8FA-5AC9B4756C0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{35A92050-2DD9-4F26-8E3F-3547E5DB0D84}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C40-45F0-B8FA-5AC9B4756C0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{1F25DDF8-003D-4818-B753-F18BBFA2F9A7}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C40-45F0-B8FA-5AC9B4756C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66.5</c:v>
                </c:pt>
                <c:pt idx="16">
                  <c:v>67.099999999999994</c:v>
                </c:pt>
                <c:pt idx="24">
                  <c:v>67.7</c:v>
                </c:pt>
                <c:pt idx="32">
                  <c:v>67.5</c:v>
                </c:pt>
              </c:numCache>
            </c:numRef>
          </c:xVal>
          <c:yVal>
            <c:numRef>
              <c:f>公会計指標分析・財政指標組合せ分析表!$BP$51:$DC$51</c:f>
              <c:numCache>
                <c:formatCode>#,##0.0;"▲ "#,##0.0</c:formatCode>
                <c:ptCount val="40"/>
                <c:pt idx="0">
                  <c:v>16.7</c:v>
                </c:pt>
                <c:pt idx="8">
                  <c:v>12</c:v>
                </c:pt>
                <c:pt idx="16">
                  <c:v>23.2</c:v>
                </c:pt>
                <c:pt idx="24">
                  <c:v>36.9</c:v>
                </c:pt>
                <c:pt idx="32">
                  <c:v>26.2</c:v>
                </c:pt>
              </c:numCache>
            </c:numRef>
          </c:yVal>
          <c:smooth val="0"/>
          <c:extLst>
            <c:ext xmlns:c16="http://schemas.microsoft.com/office/drawing/2014/chart" uri="{C3380CC4-5D6E-409C-BE32-E72D297353CC}">
              <c16:uniqueId val="{00000009-6C40-45F0-B8FA-5AC9B4756C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{417B3D3F-C414-484C-9B9F-0288CBF05A4D}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C40-45F0-B8FA-5AC9B4756C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{45524E1E-EE16-42BB-BA00-C8C1DD782105}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40-45F0-B8FA-5AC9B4756C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{E47CF490-324A-4B59-B1B7-8BEB955CDE3B}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40-45F0-B8FA-5AC9B4756C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{11276132-2005-478E-BFB0-3AE49F769F99}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40-45F0-B8FA-5AC9B4756C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{4C3EF53A-1BD7-43E9-B06E-378B49E8AAA9}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40-45F0-B8FA-5AC9B4756C0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{FC8A0A84-F20C-4F1C-A6B6-274358257A73}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C40-45F0-B8FA-5AC9B4756C0E}"/>
                </c:ext>
              </c:extLst>
            </c:dLbl>
            <c:dLbl>
              <c:idx val="16"/>
              <c:layout>
                <c:manualLayout>
                  <c:x val="-2.2066898618221604E-2"/>
                  <c:y val="-4.901208530797269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{B8862363-EEA1-4ABD-97A3-0CFC13AA3884}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C40-45F0-B8FA-5AC9B4756C0E}"/>
                </c:ext>
              </c:extLst>
            </c:dLbl>
            <c:dLbl>
              <c:idx val="24"/>
              <c:layout>
                <c:manualLayout>
                  <c:x val="-4.1964602682246853E-2"/>
                  <c:y val="-8.04659989037576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{547FA4BC-4387-4F20-B1AE-FDAA1BFBBA43}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C40-45F0-B8FA-5AC9B4756C0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{8FA4C406-78FA-40CC-84A9-2D4CEC542255}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C40-45F0-B8FA-5AC9B4756C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C40-45F0-B8FA-5AC9B4756C0E}"/>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{FF7132C9-E4F4-4AA7-B0AE-5D17EEB24C73}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92C-4EC0-868C-B0E2235849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{5E543FDD-F1BA-4CC3-88B3-ECAEAE721C1B}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2C-4EC0-868C-B0E2235849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{19705FD4-520A-476C-A683-9745BC4A79C8}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2C-4EC0-868C-B0E2235849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{764BADAD-5460-40A6-ACEA-6A6EBBDEC6C0}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2C-4EC0-868C-B0E2235849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{AA41E15E-AA55-4BAB-BFA3-404B8C5B28FD}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2C-4EC0-868C-B0E2235849B1}"/>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{E6204E0D-0D30-4D71-8346-BC19650A6B15}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92C-4EC0-868C-B0E2235849B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{E18ACF51-AC6E-4F76-952E-79E95F176F0D}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92C-4EC0-868C-B0E2235849B1}"/>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{15C4A162-F757-4BC8-A5A2-E32EBD651E6A}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92C-4EC0-868C-B0E2235849B1}"/>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{4FA23EF6-6A32-4426-8839-F1AA7633CD5B}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92C-4EC0-868C-B0E2235849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4.5</c:v>
                </c:pt>
                <c:pt idx="16">
                  <c:v>4.2</c:v>
                </c:pt>
                <c:pt idx="24">
                  <c:v>4.5</c:v>
                </c:pt>
                <c:pt idx="32">
                  <c:v>4.9000000000000004</c:v>
                </c:pt>
              </c:numCache>
            </c:numRef>
          </c:xVal>
          <c:yVal>
            <c:numRef>
              <c:f>公会計指標分析・財政指標組合せ分析表!$BP$73:$DC$73</c:f>
              <c:numCache>
                <c:formatCode>#,##0.0;"▲ "#,##0.0</c:formatCode>
                <c:ptCount val="40"/>
                <c:pt idx="0">
                  <c:v>16.7</c:v>
                </c:pt>
                <c:pt idx="8">
                  <c:v>12</c:v>
                </c:pt>
                <c:pt idx="16">
                  <c:v>23.2</c:v>
                </c:pt>
                <c:pt idx="24">
                  <c:v>36.9</c:v>
                </c:pt>
                <c:pt idx="32">
                  <c:v>26.2</c:v>
                </c:pt>
              </c:numCache>
            </c:numRef>
          </c:yVal>
          <c:smooth val="0"/>
          <c:extLst>
            <c:ext xmlns:c16="http://schemas.microsoft.com/office/drawing/2014/chart" uri="{C3380CC4-5D6E-409C-BE32-E72D297353CC}">
              <c16:uniqueId val="{00000009-B92C-4EC0-868C-B0E2235849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{368C05CF-E018-4D10-9828-B5EC302CCAE2}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92C-4EC0-868C-B0E2235849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{D0723DF7-B9FC-43F8-A3EE-E4BA1ACE09DA}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2C-4EC0-868C-B0E2235849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{1749DE17-4EDE-43EA-8C58-69F7C0C19E16}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2C-4EC0-868C-B0E2235849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{C76755FA-BD87-4300-8637-5FB77AAECE21}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2C-4EC0-868C-B0E2235849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{986C32F9-11B8-4925-8706-0EC75BFFD61A}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2C-4EC0-868C-B0E2235849B1}"/>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{3CE8305C-3897-4B99-B142-2295769CCD7D}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92C-4EC0-868C-B0E2235849B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{712ED3DA-822C-46E8-A191-939BB312EEBF}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92C-4EC0-868C-B0E2235849B1}"/>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{173E560A-A405-4A34-A905-3E6706B750D6}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92C-4EC0-868C-B0E2235849B1}"/>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{4C7BD7E8-1057-4AEE-AE17-75AACE5BCB4A}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92C-4EC0-868C-B0E2235849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92C-4EC0-868C-B0E2235849B1}"/>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地方債発行を抑制してきた結果、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までは「元利償還金」は低い水準にあったが、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北部学校給食センター建設事業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借入分）、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は新庁舎建設事業（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借入分）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にかかる元金償還が開始されたことから増加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における資本費平準化債の活用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、やや減少傾向であるが、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臨時財政対策債償還費の増等により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にかけて一時的に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に係る地方債発行を主要因として、対前年比で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「公営企業債等繰入見込額」は、その大部分を占める下水道事業債の償還に充てるための繰入金が、下水道事業債の発行額を大きく上回っ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ており、地方債残高の減少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が続いているため、減。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「充当可能基金」は、財政調整基金等の減少により平成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は、普通交付税が増額交付（臨時財政対策債償還基金費）され、当該歳入をすべて減債基金へ積立したことなどにより、増。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が増加したものの、上述の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の減少を主要因として減。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は、下記のため、段階的に減少する見込み。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・新庁舎建設事業の完了や臨時財政対策債発行額の減少により、一般会計等に係る地方債の現在高は、減少に転じる見込み。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・公営企業債等繰入見込額は、引き続き減少する見込み。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・充当可能基金は、引き続き増加する見込み。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は、下記のため、段階的に増加する見込み。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次期ごみ処理施設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により、大幅に増加する見込み。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・充当可能基金は、次期ごみ処理施設建設負担金の一部に充当するため、公共施設等整備基金取崩しが毎年度発生し、減少する見込み。</a:t>
          </a:r>
          <a:endPar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岐阜県羽島市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は微減したものの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年度普通交付税が増額交付（臨時財政対策債償還基金費）され、当該歳入をすべて減債基金へ積立した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ことなどにより、減債基金残高が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将来の財政需要に対応するため公共施設等整備基金を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減少傾向が続く見込み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であり、減債基金についても一定時期までは積み増すが、その後減少傾向となる見込み。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積み増すが、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次期ごみ処理施設建設費の支払いが始まれば、同基金残高も減少に転じる見込み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・羽島市公共施設等整備基金：市の公共施設等の整備事業</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・羽島市生涯学習振興基金：生涯学習事業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・羽島市体育施設建設整備基金：体育施設建設事業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・羽島市活性化推進事業基金：市の活性化推進のための事業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・羽島市奨学事業基金：母子及び父子家庭の高校生の就学を奨励するための事業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・羽島市公共施設等整備基金：ごみ処理建設費増大をはじめとする将来の財政需要に対応するため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・羽島市庁舎建設基金（左表に記載なし）：新庁舎建設のため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となり本基金を廃止した。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・羽島市公共施設等整備基金：公共施設等の整備に充当するため、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年度まで積み増し予定。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百万円積み立てた一方、当初予算及び補正後歳入歳出予算の財政需要に対応するため、財政調整基金を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以上の維持に努めることとしている。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・今後、ごみ処理建設費増大をはじめとする将来の財政需要に対応するため、過去の実績からしても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百万円は積み立てていきたいが、すでに減少傾向であり、今後も当面は減少傾向が続く見込み。</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・将来の公債費増を見据えて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百万円積立した。さらに、上述の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年度普通交付税が増額交付（臨時財政対策債償還基金費）され、当該歳入をすべて減債基金へ積立したことにより、減債基金残高が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年度決算における減債基金残高の大幅増は一時的なもの。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・中長的な公債費のピークは、令和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年度となる見込み。しかし、長期的には公共施設の老朽化対応等、公債費が増加する可能性が高いことから、継続して積み立てていく予定。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ポイント減少しているが、類似団体と比較して高い水準にある。主な要因は、学校施設をはじめとして、築後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年以上経過している施設が全体の</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％以上を占めていることにより、減価償却率が高いことが挙げられる。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258945" y="5033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1" name="楕円 80"/>
        <xdr:cNvSpPr/>
      </xdr:nvSpPr>
      <xdr:spPr>
        <a:xfrm>
          <a:off x="4157345" y="536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2" name="有形固定資産減価償却率該当値テキスト"/>
        <xdr:cNvSpPr txBox="1"/>
      </xdr:nvSpPr>
      <xdr:spPr>
        <a:xfrm>
          <a:off x="4258945"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847</xdr:rowOff>
    </xdr:from>
    <xdr:to>
      <xdr:col>19</xdr:col>
      <xdr:colOff>187325</xdr:colOff>
      <xdr:row>32</xdr:row>
      <xdr:rowOff>102447</xdr:rowOff>
    </xdr:to>
    <xdr:sp macro="" textlink="">
      <xdr:nvSpPr>
        <xdr:cNvPr id="83" name="楕円 82"/>
        <xdr:cNvSpPr/>
      </xdr:nvSpPr>
      <xdr:spPr>
        <a:xfrm>
          <a:off x="3537585" y="53653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51647</xdr:rowOff>
    </xdr:to>
    <xdr:cxnSp macro="">
      <xdr:nvCxnSpPr>
        <xdr:cNvPr id="84" name="直線コネクタ 83"/>
        <xdr:cNvCxnSpPr/>
      </xdr:nvCxnSpPr>
      <xdr:spPr>
        <a:xfrm flipV="1">
          <a:off x="3588385" y="5408930"/>
          <a:ext cx="6197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85" name="楕円 84"/>
        <xdr:cNvSpPr/>
      </xdr:nvSpPr>
      <xdr:spPr>
        <a:xfrm>
          <a:off x="2867025" y="5347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51647</xdr:rowOff>
    </xdr:to>
    <xdr:cxnSp macro="">
      <xdr:nvCxnSpPr>
        <xdr:cNvPr id="86" name="直線コネクタ 85"/>
        <xdr:cNvCxnSpPr/>
      </xdr:nvCxnSpPr>
      <xdr:spPr>
        <a:xfrm>
          <a:off x="2917825" y="5394537"/>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87" name="楕円 86"/>
        <xdr:cNvSpPr/>
      </xdr:nvSpPr>
      <xdr:spPr>
        <a:xfrm>
          <a:off x="2196465" y="5325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30057</xdr:rowOff>
    </xdr:to>
    <xdr:cxnSp macro="">
      <xdr:nvCxnSpPr>
        <xdr:cNvPr id="88" name="直線コネクタ 87"/>
        <xdr:cNvCxnSpPr/>
      </xdr:nvCxnSpPr>
      <xdr:spPr>
        <a:xfrm>
          <a:off x="2247265" y="5372947"/>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17568</xdr:rowOff>
    </xdr:from>
    <xdr:to>
      <xdr:col>7</xdr:col>
      <xdr:colOff>187325</xdr:colOff>
      <xdr:row>31</xdr:row>
      <xdr:rowOff>119168</xdr:rowOff>
    </xdr:to>
    <xdr:sp macro="" textlink="">
      <xdr:nvSpPr>
        <xdr:cNvPr id="89" name="楕円 88"/>
        <xdr:cNvSpPr/>
      </xdr:nvSpPr>
      <xdr:spPr>
        <a:xfrm>
          <a:off x="1525905" y="5214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68368</xdr:rowOff>
    </xdr:from>
    <xdr:to>
      <xdr:col>11</xdr:col>
      <xdr:colOff>136525</xdr:colOff>
      <xdr:row>32</xdr:row>
      <xdr:rowOff>8467</xdr:rowOff>
    </xdr:to>
    <xdr:cxnSp macro="">
      <xdr:nvCxnSpPr>
        <xdr:cNvPr id="90" name="直線コネクタ 89"/>
        <xdr:cNvCxnSpPr/>
      </xdr:nvCxnSpPr>
      <xdr:spPr>
        <a:xfrm>
          <a:off x="1576705" y="5265208"/>
          <a:ext cx="67056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395989" y="491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2738129" y="49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067569" y="48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397009" y="482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93574</xdr:rowOff>
    </xdr:from>
    <xdr:ext cx="405111" cy="259045"/>
    <xdr:sp macro="" textlink="">
      <xdr:nvSpPr>
        <xdr:cNvPr id="95" name="n_1mainValue有形固定資産減価償却率"/>
        <xdr:cNvSpPr txBox="1"/>
      </xdr:nvSpPr>
      <xdr:spPr>
        <a:xfrm>
          <a:off x="3395989" y="5458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96" name="n_2mainValue有形固定資産減価償却率"/>
        <xdr:cNvSpPr txBox="1"/>
      </xdr:nvSpPr>
      <xdr:spPr>
        <a:xfrm>
          <a:off x="2738129" y="543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97" name="n_3mainValue有形固定資産減価償却率"/>
        <xdr:cNvSpPr txBox="1"/>
      </xdr:nvSpPr>
      <xdr:spPr>
        <a:xfrm>
          <a:off x="2067569" y="5414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110295</xdr:rowOff>
    </xdr:from>
    <xdr:ext cx="405111" cy="259045"/>
    <xdr:sp macro="" textlink="">
      <xdr:nvSpPr>
        <xdr:cNvPr id="98" name="n_4mainValue有形固定資産減価償却率"/>
        <xdr:cNvSpPr txBox="1"/>
      </xdr:nvSpPr>
      <xdr:spPr>
        <a:xfrm>
          <a:off x="1397009"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・債務償還比率は、前年度と比較して</a:t>
          </a:r>
          <a:r>
            <a:rPr kumimoji="1" lang="en-US" altLang="ja-JP" sz="1100">
              <a:solidFill>
                <a:schemeClr val="dk1"/>
              </a:solidFill>
              <a:effectLst/>
              <a:latin typeface="+mn-lt"/>
              <a:ea typeface="+mn-ea"/>
              <a:cs typeface="+mn-cs"/>
            </a:rPr>
            <a:t>223.3</a:t>
          </a:r>
          <a:r>
            <a:rPr kumimoji="1" lang="ja-JP" altLang="ja-JP" sz="1100">
              <a:solidFill>
                <a:schemeClr val="dk1"/>
              </a:solidFill>
              <a:effectLst/>
              <a:latin typeface="+mn-lt"/>
              <a:ea typeface="+mn-ea"/>
              <a:cs typeface="+mn-cs"/>
            </a:rPr>
            <a:t>ポイント減少し、前年度同様に類似団体内平均値を上回っている。減少した主な要因は、普通交付税再算定による基金への積み立て増による充当可能財源の増が挙げられる。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3080365" y="4940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80092</xdr:rowOff>
    </xdr:from>
    <xdr:to>
      <xdr:col>76</xdr:col>
      <xdr:colOff>73025</xdr:colOff>
      <xdr:row>31</xdr:row>
      <xdr:rowOff>10242</xdr:rowOff>
    </xdr:to>
    <xdr:sp macro="" textlink="">
      <xdr:nvSpPr>
        <xdr:cNvPr id="145" name="楕円 144"/>
        <xdr:cNvSpPr/>
      </xdr:nvSpPr>
      <xdr:spPr>
        <a:xfrm>
          <a:off x="13001625" y="5109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58519</xdr:rowOff>
    </xdr:from>
    <xdr:ext cx="469744" cy="259045"/>
    <xdr:sp macro="" textlink="">
      <xdr:nvSpPr>
        <xdr:cNvPr id="146" name="債務償還比率該当値テキスト"/>
        <xdr:cNvSpPr txBox="1"/>
      </xdr:nvSpPr>
      <xdr:spPr>
        <a:xfrm>
          <a:off x="13080365" y="50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81552</xdr:rowOff>
    </xdr:from>
    <xdr:to>
      <xdr:col>72</xdr:col>
      <xdr:colOff>123825</xdr:colOff>
      <xdr:row>33</xdr:row>
      <xdr:rowOff>11702</xdr:rowOff>
    </xdr:to>
    <xdr:sp macro="" textlink="">
      <xdr:nvSpPr>
        <xdr:cNvPr id="147" name="楕円 146"/>
        <xdr:cNvSpPr/>
      </xdr:nvSpPr>
      <xdr:spPr>
        <a:xfrm>
          <a:off x="12359005" y="5446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130892</xdr:rowOff>
    </xdr:from>
    <xdr:to>
      <xdr:col>76</xdr:col>
      <xdr:colOff>22225</xdr:colOff>
      <xdr:row>32</xdr:row>
      <xdr:rowOff>132352</xdr:rowOff>
    </xdr:to>
    <xdr:cxnSp macro="">
      <xdr:nvCxnSpPr>
        <xdr:cNvPr id="148" name="直線コネクタ 147"/>
        <xdr:cNvCxnSpPr/>
      </xdr:nvCxnSpPr>
      <xdr:spPr>
        <a:xfrm flipV="1">
          <a:off x="12409805" y="5160092"/>
          <a:ext cx="619760" cy="3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21871</xdr:rowOff>
    </xdr:from>
    <xdr:to>
      <xdr:col>68</xdr:col>
      <xdr:colOff>123825</xdr:colOff>
      <xdr:row>32</xdr:row>
      <xdr:rowOff>123471</xdr:rowOff>
    </xdr:to>
    <xdr:sp macro="" textlink="">
      <xdr:nvSpPr>
        <xdr:cNvPr id="149" name="楕円 148"/>
        <xdr:cNvSpPr/>
      </xdr:nvSpPr>
      <xdr:spPr>
        <a:xfrm>
          <a:off x="11688445" y="53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72671</xdr:rowOff>
    </xdr:from>
    <xdr:to>
      <xdr:col>72</xdr:col>
      <xdr:colOff>73025</xdr:colOff>
      <xdr:row>32</xdr:row>
      <xdr:rowOff>132352</xdr:rowOff>
    </xdr:to>
    <xdr:cxnSp macro="">
      <xdr:nvCxnSpPr>
        <xdr:cNvPr id="150" name="直線コネクタ 149"/>
        <xdr:cNvCxnSpPr/>
      </xdr:nvCxnSpPr>
      <xdr:spPr>
        <a:xfrm>
          <a:off x="11739245" y="5437151"/>
          <a:ext cx="67056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20175</xdr:rowOff>
    </xdr:from>
    <xdr:to>
      <xdr:col>64</xdr:col>
      <xdr:colOff>123825</xdr:colOff>
      <xdr:row>32</xdr:row>
      <xdr:rowOff>121775</xdr:rowOff>
    </xdr:to>
    <xdr:sp macro="" textlink="">
      <xdr:nvSpPr>
        <xdr:cNvPr id="151" name="楕円 150"/>
        <xdr:cNvSpPr/>
      </xdr:nvSpPr>
      <xdr:spPr>
        <a:xfrm>
          <a:off x="11017885" y="53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70975</xdr:rowOff>
    </xdr:from>
    <xdr:to>
      <xdr:col>68</xdr:col>
      <xdr:colOff>73025</xdr:colOff>
      <xdr:row>32</xdr:row>
      <xdr:rowOff>72671</xdr:rowOff>
    </xdr:to>
    <xdr:cxnSp macro="">
      <xdr:nvCxnSpPr>
        <xdr:cNvPr id="152" name="直線コネクタ 151"/>
        <xdr:cNvCxnSpPr/>
      </xdr:nvCxnSpPr>
      <xdr:spPr>
        <a:xfrm>
          <a:off x="11068685" y="5435455"/>
          <a:ext cx="67056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41611</xdr:rowOff>
    </xdr:from>
    <xdr:to>
      <xdr:col>60</xdr:col>
      <xdr:colOff>123825</xdr:colOff>
      <xdr:row>32</xdr:row>
      <xdr:rowOff>143211</xdr:rowOff>
    </xdr:to>
    <xdr:sp macro="" textlink="">
      <xdr:nvSpPr>
        <xdr:cNvPr id="153" name="楕円 152"/>
        <xdr:cNvSpPr/>
      </xdr:nvSpPr>
      <xdr:spPr>
        <a:xfrm>
          <a:off x="10347325" y="5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70975</xdr:rowOff>
    </xdr:from>
    <xdr:to>
      <xdr:col>64</xdr:col>
      <xdr:colOff>73025</xdr:colOff>
      <xdr:row>32</xdr:row>
      <xdr:rowOff>92411</xdr:rowOff>
    </xdr:to>
    <xdr:cxnSp macro="">
      <xdr:nvCxnSpPr>
        <xdr:cNvPr id="154" name="直線コネクタ 153"/>
        <xdr:cNvCxnSpPr/>
      </xdr:nvCxnSpPr>
      <xdr:spPr>
        <a:xfrm flipV="1">
          <a:off x="10398125" y="5435455"/>
          <a:ext cx="67056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2185092"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1527232" y="508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0856672" y="50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0186112" y="508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2829</xdr:rowOff>
    </xdr:from>
    <xdr:ext cx="469744" cy="259045"/>
    <xdr:sp macro="" textlink="">
      <xdr:nvSpPr>
        <xdr:cNvPr id="159" name="n_1mainValue債務償還比率"/>
        <xdr:cNvSpPr txBox="1"/>
      </xdr:nvSpPr>
      <xdr:spPr>
        <a:xfrm>
          <a:off x="12185092" y="553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114598</xdr:rowOff>
    </xdr:from>
    <xdr:ext cx="469744" cy="259045"/>
    <xdr:sp macro="" textlink="">
      <xdr:nvSpPr>
        <xdr:cNvPr id="160" name="n_2mainValue債務償還比率"/>
        <xdr:cNvSpPr txBox="1"/>
      </xdr:nvSpPr>
      <xdr:spPr>
        <a:xfrm>
          <a:off x="11527232" y="547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112902</xdr:rowOff>
    </xdr:from>
    <xdr:ext cx="469744" cy="259045"/>
    <xdr:sp macro="" textlink="">
      <xdr:nvSpPr>
        <xdr:cNvPr id="161" name="n_3mainValue債務償還比率"/>
        <xdr:cNvSpPr txBox="1"/>
      </xdr:nvSpPr>
      <xdr:spPr>
        <a:xfrm>
          <a:off x="10856672" y="54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134338</xdr:rowOff>
    </xdr:from>
    <xdr:ext cx="469744" cy="259045"/>
    <xdr:sp macro="" textlink="">
      <xdr:nvSpPr>
        <xdr:cNvPr id="162" name="n_4mainValue債務償還比率"/>
        <xdr:cNvSpPr txBox="1"/>
      </xdr:nvSpPr>
      <xdr:spPr>
        <a:xfrm>
          <a:off x="10186112" y="549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124960" y="643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32258</xdr:rowOff>
    </xdr:from>
    <xdr:to>
      <xdr:col>24</xdr:col>
      <xdr:colOff>114300</xdr:colOff>
      <xdr:row>40</xdr:row>
      <xdr:rowOff>133858</xdr:rowOff>
    </xdr:to>
    <xdr:sp macro="" textlink="">
      <xdr:nvSpPr>
        <xdr:cNvPr id="71" name="楕円 70"/>
        <xdr:cNvSpPr/>
      </xdr:nvSpPr>
      <xdr:spPr>
        <a:xfrm>
          <a:off x="4036060" y="67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10685</xdr:rowOff>
    </xdr:from>
    <xdr:ext cx="405111" cy="259045"/>
    <xdr:sp macro="" textlink="">
      <xdr:nvSpPr>
        <xdr:cNvPr id="72" name="【道路】&#10;有形固定資産減価償却率該当値テキスト"/>
        <xdr:cNvSpPr txBox="1"/>
      </xdr:nvSpPr>
      <xdr:spPr>
        <a:xfrm>
          <a:off x="4124960" y="67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3" name="楕円 72"/>
        <xdr:cNvSpPr/>
      </xdr:nvSpPr>
      <xdr:spPr>
        <a:xfrm>
          <a:off x="3312160" y="670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83058</xdr:rowOff>
    </xdr:to>
    <xdr:cxnSp macro="">
      <xdr:nvCxnSpPr>
        <xdr:cNvPr id="74" name="直線コネクタ 73"/>
        <xdr:cNvCxnSpPr/>
      </xdr:nvCxnSpPr>
      <xdr:spPr>
        <a:xfrm>
          <a:off x="3355340" y="6747510"/>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148844</xdr:rowOff>
    </xdr:from>
    <xdr:to>
      <xdr:col>15</xdr:col>
      <xdr:colOff>101600</xdr:colOff>
      <xdr:row>40</xdr:row>
      <xdr:rowOff>78994</xdr:rowOff>
    </xdr:to>
    <xdr:sp macro="" textlink="">
      <xdr:nvSpPr>
        <xdr:cNvPr id="75" name="楕円 74"/>
        <xdr:cNvSpPr/>
      </xdr:nvSpPr>
      <xdr:spPr>
        <a:xfrm>
          <a:off x="2514600" y="6686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28194</xdr:rowOff>
    </xdr:from>
    <xdr:to>
      <xdr:col>19</xdr:col>
      <xdr:colOff>177800</xdr:colOff>
      <xdr:row>40</xdr:row>
      <xdr:rowOff>41910</xdr:rowOff>
    </xdr:to>
    <xdr:cxnSp macro="">
      <xdr:nvCxnSpPr>
        <xdr:cNvPr id="76" name="直線コネクタ 75"/>
        <xdr:cNvCxnSpPr/>
      </xdr:nvCxnSpPr>
      <xdr:spPr>
        <a:xfrm>
          <a:off x="2565400" y="6733794"/>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7" name="楕円 76"/>
        <xdr:cNvSpPr/>
      </xdr:nvSpPr>
      <xdr:spPr>
        <a:xfrm>
          <a:off x="173990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28194</xdr:rowOff>
    </xdr:to>
    <xdr:cxnSp macro="">
      <xdr:nvCxnSpPr>
        <xdr:cNvPr id="78" name="直線コネクタ 77"/>
        <xdr:cNvCxnSpPr/>
      </xdr:nvCxnSpPr>
      <xdr:spPr>
        <a:xfrm>
          <a:off x="1790700" y="6694170"/>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79" name="楕円 78"/>
        <xdr:cNvSpPr/>
      </xdr:nvSpPr>
      <xdr:spPr>
        <a:xfrm>
          <a:off x="96520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156210</xdr:rowOff>
    </xdr:to>
    <xdr:cxnSp macro="">
      <xdr:nvCxnSpPr>
        <xdr:cNvPr id="80" name="直線コネクタ 79"/>
        <xdr:cNvCxnSpPr/>
      </xdr:nvCxnSpPr>
      <xdr:spPr>
        <a:xfrm>
          <a:off x="1008380" y="664845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17056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385704"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611004"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5" name="n_1mainValue【道路】&#10;有形固定資産減価償却率"/>
        <xdr:cNvSpPr txBox="1"/>
      </xdr:nvSpPr>
      <xdr:spPr>
        <a:xfrm>
          <a:off x="317056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70121</xdr:rowOff>
    </xdr:from>
    <xdr:ext cx="405111" cy="259045"/>
    <xdr:sp macro="" textlink="">
      <xdr:nvSpPr>
        <xdr:cNvPr id="86" name="n_2mainValue【道路】&#10;有形固定資産減価償却率"/>
        <xdr:cNvSpPr txBox="1"/>
      </xdr:nvSpPr>
      <xdr:spPr>
        <a:xfrm>
          <a:off x="2385704" y="677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7" name="n_3mainValue【道路】&#10;有形固定資産減価償却率"/>
        <xdr:cNvSpPr txBox="1"/>
      </xdr:nvSpPr>
      <xdr:spPr>
        <a:xfrm>
          <a:off x="161100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88" name="n_4mainValue【道路】&#10;有形固定資産減価償却率"/>
        <xdr:cNvSpPr txBox="1"/>
      </xdr:nvSpPr>
      <xdr:spPr>
        <a:xfrm>
          <a:off x="83630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9258300" y="670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xdr:rowOff>
    </xdr:from>
    <xdr:to>
      <xdr:col>55</xdr:col>
      <xdr:colOff>50800</xdr:colOff>
      <xdr:row>41</xdr:row>
      <xdr:rowOff>101691</xdr:rowOff>
    </xdr:to>
    <xdr:sp macro="" textlink="">
      <xdr:nvSpPr>
        <xdr:cNvPr id="130" name="楕円 129"/>
        <xdr:cNvSpPr/>
      </xdr:nvSpPr>
      <xdr:spPr>
        <a:xfrm>
          <a:off x="9192260" y="6873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149968</xdr:rowOff>
    </xdr:from>
    <xdr:ext cx="534377" cy="259045"/>
    <xdr:sp macro="" textlink="">
      <xdr:nvSpPr>
        <xdr:cNvPr id="131" name="【道路】&#10;一人当たり延長該当値テキスト"/>
        <xdr:cNvSpPr txBox="1"/>
      </xdr:nvSpPr>
      <xdr:spPr>
        <a:xfrm>
          <a:off x="9258300" y="68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1756</xdr:rowOff>
    </xdr:from>
    <xdr:to>
      <xdr:col>50</xdr:col>
      <xdr:colOff>165100</xdr:colOff>
      <xdr:row>41</xdr:row>
      <xdr:rowOff>103356</xdr:rowOff>
    </xdr:to>
    <xdr:sp macro="" textlink="">
      <xdr:nvSpPr>
        <xdr:cNvPr id="132" name="楕円 131"/>
        <xdr:cNvSpPr/>
      </xdr:nvSpPr>
      <xdr:spPr>
        <a:xfrm>
          <a:off x="8445500" y="68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50891</xdr:rowOff>
    </xdr:from>
    <xdr:to>
      <xdr:col>55</xdr:col>
      <xdr:colOff>0</xdr:colOff>
      <xdr:row>41</xdr:row>
      <xdr:rowOff>52556</xdr:rowOff>
    </xdr:to>
    <xdr:cxnSp macro="">
      <xdr:nvCxnSpPr>
        <xdr:cNvPr id="133" name="直線コネクタ 132"/>
        <xdr:cNvCxnSpPr/>
      </xdr:nvCxnSpPr>
      <xdr:spPr>
        <a:xfrm flipV="1">
          <a:off x="8496300" y="6924131"/>
          <a:ext cx="7239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2425</xdr:rowOff>
    </xdr:from>
    <xdr:to>
      <xdr:col>46</xdr:col>
      <xdr:colOff>38100</xdr:colOff>
      <xdr:row>41</xdr:row>
      <xdr:rowOff>104025</xdr:rowOff>
    </xdr:to>
    <xdr:sp macro="" textlink="">
      <xdr:nvSpPr>
        <xdr:cNvPr id="134" name="楕円 133"/>
        <xdr:cNvSpPr/>
      </xdr:nvSpPr>
      <xdr:spPr>
        <a:xfrm>
          <a:off x="7670800" y="6875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52556</xdr:rowOff>
    </xdr:from>
    <xdr:to>
      <xdr:col>50</xdr:col>
      <xdr:colOff>114300</xdr:colOff>
      <xdr:row>41</xdr:row>
      <xdr:rowOff>53225</xdr:rowOff>
    </xdr:to>
    <xdr:cxnSp macro="">
      <xdr:nvCxnSpPr>
        <xdr:cNvPr id="135" name="直線コネクタ 134"/>
        <xdr:cNvCxnSpPr/>
      </xdr:nvCxnSpPr>
      <xdr:spPr>
        <a:xfrm flipV="1">
          <a:off x="7713980" y="6925796"/>
          <a:ext cx="78232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2997</xdr:rowOff>
    </xdr:from>
    <xdr:to>
      <xdr:col>41</xdr:col>
      <xdr:colOff>101600</xdr:colOff>
      <xdr:row>41</xdr:row>
      <xdr:rowOff>104597</xdr:rowOff>
    </xdr:to>
    <xdr:sp macro="" textlink="">
      <xdr:nvSpPr>
        <xdr:cNvPr id="136" name="楕円 135"/>
        <xdr:cNvSpPr/>
      </xdr:nvSpPr>
      <xdr:spPr>
        <a:xfrm>
          <a:off x="6873240" y="68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53225</xdr:rowOff>
    </xdr:from>
    <xdr:to>
      <xdr:col>45</xdr:col>
      <xdr:colOff>177800</xdr:colOff>
      <xdr:row>41</xdr:row>
      <xdr:rowOff>53797</xdr:rowOff>
    </xdr:to>
    <xdr:cxnSp macro="">
      <xdr:nvCxnSpPr>
        <xdr:cNvPr id="137" name="直線コネクタ 136"/>
        <xdr:cNvCxnSpPr/>
      </xdr:nvCxnSpPr>
      <xdr:spPr>
        <a:xfrm flipV="1">
          <a:off x="6924040" y="6926465"/>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3797</xdr:rowOff>
    </xdr:from>
    <xdr:to>
      <xdr:col>36</xdr:col>
      <xdr:colOff>165100</xdr:colOff>
      <xdr:row>41</xdr:row>
      <xdr:rowOff>105397</xdr:rowOff>
    </xdr:to>
    <xdr:sp macro="" textlink="">
      <xdr:nvSpPr>
        <xdr:cNvPr id="138" name="楕円 137"/>
        <xdr:cNvSpPr/>
      </xdr:nvSpPr>
      <xdr:spPr>
        <a:xfrm>
          <a:off x="6098540" y="6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53797</xdr:rowOff>
    </xdr:from>
    <xdr:to>
      <xdr:col>41</xdr:col>
      <xdr:colOff>50800</xdr:colOff>
      <xdr:row>41</xdr:row>
      <xdr:rowOff>54597</xdr:rowOff>
    </xdr:to>
    <xdr:cxnSp macro="">
      <xdr:nvCxnSpPr>
        <xdr:cNvPr id="139" name="直線コネクタ 138"/>
        <xdr:cNvCxnSpPr/>
      </xdr:nvCxnSpPr>
      <xdr:spPr>
        <a:xfrm flipV="1">
          <a:off x="6149340" y="6927037"/>
          <a:ext cx="7747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8239271" y="665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7477271" y="66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6702571" y="66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5905011" y="66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94483</xdr:rowOff>
    </xdr:from>
    <xdr:ext cx="534377" cy="259045"/>
    <xdr:sp macro="" textlink="">
      <xdr:nvSpPr>
        <xdr:cNvPr id="144" name="n_1mainValue【道路】&#10;一人当たり延長"/>
        <xdr:cNvSpPr txBox="1"/>
      </xdr:nvSpPr>
      <xdr:spPr>
        <a:xfrm>
          <a:off x="8239271" y="69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95152</xdr:rowOff>
    </xdr:from>
    <xdr:ext cx="534377" cy="259045"/>
    <xdr:sp macro="" textlink="">
      <xdr:nvSpPr>
        <xdr:cNvPr id="145" name="n_2mainValue【道路】&#10;一人当たり延長"/>
        <xdr:cNvSpPr txBox="1"/>
      </xdr:nvSpPr>
      <xdr:spPr>
        <a:xfrm>
          <a:off x="7477271" y="69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95724</xdr:rowOff>
    </xdr:from>
    <xdr:ext cx="534377" cy="259045"/>
    <xdr:sp macro="" textlink="">
      <xdr:nvSpPr>
        <xdr:cNvPr id="146" name="n_3mainValue【道路】&#10;一人当たり延長"/>
        <xdr:cNvSpPr txBox="1"/>
      </xdr:nvSpPr>
      <xdr:spPr>
        <a:xfrm>
          <a:off x="6702571" y="69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96524</xdr:rowOff>
    </xdr:from>
    <xdr:ext cx="534377" cy="259045"/>
    <xdr:sp macro="" textlink="">
      <xdr:nvSpPr>
        <xdr:cNvPr id="147" name="n_4mainValue【道路】&#10;一人当たり延長"/>
        <xdr:cNvSpPr txBox="1"/>
      </xdr:nvSpPr>
      <xdr:spPr>
        <a:xfrm>
          <a:off x="5905011" y="6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9" name="楕円 188"/>
        <xdr:cNvSpPr/>
      </xdr:nvSpPr>
      <xdr:spPr>
        <a:xfrm>
          <a:off x="403606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0" name="【橋りょう・トンネル】&#10;有形固定資産減価償却率該当値テキスト"/>
        <xdr:cNvSpPr txBox="1"/>
      </xdr:nvSpPr>
      <xdr:spPr>
        <a:xfrm>
          <a:off x="412496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31024</xdr:rowOff>
    </xdr:to>
    <xdr:cxnSp macro="">
      <xdr:nvCxnSpPr>
        <xdr:cNvPr id="192" name="直線コネクタ 191"/>
        <xdr:cNvCxnSpPr/>
      </xdr:nvCxnSpPr>
      <xdr:spPr>
        <a:xfrm>
          <a:off x="3355340" y="1023747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3" name="楕円 192"/>
        <xdr:cNvSpPr/>
      </xdr:nvSpPr>
      <xdr:spPr>
        <a:xfrm>
          <a:off x="25146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11430</xdr:rowOff>
    </xdr:to>
    <xdr:cxnSp macro="">
      <xdr:nvCxnSpPr>
        <xdr:cNvPr id="194" name="直線コネクタ 193"/>
        <xdr:cNvCxnSpPr/>
      </xdr:nvCxnSpPr>
      <xdr:spPr>
        <a:xfrm>
          <a:off x="2565400" y="10215154"/>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xdr:cNvSpPr/>
      </xdr:nvSpPr>
      <xdr:spPr>
        <a:xfrm>
          <a:off x="17399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156754</xdr:rowOff>
    </xdr:to>
    <xdr:cxnSp macro="">
      <xdr:nvCxnSpPr>
        <xdr:cNvPr id="196" name="直線コネクタ 195"/>
        <xdr:cNvCxnSpPr/>
      </xdr:nvCxnSpPr>
      <xdr:spPr>
        <a:xfrm>
          <a:off x="1790700" y="1019229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7" name="楕円 196"/>
        <xdr:cNvSpPr/>
      </xdr:nvSpPr>
      <xdr:spPr>
        <a:xfrm>
          <a:off x="965200" y="10113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133894</xdr:rowOff>
    </xdr:to>
    <xdr:cxnSp macro="">
      <xdr:nvCxnSpPr>
        <xdr:cNvPr id="198" name="直線コネクタ 197"/>
        <xdr:cNvCxnSpPr/>
      </xdr:nvCxnSpPr>
      <xdr:spPr>
        <a:xfrm>
          <a:off x="1008380" y="10164535"/>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8363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橋りょう・トンネ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4" name="n_2mainValue【橋りょう・トンネル】&#10;有形固定資産減価償却率"/>
        <xdr:cNvSpPr txBox="1"/>
      </xdr:nvSpPr>
      <xdr:spPr>
        <a:xfrm>
          <a:off x="23857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5" name="n_3mainValue【橋りょう・トンネル】&#10;有形固定資産減価償却率"/>
        <xdr:cNvSpPr txBox="1"/>
      </xdr:nvSpPr>
      <xdr:spPr>
        <a:xfrm>
          <a:off x="16110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6" name="n_4mainValue【橋りょう・トンネル】&#10;有形固定資産減価償却率"/>
        <xdr:cNvSpPr txBox="1"/>
      </xdr:nvSpPr>
      <xdr:spPr>
        <a:xfrm>
          <a:off x="8363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9258300" y="1046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87550</xdr:rowOff>
    </xdr:from>
    <xdr:to>
      <xdr:col>55</xdr:col>
      <xdr:colOff>50800</xdr:colOff>
      <xdr:row>63</xdr:row>
      <xdr:rowOff>17700</xdr:rowOff>
    </xdr:to>
    <xdr:sp macro="" textlink="">
      <xdr:nvSpPr>
        <xdr:cNvPr id="246" name="楕円 245"/>
        <xdr:cNvSpPr/>
      </xdr:nvSpPr>
      <xdr:spPr>
        <a:xfrm>
          <a:off x="9192260" y="10481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110427</xdr:rowOff>
    </xdr:from>
    <xdr:ext cx="599010" cy="259045"/>
    <xdr:sp macro="" textlink="">
      <xdr:nvSpPr>
        <xdr:cNvPr id="247" name="【橋りょう・トンネル】&#10;一人当たり有形固定資産（償却資産）額該当値テキスト"/>
        <xdr:cNvSpPr txBox="1"/>
      </xdr:nvSpPr>
      <xdr:spPr>
        <a:xfrm>
          <a:off x="9258300" y="1033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91592</xdr:rowOff>
    </xdr:from>
    <xdr:to>
      <xdr:col>50</xdr:col>
      <xdr:colOff>165100</xdr:colOff>
      <xdr:row>63</xdr:row>
      <xdr:rowOff>21742</xdr:rowOff>
    </xdr:to>
    <xdr:sp macro="" textlink="">
      <xdr:nvSpPr>
        <xdr:cNvPr id="248" name="楕円 247"/>
        <xdr:cNvSpPr/>
      </xdr:nvSpPr>
      <xdr:spPr>
        <a:xfrm>
          <a:off x="8445500" y="10485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138350</xdr:rowOff>
    </xdr:from>
    <xdr:to>
      <xdr:col>55</xdr:col>
      <xdr:colOff>0</xdr:colOff>
      <xdr:row>62</xdr:row>
      <xdr:rowOff>142392</xdr:rowOff>
    </xdr:to>
    <xdr:cxnSp macro="">
      <xdr:nvCxnSpPr>
        <xdr:cNvPr id="249" name="直線コネクタ 248"/>
        <xdr:cNvCxnSpPr/>
      </xdr:nvCxnSpPr>
      <xdr:spPr>
        <a:xfrm flipV="1">
          <a:off x="8496300" y="10532030"/>
          <a:ext cx="7239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92951</xdr:rowOff>
    </xdr:from>
    <xdr:to>
      <xdr:col>46</xdr:col>
      <xdr:colOff>38100</xdr:colOff>
      <xdr:row>63</xdr:row>
      <xdr:rowOff>23101</xdr:rowOff>
    </xdr:to>
    <xdr:sp macro="" textlink="">
      <xdr:nvSpPr>
        <xdr:cNvPr id="250" name="楕円 249"/>
        <xdr:cNvSpPr/>
      </xdr:nvSpPr>
      <xdr:spPr>
        <a:xfrm>
          <a:off x="7670800" y="10486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142392</xdr:rowOff>
    </xdr:from>
    <xdr:to>
      <xdr:col>50</xdr:col>
      <xdr:colOff>114300</xdr:colOff>
      <xdr:row>62</xdr:row>
      <xdr:rowOff>143751</xdr:rowOff>
    </xdr:to>
    <xdr:cxnSp macro="">
      <xdr:nvCxnSpPr>
        <xdr:cNvPr id="251" name="直線コネクタ 250"/>
        <xdr:cNvCxnSpPr/>
      </xdr:nvCxnSpPr>
      <xdr:spPr>
        <a:xfrm flipV="1">
          <a:off x="7713980" y="10536072"/>
          <a:ext cx="78232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94441</xdr:rowOff>
    </xdr:from>
    <xdr:to>
      <xdr:col>41</xdr:col>
      <xdr:colOff>101600</xdr:colOff>
      <xdr:row>63</xdr:row>
      <xdr:rowOff>24591</xdr:rowOff>
    </xdr:to>
    <xdr:sp macro="" textlink="">
      <xdr:nvSpPr>
        <xdr:cNvPr id="252" name="楕円 251"/>
        <xdr:cNvSpPr/>
      </xdr:nvSpPr>
      <xdr:spPr>
        <a:xfrm>
          <a:off x="6873240" y="1048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143751</xdr:rowOff>
    </xdr:from>
    <xdr:to>
      <xdr:col>45</xdr:col>
      <xdr:colOff>177800</xdr:colOff>
      <xdr:row>62</xdr:row>
      <xdr:rowOff>145241</xdr:rowOff>
    </xdr:to>
    <xdr:cxnSp macro="">
      <xdr:nvCxnSpPr>
        <xdr:cNvPr id="253" name="直線コネクタ 252"/>
        <xdr:cNvCxnSpPr/>
      </xdr:nvCxnSpPr>
      <xdr:spPr>
        <a:xfrm flipV="1">
          <a:off x="6924040" y="10537431"/>
          <a:ext cx="78994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95493</xdr:rowOff>
    </xdr:from>
    <xdr:to>
      <xdr:col>36</xdr:col>
      <xdr:colOff>165100</xdr:colOff>
      <xdr:row>63</xdr:row>
      <xdr:rowOff>25643</xdr:rowOff>
    </xdr:to>
    <xdr:sp macro="" textlink="">
      <xdr:nvSpPr>
        <xdr:cNvPr id="254" name="楕円 253"/>
        <xdr:cNvSpPr/>
      </xdr:nvSpPr>
      <xdr:spPr>
        <a:xfrm>
          <a:off x="6098540" y="10489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145241</xdr:rowOff>
    </xdr:from>
    <xdr:to>
      <xdr:col>41</xdr:col>
      <xdr:colOff>50800</xdr:colOff>
      <xdr:row>62</xdr:row>
      <xdr:rowOff>146293</xdr:rowOff>
    </xdr:to>
    <xdr:cxnSp macro="">
      <xdr:nvCxnSpPr>
        <xdr:cNvPr id="255" name="直線コネクタ 254"/>
        <xdr:cNvCxnSpPr/>
      </xdr:nvCxnSpPr>
      <xdr:spPr>
        <a:xfrm flipV="1">
          <a:off x="6149340" y="10538921"/>
          <a:ext cx="7747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xdr:cNvSpPr txBox="1"/>
      </xdr:nvSpPr>
      <xdr:spPr>
        <a:xfrm>
          <a:off x="8214575" y="105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xdr:cNvSpPr txBox="1"/>
      </xdr:nvSpPr>
      <xdr:spPr>
        <a:xfrm>
          <a:off x="7444955" y="105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xdr:cNvSpPr txBox="1"/>
      </xdr:nvSpPr>
      <xdr:spPr>
        <a:xfrm>
          <a:off x="6670255" y="105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xdr:cNvSpPr txBox="1"/>
      </xdr:nvSpPr>
      <xdr:spPr>
        <a:xfrm>
          <a:off x="5872695" y="1060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38269</xdr:rowOff>
    </xdr:from>
    <xdr:ext cx="599010" cy="259045"/>
    <xdr:sp macro="" textlink="">
      <xdr:nvSpPr>
        <xdr:cNvPr id="260" name="n_1mainValue【橋りょう・トンネル】&#10;一人当たり有形固定資産（償却資産）額"/>
        <xdr:cNvSpPr txBox="1"/>
      </xdr:nvSpPr>
      <xdr:spPr>
        <a:xfrm>
          <a:off x="8214575" y="1026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39628</xdr:rowOff>
    </xdr:from>
    <xdr:ext cx="599010" cy="259045"/>
    <xdr:sp macro="" textlink="">
      <xdr:nvSpPr>
        <xdr:cNvPr id="261" name="n_2mainValue【橋りょう・トンネル】&#10;一人当たり有形固定資産（償却資産）額"/>
        <xdr:cNvSpPr txBox="1"/>
      </xdr:nvSpPr>
      <xdr:spPr>
        <a:xfrm>
          <a:off x="7444955" y="1026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41118</xdr:rowOff>
    </xdr:from>
    <xdr:ext cx="599010" cy="259045"/>
    <xdr:sp macro="" textlink="">
      <xdr:nvSpPr>
        <xdr:cNvPr id="262" name="n_3mainValue【橋りょう・トンネル】&#10;一人当たり有形固定資産（償却資産）額"/>
        <xdr:cNvSpPr txBox="1"/>
      </xdr:nvSpPr>
      <xdr:spPr>
        <a:xfrm>
          <a:off x="6670255" y="102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42170</xdr:rowOff>
    </xdr:from>
    <xdr:ext cx="599010" cy="259045"/>
    <xdr:sp macro="" textlink="">
      <xdr:nvSpPr>
        <xdr:cNvPr id="263" name="n_4mainValue【橋りょう・トンネル】&#10;一人当たり有形固定資産（償却資産）額"/>
        <xdr:cNvSpPr txBox="1"/>
      </xdr:nvSpPr>
      <xdr:spPr>
        <a:xfrm>
          <a:off x="5872695" y="1026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2" name="楕円 301"/>
        <xdr:cNvSpPr/>
      </xdr:nvSpPr>
      <xdr:spPr>
        <a:xfrm>
          <a:off x="403606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3" name="【公営住宅】&#10;有形固定資産減価償却率該当値テキスト"/>
        <xdr:cNvSpPr txBox="1"/>
      </xdr:nvSpPr>
      <xdr:spPr>
        <a:xfrm>
          <a:off x="4124960"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154178</xdr:rowOff>
    </xdr:from>
    <xdr:to>
      <xdr:col>20</xdr:col>
      <xdr:colOff>38100</xdr:colOff>
      <xdr:row>85</xdr:row>
      <xdr:rowOff>84328</xdr:rowOff>
    </xdr:to>
    <xdr:sp macro="" textlink="">
      <xdr:nvSpPr>
        <xdr:cNvPr id="304" name="楕円 303"/>
        <xdr:cNvSpPr/>
      </xdr:nvSpPr>
      <xdr:spPr>
        <a:xfrm>
          <a:off x="3312160" y="14235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33528</xdr:rowOff>
    </xdr:from>
    <xdr:to>
      <xdr:col>24</xdr:col>
      <xdr:colOff>63500</xdr:colOff>
      <xdr:row>85</xdr:row>
      <xdr:rowOff>49530</xdr:rowOff>
    </xdr:to>
    <xdr:cxnSp macro="">
      <xdr:nvCxnSpPr>
        <xdr:cNvPr id="305" name="直線コネクタ 304"/>
        <xdr:cNvCxnSpPr/>
      </xdr:nvCxnSpPr>
      <xdr:spPr>
        <a:xfrm>
          <a:off x="3355340" y="14282928"/>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87885</xdr:rowOff>
    </xdr:from>
    <xdr:to>
      <xdr:col>15</xdr:col>
      <xdr:colOff>101600</xdr:colOff>
      <xdr:row>85</xdr:row>
      <xdr:rowOff>18035</xdr:rowOff>
    </xdr:to>
    <xdr:sp macro="" textlink="">
      <xdr:nvSpPr>
        <xdr:cNvPr id="306" name="楕円 305"/>
        <xdr:cNvSpPr/>
      </xdr:nvSpPr>
      <xdr:spPr>
        <a:xfrm>
          <a:off x="2514600" y="141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138685</xdr:rowOff>
    </xdr:from>
    <xdr:to>
      <xdr:col>19</xdr:col>
      <xdr:colOff>177800</xdr:colOff>
      <xdr:row>85</xdr:row>
      <xdr:rowOff>33528</xdr:rowOff>
    </xdr:to>
    <xdr:cxnSp macro="">
      <xdr:nvCxnSpPr>
        <xdr:cNvPr id="307" name="直線コネクタ 306"/>
        <xdr:cNvCxnSpPr/>
      </xdr:nvCxnSpPr>
      <xdr:spPr>
        <a:xfrm>
          <a:off x="2565400" y="14220445"/>
          <a:ext cx="78994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xdr:rowOff>
    </xdr:from>
    <xdr:to>
      <xdr:col>10</xdr:col>
      <xdr:colOff>165100</xdr:colOff>
      <xdr:row>84</xdr:row>
      <xdr:rowOff>118618</xdr:rowOff>
    </xdr:to>
    <xdr:sp macro="" textlink="">
      <xdr:nvSpPr>
        <xdr:cNvPr id="308" name="楕円 307"/>
        <xdr:cNvSpPr/>
      </xdr:nvSpPr>
      <xdr:spPr>
        <a:xfrm>
          <a:off x="17399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67818</xdr:rowOff>
    </xdr:from>
    <xdr:to>
      <xdr:col>15</xdr:col>
      <xdr:colOff>50800</xdr:colOff>
      <xdr:row>84</xdr:row>
      <xdr:rowOff>138685</xdr:rowOff>
    </xdr:to>
    <xdr:cxnSp macro="">
      <xdr:nvCxnSpPr>
        <xdr:cNvPr id="309" name="直線コネクタ 308"/>
        <xdr:cNvCxnSpPr/>
      </xdr:nvCxnSpPr>
      <xdr:spPr>
        <a:xfrm>
          <a:off x="1790700" y="14149578"/>
          <a:ext cx="7747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156463</xdr:rowOff>
    </xdr:from>
    <xdr:to>
      <xdr:col>6</xdr:col>
      <xdr:colOff>38100</xdr:colOff>
      <xdr:row>85</xdr:row>
      <xdr:rowOff>86613</xdr:rowOff>
    </xdr:to>
    <xdr:sp macro="" textlink="">
      <xdr:nvSpPr>
        <xdr:cNvPr id="310" name="楕円 309"/>
        <xdr:cNvSpPr/>
      </xdr:nvSpPr>
      <xdr:spPr>
        <a:xfrm>
          <a:off x="965200" y="14238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67818</xdr:rowOff>
    </xdr:from>
    <xdr:to>
      <xdr:col>10</xdr:col>
      <xdr:colOff>114300</xdr:colOff>
      <xdr:row>85</xdr:row>
      <xdr:rowOff>35813</xdr:rowOff>
    </xdr:to>
    <xdr:cxnSp macro="">
      <xdr:nvCxnSpPr>
        <xdr:cNvPr id="311" name="直線コネクタ 310"/>
        <xdr:cNvCxnSpPr/>
      </xdr:nvCxnSpPr>
      <xdr:spPr>
        <a:xfrm flipV="1">
          <a:off x="1008380" y="14149578"/>
          <a:ext cx="782320" cy="1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75455</xdr:rowOff>
    </xdr:from>
    <xdr:ext cx="405111" cy="259045"/>
    <xdr:sp macro="" textlink="">
      <xdr:nvSpPr>
        <xdr:cNvPr id="316" name="n_1mainValue【公営住宅】&#10;有形固定資産減価償却率"/>
        <xdr:cNvSpPr txBox="1"/>
      </xdr:nvSpPr>
      <xdr:spPr>
        <a:xfrm>
          <a:off x="3170564" y="1432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9162</xdr:rowOff>
    </xdr:from>
    <xdr:ext cx="405111" cy="259045"/>
    <xdr:sp macro="" textlink="">
      <xdr:nvSpPr>
        <xdr:cNvPr id="317" name="n_2mainValue【公営住宅】&#10;有形固定資産減価償却率"/>
        <xdr:cNvSpPr txBox="1"/>
      </xdr:nvSpPr>
      <xdr:spPr>
        <a:xfrm>
          <a:off x="2385704" y="1425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109745</xdr:rowOff>
    </xdr:from>
    <xdr:ext cx="405111" cy="259045"/>
    <xdr:sp macro="" textlink="">
      <xdr:nvSpPr>
        <xdr:cNvPr id="318" name="n_3mainValue【公営住宅】&#10;有形固定資産減価償却率"/>
        <xdr:cNvSpPr txBox="1"/>
      </xdr:nvSpPr>
      <xdr:spPr>
        <a:xfrm>
          <a:off x="161100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77740</xdr:rowOff>
    </xdr:from>
    <xdr:ext cx="405111" cy="259045"/>
    <xdr:sp macro="" textlink="">
      <xdr:nvSpPr>
        <xdr:cNvPr id="319" name="n_4mainValue【公営住宅】&#10;有形固定資産減価償却率"/>
        <xdr:cNvSpPr txBox="1"/>
      </xdr:nvSpPr>
      <xdr:spPr>
        <a:xfrm>
          <a:off x="836304" y="143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59" name="楕円 358"/>
        <xdr:cNvSpPr/>
      </xdr:nvSpPr>
      <xdr:spPr>
        <a:xfrm>
          <a:off x="9192260" y="14475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60" name="【公営住宅】&#10;一人当たり面積該当値テキスト"/>
        <xdr:cNvSpPr txBox="1"/>
      </xdr:nvSpPr>
      <xdr:spPr>
        <a:xfrm>
          <a:off x="9258300" y="1439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61" name="楕円 360"/>
        <xdr:cNvSpPr/>
      </xdr:nvSpPr>
      <xdr:spPr>
        <a:xfrm>
          <a:off x="8445500" y="144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362" name="直線コネクタ 361"/>
        <xdr:cNvCxnSpPr/>
      </xdr:nvCxnSpPr>
      <xdr:spPr>
        <a:xfrm>
          <a:off x="8496300" y="145260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63" name="楕円 362"/>
        <xdr:cNvSpPr/>
      </xdr:nvSpPr>
      <xdr:spPr>
        <a:xfrm>
          <a:off x="7670800" y="14475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64" name="直線コネクタ 363"/>
        <xdr:cNvCxnSpPr/>
      </xdr:nvCxnSpPr>
      <xdr:spPr>
        <a:xfrm>
          <a:off x="7713980" y="145260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65" name="楕円 364"/>
        <xdr:cNvSpPr/>
      </xdr:nvSpPr>
      <xdr:spPr>
        <a:xfrm>
          <a:off x="6873240" y="144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66" name="直線コネクタ 365"/>
        <xdr:cNvCxnSpPr/>
      </xdr:nvCxnSpPr>
      <xdr:spPr>
        <a:xfrm>
          <a:off x="6924040" y="145260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58165</xdr:rowOff>
    </xdr:from>
    <xdr:to>
      <xdr:col>36</xdr:col>
      <xdr:colOff>165100</xdr:colOff>
      <xdr:row>86</xdr:row>
      <xdr:rowOff>159765</xdr:rowOff>
    </xdr:to>
    <xdr:sp macro="" textlink="">
      <xdr:nvSpPr>
        <xdr:cNvPr id="367" name="楕円 366"/>
        <xdr:cNvSpPr/>
      </xdr:nvSpPr>
      <xdr:spPr>
        <a:xfrm>
          <a:off x="6098540" y="144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108965</xdr:rowOff>
    </xdr:from>
    <xdr:to>
      <xdr:col>41</xdr:col>
      <xdr:colOff>50800</xdr:colOff>
      <xdr:row>86</xdr:row>
      <xdr:rowOff>108965</xdr:rowOff>
    </xdr:to>
    <xdr:cxnSp macro="">
      <xdr:nvCxnSpPr>
        <xdr:cNvPr id="368" name="直線コネクタ 367"/>
        <xdr:cNvCxnSpPr/>
      </xdr:nvCxnSpPr>
      <xdr:spPr>
        <a:xfrm>
          <a:off x="6149340" y="145260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73" name="n_1mainValue【公営住宅】&#10;一人当たり面積"/>
        <xdr:cNvSpPr txBox="1"/>
      </xdr:nvSpPr>
      <xdr:spPr>
        <a:xfrm>
          <a:off x="827158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74" name="n_2mainValue【公営住宅】&#10;一人当たり面積"/>
        <xdr:cNvSpPr txBox="1"/>
      </xdr:nvSpPr>
      <xdr:spPr>
        <a:xfrm>
          <a:off x="750958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75" name="n_3mainValue【公営住宅】&#10;一人当たり面積"/>
        <xdr:cNvSpPr txBox="1"/>
      </xdr:nvSpPr>
      <xdr:spPr>
        <a:xfrm>
          <a:off x="671202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150892</xdr:rowOff>
    </xdr:from>
    <xdr:ext cx="469744" cy="259045"/>
    <xdr:sp macro="" textlink="">
      <xdr:nvSpPr>
        <xdr:cNvPr id="376" name="n_4mainValue【公営住宅】&#10;一人当たり面積"/>
        <xdr:cNvSpPr txBox="1"/>
      </xdr:nvSpPr>
      <xdr:spPr>
        <a:xfrm>
          <a:off x="593732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115389</xdr:rowOff>
    </xdr:from>
    <xdr:to>
      <xdr:col>85</xdr:col>
      <xdr:colOff>126364</xdr:colOff>
      <xdr:row>42</xdr:row>
      <xdr:rowOff>87630</xdr:rowOff>
    </xdr:to>
    <xdr:cxnSp macro="">
      <xdr:nvCxnSpPr>
        <xdr:cNvPr id="418" name="直線コネクタ 417"/>
        <xdr:cNvCxnSpPr/>
      </xdr:nvCxnSpPr>
      <xdr:spPr>
        <a:xfrm flipV="1">
          <a:off x="14375764" y="5982789"/>
          <a:ext cx="0" cy="1145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405111" cy="259045"/>
    <xdr:sp macro="" textlink="">
      <xdr:nvSpPr>
        <xdr:cNvPr id="419" name="【認定こども園・幼稚園・保育所】&#10;有形固定資産減価償却率最小値テキスト"/>
        <xdr:cNvSpPr txBox="1"/>
      </xdr:nvSpPr>
      <xdr:spPr>
        <a:xfrm>
          <a:off x="144145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20" name="直線コネクタ 419"/>
        <xdr:cNvCxnSpPr/>
      </xdr:nvCxnSpPr>
      <xdr:spPr>
        <a:xfrm>
          <a:off x="1428750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62066</xdr:rowOff>
    </xdr:from>
    <xdr:ext cx="405111" cy="259045"/>
    <xdr:sp macro="" textlink="">
      <xdr:nvSpPr>
        <xdr:cNvPr id="421" name="【認定こども園・幼稚園・保育所】&#10;有形固定資産減価償却率最大値テキスト"/>
        <xdr:cNvSpPr txBox="1"/>
      </xdr:nvSpPr>
      <xdr:spPr>
        <a:xfrm>
          <a:off x="14414500" y="576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115389</xdr:rowOff>
    </xdr:from>
    <xdr:to>
      <xdr:col>86</xdr:col>
      <xdr:colOff>25400</xdr:colOff>
      <xdr:row>35</xdr:row>
      <xdr:rowOff>115389</xdr:rowOff>
    </xdr:to>
    <xdr:cxnSp macro="">
      <xdr:nvCxnSpPr>
        <xdr:cNvPr id="422" name="直線コネクタ 421"/>
        <xdr:cNvCxnSpPr/>
      </xdr:nvCxnSpPr>
      <xdr:spPr>
        <a:xfrm>
          <a:off x="14287500" y="5982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152780</xdr:rowOff>
    </xdr:from>
    <xdr:ext cx="405111" cy="259045"/>
    <xdr:sp macro="" textlink="">
      <xdr:nvSpPr>
        <xdr:cNvPr id="423" name="【認定こども園・幼稚園・保育所】&#10;有形固定資産減価償却率平均値テキスト"/>
        <xdr:cNvSpPr txBox="1"/>
      </xdr:nvSpPr>
      <xdr:spPr>
        <a:xfrm>
          <a:off x="14414500" y="6355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424" name="フローチャート: 判断 423"/>
        <xdr:cNvSpPr/>
      </xdr:nvSpPr>
      <xdr:spPr>
        <a:xfrm>
          <a:off x="14325600" y="65002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136434</xdr:rowOff>
    </xdr:from>
    <xdr:to>
      <xdr:col>81</xdr:col>
      <xdr:colOff>101600</xdr:colOff>
      <xdr:row>39</xdr:row>
      <xdr:rowOff>66584</xdr:rowOff>
    </xdr:to>
    <xdr:sp macro="" textlink="">
      <xdr:nvSpPr>
        <xdr:cNvPr id="425" name="フローチャート: 判断 424"/>
        <xdr:cNvSpPr/>
      </xdr:nvSpPr>
      <xdr:spPr>
        <a:xfrm>
          <a:off x="1357884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82550</xdr:rowOff>
    </xdr:from>
    <xdr:to>
      <xdr:col>76</xdr:col>
      <xdr:colOff>165100</xdr:colOff>
      <xdr:row>39</xdr:row>
      <xdr:rowOff>12700</xdr:rowOff>
    </xdr:to>
    <xdr:sp macro="" textlink="">
      <xdr:nvSpPr>
        <xdr:cNvPr id="426" name="フローチャート: 判断 425"/>
        <xdr:cNvSpPr/>
      </xdr:nvSpPr>
      <xdr:spPr>
        <a:xfrm>
          <a:off x="128041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427" name="フローチャート: 判断 426"/>
        <xdr:cNvSpPr/>
      </xdr:nvSpPr>
      <xdr:spPr>
        <a:xfrm>
          <a:off x="1202944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428" name="フローチャート: 判断 427"/>
        <xdr:cNvSpPr/>
      </xdr:nvSpPr>
      <xdr:spPr>
        <a:xfrm>
          <a:off x="1123188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58057</xdr:rowOff>
    </xdr:from>
    <xdr:to>
      <xdr:col>85</xdr:col>
      <xdr:colOff>177800</xdr:colOff>
      <xdr:row>40</xdr:row>
      <xdr:rowOff>159657</xdr:rowOff>
    </xdr:to>
    <xdr:sp macro="" textlink="">
      <xdr:nvSpPr>
        <xdr:cNvPr id="434" name="楕円 433"/>
        <xdr:cNvSpPr/>
      </xdr:nvSpPr>
      <xdr:spPr>
        <a:xfrm>
          <a:off x="14325600" y="67636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36484</xdr:rowOff>
    </xdr:from>
    <xdr:ext cx="405111" cy="259045"/>
    <xdr:sp macro="" textlink="">
      <xdr:nvSpPr>
        <xdr:cNvPr id="435" name="【認定こども園・幼稚園・保育所】&#10;有形固定資産減価償却率該当値テキスト"/>
        <xdr:cNvSpPr txBox="1"/>
      </xdr:nvSpPr>
      <xdr:spPr>
        <a:xfrm>
          <a:off x="14414500"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36" name="楕円 435"/>
        <xdr:cNvSpPr/>
      </xdr:nvSpPr>
      <xdr:spPr>
        <a:xfrm>
          <a:off x="13578840" y="67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69669</xdr:rowOff>
    </xdr:from>
    <xdr:to>
      <xdr:col>85</xdr:col>
      <xdr:colOff>127000</xdr:colOff>
      <xdr:row>40</xdr:row>
      <xdr:rowOff>108857</xdr:rowOff>
    </xdr:to>
    <xdr:cxnSp macro="">
      <xdr:nvCxnSpPr>
        <xdr:cNvPr id="437" name="直線コネクタ 436"/>
        <xdr:cNvCxnSpPr/>
      </xdr:nvCxnSpPr>
      <xdr:spPr>
        <a:xfrm>
          <a:off x="13629640" y="6775269"/>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97246</xdr:rowOff>
    </xdr:from>
    <xdr:to>
      <xdr:col>76</xdr:col>
      <xdr:colOff>165100</xdr:colOff>
      <xdr:row>41</xdr:row>
      <xdr:rowOff>27396</xdr:rowOff>
    </xdr:to>
    <xdr:sp macro="" textlink="">
      <xdr:nvSpPr>
        <xdr:cNvPr id="438" name="楕円 437"/>
        <xdr:cNvSpPr/>
      </xdr:nvSpPr>
      <xdr:spPr>
        <a:xfrm>
          <a:off x="1280414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148046</xdr:rowOff>
    </xdr:to>
    <xdr:cxnSp macro="">
      <xdr:nvCxnSpPr>
        <xdr:cNvPr id="439" name="直線コネクタ 438"/>
        <xdr:cNvCxnSpPr/>
      </xdr:nvCxnSpPr>
      <xdr:spPr>
        <a:xfrm flipV="1">
          <a:off x="12854940" y="6775269"/>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54791</xdr:rowOff>
    </xdr:from>
    <xdr:to>
      <xdr:col>72</xdr:col>
      <xdr:colOff>38100</xdr:colOff>
      <xdr:row>40</xdr:row>
      <xdr:rowOff>156391</xdr:rowOff>
    </xdr:to>
    <xdr:sp macro="" textlink="">
      <xdr:nvSpPr>
        <xdr:cNvPr id="440" name="楕円 439"/>
        <xdr:cNvSpPr/>
      </xdr:nvSpPr>
      <xdr:spPr>
        <a:xfrm>
          <a:off x="12029440" y="6760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105591</xdr:rowOff>
    </xdr:from>
    <xdr:to>
      <xdr:col>76</xdr:col>
      <xdr:colOff>114300</xdr:colOff>
      <xdr:row>40</xdr:row>
      <xdr:rowOff>148046</xdr:rowOff>
    </xdr:to>
    <xdr:cxnSp macro="">
      <xdr:nvCxnSpPr>
        <xdr:cNvPr id="441" name="直線コネクタ 440"/>
        <xdr:cNvCxnSpPr/>
      </xdr:nvCxnSpPr>
      <xdr:spPr>
        <a:xfrm>
          <a:off x="12072620" y="6811191"/>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51526</xdr:rowOff>
    </xdr:from>
    <xdr:to>
      <xdr:col>67</xdr:col>
      <xdr:colOff>101600</xdr:colOff>
      <xdr:row>33</xdr:row>
      <xdr:rowOff>153126</xdr:rowOff>
    </xdr:to>
    <xdr:sp macro="" textlink="">
      <xdr:nvSpPr>
        <xdr:cNvPr id="442" name="楕円 441"/>
        <xdr:cNvSpPr/>
      </xdr:nvSpPr>
      <xdr:spPr>
        <a:xfrm>
          <a:off x="11231880" y="55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102326</xdr:rowOff>
    </xdr:from>
    <xdr:to>
      <xdr:col>71</xdr:col>
      <xdr:colOff>177800</xdr:colOff>
      <xdr:row>40</xdr:row>
      <xdr:rowOff>105591</xdr:rowOff>
    </xdr:to>
    <xdr:cxnSp macro="">
      <xdr:nvCxnSpPr>
        <xdr:cNvPr id="443" name="直線コネクタ 442"/>
        <xdr:cNvCxnSpPr/>
      </xdr:nvCxnSpPr>
      <xdr:spPr>
        <a:xfrm>
          <a:off x="11282680" y="5634446"/>
          <a:ext cx="789940" cy="1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83111</xdr:rowOff>
    </xdr:from>
    <xdr:ext cx="405111" cy="259045"/>
    <xdr:sp macro="" textlink="">
      <xdr:nvSpPr>
        <xdr:cNvPr id="444" name="n_1aveValue【認定こども園・幼稚園・保育所】&#10;有形固定資産減価償却率"/>
        <xdr:cNvSpPr txBox="1"/>
      </xdr:nvSpPr>
      <xdr:spPr>
        <a:xfrm>
          <a:off x="13437244"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29227</xdr:rowOff>
    </xdr:from>
    <xdr:ext cx="405111" cy="259045"/>
    <xdr:sp macro="" textlink="">
      <xdr:nvSpPr>
        <xdr:cNvPr id="445" name="n_2aveValue【認定こども園・幼稚園・保育所】&#10;有形固定資産減価償却率"/>
        <xdr:cNvSpPr txBox="1"/>
      </xdr:nvSpPr>
      <xdr:spPr>
        <a:xfrm>
          <a:off x="126752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446" name="n_3aveValue【認定こども園・幼稚園・保育所】&#10;有形固定資産減価償却率"/>
        <xdr:cNvSpPr txBox="1"/>
      </xdr:nvSpPr>
      <xdr:spPr>
        <a:xfrm>
          <a:off x="1190054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447" name="n_4aveValue【認定こども園・幼稚園・保育所】&#10;有形固定資産減価償却率"/>
        <xdr:cNvSpPr txBox="1"/>
      </xdr:nvSpPr>
      <xdr:spPr>
        <a:xfrm>
          <a:off x="1110298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48" name="n_1mainValue【認定こども園・幼稚園・保育所】&#10;有形固定資産減価償却率"/>
        <xdr:cNvSpPr txBox="1"/>
      </xdr:nvSpPr>
      <xdr:spPr>
        <a:xfrm>
          <a:off x="1343724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18523</xdr:rowOff>
    </xdr:from>
    <xdr:ext cx="405111" cy="259045"/>
    <xdr:sp macro="" textlink="">
      <xdr:nvSpPr>
        <xdr:cNvPr id="449" name="n_2mainValue【認定こども園・幼稚園・保育所】&#10;有形固定資産減価償却率"/>
        <xdr:cNvSpPr txBox="1"/>
      </xdr:nvSpPr>
      <xdr:spPr>
        <a:xfrm>
          <a:off x="126752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147518</xdr:rowOff>
    </xdr:from>
    <xdr:ext cx="405111" cy="259045"/>
    <xdr:sp macro="" textlink="">
      <xdr:nvSpPr>
        <xdr:cNvPr id="450" name="n_3mainValue【認定こども園・幼稚園・保育所】&#10;有形固定資産減価償却率"/>
        <xdr:cNvSpPr txBox="1"/>
      </xdr:nvSpPr>
      <xdr:spPr>
        <a:xfrm>
          <a:off x="11900544" y="685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169653</xdr:rowOff>
    </xdr:from>
    <xdr:ext cx="340478" cy="259045"/>
    <xdr:sp macro="" textlink="">
      <xdr:nvSpPr>
        <xdr:cNvPr id="451" name="n_4mainValue【認定こども園・幼稚園・保育所】&#10;有形固定資産減価償却率"/>
        <xdr:cNvSpPr txBox="1"/>
      </xdr:nvSpPr>
      <xdr:spPr>
        <a:xfrm>
          <a:off x="11135301" y="53664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5" name="直線コネクタ 474"/>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6"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7" name="直線コネクタ 476"/>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8" name="【認定こども園・幼稚園・保育所】&#10;一人当たり面積最大値テキスト"/>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9" name="直線コネクタ 478"/>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80" name="【認定こども園・幼稚園・保育所】&#10;一人当たり面積平均値テキスト"/>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1" name="フローチャート: 判断 480"/>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2" name="フローチャート: 判断 481"/>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3" name="フローチャート: 判断 482"/>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4" name="フローチャート: 判断 483"/>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5" name="フローチャート: 判断 484"/>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124460</xdr:rowOff>
    </xdr:from>
    <xdr:to>
      <xdr:col>116</xdr:col>
      <xdr:colOff>114300</xdr:colOff>
      <xdr:row>42</xdr:row>
      <xdr:rowOff>54610</xdr:rowOff>
    </xdr:to>
    <xdr:sp macro="" textlink="">
      <xdr:nvSpPr>
        <xdr:cNvPr id="491" name="楕円 490"/>
        <xdr:cNvSpPr/>
      </xdr:nvSpPr>
      <xdr:spPr>
        <a:xfrm>
          <a:off x="19458940" y="6997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39387</xdr:rowOff>
    </xdr:from>
    <xdr:ext cx="469744" cy="259045"/>
    <xdr:sp macro="" textlink="">
      <xdr:nvSpPr>
        <xdr:cNvPr id="492" name="【認定こども園・幼稚園・保育所】&#10;一人当たり面積該当値テキスト"/>
        <xdr:cNvSpPr txBox="1"/>
      </xdr:nvSpPr>
      <xdr:spPr>
        <a:xfrm>
          <a:off x="1954784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124460</xdr:rowOff>
    </xdr:from>
    <xdr:to>
      <xdr:col>112</xdr:col>
      <xdr:colOff>38100</xdr:colOff>
      <xdr:row>42</xdr:row>
      <xdr:rowOff>54610</xdr:rowOff>
    </xdr:to>
    <xdr:sp macro="" textlink="">
      <xdr:nvSpPr>
        <xdr:cNvPr id="493" name="楕円 492"/>
        <xdr:cNvSpPr/>
      </xdr:nvSpPr>
      <xdr:spPr>
        <a:xfrm>
          <a:off x="18735040" y="6997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3810</xdr:rowOff>
    </xdr:from>
    <xdr:to>
      <xdr:col>116</xdr:col>
      <xdr:colOff>63500</xdr:colOff>
      <xdr:row>42</xdr:row>
      <xdr:rowOff>3810</xdr:rowOff>
    </xdr:to>
    <xdr:cxnSp macro="">
      <xdr:nvCxnSpPr>
        <xdr:cNvPr id="494" name="直線コネクタ 493"/>
        <xdr:cNvCxnSpPr/>
      </xdr:nvCxnSpPr>
      <xdr:spPr>
        <a:xfrm>
          <a:off x="18778220" y="70446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124460</xdr:rowOff>
    </xdr:from>
    <xdr:to>
      <xdr:col>107</xdr:col>
      <xdr:colOff>101600</xdr:colOff>
      <xdr:row>42</xdr:row>
      <xdr:rowOff>54610</xdr:rowOff>
    </xdr:to>
    <xdr:sp macro="" textlink="">
      <xdr:nvSpPr>
        <xdr:cNvPr id="495" name="楕円 494"/>
        <xdr:cNvSpPr/>
      </xdr:nvSpPr>
      <xdr:spPr>
        <a:xfrm>
          <a:off x="17937480" y="6997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3810</xdr:rowOff>
    </xdr:from>
    <xdr:to>
      <xdr:col>111</xdr:col>
      <xdr:colOff>177800</xdr:colOff>
      <xdr:row>42</xdr:row>
      <xdr:rowOff>3810</xdr:rowOff>
    </xdr:to>
    <xdr:cxnSp macro="">
      <xdr:nvCxnSpPr>
        <xdr:cNvPr id="496" name="直線コネクタ 495"/>
        <xdr:cNvCxnSpPr/>
      </xdr:nvCxnSpPr>
      <xdr:spPr>
        <a:xfrm>
          <a:off x="17988280" y="70446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124460</xdr:rowOff>
    </xdr:from>
    <xdr:to>
      <xdr:col>102</xdr:col>
      <xdr:colOff>165100</xdr:colOff>
      <xdr:row>42</xdr:row>
      <xdr:rowOff>54610</xdr:rowOff>
    </xdr:to>
    <xdr:sp macro="" textlink="">
      <xdr:nvSpPr>
        <xdr:cNvPr id="497" name="楕円 496"/>
        <xdr:cNvSpPr/>
      </xdr:nvSpPr>
      <xdr:spPr>
        <a:xfrm>
          <a:off x="17162780" y="6997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3810</xdr:rowOff>
    </xdr:from>
    <xdr:to>
      <xdr:col>107</xdr:col>
      <xdr:colOff>50800</xdr:colOff>
      <xdr:row>42</xdr:row>
      <xdr:rowOff>3810</xdr:rowOff>
    </xdr:to>
    <xdr:cxnSp macro="">
      <xdr:nvCxnSpPr>
        <xdr:cNvPr id="498" name="直線コネクタ 497"/>
        <xdr:cNvCxnSpPr/>
      </xdr:nvCxnSpPr>
      <xdr:spPr>
        <a:xfrm>
          <a:off x="17213580" y="70446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143510</xdr:rowOff>
    </xdr:from>
    <xdr:to>
      <xdr:col>98</xdr:col>
      <xdr:colOff>38100</xdr:colOff>
      <xdr:row>42</xdr:row>
      <xdr:rowOff>73660</xdr:rowOff>
    </xdr:to>
    <xdr:sp macro="" textlink="">
      <xdr:nvSpPr>
        <xdr:cNvPr id="499" name="楕円 498"/>
        <xdr:cNvSpPr/>
      </xdr:nvSpPr>
      <xdr:spPr>
        <a:xfrm>
          <a:off x="16388080" y="7016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3810</xdr:rowOff>
    </xdr:from>
    <xdr:to>
      <xdr:col>102</xdr:col>
      <xdr:colOff>114300</xdr:colOff>
      <xdr:row>42</xdr:row>
      <xdr:rowOff>22860</xdr:rowOff>
    </xdr:to>
    <xdr:cxnSp macro="">
      <xdr:nvCxnSpPr>
        <xdr:cNvPr id="500" name="直線コネクタ 499"/>
        <xdr:cNvCxnSpPr/>
      </xdr:nvCxnSpPr>
      <xdr:spPr>
        <a:xfrm flipV="1">
          <a:off x="16431260" y="704469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1" name="n_1aveValue【認定こども園・幼稚園・保育所】&#10;一人当たり面積"/>
        <xdr:cNvSpPr txBox="1"/>
      </xdr:nvSpPr>
      <xdr:spPr>
        <a:xfrm>
          <a:off x="18561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2" name="n_2aveValue【認定こども園・幼稚園・保育所】&#10;一人当たり面積"/>
        <xdr:cNvSpPr txBox="1"/>
      </xdr:nvSpPr>
      <xdr:spPr>
        <a:xfrm>
          <a:off x="1777626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3" name="n_3aveValue【認定こども園・幼稚園・保育所】&#10;一人当たり面積"/>
        <xdr:cNvSpPr txBox="1"/>
      </xdr:nvSpPr>
      <xdr:spPr>
        <a:xfrm>
          <a:off x="170015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4" name="n_4aveValue【認定こども園・幼稚園・保育所】&#10;一人当たり面積"/>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45737</xdr:rowOff>
    </xdr:from>
    <xdr:ext cx="469744" cy="259045"/>
    <xdr:sp macro="" textlink="">
      <xdr:nvSpPr>
        <xdr:cNvPr id="505" name="n_1mainValue【認定こども園・幼稚園・保育所】&#10;一人当たり面積"/>
        <xdr:cNvSpPr txBox="1"/>
      </xdr:nvSpPr>
      <xdr:spPr>
        <a:xfrm>
          <a:off x="185611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45737</xdr:rowOff>
    </xdr:from>
    <xdr:ext cx="469744" cy="259045"/>
    <xdr:sp macro="" textlink="">
      <xdr:nvSpPr>
        <xdr:cNvPr id="506" name="n_2mainValue【認定こども園・幼稚園・保育所】&#10;一人当たり面積"/>
        <xdr:cNvSpPr txBox="1"/>
      </xdr:nvSpPr>
      <xdr:spPr>
        <a:xfrm>
          <a:off x="1777626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45737</xdr:rowOff>
    </xdr:from>
    <xdr:ext cx="469744" cy="259045"/>
    <xdr:sp macro="" textlink="">
      <xdr:nvSpPr>
        <xdr:cNvPr id="507" name="n_3mainValue【認定こども園・幼稚園・保育所】&#10;一人当たり面積"/>
        <xdr:cNvSpPr txBox="1"/>
      </xdr:nvSpPr>
      <xdr:spPr>
        <a:xfrm>
          <a:off x="1700156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64787</xdr:rowOff>
    </xdr:from>
    <xdr:ext cx="469744" cy="259045"/>
    <xdr:sp macro="" textlink="">
      <xdr:nvSpPr>
        <xdr:cNvPr id="508" name="n_4mainValue【認定こども園・幼稚園・保育所】&#10;一人当たり面積"/>
        <xdr:cNvSpPr txBox="1"/>
      </xdr:nvSpPr>
      <xdr:spPr>
        <a:xfrm>
          <a:off x="1622686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1" name="直線コネクタ 530"/>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2" name="【学校施設】&#10;有形固定資産減価償却率最小値テキスト"/>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3" name="直線コネクタ 532"/>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4" name="【学校施設】&#10;有形固定資産減価償却率最大値テキスト"/>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5" name="直線コネクタ 534"/>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6" name="【学校施設】&#10;有形固定資産減価償却率平均値テキスト"/>
        <xdr:cNvSpPr txBox="1"/>
      </xdr:nvSpPr>
      <xdr:spPr>
        <a:xfrm>
          <a:off x="14414500" y="987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7" name="フローチャート: 判断 536"/>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8" name="フローチャート: 判断 537"/>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9" name="フローチャート: 判断 538"/>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40" name="フローチャート: 判断 539"/>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1" name="フローチャート: 判断 540"/>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7" name="楕円 546"/>
        <xdr:cNvSpPr/>
      </xdr:nvSpPr>
      <xdr:spPr>
        <a:xfrm>
          <a:off x="14325600" y="10346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48" name="【学校施設】&#10;有形固定資産減価償却率該当値テキスト"/>
        <xdr:cNvSpPr txBox="1"/>
      </xdr:nvSpPr>
      <xdr:spPr>
        <a:xfrm>
          <a:off x="144145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49" name="楕円 548"/>
        <xdr:cNvSpPr/>
      </xdr:nvSpPr>
      <xdr:spPr>
        <a:xfrm>
          <a:off x="13578840" y="1029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62</xdr:row>
      <xdr:rowOff>0</xdr:rowOff>
    </xdr:to>
    <xdr:cxnSp macro="">
      <xdr:nvCxnSpPr>
        <xdr:cNvPr id="550" name="直線コネクタ 549"/>
        <xdr:cNvCxnSpPr/>
      </xdr:nvCxnSpPr>
      <xdr:spPr>
        <a:xfrm>
          <a:off x="13629640" y="10347198"/>
          <a:ext cx="74676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1" name="楕円 550"/>
        <xdr:cNvSpPr/>
      </xdr:nvSpPr>
      <xdr:spPr>
        <a:xfrm>
          <a:off x="1280414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121158</xdr:rowOff>
    </xdr:to>
    <xdr:cxnSp macro="">
      <xdr:nvCxnSpPr>
        <xdr:cNvPr id="552" name="直線コネクタ 551"/>
        <xdr:cNvCxnSpPr/>
      </xdr:nvCxnSpPr>
      <xdr:spPr>
        <a:xfrm>
          <a:off x="12854940" y="1030605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136652</xdr:rowOff>
    </xdr:from>
    <xdr:to>
      <xdr:col>72</xdr:col>
      <xdr:colOff>38100</xdr:colOff>
      <xdr:row>61</xdr:row>
      <xdr:rowOff>66802</xdr:rowOff>
    </xdr:to>
    <xdr:sp macro="" textlink="">
      <xdr:nvSpPr>
        <xdr:cNvPr id="553" name="楕円 552"/>
        <xdr:cNvSpPr/>
      </xdr:nvSpPr>
      <xdr:spPr>
        <a:xfrm>
          <a:off x="12029440" y="10195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xdr:rowOff>
    </xdr:from>
    <xdr:to>
      <xdr:col>76</xdr:col>
      <xdr:colOff>114300</xdr:colOff>
      <xdr:row>61</xdr:row>
      <xdr:rowOff>80010</xdr:rowOff>
    </xdr:to>
    <xdr:cxnSp macro="">
      <xdr:nvCxnSpPr>
        <xdr:cNvPr id="554" name="直線コネクタ 553"/>
        <xdr:cNvCxnSpPr/>
      </xdr:nvCxnSpPr>
      <xdr:spPr>
        <a:xfrm>
          <a:off x="12072620" y="10242042"/>
          <a:ext cx="7823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xdr:rowOff>
    </xdr:from>
    <xdr:to>
      <xdr:col>67</xdr:col>
      <xdr:colOff>101600</xdr:colOff>
      <xdr:row>60</xdr:row>
      <xdr:rowOff>110236</xdr:rowOff>
    </xdr:to>
    <xdr:sp macro="" textlink="">
      <xdr:nvSpPr>
        <xdr:cNvPr id="555" name="楕円 554"/>
        <xdr:cNvSpPr/>
      </xdr:nvSpPr>
      <xdr:spPr>
        <a:xfrm>
          <a:off x="1123188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59436</xdr:rowOff>
    </xdr:from>
    <xdr:to>
      <xdr:col>71</xdr:col>
      <xdr:colOff>177800</xdr:colOff>
      <xdr:row>61</xdr:row>
      <xdr:rowOff>16002</xdr:rowOff>
    </xdr:to>
    <xdr:cxnSp macro="">
      <xdr:nvCxnSpPr>
        <xdr:cNvPr id="556" name="直線コネクタ 555"/>
        <xdr:cNvCxnSpPr/>
      </xdr:nvCxnSpPr>
      <xdr:spPr>
        <a:xfrm>
          <a:off x="11282680" y="10117836"/>
          <a:ext cx="78994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7" name="n_1aveValue【学校施設】&#10;有形固定資産減価償却率"/>
        <xdr:cNvSpPr txBox="1"/>
      </xdr:nvSpPr>
      <xdr:spPr>
        <a:xfrm>
          <a:off x="1343724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8" name="n_2aveValue【学校施設】&#10;有形固定資産減価償却率"/>
        <xdr:cNvSpPr txBox="1"/>
      </xdr:nvSpPr>
      <xdr:spPr>
        <a:xfrm>
          <a:off x="12675244"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9" name="n_3aveValue【学校施設】&#10;有形固定資産減価償却率"/>
        <xdr:cNvSpPr txBox="1"/>
      </xdr:nvSpPr>
      <xdr:spPr>
        <a:xfrm>
          <a:off x="1190054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60" name="n_4aveValue【学校施設】&#10;有形固定資産減価償却率"/>
        <xdr:cNvSpPr txBox="1"/>
      </xdr:nvSpPr>
      <xdr:spPr>
        <a:xfrm>
          <a:off x="1110298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561" name="n_1mainValue【学校施設】&#10;有形固定資産減価償却率"/>
        <xdr:cNvSpPr txBox="1"/>
      </xdr:nvSpPr>
      <xdr:spPr>
        <a:xfrm>
          <a:off x="13437244" y="1038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2" name="n_2mainValue【学校施設】&#10;有形固定資産減価償却率"/>
        <xdr:cNvSpPr txBox="1"/>
      </xdr:nvSpPr>
      <xdr:spPr>
        <a:xfrm>
          <a:off x="12675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57929</xdr:rowOff>
    </xdr:from>
    <xdr:ext cx="405111" cy="259045"/>
    <xdr:sp macro="" textlink="">
      <xdr:nvSpPr>
        <xdr:cNvPr id="563" name="n_3mainValue【学校施設】&#10;有形固定資産減価償却率"/>
        <xdr:cNvSpPr txBox="1"/>
      </xdr:nvSpPr>
      <xdr:spPr>
        <a:xfrm>
          <a:off x="11900544" y="1028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101363</xdr:rowOff>
    </xdr:from>
    <xdr:ext cx="405111" cy="259045"/>
    <xdr:sp macro="" textlink="">
      <xdr:nvSpPr>
        <xdr:cNvPr id="564" name="n_4mainValue【学校施設】&#10;有形固定資産減価償却率"/>
        <xdr:cNvSpPr txBox="1"/>
      </xdr:nvSpPr>
      <xdr:spPr>
        <a:xfrm>
          <a:off x="1110298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9" name="直線コネクタ 588"/>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0" name="【学校施設】&#10;一人当たり面積最小値テキスト"/>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1" name="直線コネクタ 590"/>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2" name="【学校施設】&#10;一人当たり面積最大値テキスト"/>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3" name="直線コネクタ 592"/>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4" name="【学校施設】&#10;一人当たり面積平均値テキスト"/>
        <xdr:cNvSpPr txBox="1"/>
      </xdr:nvSpPr>
      <xdr:spPr>
        <a:xfrm>
          <a:off x="19547840" y="1008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5" name="フローチャート: 判断 594"/>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6" name="フローチャート: 判断 595"/>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7" name="フローチャート: 判断 596"/>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8" name="フローチャート: 判断 597"/>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9" name="フローチャート: 判断 598"/>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05" name="楕円 604"/>
        <xdr:cNvSpPr/>
      </xdr:nvSpPr>
      <xdr:spPr>
        <a:xfrm>
          <a:off x="19458940" y="1046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53357</xdr:rowOff>
    </xdr:from>
    <xdr:ext cx="469744" cy="259045"/>
    <xdr:sp macro="" textlink="">
      <xdr:nvSpPr>
        <xdr:cNvPr id="606" name="【学校施設】&#10;一人当たり面積該当値テキスト"/>
        <xdr:cNvSpPr txBox="1"/>
      </xdr:nvSpPr>
      <xdr:spPr>
        <a:xfrm>
          <a:off x="1954784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607" name="楕円 606"/>
        <xdr:cNvSpPr/>
      </xdr:nvSpPr>
      <xdr:spPr>
        <a:xfrm>
          <a:off x="18735040" y="10483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140970</xdr:rowOff>
    </xdr:to>
    <xdr:cxnSp macro="">
      <xdr:nvCxnSpPr>
        <xdr:cNvPr id="608" name="直線コネクタ 607"/>
        <xdr:cNvCxnSpPr/>
      </xdr:nvCxnSpPr>
      <xdr:spPr>
        <a:xfrm flipV="1">
          <a:off x="18778220" y="1051941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93218</xdr:rowOff>
    </xdr:from>
    <xdr:to>
      <xdr:col>107</xdr:col>
      <xdr:colOff>101600</xdr:colOff>
      <xdr:row>63</xdr:row>
      <xdr:rowOff>23368</xdr:rowOff>
    </xdr:to>
    <xdr:sp macro="" textlink="">
      <xdr:nvSpPr>
        <xdr:cNvPr id="609" name="楕円 608"/>
        <xdr:cNvSpPr/>
      </xdr:nvSpPr>
      <xdr:spPr>
        <a:xfrm>
          <a:off x="17937480" y="10486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144018</xdr:rowOff>
    </xdr:to>
    <xdr:cxnSp macro="">
      <xdr:nvCxnSpPr>
        <xdr:cNvPr id="610" name="直線コネクタ 609"/>
        <xdr:cNvCxnSpPr/>
      </xdr:nvCxnSpPr>
      <xdr:spPr>
        <a:xfrm flipV="1">
          <a:off x="17988280" y="10534650"/>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83312</xdr:rowOff>
    </xdr:from>
    <xdr:to>
      <xdr:col>102</xdr:col>
      <xdr:colOff>165100</xdr:colOff>
      <xdr:row>63</xdr:row>
      <xdr:rowOff>13462</xdr:rowOff>
    </xdr:to>
    <xdr:sp macro="" textlink="">
      <xdr:nvSpPr>
        <xdr:cNvPr id="611" name="楕円 610"/>
        <xdr:cNvSpPr/>
      </xdr:nvSpPr>
      <xdr:spPr>
        <a:xfrm>
          <a:off x="17162780" y="10476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134112</xdr:rowOff>
    </xdr:from>
    <xdr:to>
      <xdr:col>107</xdr:col>
      <xdr:colOff>50800</xdr:colOff>
      <xdr:row>62</xdr:row>
      <xdr:rowOff>144018</xdr:rowOff>
    </xdr:to>
    <xdr:cxnSp macro="">
      <xdr:nvCxnSpPr>
        <xdr:cNvPr id="612" name="直線コネクタ 611"/>
        <xdr:cNvCxnSpPr/>
      </xdr:nvCxnSpPr>
      <xdr:spPr>
        <a:xfrm>
          <a:off x="17213580" y="10527792"/>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89408</xdr:rowOff>
    </xdr:from>
    <xdr:to>
      <xdr:col>98</xdr:col>
      <xdr:colOff>38100</xdr:colOff>
      <xdr:row>63</xdr:row>
      <xdr:rowOff>19558</xdr:rowOff>
    </xdr:to>
    <xdr:sp macro="" textlink="">
      <xdr:nvSpPr>
        <xdr:cNvPr id="613" name="楕円 612"/>
        <xdr:cNvSpPr/>
      </xdr:nvSpPr>
      <xdr:spPr>
        <a:xfrm>
          <a:off x="16388080" y="10483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134112</xdr:rowOff>
    </xdr:from>
    <xdr:to>
      <xdr:col>102</xdr:col>
      <xdr:colOff>114300</xdr:colOff>
      <xdr:row>62</xdr:row>
      <xdr:rowOff>140208</xdr:rowOff>
    </xdr:to>
    <xdr:cxnSp macro="">
      <xdr:nvCxnSpPr>
        <xdr:cNvPr id="614" name="直線コネクタ 613"/>
        <xdr:cNvCxnSpPr/>
      </xdr:nvCxnSpPr>
      <xdr:spPr>
        <a:xfrm flipV="1">
          <a:off x="16431260" y="10527792"/>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5" name="n_1aveValue【学校施設】&#10;一人当たり面積"/>
        <xdr:cNvSpPr txBox="1"/>
      </xdr:nvSpPr>
      <xdr:spPr>
        <a:xfrm>
          <a:off x="185611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6" name="n_2aveValue【学校施設】&#10;一人当たり面積"/>
        <xdr:cNvSpPr txBox="1"/>
      </xdr:nvSpPr>
      <xdr:spPr>
        <a:xfrm>
          <a:off x="1777626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7" name="n_3aveValue【学校施設】&#10;一人当たり面積"/>
        <xdr:cNvSpPr txBox="1"/>
      </xdr:nvSpPr>
      <xdr:spPr>
        <a:xfrm>
          <a:off x="170015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8" name="n_4aveValue【学校施設】&#10;一人当たり面積"/>
        <xdr:cNvSpPr txBox="1"/>
      </xdr:nvSpPr>
      <xdr:spPr>
        <a:xfrm>
          <a:off x="1622686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11447</xdr:rowOff>
    </xdr:from>
    <xdr:ext cx="469744" cy="259045"/>
    <xdr:sp macro="" textlink="">
      <xdr:nvSpPr>
        <xdr:cNvPr id="619" name="n_1mainValue【学校施設】&#10;一人当たり面積"/>
        <xdr:cNvSpPr txBox="1"/>
      </xdr:nvSpPr>
      <xdr:spPr>
        <a:xfrm>
          <a:off x="185611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14495</xdr:rowOff>
    </xdr:from>
    <xdr:ext cx="469744" cy="259045"/>
    <xdr:sp macro="" textlink="">
      <xdr:nvSpPr>
        <xdr:cNvPr id="620" name="n_2mainValue【学校施設】&#10;一人当たり面積"/>
        <xdr:cNvSpPr txBox="1"/>
      </xdr:nvSpPr>
      <xdr:spPr>
        <a:xfrm>
          <a:off x="1777626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4589</xdr:rowOff>
    </xdr:from>
    <xdr:ext cx="469744" cy="259045"/>
    <xdr:sp macro="" textlink="">
      <xdr:nvSpPr>
        <xdr:cNvPr id="621" name="n_3mainValue【学校施設】&#10;一人当たり面積"/>
        <xdr:cNvSpPr txBox="1"/>
      </xdr:nvSpPr>
      <xdr:spPr>
        <a:xfrm>
          <a:off x="17001567" y="105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10685</xdr:rowOff>
    </xdr:from>
    <xdr:ext cx="469744" cy="259045"/>
    <xdr:sp macro="" textlink="">
      <xdr:nvSpPr>
        <xdr:cNvPr id="622" name="n_4mainValue【学校施設】&#10;一人当たり面積"/>
        <xdr:cNvSpPr txBox="1"/>
      </xdr:nvSpPr>
      <xdr:spPr>
        <a:xfrm>
          <a:off x="16226867" y="105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4" name="直線コネクタ 663"/>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5" name="【公民館】&#10;有形固定資産減価償却率最小値テキスト"/>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6" name="直線コネクタ 665"/>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69" name="【公民館】&#10;有形固定資産減価償却率平均値テキスト"/>
        <xdr:cNvSpPr txBox="1"/>
      </xdr:nvSpPr>
      <xdr:spPr>
        <a:xfrm>
          <a:off x="1441450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70" name="フローチャート: 判断 669"/>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1" name="フローチャート: 判断 670"/>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2" name="フローチャート: 判断 671"/>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3" name="フローチャート: 判断 672"/>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4" name="フローチャート: 判断 673"/>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142966</xdr:rowOff>
    </xdr:from>
    <xdr:to>
      <xdr:col>85</xdr:col>
      <xdr:colOff>177800</xdr:colOff>
      <xdr:row>107</xdr:row>
      <xdr:rowOff>73116</xdr:rowOff>
    </xdr:to>
    <xdr:sp macro="" textlink="">
      <xdr:nvSpPr>
        <xdr:cNvPr id="680" name="楕円 679"/>
        <xdr:cNvSpPr/>
      </xdr:nvSpPr>
      <xdr:spPr>
        <a:xfrm>
          <a:off x="14325600" y="179128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121393</xdr:rowOff>
    </xdr:from>
    <xdr:ext cx="405111" cy="259045"/>
    <xdr:sp macro="" textlink="">
      <xdr:nvSpPr>
        <xdr:cNvPr id="681" name="【公民館】&#10;有形固定資産減価償却率該当値テキスト"/>
        <xdr:cNvSpPr txBox="1"/>
      </xdr:nvSpPr>
      <xdr:spPr>
        <a:xfrm>
          <a:off x="14414500" y="178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682" name="楕円 681"/>
        <xdr:cNvSpPr/>
      </xdr:nvSpPr>
      <xdr:spPr>
        <a:xfrm>
          <a:off x="13578840" y="17880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22316</xdr:rowOff>
    </xdr:to>
    <xdr:cxnSp macro="">
      <xdr:nvCxnSpPr>
        <xdr:cNvPr id="683" name="直線コネクタ 682"/>
        <xdr:cNvCxnSpPr/>
      </xdr:nvCxnSpPr>
      <xdr:spPr>
        <a:xfrm>
          <a:off x="13629640" y="1793094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684" name="楕円 683"/>
        <xdr:cNvSpPr/>
      </xdr:nvSpPr>
      <xdr:spPr>
        <a:xfrm>
          <a:off x="12804140" y="17845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126819</xdr:rowOff>
    </xdr:from>
    <xdr:to>
      <xdr:col>81</xdr:col>
      <xdr:colOff>50800</xdr:colOff>
      <xdr:row>106</xdr:row>
      <xdr:rowOff>161108</xdr:rowOff>
    </xdr:to>
    <xdr:cxnSp macro="">
      <xdr:nvCxnSpPr>
        <xdr:cNvPr id="685" name="直線コネクタ 684"/>
        <xdr:cNvCxnSpPr/>
      </xdr:nvCxnSpPr>
      <xdr:spPr>
        <a:xfrm>
          <a:off x="12854940" y="17896659"/>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686" name="楕円 685"/>
        <xdr:cNvSpPr/>
      </xdr:nvSpPr>
      <xdr:spPr>
        <a:xfrm>
          <a:off x="12029440" y="17845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126819</xdr:rowOff>
    </xdr:to>
    <xdr:cxnSp macro="">
      <xdr:nvCxnSpPr>
        <xdr:cNvPr id="687" name="直線コネクタ 686"/>
        <xdr:cNvCxnSpPr/>
      </xdr:nvCxnSpPr>
      <xdr:spPr>
        <a:xfrm>
          <a:off x="12072620" y="1789665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88" name="楕円 687"/>
        <xdr:cNvSpPr/>
      </xdr:nvSpPr>
      <xdr:spPr>
        <a:xfrm>
          <a:off x="1123188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106</xdr:row>
      <xdr:rowOff>126819</xdr:rowOff>
    </xdr:to>
    <xdr:cxnSp macro="">
      <xdr:nvCxnSpPr>
        <xdr:cNvPr id="689" name="直線コネクタ 688"/>
        <xdr:cNvCxnSpPr/>
      </xdr:nvCxnSpPr>
      <xdr:spPr>
        <a:xfrm>
          <a:off x="11282680" y="1786236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90" name="n_1aveValue【公民館】&#10;有形固定資産減価償却率"/>
        <xdr:cNvSpPr txBox="1"/>
      </xdr:nvSpPr>
      <xdr:spPr>
        <a:xfrm>
          <a:off x="13437244"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1" name="n_2aveValue【公民館】&#10;有形固定資産減価償却率"/>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2" name="n_3aveValue【公民館】&#10;有形固定資産減価償却率"/>
        <xdr:cNvSpPr txBox="1"/>
      </xdr:nvSpPr>
      <xdr:spPr>
        <a:xfrm>
          <a:off x="119005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3" name="n_4aveValue【公民館】&#10;有形固定資産減価償却率"/>
        <xdr:cNvSpPr txBox="1"/>
      </xdr:nvSpPr>
      <xdr:spPr>
        <a:xfrm>
          <a:off x="1110298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694" name="n_1mainValue【公民館】&#10;有形固定資産減価償却率"/>
        <xdr:cNvSpPr txBox="1"/>
      </xdr:nvSpPr>
      <xdr:spPr>
        <a:xfrm>
          <a:off x="13437244" y="1796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695" name="n_2mainValue【公民館】&#10;有形固定資産減価償却率"/>
        <xdr:cNvSpPr txBox="1"/>
      </xdr:nvSpPr>
      <xdr:spPr>
        <a:xfrm>
          <a:off x="1267524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696" name="n_3mainValue【公民館】&#10;有形固定資産減価償却率"/>
        <xdr:cNvSpPr txBox="1"/>
      </xdr:nvSpPr>
      <xdr:spPr>
        <a:xfrm>
          <a:off x="1190054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697" name="n_4mainValue【公民館】&#10;有形固定資産減価償却率"/>
        <xdr:cNvSpPr txBox="1"/>
      </xdr:nvSpPr>
      <xdr:spPr>
        <a:xfrm>
          <a:off x="1110298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9" name="直線コネクタ 718"/>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20"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1" name="直線コネクタ 720"/>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2" name="【公民館】&#10;一人当たり面積最大値テキスト"/>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3" name="直線コネクタ 722"/>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4" name="【公民館】&#10;一人当たり面積平均値テキスト"/>
        <xdr:cNvSpPr txBox="1"/>
      </xdr:nvSpPr>
      <xdr:spPr>
        <a:xfrm>
          <a:off x="19547840" y="1763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5" name="フローチャート: 判断 724"/>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6" name="フローチャート: 判断 725"/>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7" name="フローチャート: 判断 726"/>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8" name="フローチャート: 判断 727"/>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9" name="フローチャート: 判断 728"/>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148844</xdr:rowOff>
    </xdr:from>
    <xdr:to>
      <xdr:col>116</xdr:col>
      <xdr:colOff>114300</xdr:colOff>
      <xdr:row>107</xdr:row>
      <xdr:rowOff>78994</xdr:rowOff>
    </xdr:to>
    <xdr:sp macro="" textlink="">
      <xdr:nvSpPr>
        <xdr:cNvPr id="735" name="楕円 734"/>
        <xdr:cNvSpPr/>
      </xdr:nvSpPr>
      <xdr:spPr>
        <a:xfrm>
          <a:off x="1945894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127271</xdr:rowOff>
    </xdr:from>
    <xdr:ext cx="469744" cy="259045"/>
    <xdr:sp macro="" textlink="">
      <xdr:nvSpPr>
        <xdr:cNvPr id="736" name="【公民館】&#10;一人当たり面積該当値テキスト"/>
        <xdr:cNvSpPr txBox="1"/>
      </xdr:nvSpPr>
      <xdr:spPr>
        <a:xfrm>
          <a:off x="19547840"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737" name="楕円 736"/>
        <xdr:cNvSpPr/>
      </xdr:nvSpPr>
      <xdr:spPr>
        <a:xfrm>
          <a:off x="18735040" y="17918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28194</xdr:rowOff>
    </xdr:from>
    <xdr:to>
      <xdr:col>116</xdr:col>
      <xdr:colOff>63500</xdr:colOff>
      <xdr:row>107</xdr:row>
      <xdr:rowOff>28194</xdr:rowOff>
    </xdr:to>
    <xdr:cxnSp macro="">
      <xdr:nvCxnSpPr>
        <xdr:cNvPr id="738" name="直線コネクタ 737"/>
        <xdr:cNvCxnSpPr/>
      </xdr:nvCxnSpPr>
      <xdr:spPr>
        <a:xfrm>
          <a:off x="18778220" y="1796567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39" name="楕円 738"/>
        <xdr:cNvSpPr/>
      </xdr:nvSpPr>
      <xdr:spPr>
        <a:xfrm>
          <a:off x="1793748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30480</xdr:rowOff>
    </xdr:to>
    <xdr:cxnSp macro="">
      <xdr:nvCxnSpPr>
        <xdr:cNvPr id="740" name="直線コネクタ 739"/>
        <xdr:cNvCxnSpPr/>
      </xdr:nvCxnSpPr>
      <xdr:spPr>
        <a:xfrm flipV="1">
          <a:off x="17988280" y="1796567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741" name="楕円 740"/>
        <xdr:cNvSpPr/>
      </xdr:nvSpPr>
      <xdr:spPr>
        <a:xfrm>
          <a:off x="17162780" y="1788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107</xdr:row>
      <xdr:rowOff>30480</xdr:rowOff>
    </xdr:to>
    <xdr:cxnSp macro="">
      <xdr:nvCxnSpPr>
        <xdr:cNvPr id="742" name="直線コネクタ 741"/>
        <xdr:cNvCxnSpPr/>
      </xdr:nvCxnSpPr>
      <xdr:spPr>
        <a:xfrm>
          <a:off x="17213580" y="17939766"/>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167132</xdr:rowOff>
    </xdr:from>
    <xdr:to>
      <xdr:col>98</xdr:col>
      <xdr:colOff>38100</xdr:colOff>
      <xdr:row>107</xdr:row>
      <xdr:rowOff>97282</xdr:rowOff>
    </xdr:to>
    <xdr:sp macro="" textlink="">
      <xdr:nvSpPr>
        <xdr:cNvPr id="743" name="楕円 742"/>
        <xdr:cNvSpPr/>
      </xdr:nvSpPr>
      <xdr:spPr>
        <a:xfrm>
          <a:off x="16388080" y="17936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107</xdr:row>
      <xdr:rowOff>46482</xdr:rowOff>
    </xdr:to>
    <xdr:cxnSp macro="">
      <xdr:nvCxnSpPr>
        <xdr:cNvPr id="744" name="直線コネクタ 743"/>
        <xdr:cNvCxnSpPr/>
      </xdr:nvCxnSpPr>
      <xdr:spPr>
        <a:xfrm flipV="1">
          <a:off x="16431260" y="17939766"/>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5" name="n_1aveValue【公民館】&#10;一人当たり面積"/>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6" name="n_2aveValue【公民館】&#10;一人当たり面積"/>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7" name="n_3aveValue【公民館】&#10;一人当たり面積"/>
        <xdr:cNvSpPr txBox="1"/>
      </xdr:nvSpPr>
      <xdr:spPr>
        <a:xfrm>
          <a:off x="1700156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8" name="n_4aveValue【公民館】&#10;一人当たり面積"/>
        <xdr:cNvSpPr txBox="1"/>
      </xdr:nvSpPr>
      <xdr:spPr>
        <a:xfrm>
          <a:off x="162268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749" name="n_1mainValue【公民館】&#10;一人当たり面積"/>
        <xdr:cNvSpPr txBox="1"/>
      </xdr:nvSpPr>
      <xdr:spPr>
        <a:xfrm>
          <a:off x="1856112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50" name="n_2mainValue【公民館】&#10;一人当たり面積"/>
        <xdr:cNvSpPr txBox="1"/>
      </xdr:nvSpPr>
      <xdr:spPr>
        <a:xfrm>
          <a:off x="177762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751" name="n_3mainValue【公民館】&#10;一人当たり面積"/>
        <xdr:cNvSpPr txBox="1"/>
      </xdr:nvSpPr>
      <xdr:spPr>
        <a:xfrm>
          <a:off x="17001567" y="179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88409</xdr:rowOff>
    </xdr:from>
    <xdr:ext cx="469744" cy="259045"/>
    <xdr:sp macro="" textlink="">
      <xdr:nvSpPr>
        <xdr:cNvPr id="752" name="n_4mainValue【公民館】&#10;一人当たり面積"/>
        <xdr:cNvSpPr txBox="1"/>
      </xdr:nvSpPr>
      <xdr:spPr>
        <a:xfrm>
          <a:off x="16226867" y="1802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・類似団体と比較して、多くの施設について有形固定資産減価償却率が高い水準にあり、施設の老朽化が進んでいる。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・認定子ども園・幼稚園・保育所については、昭和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年に建てられた西部幼稚園の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施設のみであるため、有形固定資産減価償却率</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％となっており、一人当たり面積は類似団体内平均値を大きく下回っている。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年に建てられた小規模な</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施設のみであるため、有形固定資産減価償却率</a:t>
          </a:r>
          <a:r>
            <a:rPr kumimoji="1" lang="en-US" altLang="ja-JP" sz="1100">
              <a:solidFill>
                <a:schemeClr val="dk1"/>
              </a:solidFill>
              <a:effectLst/>
              <a:latin typeface="+mn-lt"/>
              <a:ea typeface="+mn-ea"/>
              <a:cs typeface="+mn-cs"/>
            </a:rPr>
            <a:t>93.0</a:t>
          </a:r>
          <a:r>
            <a:rPr kumimoji="1" lang="ja-JP" altLang="ja-JP" sz="1100">
              <a:solidFill>
                <a:schemeClr val="dk1"/>
              </a:solidFill>
              <a:effectLst/>
              <a:latin typeface="+mn-lt"/>
              <a:ea typeface="+mn-ea"/>
              <a:cs typeface="+mn-cs"/>
            </a:rPr>
            <a:t>％となっており、一人当たり面積は類似団体内平均値を大きく下回っている。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・公民館は、昭和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年代に多くが建設されていることから、有形固定資産減価償却率</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％となっている。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以上より、老朽化が進む施設の整理・合理化の検討を行っていく必要が高いと考え、主な予算措置を既存施設を将来にわたって活用するための機能維持に関する補修・修繕等に限定し、有利な起債の活用及び今後のあり方の検討を順次行っていくもの。</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124960" y="610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xdr:cNvSpPr/>
      </xdr:nvSpPr>
      <xdr:spPr>
        <a:xfrm>
          <a:off x="4036060" y="6478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xdr:cNvSpPr txBox="1"/>
      </xdr:nvSpPr>
      <xdr:spPr>
        <a:xfrm>
          <a:off x="4124960"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312160" y="6443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159476</xdr:rowOff>
    </xdr:to>
    <xdr:cxnSp macro="">
      <xdr:nvCxnSpPr>
        <xdr:cNvPr id="77" name="直線コネクタ 76"/>
        <xdr:cNvCxnSpPr/>
      </xdr:nvCxnSpPr>
      <xdr:spPr>
        <a:xfrm>
          <a:off x="3355340" y="6493873"/>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58057</xdr:rowOff>
    </xdr:from>
    <xdr:to>
      <xdr:col>15</xdr:col>
      <xdr:colOff>101600</xdr:colOff>
      <xdr:row>38</xdr:row>
      <xdr:rowOff>159657</xdr:rowOff>
    </xdr:to>
    <xdr:sp macro="" textlink="">
      <xdr:nvSpPr>
        <xdr:cNvPr id="78" name="楕円 77"/>
        <xdr:cNvSpPr/>
      </xdr:nvSpPr>
      <xdr:spPr>
        <a:xfrm>
          <a:off x="2514600" y="64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108857</xdr:rowOff>
    </xdr:from>
    <xdr:to>
      <xdr:col>19</xdr:col>
      <xdr:colOff>177800</xdr:colOff>
      <xdr:row>38</xdr:row>
      <xdr:rowOff>123553</xdr:rowOff>
    </xdr:to>
    <xdr:cxnSp macro="">
      <xdr:nvCxnSpPr>
        <xdr:cNvPr id="79" name="直線コネクタ 78"/>
        <xdr:cNvCxnSpPr/>
      </xdr:nvCxnSpPr>
      <xdr:spPr>
        <a:xfrm>
          <a:off x="2565400" y="6479177"/>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80" name="楕円 79"/>
        <xdr:cNvSpPr/>
      </xdr:nvSpPr>
      <xdr:spPr>
        <a:xfrm>
          <a:off x="1739900" y="64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108857</xdr:rowOff>
    </xdr:to>
    <xdr:cxnSp macro="">
      <xdr:nvCxnSpPr>
        <xdr:cNvPr id="81" name="直線コネクタ 80"/>
        <xdr:cNvCxnSpPr/>
      </xdr:nvCxnSpPr>
      <xdr:spPr>
        <a:xfrm>
          <a:off x="1790700" y="6451419"/>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xdr:cNvSpPr/>
      </xdr:nvSpPr>
      <xdr:spPr>
        <a:xfrm>
          <a:off x="96520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81099</xdr:rowOff>
    </xdr:to>
    <xdr:cxnSp macro="">
      <xdr:nvCxnSpPr>
        <xdr:cNvPr id="83" name="直線コネクタ 82"/>
        <xdr:cNvCxnSpPr/>
      </xdr:nvCxnSpPr>
      <xdr:spPr>
        <a:xfrm>
          <a:off x="1008380" y="6423660"/>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xdr:cNvSpPr txBox="1"/>
      </xdr:nvSpPr>
      <xdr:spPr>
        <a:xfrm>
          <a:off x="317056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9" name="n_2main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90" name="n_3mainValue【図書館】&#10;有形固定資産減価償却率"/>
        <xdr:cNvSpPr txBox="1"/>
      </xdr:nvSpPr>
      <xdr:spPr>
        <a:xfrm>
          <a:off x="1611004" y="649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1" name="n_4mainValue【図書館】&#10;有形固定資産減価償却率"/>
        <xdr:cNvSpPr txBox="1"/>
      </xdr:nvSpPr>
      <xdr:spPr>
        <a:xfrm>
          <a:off x="8363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31" name="楕円 130"/>
        <xdr:cNvSpPr/>
      </xdr:nvSpPr>
      <xdr:spPr>
        <a:xfrm>
          <a:off x="9192260" y="664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9258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xdr:cNvSpPr/>
      </xdr:nvSpPr>
      <xdr:spPr>
        <a:xfrm>
          <a:off x="8445500" y="664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34" name="直線コネクタ 133"/>
        <xdr:cNvCxnSpPr/>
      </xdr:nvCxnSpPr>
      <xdr:spPr>
        <a:xfrm>
          <a:off x="8496300" y="66967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7670800" y="664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xdr:cNvCxnSpPr/>
      </xdr:nvCxnSpPr>
      <xdr:spPr>
        <a:xfrm>
          <a:off x="7713980" y="66967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6873240" y="664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6924040" y="66967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098540" y="664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149340" y="66967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xdr:cNvSpPr txBox="1"/>
      </xdr:nvSpPr>
      <xdr:spPr>
        <a:xfrm>
          <a:off x="827158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750958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67120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59373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90" name="楕円 189"/>
        <xdr:cNvSpPr/>
      </xdr:nvSpPr>
      <xdr:spPr>
        <a:xfrm>
          <a:off x="4036060" y="9993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125565</xdr:rowOff>
    </xdr:from>
    <xdr:ext cx="405111" cy="259045"/>
    <xdr:sp macro="" textlink="">
      <xdr:nvSpPr>
        <xdr:cNvPr id="191" name="【体育館・プール】&#10;有形固定資産減価償却率該当値テキスト"/>
        <xdr:cNvSpPr txBox="1"/>
      </xdr:nvSpPr>
      <xdr:spPr>
        <a:xfrm>
          <a:off x="4124960" y="9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2" name="楕円 191"/>
        <xdr:cNvSpPr/>
      </xdr:nvSpPr>
      <xdr:spPr>
        <a:xfrm>
          <a:off x="3312160" y="9918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153488</xdr:rowOff>
    </xdr:to>
    <xdr:cxnSp macro="">
      <xdr:nvCxnSpPr>
        <xdr:cNvPr id="193" name="直線コネクタ 192"/>
        <xdr:cNvCxnSpPr/>
      </xdr:nvCxnSpPr>
      <xdr:spPr>
        <a:xfrm>
          <a:off x="3355340" y="9969137"/>
          <a:ext cx="73152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123916</xdr:rowOff>
    </xdr:from>
    <xdr:to>
      <xdr:col>15</xdr:col>
      <xdr:colOff>101600</xdr:colOff>
      <xdr:row>59</xdr:row>
      <xdr:rowOff>54066</xdr:rowOff>
    </xdr:to>
    <xdr:sp macro="" textlink="">
      <xdr:nvSpPr>
        <xdr:cNvPr id="194" name="楕円 193"/>
        <xdr:cNvSpPr/>
      </xdr:nvSpPr>
      <xdr:spPr>
        <a:xfrm>
          <a:off x="2514600" y="9847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78377</xdr:rowOff>
    </xdr:to>
    <xdr:cxnSp macro="">
      <xdr:nvCxnSpPr>
        <xdr:cNvPr id="195" name="直線コネクタ 194"/>
        <xdr:cNvCxnSpPr/>
      </xdr:nvCxnSpPr>
      <xdr:spPr>
        <a:xfrm>
          <a:off x="2565400" y="9894026"/>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96" name="楕円 195"/>
        <xdr:cNvSpPr/>
      </xdr:nvSpPr>
      <xdr:spPr>
        <a:xfrm>
          <a:off x="1739900" y="97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99604</xdr:rowOff>
    </xdr:from>
    <xdr:to>
      <xdr:col>15</xdr:col>
      <xdr:colOff>50800</xdr:colOff>
      <xdr:row>59</xdr:row>
      <xdr:rowOff>3266</xdr:rowOff>
    </xdr:to>
    <xdr:cxnSp macro="">
      <xdr:nvCxnSpPr>
        <xdr:cNvPr id="197" name="直線コネクタ 196"/>
        <xdr:cNvCxnSpPr/>
      </xdr:nvCxnSpPr>
      <xdr:spPr>
        <a:xfrm>
          <a:off x="1790700" y="9822724"/>
          <a:ext cx="7747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35741</xdr:rowOff>
    </xdr:from>
    <xdr:to>
      <xdr:col>6</xdr:col>
      <xdr:colOff>38100</xdr:colOff>
      <xdr:row>58</xdr:row>
      <xdr:rowOff>137341</xdr:rowOff>
    </xdr:to>
    <xdr:sp macro="" textlink="">
      <xdr:nvSpPr>
        <xdr:cNvPr id="198" name="楕円 197"/>
        <xdr:cNvSpPr/>
      </xdr:nvSpPr>
      <xdr:spPr>
        <a:xfrm>
          <a:off x="965200" y="97588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86541</xdr:rowOff>
    </xdr:from>
    <xdr:to>
      <xdr:col>10</xdr:col>
      <xdr:colOff>114300</xdr:colOff>
      <xdr:row>58</xdr:row>
      <xdr:rowOff>99604</xdr:rowOff>
    </xdr:to>
    <xdr:cxnSp macro="">
      <xdr:nvCxnSpPr>
        <xdr:cNvPr id="199" name="直線コネクタ 198"/>
        <xdr:cNvCxnSpPr/>
      </xdr:nvCxnSpPr>
      <xdr:spPr>
        <a:xfrm>
          <a:off x="1008380" y="9809661"/>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3857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4" name="n_1mainValue【体育館・プール】&#10;有形固定資産減価償却率"/>
        <xdr:cNvSpPr txBox="1"/>
      </xdr:nvSpPr>
      <xdr:spPr>
        <a:xfrm>
          <a:off x="317056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205" name="n_2mainValue【体育館・プール】&#10;有形固定資産減価償却率"/>
        <xdr:cNvSpPr txBox="1"/>
      </xdr:nvSpPr>
      <xdr:spPr>
        <a:xfrm>
          <a:off x="238570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206" name="n_3mainValue【体育館・プール】&#10;有形固定資産減価償却率"/>
        <xdr:cNvSpPr txBox="1"/>
      </xdr:nvSpPr>
      <xdr:spPr>
        <a:xfrm>
          <a:off x="1611004" y="95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153868</xdr:rowOff>
    </xdr:from>
    <xdr:ext cx="405111" cy="259045"/>
    <xdr:sp macro="" textlink="">
      <xdr:nvSpPr>
        <xdr:cNvPr id="207" name="n_4mainValue【体育館・プール】&#10;有形固定資産減価償却率"/>
        <xdr:cNvSpPr txBox="1"/>
      </xdr:nvSpPr>
      <xdr:spPr>
        <a:xfrm>
          <a:off x="836304" y="954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10160</xdr:rowOff>
    </xdr:from>
    <xdr:to>
      <xdr:col>55</xdr:col>
      <xdr:colOff>50800</xdr:colOff>
      <xdr:row>64</xdr:row>
      <xdr:rowOff>111760</xdr:rowOff>
    </xdr:to>
    <xdr:sp macro="" textlink="">
      <xdr:nvSpPr>
        <xdr:cNvPr id="247" name="楕円 246"/>
        <xdr:cNvSpPr/>
      </xdr:nvSpPr>
      <xdr:spPr>
        <a:xfrm>
          <a:off x="9192260" y="10739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96537</xdr:rowOff>
    </xdr:from>
    <xdr:ext cx="469744" cy="259045"/>
    <xdr:sp macro="" textlink="">
      <xdr:nvSpPr>
        <xdr:cNvPr id="248" name="【体育館・プール】&#10;一人当たり面積該当値テキスト"/>
        <xdr:cNvSpPr txBox="1"/>
      </xdr:nvSpPr>
      <xdr:spPr>
        <a:xfrm>
          <a:off x="92583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10160</xdr:rowOff>
    </xdr:from>
    <xdr:to>
      <xdr:col>50</xdr:col>
      <xdr:colOff>165100</xdr:colOff>
      <xdr:row>64</xdr:row>
      <xdr:rowOff>111760</xdr:rowOff>
    </xdr:to>
    <xdr:sp macro="" textlink="">
      <xdr:nvSpPr>
        <xdr:cNvPr id="249" name="楕円 248"/>
        <xdr:cNvSpPr/>
      </xdr:nvSpPr>
      <xdr:spPr>
        <a:xfrm>
          <a:off x="844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60960</xdr:rowOff>
    </xdr:from>
    <xdr:to>
      <xdr:col>55</xdr:col>
      <xdr:colOff>0</xdr:colOff>
      <xdr:row>64</xdr:row>
      <xdr:rowOff>60960</xdr:rowOff>
    </xdr:to>
    <xdr:cxnSp macro="">
      <xdr:nvCxnSpPr>
        <xdr:cNvPr id="250" name="直線コネクタ 249"/>
        <xdr:cNvCxnSpPr/>
      </xdr:nvCxnSpPr>
      <xdr:spPr>
        <a:xfrm>
          <a:off x="8496300" y="107899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10160</xdr:rowOff>
    </xdr:from>
    <xdr:to>
      <xdr:col>46</xdr:col>
      <xdr:colOff>38100</xdr:colOff>
      <xdr:row>64</xdr:row>
      <xdr:rowOff>111760</xdr:rowOff>
    </xdr:to>
    <xdr:sp macro="" textlink="">
      <xdr:nvSpPr>
        <xdr:cNvPr id="251" name="楕円 250"/>
        <xdr:cNvSpPr/>
      </xdr:nvSpPr>
      <xdr:spPr>
        <a:xfrm>
          <a:off x="7670800" y="10739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60960</xdr:rowOff>
    </xdr:from>
    <xdr:to>
      <xdr:col>50</xdr:col>
      <xdr:colOff>114300</xdr:colOff>
      <xdr:row>64</xdr:row>
      <xdr:rowOff>60960</xdr:rowOff>
    </xdr:to>
    <xdr:cxnSp macro="">
      <xdr:nvCxnSpPr>
        <xdr:cNvPr id="252" name="直線コネクタ 251"/>
        <xdr:cNvCxnSpPr/>
      </xdr:nvCxnSpPr>
      <xdr:spPr>
        <a:xfrm>
          <a:off x="7713980" y="107899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6350</xdr:rowOff>
    </xdr:from>
    <xdr:to>
      <xdr:col>41</xdr:col>
      <xdr:colOff>101600</xdr:colOff>
      <xdr:row>64</xdr:row>
      <xdr:rowOff>107950</xdr:rowOff>
    </xdr:to>
    <xdr:sp macro="" textlink="">
      <xdr:nvSpPr>
        <xdr:cNvPr id="253" name="楕円 252"/>
        <xdr:cNvSpPr/>
      </xdr:nvSpPr>
      <xdr:spPr>
        <a:xfrm>
          <a:off x="687324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57150</xdr:rowOff>
    </xdr:from>
    <xdr:to>
      <xdr:col>45</xdr:col>
      <xdr:colOff>177800</xdr:colOff>
      <xdr:row>64</xdr:row>
      <xdr:rowOff>60960</xdr:rowOff>
    </xdr:to>
    <xdr:cxnSp macro="">
      <xdr:nvCxnSpPr>
        <xdr:cNvPr id="254" name="直線コネクタ 253"/>
        <xdr:cNvCxnSpPr/>
      </xdr:nvCxnSpPr>
      <xdr:spPr>
        <a:xfrm>
          <a:off x="6924040" y="107861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151130</xdr:rowOff>
    </xdr:from>
    <xdr:to>
      <xdr:col>36</xdr:col>
      <xdr:colOff>165100</xdr:colOff>
      <xdr:row>64</xdr:row>
      <xdr:rowOff>81280</xdr:rowOff>
    </xdr:to>
    <xdr:sp macro="" textlink="">
      <xdr:nvSpPr>
        <xdr:cNvPr id="255" name="楕円 254"/>
        <xdr:cNvSpPr/>
      </xdr:nvSpPr>
      <xdr:spPr>
        <a:xfrm>
          <a:off x="6098540" y="10712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30480</xdr:rowOff>
    </xdr:from>
    <xdr:to>
      <xdr:col>41</xdr:col>
      <xdr:colOff>50800</xdr:colOff>
      <xdr:row>64</xdr:row>
      <xdr:rowOff>57150</xdr:rowOff>
    </xdr:to>
    <xdr:cxnSp macro="">
      <xdr:nvCxnSpPr>
        <xdr:cNvPr id="256" name="直線コネクタ 255"/>
        <xdr:cNvCxnSpPr/>
      </xdr:nvCxnSpPr>
      <xdr:spPr>
        <a:xfrm>
          <a:off x="6149340" y="1075944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827158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7509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102887</xdr:rowOff>
    </xdr:from>
    <xdr:ext cx="469744" cy="259045"/>
    <xdr:sp macro="" textlink="">
      <xdr:nvSpPr>
        <xdr:cNvPr id="261" name="n_1mainValue【体育館・プール】&#10;一人当たり面積"/>
        <xdr:cNvSpPr txBox="1"/>
      </xdr:nvSpPr>
      <xdr:spPr>
        <a:xfrm>
          <a:off x="827158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102887</xdr:rowOff>
    </xdr:from>
    <xdr:ext cx="469744" cy="259045"/>
    <xdr:sp macro="" textlink="">
      <xdr:nvSpPr>
        <xdr:cNvPr id="262" name="n_2mainValue【体育館・プール】&#10;一人当たり面積"/>
        <xdr:cNvSpPr txBox="1"/>
      </xdr:nvSpPr>
      <xdr:spPr>
        <a:xfrm>
          <a:off x="750958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99077</xdr:rowOff>
    </xdr:from>
    <xdr:ext cx="469744" cy="259045"/>
    <xdr:sp macro="" textlink="">
      <xdr:nvSpPr>
        <xdr:cNvPr id="263" name="n_3mainValue【体育館・プール】&#10;一人当たり面積"/>
        <xdr:cNvSpPr txBox="1"/>
      </xdr:nvSpPr>
      <xdr:spPr>
        <a:xfrm>
          <a:off x="67120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72407</xdr:rowOff>
    </xdr:from>
    <xdr:ext cx="469744" cy="259045"/>
    <xdr:sp macro="" textlink="">
      <xdr:nvSpPr>
        <xdr:cNvPr id="264" name="n_4mainValue【体育館・プール】&#10;一人当たり面積"/>
        <xdr:cNvSpPr txBox="1"/>
      </xdr:nvSpPr>
      <xdr:spPr>
        <a:xfrm>
          <a:off x="59373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124960" y="1363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5" name="楕円 304"/>
        <xdr:cNvSpPr/>
      </xdr:nvSpPr>
      <xdr:spPr>
        <a:xfrm>
          <a:off x="4036060"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6" name="【福祉施設】&#10;有形固定資産減価償却率該当値テキスト"/>
        <xdr:cNvSpPr txBox="1"/>
      </xdr:nvSpPr>
      <xdr:spPr>
        <a:xfrm>
          <a:off x="4124960"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307" name="楕円 306"/>
        <xdr:cNvSpPr/>
      </xdr:nvSpPr>
      <xdr:spPr>
        <a:xfrm>
          <a:off x="3312160" y="14200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19050</xdr:rowOff>
    </xdr:to>
    <xdr:cxnSp macro="">
      <xdr:nvCxnSpPr>
        <xdr:cNvPr id="308" name="直線コネクタ 307"/>
        <xdr:cNvCxnSpPr/>
      </xdr:nvCxnSpPr>
      <xdr:spPr>
        <a:xfrm>
          <a:off x="3355340" y="1425130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09" name="楕円 308"/>
        <xdr:cNvSpPr/>
      </xdr:nvSpPr>
      <xdr:spPr>
        <a:xfrm>
          <a:off x="251460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84</xdr:row>
      <xdr:rowOff>169545</xdr:rowOff>
    </xdr:to>
    <xdr:cxnSp macro="">
      <xdr:nvCxnSpPr>
        <xdr:cNvPr id="310" name="直線コネクタ 309"/>
        <xdr:cNvCxnSpPr/>
      </xdr:nvCxnSpPr>
      <xdr:spPr>
        <a:xfrm>
          <a:off x="2565400" y="14230349"/>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311" name="楕円 310"/>
        <xdr:cNvSpPr/>
      </xdr:nvSpPr>
      <xdr:spPr>
        <a:xfrm>
          <a:off x="173990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84</xdr:row>
      <xdr:rowOff>148589</xdr:rowOff>
    </xdr:to>
    <xdr:cxnSp macro="">
      <xdr:nvCxnSpPr>
        <xdr:cNvPr id="312" name="直線コネクタ 311"/>
        <xdr:cNvCxnSpPr/>
      </xdr:nvCxnSpPr>
      <xdr:spPr>
        <a:xfrm>
          <a:off x="1790700" y="14211299"/>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61595</xdr:rowOff>
    </xdr:from>
    <xdr:to>
      <xdr:col>6</xdr:col>
      <xdr:colOff>38100</xdr:colOff>
      <xdr:row>84</xdr:row>
      <xdr:rowOff>163195</xdr:rowOff>
    </xdr:to>
    <xdr:sp macro="" textlink="">
      <xdr:nvSpPr>
        <xdr:cNvPr id="313" name="楕円 312"/>
        <xdr:cNvSpPr/>
      </xdr:nvSpPr>
      <xdr:spPr>
        <a:xfrm>
          <a:off x="965200" y="14143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112395</xdr:rowOff>
    </xdr:from>
    <xdr:to>
      <xdr:col>10</xdr:col>
      <xdr:colOff>114300</xdr:colOff>
      <xdr:row>84</xdr:row>
      <xdr:rowOff>129539</xdr:rowOff>
    </xdr:to>
    <xdr:cxnSp macro="">
      <xdr:nvCxnSpPr>
        <xdr:cNvPr id="314" name="直線コネクタ 313"/>
        <xdr:cNvCxnSpPr/>
      </xdr:nvCxnSpPr>
      <xdr:spPr>
        <a:xfrm>
          <a:off x="1008380" y="14194155"/>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17056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3857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61100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319" name="n_1mainValue【福祉施設】&#10;有形固定資産減価償却率"/>
        <xdr:cNvSpPr txBox="1"/>
      </xdr:nvSpPr>
      <xdr:spPr>
        <a:xfrm>
          <a:off x="317056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20" name="n_2mainValue【福祉施設】&#10;有形固定資産減価償却率"/>
        <xdr:cNvSpPr txBox="1"/>
      </xdr:nvSpPr>
      <xdr:spPr>
        <a:xfrm>
          <a:off x="238570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321" name="n_3mainValue【福祉施設】&#10;有形固定資産減価償却率"/>
        <xdr:cNvSpPr txBox="1"/>
      </xdr:nvSpPr>
      <xdr:spPr>
        <a:xfrm>
          <a:off x="161100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154322</xdr:rowOff>
    </xdr:from>
    <xdr:ext cx="405111" cy="259045"/>
    <xdr:sp macro="" textlink="">
      <xdr:nvSpPr>
        <xdr:cNvPr id="322" name="n_4mainValue【福祉施設】&#10;有形固定資産減価償却率"/>
        <xdr:cNvSpPr txBox="1"/>
      </xdr:nvSpPr>
      <xdr:spPr>
        <a:xfrm>
          <a:off x="83630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60" name="楕円 359"/>
        <xdr:cNvSpPr/>
      </xdr:nvSpPr>
      <xdr:spPr>
        <a:xfrm>
          <a:off x="91922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61" name="【福祉施設】&#10;一人当たり面積該当値テキスト"/>
        <xdr:cNvSpPr txBox="1"/>
      </xdr:nvSpPr>
      <xdr:spPr>
        <a:xfrm>
          <a:off x="9258300"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151892</xdr:rowOff>
    </xdr:from>
    <xdr:to>
      <xdr:col>50</xdr:col>
      <xdr:colOff>165100</xdr:colOff>
      <xdr:row>83</xdr:row>
      <xdr:rowOff>82042</xdr:rowOff>
    </xdr:to>
    <xdr:sp macro="" textlink="">
      <xdr:nvSpPr>
        <xdr:cNvPr id="362" name="楕円 361"/>
        <xdr:cNvSpPr/>
      </xdr:nvSpPr>
      <xdr:spPr>
        <a:xfrm>
          <a:off x="844550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31242</xdr:rowOff>
    </xdr:to>
    <xdr:cxnSp macro="">
      <xdr:nvCxnSpPr>
        <xdr:cNvPr id="363" name="直線コネクタ 362"/>
        <xdr:cNvCxnSpPr/>
      </xdr:nvCxnSpPr>
      <xdr:spPr>
        <a:xfrm flipV="1">
          <a:off x="8496300" y="13940790"/>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364" name="楕円 363"/>
        <xdr:cNvSpPr/>
      </xdr:nvSpPr>
      <xdr:spPr>
        <a:xfrm>
          <a:off x="7670800" y="13902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31242</xdr:rowOff>
    </xdr:from>
    <xdr:to>
      <xdr:col>50</xdr:col>
      <xdr:colOff>114300</xdr:colOff>
      <xdr:row>83</xdr:row>
      <xdr:rowOff>35813</xdr:rowOff>
    </xdr:to>
    <xdr:cxnSp macro="">
      <xdr:nvCxnSpPr>
        <xdr:cNvPr id="365" name="直線コネクタ 364"/>
        <xdr:cNvCxnSpPr/>
      </xdr:nvCxnSpPr>
      <xdr:spPr>
        <a:xfrm flipV="1">
          <a:off x="7713980" y="13945362"/>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66" name="楕円 365"/>
        <xdr:cNvSpPr/>
      </xdr:nvSpPr>
      <xdr:spPr>
        <a:xfrm>
          <a:off x="6873240" y="13902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35813</xdr:rowOff>
    </xdr:to>
    <xdr:cxnSp macro="">
      <xdr:nvCxnSpPr>
        <xdr:cNvPr id="367" name="直線コネクタ 366"/>
        <xdr:cNvCxnSpPr/>
      </xdr:nvCxnSpPr>
      <xdr:spPr>
        <a:xfrm>
          <a:off x="6924040" y="1394993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161037</xdr:rowOff>
    </xdr:from>
    <xdr:to>
      <xdr:col>36</xdr:col>
      <xdr:colOff>165100</xdr:colOff>
      <xdr:row>83</xdr:row>
      <xdr:rowOff>91187</xdr:rowOff>
    </xdr:to>
    <xdr:sp macro="" textlink="">
      <xdr:nvSpPr>
        <xdr:cNvPr id="368" name="楕円 367"/>
        <xdr:cNvSpPr/>
      </xdr:nvSpPr>
      <xdr:spPr>
        <a:xfrm>
          <a:off x="6098540" y="13907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35813</xdr:rowOff>
    </xdr:from>
    <xdr:to>
      <xdr:col>41</xdr:col>
      <xdr:colOff>50800</xdr:colOff>
      <xdr:row>83</xdr:row>
      <xdr:rowOff>40387</xdr:rowOff>
    </xdr:to>
    <xdr:cxnSp macro="">
      <xdr:nvCxnSpPr>
        <xdr:cNvPr id="369" name="直線コネクタ 368"/>
        <xdr:cNvCxnSpPr/>
      </xdr:nvCxnSpPr>
      <xdr:spPr>
        <a:xfrm flipV="1">
          <a:off x="6149340" y="13949933"/>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59373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98569</xdr:rowOff>
    </xdr:from>
    <xdr:ext cx="469744" cy="259045"/>
    <xdr:sp macro="" textlink="">
      <xdr:nvSpPr>
        <xdr:cNvPr id="374" name="n_1mainValue【福祉施設】&#10;一人当たり面積"/>
        <xdr:cNvSpPr txBox="1"/>
      </xdr:nvSpPr>
      <xdr:spPr>
        <a:xfrm>
          <a:off x="827158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75" name="n_2mainValue【福祉施設】&#10;一人当たり面積"/>
        <xdr:cNvSpPr txBox="1"/>
      </xdr:nvSpPr>
      <xdr:spPr>
        <a:xfrm>
          <a:off x="7509587" y="1368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6" name="n_3mainValue【福祉施設】&#10;一人当たり面積"/>
        <xdr:cNvSpPr txBox="1"/>
      </xdr:nvSpPr>
      <xdr:spPr>
        <a:xfrm>
          <a:off x="6712027" y="1368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107714</xdr:rowOff>
    </xdr:from>
    <xdr:ext cx="469744" cy="259045"/>
    <xdr:sp macro="" textlink="">
      <xdr:nvSpPr>
        <xdr:cNvPr id="377" name="n_4mainValue【福祉施設】&#10;一人当たり面積"/>
        <xdr:cNvSpPr txBox="1"/>
      </xdr:nvSpPr>
      <xdr:spPr>
        <a:xfrm>
          <a:off x="5937327" y="136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124960" y="1721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31216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5146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7399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96520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38736</xdr:rowOff>
    </xdr:from>
    <xdr:to>
      <xdr:col>24</xdr:col>
      <xdr:colOff>114300</xdr:colOff>
      <xdr:row>104</xdr:row>
      <xdr:rowOff>140336</xdr:rowOff>
    </xdr:to>
    <xdr:sp macro="" textlink="">
      <xdr:nvSpPr>
        <xdr:cNvPr id="418" name="楕円 417"/>
        <xdr:cNvSpPr/>
      </xdr:nvSpPr>
      <xdr:spPr>
        <a:xfrm>
          <a:off x="4036060" y="174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17163</xdr:rowOff>
    </xdr:from>
    <xdr:ext cx="405111" cy="259045"/>
    <xdr:sp macro="" textlink="">
      <xdr:nvSpPr>
        <xdr:cNvPr id="419" name="【市民会館】&#10;有形固定資産減価償却率該当値テキスト"/>
        <xdr:cNvSpPr txBox="1"/>
      </xdr:nvSpPr>
      <xdr:spPr>
        <a:xfrm>
          <a:off x="4124960" y="1745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20" name="楕円 419"/>
        <xdr:cNvSpPr/>
      </xdr:nvSpPr>
      <xdr:spPr>
        <a:xfrm>
          <a:off x="331216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89536</xdr:rowOff>
    </xdr:to>
    <xdr:cxnSp macro="">
      <xdr:nvCxnSpPr>
        <xdr:cNvPr id="421" name="直線コネクタ 420"/>
        <xdr:cNvCxnSpPr/>
      </xdr:nvCxnSpPr>
      <xdr:spPr>
        <a:xfrm>
          <a:off x="3355340" y="17499330"/>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2" name="楕円 421"/>
        <xdr:cNvSpPr/>
      </xdr:nvSpPr>
      <xdr:spPr>
        <a:xfrm>
          <a:off x="25146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105</xdr:row>
      <xdr:rowOff>41911</xdr:rowOff>
    </xdr:to>
    <xdr:cxnSp macro="">
      <xdr:nvCxnSpPr>
        <xdr:cNvPr id="423" name="直線コネクタ 422"/>
        <xdr:cNvCxnSpPr/>
      </xdr:nvCxnSpPr>
      <xdr:spPr>
        <a:xfrm flipV="1">
          <a:off x="2565400" y="17499330"/>
          <a:ext cx="78994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24" name="楕円 423"/>
        <xdr:cNvSpPr/>
      </xdr:nvSpPr>
      <xdr:spPr>
        <a:xfrm>
          <a:off x="173990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41911</xdr:rowOff>
    </xdr:to>
    <xdr:cxnSp macro="">
      <xdr:nvCxnSpPr>
        <xdr:cNvPr id="425" name="直線コネクタ 424"/>
        <xdr:cNvCxnSpPr/>
      </xdr:nvCxnSpPr>
      <xdr:spPr>
        <a:xfrm>
          <a:off x="1790700" y="1762506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26" name="楕円 425"/>
        <xdr:cNvSpPr/>
      </xdr:nvSpPr>
      <xdr:spPr>
        <a:xfrm>
          <a:off x="965200" y="17559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3811</xdr:rowOff>
    </xdr:from>
    <xdr:to>
      <xdr:col>10</xdr:col>
      <xdr:colOff>114300</xdr:colOff>
      <xdr:row>105</xdr:row>
      <xdr:rowOff>22861</xdr:rowOff>
    </xdr:to>
    <xdr:cxnSp macro="">
      <xdr:nvCxnSpPr>
        <xdr:cNvPr id="427" name="直線コネクタ 426"/>
        <xdr:cNvCxnSpPr/>
      </xdr:nvCxnSpPr>
      <xdr:spPr>
        <a:xfrm>
          <a:off x="1008380" y="17606011"/>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17056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385704"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6110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83630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432" name="n_1mainValue【市民会館】&#10;有形固定資産減価償却率"/>
        <xdr:cNvSpPr txBox="1"/>
      </xdr:nvSpPr>
      <xdr:spPr>
        <a:xfrm>
          <a:off x="317056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3" name="n_2mainValue【市民会館】&#10;有形固定資産減価償却率"/>
        <xdr:cNvSpPr txBox="1"/>
      </xdr:nvSpPr>
      <xdr:spPr>
        <a:xfrm>
          <a:off x="238570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34" name="n_3mainValue【市民会館】&#10;有形固定資産減価償却率"/>
        <xdr:cNvSpPr txBox="1"/>
      </xdr:nvSpPr>
      <xdr:spPr>
        <a:xfrm>
          <a:off x="161100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35" name="n_4mainValue【市民会館】&#10;有形固定資産減価償却率"/>
        <xdr:cNvSpPr txBox="1"/>
      </xdr:nvSpPr>
      <xdr:spPr>
        <a:xfrm>
          <a:off x="83630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9258300"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844550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76708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68732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120650</xdr:rowOff>
    </xdr:from>
    <xdr:to>
      <xdr:col>55</xdr:col>
      <xdr:colOff>50800</xdr:colOff>
      <xdr:row>103</xdr:row>
      <xdr:rowOff>50800</xdr:rowOff>
    </xdr:to>
    <xdr:sp macro="" textlink="">
      <xdr:nvSpPr>
        <xdr:cNvPr id="475" name="楕円 474"/>
        <xdr:cNvSpPr/>
      </xdr:nvSpPr>
      <xdr:spPr>
        <a:xfrm>
          <a:off x="9192260" y="17219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143527</xdr:rowOff>
    </xdr:from>
    <xdr:ext cx="469744" cy="259045"/>
    <xdr:sp macro="" textlink="">
      <xdr:nvSpPr>
        <xdr:cNvPr id="476" name="【市民会館】&#10;一人当たり面積該当値テキスト"/>
        <xdr:cNvSpPr txBox="1"/>
      </xdr:nvSpPr>
      <xdr:spPr>
        <a:xfrm>
          <a:off x="9258300" y="1707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128270</xdr:rowOff>
    </xdr:from>
    <xdr:to>
      <xdr:col>50</xdr:col>
      <xdr:colOff>165100</xdr:colOff>
      <xdr:row>103</xdr:row>
      <xdr:rowOff>58420</xdr:rowOff>
    </xdr:to>
    <xdr:sp macro="" textlink="">
      <xdr:nvSpPr>
        <xdr:cNvPr id="477" name="楕円 476"/>
        <xdr:cNvSpPr/>
      </xdr:nvSpPr>
      <xdr:spPr>
        <a:xfrm>
          <a:off x="8445500" y="1722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0</xdr:rowOff>
    </xdr:from>
    <xdr:to>
      <xdr:col>55</xdr:col>
      <xdr:colOff>0</xdr:colOff>
      <xdr:row>103</xdr:row>
      <xdr:rowOff>7620</xdr:rowOff>
    </xdr:to>
    <xdr:cxnSp macro="">
      <xdr:nvCxnSpPr>
        <xdr:cNvPr id="478" name="直線コネクタ 477"/>
        <xdr:cNvCxnSpPr/>
      </xdr:nvCxnSpPr>
      <xdr:spPr>
        <a:xfrm flipV="1">
          <a:off x="8496300" y="172669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9" name="楕円 478"/>
        <xdr:cNvSpPr/>
      </xdr:nvSpPr>
      <xdr:spPr>
        <a:xfrm>
          <a:off x="767080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7620</xdr:rowOff>
    </xdr:from>
    <xdr:to>
      <xdr:col>50</xdr:col>
      <xdr:colOff>114300</xdr:colOff>
      <xdr:row>107</xdr:row>
      <xdr:rowOff>121920</xdr:rowOff>
    </xdr:to>
    <xdr:cxnSp macro="">
      <xdr:nvCxnSpPr>
        <xdr:cNvPr id="480" name="直線コネクタ 479"/>
        <xdr:cNvCxnSpPr/>
      </xdr:nvCxnSpPr>
      <xdr:spPr>
        <a:xfrm flipV="1">
          <a:off x="7713980" y="17274540"/>
          <a:ext cx="78232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1" name="楕円 480"/>
        <xdr:cNvSpPr/>
      </xdr:nvSpPr>
      <xdr:spPr>
        <a:xfrm>
          <a:off x="68732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82" name="直線コネクタ 481"/>
        <xdr:cNvCxnSpPr/>
      </xdr:nvCxnSpPr>
      <xdr:spPr>
        <a:xfrm>
          <a:off x="6924040" y="18059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3" name="楕円 482"/>
        <xdr:cNvSpPr/>
      </xdr:nvSpPr>
      <xdr:spPr>
        <a:xfrm>
          <a:off x="60985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4" name="直線コネクタ 483"/>
        <xdr:cNvCxnSpPr/>
      </xdr:nvCxnSpPr>
      <xdr:spPr>
        <a:xfrm>
          <a:off x="6149340" y="18059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827158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7509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67120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74947</xdr:rowOff>
    </xdr:from>
    <xdr:ext cx="469744" cy="259045"/>
    <xdr:sp macro="" textlink="">
      <xdr:nvSpPr>
        <xdr:cNvPr id="489" name="n_1mainValue【市民会館】&#10;一人当たり面積"/>
        <xdr:cNvSpPr txBox="1"/>
      </xdr:nvSpPr>
      <xdr:spPr>
        <a:xfrm>
          <a:off x="8271587" y="1700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90" name="n_2mainValue【市民会館】&#10;一人当たり面積"/>
        <xdr:cNvSpPr txBox="1"/>
      </xdr:nvSpPr>
      <xdr:spPr>
        <a:xfrm>
          <a:off x="750958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1" name="n_3mainValue【市民会館】&#10;一人当たり面積"/>
        <xdr:cNvSpPr txBox="1"/>
      </xdr:nvSpPr>
      <xdr:spPr>
        <a:xfrm>
          <a:off x="67120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2" name="n_4mainValue【市民会館】&#10;一人当たり面積"/>
        <xdr:cNvSpPr txBox="1"/>
      </xdr:nvSpPr>
      <xdr:spPr>
        <a:xfrm>
          <a:off x="59373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534" name="楕円 533"/>
        <xdr:cNvSpPr/>
      </xdr:nvSpPr>
      <xdr:spPr>
        <a:xfrm>
          <a:off x="14325600" y="69084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121574</xdr:rowOff>
    </xdr:from>
    <xdr:ext cx="405111" cy="259045"/>
    <xdr:sp macro="" textlink="">
      <xdr:nvSpPr>
        <xdr:cNvPr id="535" name="【一般廃棄物処理施設】&#10;有形固定資産減価償却率該当値テキスト"/>
        <xdr:cNvSpPr txBox="1"/>
      </xdr:nvSpPr>
      <xdr:spPr>
        <a:xfrm>
          <a:off x="14414500" y="682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9072</xdr:rowOff>
    </xdr:from>
    <xdr:to>
      <xdr:col>81</xdr:col>
      <xdr:colOff>101600</xdr:colOff>
      <xdr:row>41</xdr:row>
      <xdr:rowOff>110672</xdr:rowOff>
    </xdr:to>
    <xdr:sp macro="" textlink="">
      <xdr:nvSpPr>
        <xdr:cNvPr id="536" name="楕円 535"/>
        <xdr:cNvSpPr/>
      </xdr:nvSpPr>
      <xdr:spPr>
        <a:xfrm>
          <a:off x="1357884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59872</xdr:rowOff>
    </xdr:from>
    <xdr:to>
      <xdr:col>85</xdr:col>
      <xdr:colOff>127000</xdr:colOff>
      <xdr:row>41</xdr:row>
      <xdr:rowOff>85997</xdr:rowOff>
    </xdr:to>
    <xdr:cxnSp macro="">
      <xdr:nvCxnSpPr>
        <xdr:cNvPr id="537" name="直線コネクタ 536"/>
        <xdr:cNvCxnSpPr/>
      </xdr:nvCxnSpPr>
      <xdr:spPr>
        <a:xfrm>
          <a:off x="13629640" y="6933112"/>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538" name="楕円 537"/>
        <xdr:cNvSpPr/>
      </xdr:nvSpPr>
      <xdr:spPr>
        <a:xfrm>
          <a:off x="12804140" y="6858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59872</xdr:rowOff>
    </xdr:to>
    <xdr:cxnSp macro="">
      <xdr:nvCxnSpPr>
        <xdr:cNvPr id="539" name="直線コネクタ 538"/>
        <xdr:cNvCxnSpPr/>
      </xdr:nvCxnSpPr>
      <xdr:spPr>
        <a:xfrm>
          <a:off x="12854940" y="6905353"/>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540" name="楕円 539"/>
        <xdr:cNvSpPr/>
      </xdr:nvSpPr>
      <xdr:spPr>
        <a:xfrm>
          <a:off x="12029440" y="682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2722</xdr:rowOff>
    </xdr:from>
    <xdr:to>
      <xdr:col>76</xdr:col>
      <xdr:colOff>114300</xdr:colOff>
      <xdr:row>41</xdr:row>
      <xdr:rowOff>32113</xdr:rowOff>
    </xdr:to>
    <xdr:cxnSp macro="">
      <xdr:nvCxnSpPr>
        <xdr:cNvPr id="541" name="直線コネクタ 540"/>
        <xdr:cNvCxnSpPr/>
      </xdr:nvCxnSpPr>
      <xdr:spPr>
        <a:xfrm>
          <a:off x="12072620" y="6875962"/>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93980</xdr:rowOff>
    </xdr:from>
    <xdr:to>
      <xdr:col>67</xdr:col>
      <xdr:colOff>101600</xdr:colOff>
      <xdr:row>41</xdr:row>
      <xdr:rowOff>24130</xdr:rowOff>
    </xdr:to>
    <xdr:sp macro="" textlink="">
      <xdr:nvSpPr>
        <xdr:cNvPr id="542" name="楕円 541"/>
        <xdr:cNvSpPr/>
      </xdr:nvSpPr>
      <xdr:spPr>
        <a:xfrm>
          <a:off x="112318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41</xdr:row>
      <xdr:rowOff>2722</xdr:rowOff>
    </xdr:to>
    <xdr:cxnSp macro="">
      <xdr:nvCxnSpPr>
        <xdr:cNvPr id="543" name="直線コネクタ 542"/>
        <xdr:cNvCxnSpPr/>
      </xdr:nvCxnSpPr>
      <xdr:spPr>
        <a:xfrm>
          <a:off x="11282680" y="6850380"/>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3437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xdr:cNvSpPr txBox="1"/>
      </xdr:nvSpPr>
      <xdr:spPr>
        <a:xfrm>
          <a:off x="12675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xdr:cNvSpPr txBox="1"/>
      </xdr:nvSpPr>
      <xdr:spPr>
        <a:xfrm>
          <a:off x="1190054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xdr:cNvSpPr txBox="1"/>
      </xdr:nvSpPr>
      <xdr:spPr>
        <a:xfrm>
          <a:off x="1110298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101799</xdr:rowOff>
    </xdr:from>
    <xdr:ext cx="405111" cy="259045"/>
    <xdr:sp macro="" textlink="">
      <xdr:nvSpPr>
        <xdr:cNvPr id="548" name="n_1mainValue【一般廃棄物処理施設】&#10;有形固定資産減価償却率"/>
        <xdr:cNvSpPr txBox="1"/>
      </xdr:nvSpPr>
      <xdr:spPr>
        <a:xfrm>
          <a:off x="13437244" y="697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549" name="n_2mainValue【一般廃棄物処理施設】&#10;有形固定資産減価償却率"/>
        <xdr:cNvSpPr txBox="1"/>
      </xdr:nvSpPr>
      <xdr:spPr>
        <a:xfrm>
          <a:off x="12675244" y="694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550" name="n_3mainValue【一般廃棄物処理施設】&#10;有形固定資産減価償却率"/>
        <xdr:cNvSpPr txBox="1"/>
      </xdr:nvSpPr>
      <xdr:spPr>
        <a:xfrm>
          <a:off x="11900544" y="691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15257</xdr:rowOff>
    </xdr:from>
    <xdr:ext cx="405111" cy="259045"/>
    <xdr:sp macro="" textlink="">
      <xdr:nvSpPr>
        <xdr:cNvPr id="551" name="n_4mainValue【一般廃棄物処理施設】&#10;有形固定資産減価償却率"/>
        <xdr:cNvSpPr txBox="1"/>
      </xdr:nvSpPr>
      <xdr:spPr>
        <a:xfrm>
          <a:off x="1110298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19547840" y="642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66415</xdr:rowOff>
    </xdr:from>
    <xdr:to>
      <xdr:col>116</xdr:col>
      <xdr:colOff>114300</xdr:colOff>
      <xdr:row>39</xdr:row>
      <xdr:rowOff>168015</xdr:rowOff>
    </xdr:to>
    <xdr:sp macro="" textlink="">
      <xdr:nvSpPr>
        <xdr:cNvPr id="589" name="楕円 588"/>
        <xdr:cNvSpPr/>
      </xdr:nvSpPr>
      <xdr:spPr>
        <a:xfrm>
          <a:off x="19458940" y="6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44842</xdr:rowOff>
    </xdr:from>
    <xdr:ext cx="534377" cy="259045"/>
    <xdr:sp macro="" textlink="">
      <xdr:nvSpPr>
        <xdr:cNvPr id="590" name="【一般廃棄物処理施設】&#10;一人当たり有形固定資産（償却資産）額該当値テキスト"/>
        <xdr:cNvSpPr txBox="1"/>
      </xdr:nvSpPr>
      <xdr:spPr>
        <a:xfrm>
          <a:off x="19547840" y="65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69012</xdr:rowOff>
    </xdr:from>
    <xdr:to>
      <xdr:col>112</xdr:col>
      <xdr:colOff>38100</xdr:colOff>
      <xdr:row>39</xdr:row>
      <xdr:rowOff>170612</xdr:rowOff>
    </xdr:to>
    <xdr:sp macro="" textlink="">
      <xdr:nvSpPr>
        <xdr:cNvPr id="591" name="楕円 590"/>
        <xdr:cNvSpPr/>
      </xdr:nvSpPr>
      <xdr:spPr>
        <a:xfrm>
          <a:off x="18735040" y="66069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117215</xdr:rowOff>
    </xdr:from>
    <xdr:to>
      <xdr:col>116</xdr:col>
      <xdr:colOff>63500</xdr:colOff>
      <xdr:row>39</xdr:row>
      <xdr:rowOff>119812</xdr:rowOff>
    </xdr:to>
    <xdr:cxnSp macro="">
      <xdr:nvCxnSpPr>
        <xdr:cNvPr id="592" name="直線コネクタ 591"/>
        <xdr:cNvCxnSpPr/>
      </xdr:nvCxnSpPr>
      <xdr:spPr>
        <a:xfrm flipV="1">
          <a:off x="18778220" y="6655175"/>
          <a:ext cx="73152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70128</xdr:rowOff>
    </xdr:from>
    <xdr:to>
      <xdr:col>107</xdr:col>
      <xdr:colOff>101600</xdr:colOff>
      <xdr:row>40</xdr:row>
      <xdr:rowOff>278</xdr:rowOff>
    </xdr:to>
    <xdr:sp macro="" textlink="">
      <xdr:nvSpPr>
        <xdr:cNvPr id="593" name="楕円 592"/>
        <xdr:cNvSpPr/>
      </xdr:nvSpPr>
      <xdr:spPr>
        <a:xfrm>
          <a:off x="17937480" y="6608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119812</xdr:rowOff>
    </xdr:from>
    <xdr:to>
      <xdr:col>111</xdr:col>
      <xdr:colOff>177800</xdr:colOff>
      <xdr:row>39</xdr:row>
      <xdr:rowOff>120928</xdr:rowOff>
    </xdr:to>
    <xdr:cxnSp macro="">
      <xdr:nvCxnSpPr>
        <xdr:cNvPr id="594" name="直線コネクタ 593"/>
        <xdr:cNvCxnSpPr/>
      </xdr:nvCxnSpPr>
      <xdr:spPr>
        <a:xfrm flipV="1">
          <a:off x="17988280" y="6657772"/>
          <a:ext cx="78994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70910</xdr:rowOff>
    </xdr:from>
    <xdr:to>
      <xdr:col>102</xdr:col>
      <xdr:colOff>165100</xdr:colOff>
      <xdr:row>40</xdr:row>
      <xdr:rowOff>1060</xdr:rowOff>
    </xdr:to>
    <xdr:sp macro="" textlink="">
      <xdr:nvSpPr>
        <xdr:cNvPr id="595" name="楕円 594"/>
        <xdr:cNvSpPr/>
      </xdr:nvSpPr>
      <xdr:spPr>
        <a:xfrm>
          <a:off x="17162780" y="660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120928</xdr:rowOff>
    </xdr:from>
    <xdr:to>
      <xdr:col>107</xdr:col>
      <xdr:colOff>50800</xdr:colOff>
      <xdr:row>39</xdr:row>
      <xdr:rowOff>121710</xdr:rowOff>
    </xdr:to>
    <xdr:cxnSp macro="">
      <xdr:nvCxnSpPr>
        <xdr:cNvPr id="596" name="直線コネクタ 595"/>
        <xdr:cNvCxnSpPr/>
      </xdr:nvCxnSpPr>
      <xdr:spPr>
        <a:xfrm flipV="1">
          <a:off x="17213580" y="6658888"/>
          <a:ext cx="7747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71001</xdr:rowOff>
    </xdr:from>
    <xdr:to>
      <xdr:col>98</xdr:col>
      <xdr:colOff>38100</xdr:colOff>
      <xdr:row>40</xdr:row>
      <xdr:rowOff>1151</xdr:rowOff>
    </xdr:to>
    <xdr:sp macro="" textlink="">
      <xdr:nvSpPr>
        <xdr:cNvPr id="597" name="楕円 596"/>
        <xdr:cNvSpPr/>
      </xdr:nvSpPr>
      <xdr:spPr>
        <a:xfrm>
          <a:off x="16388080" y="6608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121710</xdr:rowOff>
    </xdr:from>
    <xdr:to>
      <xdr:col>102</xdr:col>
      <xdr:colOff>114300</xdr:colOff>
      <xdr:row>39</xdr:row>
      <xdr:rowOff>121801</xdr:rowOff>
    </xdr:to>
    <xdr:cxnSp macro="">
      <xdr:nvCxnSpPr>
        <xdr:cNvPr id="598" name="直線コネクタ 597"/>
        <xdr:cNvCxnSpPr/>
      </xdr:nvCxnSpPr>
      <xdr:spPr>
        <a:xfrm flipV="1">
          <a:off x="16431260" y="6659670"/>
          <a:ext cx="78232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18528811" y="63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177668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6969251" y="63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6194551" y="63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161739</xdr:rowOff>
    </xdr:from>
    <xdr:ext cx="534377" cy="259045"/>
    <xdr:sp macro="" textlink="">
      <xdr:nvSpPr>
        <xdr:cNvPr id="603" name="n_1mainValue【一般廃棄物処理施設】&#10;一人当たり有形固定資産（償却資産）額"/>
        <xdr:cNvSpPr txBox="1"/>
      </xdr:nvSpPr>
      <xdr:spPr>
        <a:xfrm>
          <a:off x="18528811" y="66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162855</xdr:rowOff>
    </xdr:from>
    <xdr:ext cx="534377" cy="259045"/>
    <xdr:sp macro="" textlink="">
      <xdr:nvSpPr>
        <xdr:cNvPr id="604" name="n_2mainValue【一般廃棄物処理施設】&#10;一人当たり有形固定資産（償却資産）額"/>
        <xdr:cNvSpPr txBox="1"/>
      </xdr:nvSpPr>
      <xdr:spPr>
        <a:xfrm>
          <a:off x="17766811" y="67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163637</xdr:rowOff>
    </xdr:from>
    <xdr:ext cx="534377" cy="259045"/>
    <xdr:sp macro="" textlink="">
      <xdr:nvSpPr>
        <xdr:cNvPr id="605" name="n_3mainValue【一般廃棄物処理施設】&#10;一人当たり有形固定資産（償却資産）額"/>
        <xdr:cNvSpPr txBox="1"/>
      </xdr:nvSpPr>
      <xdr:spPr>
        <a:xfrm>
          <a:off x="16969251" y="67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163728</xdr:rowOff>
    </xdr:from>
    <xdr:ext cx="534377" cy="259045"/>
    <xdr:sp macro="" textlink="">
      <xdr:nvSpPr>
        <xdr:cNvPr id="606" name="n_4mainValue【一般廃棄物処理施設】&#10;一人当たり有形固定資産（償却資産）額"/>
        <xdr:cNvSpPr txBox="1"/>
      </xdr:nvSpPr>
      <xdr:spPr>
        <a:xfrm>
          <a:off x="16194551" y="67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4414500" y="9926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130447</xdr:rowOff>
    </xdr:from>
    <xdr:to>
      <xdr:col>85</xdr:col>
      <xdr:colOff>177800</xdr:colOff>
      <xdr:row>63</xdr:row>
      <xdr:rowOff>60597</xdr:rowOff>
    </xdr:to>
    <xdr:sp macro="" textlink="">
      <xdr:nvSpPr>
        <xdr:cNvPr id="648" name="楕円 647"/>
        <xdr:cNvSpPr/>
      </xdr:nvSpPr>
      <xdr:spPr>
        <a:xfrm>
          <a:off x="14325600" y="105241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108874</xdr:rowOff>
    </xdr:from>
    <xdr:ext cx="405111" cy="259045"/>
    <xdr:sp macro="" textlink="">
      <xdr:nvSpPr>
        <xdr:cNvPr id="649" name="【保健センター・保健所】&#10;有形固定資産減価償却率該当値テキスト"/>
        <xdr:cNvSpPr txBox="1"/>
      </xdr:nvSpPr>
      <xdr:spPr>
        <a:xfrm>
          <a:off x="14414500" y="1050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650" name="楕円 649"/>
        <xdr:cNvSpPr/>
      </xdr:nvSpPr>
      <xdr:spPr>
        <a:xfrm>
          <a:off x="1357884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9797</xdr:rowOff>
    </xdr:to>
    <xdr:cxnSp macro="">
      <xdr:nvCxnSpPr>
        <xdr:cNvPr id="651" name="直線コネクタ 650"/>
        <xdr:cNvCxnSpPr/>
      </xdr:nvCxnSpPr>
      <xdr:spPr>
        <a:xfrm>
          <a:off x="13629640" y="10553700"/>
          <a:ext cx="7467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158206</xdr:rowOff>
    </xdr:from>
    <xdr:to>
      <xdr:col>76</xdr:col>
      <xdr:colOff>165100</xdr:colOff>
      <xdr:row>63</xdr:row>
      <xdr:rowOff>88356</xdr:rowOff>
    </xdr:to>
    <xdr:sp macro="" textlink="">
      <xdr:nvSpPr>
        <xdr:cNvPr id="652" name="楕円 651"/>
        <xdr:cNvSpPr/>
      </xdr:nvSpPr>
      <xdr:spPr>
        <a:xfrm>
          <a:off x="12804140" y="10551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37556</xdr:rowOff>
    </xdr:to>
    <xdr:cxnSp macro="">
      <xdr:nvCxnSpPr>
        <xdr:cNvPr id="653" name="直線コネクタ 652"/>
        <xdr:cNvCxnSpPr/>
      </xdr:nvCxnSpPr>
      <xdr:spPr>
        <a:xfrm flipV="1">
          <a:off x="12854940" y="10553700"/>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141877</xdr:rowOff>
    </xdr:from>
    <xdr:to>
      <xdr:col>72</xdr:col>
      <xdr:colOff>38100</xdr:colOff>
      <xdr:row>63</xdr:row>
      <xdr:rowOff>72027</xdr:rowOff>
    </xdr:to>
    <xdr:sp macro="" textlink="">
      <xdr:nvSpPr>
        <xdr:cNvPr id="654" name="楕円 653"/>
        <xdr:cNvSpPr/>
      </xdr:nvSpPr>
      <xdr:spPr>
        <a:xfrm>
          <a:off x="12029440" y="105355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21227</xdr:rowOff>
    </xdr:from>
    <xdr:to>
      <xdr:col>76</xdr:col>
      <xdr:colOff>114300</xdr:colOff>
      <xdr:row>63</xdr:row>
      <xdr:rowOff>37556</xdr:rowOff>
    </xdr:to>
    <xdr:cxnSp macro="">
      <xdr:nvCxnSpPr>
        <xdr:cNvPr id="655" name="直線コネクタ 654"/>
        <xdr:cNvCxnSpPr/>
      </xdr:nvCxnSpPr>
      <xdr:spPr>
        <a:xfrm>
          <a:off x="12072620" y="1058254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89626</xdr:rowOff>
    </xdr:from>
    <xdr:to>
      <xdr:col>67</xdr:col>
      <xdr:colOff>101600</xdr:colOff>
      <xdr:row>63</xdr:row>
      <xdr:rowOff>19776</xdr:rowOff>
    </xdr:to>
    <xdr:sp macro="" textlink="">
      <xdr:nvSpPr>
        <xdr:cNvPr id="656" name="楕円 655"/>
        <xdr:cNvSpPr/>
      </xdr:nvSpPr>
      <xdr:spPr>
        <a:xfrm>
          <a:off x="11231880" y="10483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63</xdr:row>
      <xdr:rowOff>21227</xdr:rowOff>
    </xdr:to>
    <xdr:cxnSp macro="">
      <xdr:nvCxnSpPr>
        <xdr:cNvPr id="657" name="直線コネクタ 656"/>
        <xdr:cNvCxnSpPr/>
      </xdr:nvCxnSpPr>
      <xdr:spPr>
        <a:xfrm>
          <a:off x="11282680" y="10534106"/>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2675244" y="981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1900544"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110298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662" name="n_1mainValue【保健センター・保健所】&#10;有形固定資産減価償却率"/>
        <xdr:cNvSpPr txBox="1"/>
      </xdr:nvSpPr>
      <xdr:spPr>
        <a:xfrm>
          <a:off x="134372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79483</xdr:rowOff>
    </xdr:from>
    <xdr:ext cx="405111" cy="259045"/>
    <xdr:sp macro="" textlink="">
      <xdr:nvSpPr>
        <xdr:cNvPr id="663" name="n_2mainValue【保健センター・保健所】&#10;有形固定資産減価償却率"/>
        <xdr:cNvSpPr txBox="1"/>
      </xdr:nvSpPr>
      <xdr:spPr>
        <a:xfrm>
          <a:off x="126752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63154</xdr:rowOff>
    </xdr:from>
    <xdr:ext cx="405111" cy="259045"/>
    <xdr:sp macro="" textlink="">
      <xdr:nvSpPr>
        <xdr:cNvPr id="664" name="n_3mainValue【保健センター・保健所】&#10;有形固定資産減価償却率"/>
        <xdr:cNvSpPr txBox="1"/>
      </xdr:nvSpPr>
      <xdr:spPr>
        <a:xfrm>
          <a:off x="119005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10903</xdr:rowOff>
    </xdr:from>
    <xdr:ext cx="405111" cy="259045"/>
    <xdr:sp macro="" textlink="">
      <xdr:nvSpPr>
        <xdr:cNvPr id="665" name="n_4mainValue【保健センター・保健所】&#10;有形固定資産減価償却率"/>
        <xdr:cNvSpPr txBox="1"/>
      </xdr:nvSpPr>
      <xdr:spPr>
        <a:xfrm>
          <a:off x="1110298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1954784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7" name="楕円 706"/>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8" name="【保健センター・保健所】&#10;一人当たり面積該当値テキスト"/>
        <xdr:cNvSpPr txBox="1"/>
      </xdr:nvSpPr>
      <xdr:spPr>
        <a:xfrm>
          <a:off x="195478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9" name="楕円 708"/>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0" name="直線コネクタ 709"/>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1" name="楕円 710"/>
        <xdr:cNvSpPr/>
      </xdr:nvSpPr>
      <xdr:spPr>
        <a:xfrm>
          <a:off x="179374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2" name="直線コネクタ 711"/>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3" name="楕円 712"/>
        <xdr:cNvSpPr/>
      </xdr:nvSpPr>
      <xdr:spPr>
        <a:xfrm>
          <a:off x="171627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4" name="直線コネクタ 713"/>
        <xdr:cNvCxnSpPr/>
      </xdr:nvCxnSpPr>
      <xdr:spPr>
        <a:xfrm>
          <a:off x="17213580" y="10728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5" name="楕円 714"/>
        <xdr:cNvSpPr/>
      </xdr:nvSpPr>
      <xdr:spPr>
        <a:xfrm>
          <a:off x="1638808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6" name="直線コネクタ 715"/>
        <xdr:cNvCxnSpPr/>
      </xdr:nvCxnSpPr>
      <xdr:spPr>
        <a:xfrm>
          <a:off x="16431260" y="10728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70015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62268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1"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2" name="n_2mainValue【保健センター・保健所】&#10;一人当たり面積"/>
        <xdr:cNvSpPr txBox="1"/>
      </xdr:nvSpPr>
      <xdr:spPr>
        <a:xfrm>
          <a:off x="177762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3" name="n_3mainValue【保健センター・保健所】&#10;一人当たり面積"/>
        <xdr:cNvSpPr txBox="1"/>
      </xdr:nvSpPr>
      <xdr:spPr>
        <a:xfrm>
          <a:off x="170015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4" name="n_4mainValue【保健センター・保健所】&#10;一人当たり面積"/>
        <xdr:cNvSpPr txBox="1"/>
      </xdr:nvSpPr>
      <xdr:spPr>
        <a:xfrm>
          <a:off x="162268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66" name="楕円 765"/>
        <xdr:cNvSpPr/>
      </xdr:nvSpPr>
      <xdr:spPr>
        <a:xfrm>
          <a:off x="14325600" y="136461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67" name="【消防施設】&#10;有形固定資産減価償却率該当値テキスト"/>
        <xdr:cNvSpPr txBox="1"/>
      </xdr:nvSpPr>
      <xdr:spPr>
        <a:xfrm>
          <a:off x="144145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768" name="楕円 767"/>
        <xdr:cNvSpPr/>
      </xdr:nvSpPr>
      <xdr:spPr>
        <a:xfrm>
          <a:off x="1357884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118111</xdr:rowOff>
    </xdr:to>
    <xdr:cxnSp macro="">
      <xdr:nvCxnSpPr>
        <xdr:cNvPr id="769" name="直線コネクタ 768"/>
        <xdr:cNvCxnSpPr/>
      </xdr:nvCxnSpPr>
      <xdr:spPr>
        <a:xfrm>
          <a:off x="13629640" y="13647964"/>
          <a:ext cx="74676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770" name="楕円 769"/>
        <xdr:cNvSpPr/>
      </xdr:nvSpPr>
      <xdr:spPr>
        <a:xfrm>
          <a:off x="12804140" y="136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78921</xdr:rowOff>
    </xdr:to>
    <xdr:cxnSp macro="">
      <xdr:nvCxnSpPr>
        <xdr:cNvPr id="771" name="直線コネクタ 770"/>
        <xdr:cNvCxnSpPr/>
      </xdr:nvCxnSpPr>
      <xdr:spPr>
        <a:xfrm flipV="1">
          <a:off x="12854940" y="13647964"/>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111398</xdr:rowOff>
    </xdr:from>
    <xdr:to>
      <xdr:col>72</xdr:col>
      <xdr:colOff>38100</xdr:colOff>
      <xdr:row>82</xdr:row>
      <xdr:rowOff>41548</xdr:rowOff>
    </xdr:to>
    <xdr:sp macro="" textlink="">
      <xdr:nvSpPr>
        <xdr:cNvPr id="772" name="楕円 771"/>
        <xdr:cNvSpPr/>
      </xdr:nvSpPr>
      <xdr:spPr>
        <a:xfrm>
          <a:off x="12029440" y="13690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78921</xdr:rowOff>
    </xdr:from>
    <xdr:to>
      <xdr:col>76</xdr:col>
      <xdr:colOff>114300</xdr:colOff>
      <xdr:row>81</xdr:row>
      <xdr:rowOff>162198</xdr:rowOff>
    </xdr:to>
    <xdr:cxnSp macro="">
      <xdr:nvCxnSpPr>
        <xdr:cNvPr id="773" name="直線コネクタ 772"/>
        <xdr:cNvCxnSpPr/>
      </xdr:nvCxnSpPr>
      <xdr:spPr>
        <a:xfrm flipV="1">
          <a:off x="12072620" y="13657761"/>
          <a:ext cx="78232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774" name="楕円 773"/>
        <xdr:cNvSpPr/>
      </xdr:nvSpPr>
      <xdr:spPr>
        <a:xfrm>
          <a:off x="11231880"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162198</xdr:rowOff>
    </xdr:from>
    <xdr:to>
      <xdr:col>71</xdr:col>
      <xdr:colOff>177800</xdr:colOff>
      <xdr:row>82</xdr:row>
      <xdr:rowOff>18506</xdr:rowOff>
    </xdr:to>
    <xdr:cxnSp macro="">
      <xdr:nvCxnSpPr>
        <xdr:cNvPr id="775" name="直線コネクタ 774"/>
        <xdr:cNvCxnSpPr/>
      </xdr:nvCxnSpPr>
      <xdr:spPr>
        <a:xfrm flipV="1">
          <a:off x="11282680" y="13741038"/>
          <a:ext cx="78994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780" name="n_1mainValue【消防施設】&#10;有形固定資産減価償却率"/>
        <xdr:cNvSpPr txBox="1"/>
      </xdr:nvSpPr>
      <xdr:spPr>
        <a:xfrm>
          <a:off x="1343724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781" name="n_2mainValue【消防施設】&#10;有形固定資産減価償却率"/>
        <xdr:cNvSpPr txBox="1"/>
      </xdr:nvSpPr>
      <xdr:spPr>
        <a:xfrm>
          <a:off x="12675244"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58075</xdr:rowOff>
    </xdr:from>
    <xdr:ext cx="405111" cy="259045"/>
    <xdr:sp macro="" textlink="">
      <xdr:nvSpPr>
        <xdr:cNvPr id="782" name="n_3mainValue【消防施設】&#10;有形固定資産減価償却率"/>
        <xdr:cNvSpPr txBox="1"/>
      </xdr:nvSpPr>
      <xdr:spPr>
        <a:xfrm>
          <a:off x="1190054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783" name="n_4mainValue【消防施設】&#10;有形固定資産減価償却率"/>
        <xdr:cNvSpPr txBox="1"/>
      </xdr:nvSpPr>
      <xdr:spPr>
        <a:xfrm>
          <a:off x="1110298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xdr:cNvSpPr txBox="1"/>
      </xdr:nvSpPr>
      <xdr:spPr>
        <a:xfrm>
          <a:off x="19547840" y="1397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142748</xdr:rowOff>
    </xdr:from>
    <xdr:to>
      <xdr:col>116</xdr:col>
      <xdr:colOff>114300</xdr:colOff>
      <xdr:row>81</xdr:row>
      <xdr:rowOff>72898</xdr:rowOff>
    </xdr:to>
    <xdr:sp macro="" textlink="">
      <xdr:nvSpPr>
        <xdr:cNvPr id="821" name="楕円 820"/>
        <xdr:cNvSpPr/>
      </xdr:nvSpPr>
      <xdr:spPr>
        <a:xfrm>
          <a:off x="19458940" y="13553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165625</xdr:rowOff>
    </xdr:from>
    <xdr:ext cx="469744" cy="259045"/>
    <xdr:sp macro="" textlink="">
      <xdr:nvSpPr>
        <xdr:cNvPr id="822" name="【消防施設】&#10;一人当たり面積該当値テキスト"/>
        <xdr:cNvSpPr txBox="1"/>
      </xdr:nvSpPr>
      <xdr:spPr>
        <a:xfrm>
          <a:off x="19547840" y="1340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151892</xdr:rowOff>
    </xdr:from>
    <xdr:to>
      <xdr:col>112</xdr:col>
      <xdr:colOff>38100</xdr:colOff>
      <xdr:row>81</xdr:row>
      <xdr:rowOff>82042</xdr:rowOff>
    </xdr:to>
    <xdr:sp macro="" textlink="">
      <xdr:nvSpPr>
        <xdr:cNvPr id="823" name="楕円 822"/>
        <xdr:cNvSpPr/>
      </xdr:nvSpPr>
      <xdr:spPr>
        <a:xfrm>
          <a:off x="18735040" y="13563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22098</xdr:rowOff>
    </xdr:from>
    <xdr:to>
      <xdr:col>116</xdr:col>
      <xdr:colOff>63500</xdr:colOff>
      <xdr:row>81</xdr:row>
      <xdr:rowOff>31242</xdr:rowOff>
    </xdr:to>
    <xdr:cxnSp macro="">
      <xdr:nvCxnSpPr>
        <xdr:cNvPr id="824" name="直線コネクタ 823"/>
        <xdr:cNvCxnSpPr/>
      </xdr:nvCxnSpPr>
      <xdr:spPr>
        <a:xfrm flipV="1">
          <a:off x="18778220" y="1360093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151892</xdr:rowOff>
    </xdr:from>
    <xdr:to>
      <xdr:col>107</xdr:col>
      <xdr:colOff>101600</xdr:colOff>
      <xdr:row>81</xdr:row>
      <xdr:rowOff>82042</xdr:rowOff>
    </xdr:to>
    <xdr:sp macro="" textlink="">
      <xdr:nvSpPr>
        <xdr:cNvPr id="825" name="楕円 824"/>
        <xdr:cNvSpPr/>
      </xdr:nvSpPr>
      <xdr:spPr>
        <a:xfrm>
          <a:off x="17937480" y="13563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31242</xdr:rowOff>
    </xdr:from>
    <xdr:to>
      <xdr:col>111</xdr:col>
      <xdr:colOff>177800</xdr:colOff>
      <xdr:row>81</xdr:row>
      <xdr:rowOff>31242</xdr:rowOff>
    </xdr:to>
    <xdr:cxnSp macro="">
      <xdr:nvCxnSpPr>
        <xdr:cNvPr id="826" name="直線コネクタ 825"/>
        <xdr:cNvCxnSpPr/>
      </xdr:nvCxnSpPr>
      <xdr:spPr>
        <a:xfrm>
          <a:off x="17988280" y="136100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151892</xdr:rowOff>
    </xdr:from>
    <xdr:to>
      <xdr:col>102</xdr:col>
      <xdr:colOff>165100</xdr:colOff>
      <xdr:row>81</xdr:row>
      <xdr:rowOff>82042</xdr:rowOff>
    </xdr:to>
    <xdr:sp macro="" textlink="">
      <xdr:nvSpPr>
        <xdr:cNvPr id="827" name="楕円 826"/>
        <xdr:cNvSpPr/>
      </xdr:nvSpPr>
      <xdr:spPr>
        <a:xfrm>
          <a:off x="17162780" y="13563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31242</xdr:rowOff>
    </xdr:from>
    <xdr:to>
      <xdr:col>107</xdr:col>
      <xdr:colOff>50800</xdr:colOff>
      <xdr:row>81</xdr:row>
      <xdr:rowOff>31242</xdr:rowOff>
    </xdr:to>
    <xdr:cxnSp macro="">
      <xdr:nvCxnSpPr>
        <xdr:cNvPr id="828" name="直線コネクタ 827"/>
        <xdr:cNvCxnSpPr/>
      </xdr:nvCxnSpPr>
      <xdr:spPr>
        <a:xfrm>
          <a:off x="17213580" y="136100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29" name="楕円 828"/>
        <xdr:cNvSpPr/>
      </xdr:nvSpPr>
      <xdr:spPr>
        <a:xfrm>
          <a:off x="1638808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31242</xdr:rowOff>
    </xdr:from>
    <xdr:to>
      <xdr:col>102</xdr:col>
      <xdr:colOff>114300</xdr:colOff>
      <xdr:row>84</xdr:row>
      <xdr:rowOff>102108</xdr:rowOff>
    </xdr:to>
    <xdr:cxnSp macro="">
      <xdr:nvCxnSpPr>
        <xdr:cNvPr id="830" name="直線コネクタ 829"/>
        <xdr:cNvCxnSpPr/>
      </xdr:nvCxnSpPr>
      <xdr:spPr>
        <a:xfrm flipV="1">
          <a:off x="16431260" y="13610082"/>
          <a:ext cx="782320" cy="5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185611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xdr:cNvSpPr txBox="1"/>
      </xdr:nvSpPr>
      <xdr:spPr>
        <a:xfrm>
          <a:off x="170015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98569</xdr:rowOff>
    </xdr:from>
    <xdr:ext cx="469744" cy="259045"/>
    <xdr:sp macro="" textlink="">
      <xdr:nvSpPr>
        <xdr:cNvPr id="835" name="n_1mainValue【消防施設】&#10;一人当たり面積"/>
        <xdr:cNvSpPr txBox="1"/>
      </xdr:nvSpPr>
      <xdr:spPr>
        <a:xfrm>
          <a:off x="18561127"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98569</xdr:rowOff>
    </xdr:from>
    <xdr:ext cx="469744" cy="259045"/>
    <xdr:sp macro="" textlink="">
      <xdr:nvSpPr>
        <xdr:cNvPr id="836" name="n_2mainValue【消防施設】&#10;一人当たり面積"/>
        <xdr:cNvSpPr txBox="1"/>
      </xdr:nvSpPr>
      <xdr:spPr>
        <a:xfrm>
          <a:off x="17776267"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98569</xdr:rowOff>
    </xdr:from>
    <xdr:ext cx="469744" cy="259045"/>
    <xdr:sp macro="" textlink="">
      <xdr:nvSpPr>
        <xdr:cNvPr id="837" name="n_3mainValue【消防施設】&#10;一人当たり面積"/>
        <xdr:cNvSpPr txBox="1"/>
      </xdr:nvSpPr>
      <xdr:spPr>
        <a:xfrm>
          <a:off x="17001567"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838" name="n_4mainValue【消防施設】&#10;一人当たり面積"/>
        <xdr:cNvSpPr txBox="1"/>
      </xdr:nvSpPr>
      <xdr:spPr>
        <a:xfrm>
          <a:off x="162268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4414500" y="17443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880" name="楕円 879"/>
        <xdr:cNvSpPr/>
      </xdr:nvSpPr>
      <xdr:spPr>
        <a:xfrm>
          <a:off x="14325600" y="169537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881" name="【庁舎】&#10;有形固定資産減価償却率該当値テキスト"/>
        <xdr:cNvSpPr txBox="1"/>
      </xdr:nvSpPr>
      <xdr:spPr>
        <a:xfrm>
          <a:off x="14414500" y="1680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882" name="楕円 881"/>
        <xdr:cNvSpPr/>
      </xdr:nvSpPr>
      <xdr:spPr>
        <a:xfrm>
          <a:off x="13578840" y="18194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108</xdr:row>
      <xdr:rowOff>139881</xdr:rowOff>
    </xdr:to>
    <xdr:cxnSp macro="">
      <xdr:nvCxnSpPr>
        <xdr:cNvPr id="883" name="直線コネクタ 882"/>
        <xdr:cNvCxnSpPr/>
      </xdr:nvCxnSpPr>
      <xdr:spPr>
        <a:xfrm flipV="1">
          <a:off x="13629640" y="17004574"/>
          <a:ext cx="746760" cy="12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85816</xdr:rowOff>
    </xdr:from>
    <xdr:to>
      <xdr:col>76</xdr:col>
      <xdr:colOff>165100</xdr:colOff>
      <xdr:row>109</xdr:row>
      <xdr:rowOff>15966</xdr:rowOff>
    </xdr:to>
    <xdr:sp macro="" textlink="">
      <xdr:nvSpPr>
        <xdr:cNvPr id="884" name="楕円 883"/>
        <xdr:cNvSpPr/>
      </xdr:nvSpPr>
      <xdr:spPr>
        <a:xfrm>
          <a:off x="12804140" y="18190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136616</xdr:rowOff>
    </xdr:from>
    <xdr:to>
      <xdr:col>81</xdr:col>
      <xdr:colOff>50800</xdr:colOff>
      <xdr:row>108</xdr:row>
      <xdr:rowOff>139881</xdr:rowOff>
    </xdr:to>
    <xdr:cxnSp macro="">
      <xdr:nvCxnSpPr>
        <xdr:cNvPr id="885" name="直線コネクタ 884"/>
        <xdr:cNvCxnSpPr/>
      </xdr:nvCxnSpPr>
      <xdr:spPr>
        <a:xfrm>
          <a:off x="12854940" y="1824173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86" name="楕円 885"/>
        <xdr:cNvSpPr/>
      </xdr:nvSpPr>
      <xdr:spPr>
        <a:xfrm>
          <a:off x="12029440" y="1816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136616</xdr:rowOff>
    </xdr:to>
    <xdr:cxnSp macro="">
      <xdr:nvCxnSpPr>
        <xdr:cNvPr id="887" name="直線コネクタ 886"/>
        <xdr:cNvCxnSpPr/>
      </xdr:nvCxnSpPr>
      <xdr:spPr>
        <a:xfrm>
          <a:off x="12072620" y="18220508"/>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10705</xdr:rowOff>
    </xdr:from>
    <xdr:to>
      <xdr:col>67</xdr:col>
      <xdr:colOff>101600</xdr:colOff>
      <xdr:row>108</xdr:row>
      <xdr:rowOff>112305</xdr:rowOff>
    </xdr:to>
    <xdr:sp macro="" textlink="">
      <xdr:nvSpPr>
        <xdr:cNvPr id="888" name="楕円 887"/>
        <xdr:cNvSpPr/>
      </xdr:nvSpPr>
      <xdr:spPr>
        <a:xfrm>
          <a:off x="11231880" y="18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61505</xdr:rowOff>
    </xdr:from>
    <xdr:to>
      <xdr:col>71</xdr:col>
      <xdr:colOff>177800</xdr:colOff>
      <xdr:row>108</xdr:row>
      <xdr:rowOff>115388</xdr:rowOff>
    </xdr:to>
    <xdr:cxnSp macro="">
      <xdr:nvCxnSpPr>
        <xdr:cNvPr id="889" name="直線コネクタ 888"/>
        <xdr:cNvCxnSpPr/>
      </xdr:nvCxnSpPr>
      <xdr:spPr>
        <a:xfrm>
          <a:off x="11282680" y="18166625"/>
          <a:ext cx="78994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343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894" name="n_1mainValue【庁舎】&#10;有形固定資産減価償却率"/>
        <xdr:cNvSpPr txBox="1"/>
      </xdr:nvSpPr>
      <xdr:spPr>
        <a:xfrm>
          <a:off x="13437244" y="1828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7093</xdr:rowOff>
    </xdr:from>
    <xdr:ext cx="405111" cy="259045"/>
    <xdr:sp macro="" textlink="">
      <xdr:nvSpPr>
        <xdr:cNvPr id="895" name="n_2mainValue【庁舎】&#10;有形固定資産減価償却率"/>
        <xdr:cNvSpPr txBox="1"/>
      </xdr:nvSpPr>
      <xdr:spPr>
        <a:xfrm>
          <a:off x="12675244" y="182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96" name="n_3mainValue【庁舎】&#10;有形固定資産減価償却率"/>
        <xdr:cNvSpPr txBox="1"/>
      </xdr:nvSpPr>
      <xdr:spPr>
        <a:xfrm>
          <a:off x="119005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103432</xdr:rowOff>
    </xdr:from>
    <xdr:ext cx="405111" cy="259045"/>
    <xdr:sp macro="" textlink="">
      <xdr:nvSpPr>
        <xdr:cNvPr id="897" name="n_4mainValue【庁舎】&#10;有形固定資産減価償却率"/>
        <xdr:cNvSpPr txBox="1"/>
      </xdr:nvSpPr>
      <xdr:spPr>
        <a:xfrm>
          <a:off x="11102984" y="182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19547840" y="1764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941" name="楕円 940"/>
        <xdr:cNvSpPr/>
      </xdr:nvSpPr>
      <xdr:spPr>
        <a:xfrm>
          <a:off x="1945894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942" name="【庁舎】&#10;一人当たり面積該当値テキスト"/>
        <xdr:cNvSpPr txBox="1"/>
      </xdr:nvSpPr>
      <xdr:spPr>
        <a:xfrm>
          <a:off x="19547840"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56832</xdr:rowOff>
    </xdr:from>
    <xdr:to>
      <xdr:col>112</xdr:col>
      <xdr:colOff>38100</xdr:colOff>
      <xdr:row>107</xdr:row>
      <xdr:rowOff>158432</xdr:rowOff>
    </xdr:to>
    <xdr:sp macro="" textlink="">
      <xdr:nvSpPr>
        <xdr:cNvPr id="943" name="楕円 942"/>
        <xdr:cNvSpPr/>
      </xdr:nvSpPr>
      <xdr:spPr>
        <a:xfrm>
          <a:off x="18735040" y="17994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107</xdr:row>
      <xdr:rowOff>107632</xdr:rowOff>
    </xdr:to>
    <xdr:cxnSp macro="">
      <xdr:nvCxnSpPr>
        <xdr:cNvPr id="944" name="直線コネクタ 943"/>
        <xdr:cNvCxnSpPr/>
      </xdr:nvCxnSpPr>
      <xdr:spPr>
        <a:xfrm flipV="1">
          <a:off x="18778220" y="17632680"/>
          <a:ext cx="731520" cy="4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56832</xdr:rowOff>
    </xdr:from>
    <xdr:to>
      <xdr:col>107</xdr:col>
      <xdr:colOff>101600</xdr:colOff>
      <xdr:row>107</xdr:row>
      <xdr:rowOff>158432</xdr:rowOff>
    </xdr:to>
    <xdr:sp macro="" textlink="">
      <xdr:nvSpPr>
        <xdr:cNvPr id="945" name="楕円 944"/>
        <xdr:cNvSpPr/>
      </xdr:nvSpPr>
      <xdr:spPr>
        <a:xfrm>
          <a:off x="17937480" y="17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107632</xdr:rowOff>
    </xdr:from>
    <xdr:to>
      <xdr:col>111</xdr:col>
      <xdr:colOff>177800</xdr:colOff>
      <xdr:row>107</xdr:row>
      <xdr:rowOff>107632</xdr:rowOff>
    </xdr:to>
    <xdr:cxnSp macro="">
      <xdr:nvCxnSpPr>
        <xdr:cNvPr id="946" name="直線コネクタ 945"/>
        <xdr:cNvCxnSpPr/>
      </xdr:nvCxnSpPr>
      <xdr:spPr>
        <a:xfrm>
          <a:off x="17988280" y="180451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47" name="楕円 946"/>
        <xdr:cNvSpPr/>
      </xdr:nvSpPr>
      <xdr:spPr>
        <a:xfrm>
          <a:off x="1716278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107632</xdr:rowOff>
    </xdr:from>
    <xdr:to>
      <xdr:col>107</xdr:col>
      <xdr:colOff>50800</xdr:colOff>
      <xdr:row>107</xdr:row>
      <xdr:rowOff>110489</xdr:rowOff>
    </xdr:to>
    <xdr:cxnSp macro="">
      <xdr:nvCxnSpPr>
        <xdr:cNvPr id="948" name="直線コネクタ 947"/>
        <xdr:cNvCxnSpPr/>
      </xdr:nvCxnSpPr>
      <xdr:spPr>
        <a:xfrm flipV="1">
          <a:off x="17213580" y="18045112"/>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49" name="楕円 948"/>
        <xdr:cNvSpPr/>
      </xdr:nvSpPr>
      <xdr:spPr>
        <a:xfrm>
          <a:off x="16388080" y="1792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110489</xdr:rowOff>
    </xdr:to>
    <xdr:cxnSp macro="">
      <xdr:nvCxnSpPr>
        <xdr:cNvPr id="950" name="直線コネクタ 949"/>
        <xdr:cNvCxnSpPr/>
      </xdr:nvCxnSpPr>
      <xdr:spPr>
        <a:xfrm>
          <a:off x="16431260" y="17967960"/>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xdr:cNvSpPr txBox="1"/>
      </xdr:nvSpPr>
      <xdr:spPr>
        <a:xfrm>
          <a:off x="185611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17776267" y="174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7001567" y="1748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149559</xdr:rowOff>
    </xdr:from>
    <xdr:ext cx="469744" cy="259045"/>
    <xdr:sp macro="" textlink="">
      <xdr:nvSpPr>
        <xdr:cNvPr id="955" name="n_1mainValue【庁舎】&#10;一人当たり面積"/>
        <xdr:cNvSpPr txBox="1"/>
      </xdr:nvSpPr>
      <xdr:spPr>
        <a:xfrm>
          <a:off x="18561127" y="1808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149559</xdr:rowOff>
    </xdr:from>
    <xdr:ext cx="469744" cy="259045"/>
    <xdr:sp macro="" textlink="">
      <xdr:nvSpPr>
        <xdr:cNvPr id="956" name="n_2mainValue【庁舎】&#10;一人当たり面積"/>
        <xdr:cNvSpPr txBox="1"/>
      </xdr:nvSpPr>
      <xdr:spPr>
        <a:xfrm>
          <a:off x="17776267" y="1808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957" name="n_3mainValue【庁舎】&#10;一人当たり面積"/>
        <xdr:cNvSpPr txBox="1"/>
      </xdr:nvSpPr>
      <xdr:spPr>
        <a:xfrm>
          <a:off x="170015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58" name="n_4mainValue【庁舎】&#10;一人当たり面積"/>
        <xdr:cNvSpPr txBox="1"/>
      </xdr:nvSpPr>
      <xdr:spPr>
        <a:xfrm>
          <a:off x="162268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市民会館（文化センター）は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非構造部材耐震補強・落下防止措置等工事</a:t>
          </a:r>
          <a:r>
            <a:rPr kumimoji="1" lang="ja-JP" altLang="ja-JP" sz="1100">
              <a:solidFill>
                <a:schemeClr val="dk1"/>
              </a:solidFill>
              <a:effectLst/>
              <a:latin typeface="+mn-lt"/>
              <a:ea typeface="+mn-ea"/>
              <a:cs typeface="+mn-cs"/>
            </a:rPr>
            <a:t>を実施したため、減価償却率が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年築</a:t>
          </a:r>
          <a:r>
            <a:rPr kumimoji="1" lang="ja-JP" altLang="en-US" sz="1100">
              <a:solidFill>
                <a:schemeClr val="dk1"/>
              </a:solidFill>
              <a:effectLst/>
              <a:latin typeface="+mn-lt"/>
              <a:ea typeface="+mn-ea"/>
              <a:cs typeface="+mn-cs"/>
            </a:rPr>
            <a:t>の本庁舎の新築工事が令和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年度に完了したため、</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18.3</a:t>
          </a:r>
          <a:r>
            <a:rPr kumimoji="1" lang="ja-JP" altLang="en-US" sz="1100">
              <a:solidFill>
                <a:schemeClr val="dk1"/>
              </a:solidFill>
              <a:effectLst/>
              <a:latin typeface="+mn-lt"/>
              <a:ea typeface="+mn-ea"/>
              <a:cs typeface="+mn-cs"/>
            </a:rPr>
            <a:t>％まで減少した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・体育館・プールは、減価償却率が類似団体内平均値を大きく下回っているが、これは近年運動公園の整備を進めてきたことによる。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全国的に上昇する社会保障関係経費等のために基準財政需要額が増加したものの、基準財政収入額も市税収入の増等により増加したことにより、概ね横ばいとなった。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ポイントと大幅に低下して</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％となった。この数値は類似団体内平均値を上回り、県内で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番目に高い数値である。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補助費等が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百万円、公債費が</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百万円と歳出が増加する一方、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年度普通交付税の増額交付分（臨時財政対策債償還基金費）は経常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一財として取り扱う一方、減債基金への積み立ては、臨時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一財として取り扱うこととされたため、一時的に経常収支比率が改善した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latin typeface="ＭＳ Ｐゴシック" panose="020B0600070205080204" pitchFamily="50" charset="-128"/>
              <a:ea typeface="ＭＳ Ｐゴシック" panose="020B0600070205080204" pitchFamily="50" charset="-128"/>
            </a:rPr>
            <a:t>が主な要因である。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65</xdr:row>
      <xdr:rowOff>109220</xdr:rowOff>
    </xdr:to>
    <xdr:cxnSp macro="">
      <xdr:nvCxnSpPr>
        <xdr:cNvPr id="132" name="直線コネクタ 131"/>
        <xdr:cNvCxnSpPr/>
      </xdr:nvCxnSpPr>
      <xdr:spPr>
        <a:xfrm flipV="1">
          <a:off x="4114800" y="10593917"/>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125306</xdr:rowOff>
    </xdr:to>
    <xdr:cxnSp macro="">
      <xdr:nvCxnSpPr>
        <xdr:cNvPr id="135" name="直線コネクタ 134"/>
        <xdr:cNvCxnSpPr/>
      </xdr:nvCxnSpPr>
      <xdr:spPr>
        <a:xfrm flipV="1">
          <a:off x="3225800" y="1125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66</xdr:row>
      <xdr:rowOff>58420</xdr:rowOff>
    </xdr:to>
    <xdr:cxnSp macro="">
      <xdr:nvCxnSpPr>
        <xdr:cNvPr id="138" name="直線コネクタ 137"/>
        <xdr:cNvCxnSpPr/>
      </xdr:nvCxnSpPr>
      <xdr:spPr>
        <a:xfrm flipV="1">
          <a:off x="2336800" y="112695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66</xdr:row>
      <xdr:rowOff>58420</xdr:rowOff>
    </xdr:to>
    <xdr:cxnSp macro="">
      <xdr:nvCxnSpPr>
        <xdr:cNvPr id="141" name="直線コネクタ 140"/>
        <xdr:cNvCxnSpPr/>
      </xdr:nvCxnSpPr>
      <xdr:spPr>
        <a:xfrm>
          <a:off x="1447800" y="112936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2" name="財政構造の弾力性該当値テキスト"/>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6" name="テキスト ボックス 155"/>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7" name="楕円 156"/>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8" name="テキスト ボックス 157"/>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前年度と比較して、人件費は微増、物件費は増加した結果、人口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物件費については、新型コロナウイルスワクチン接種にかかる委託料や需用費の増加が主な要因である。その他、公共施設等の指定管理費や、民間委託費における労務単価の上昇、平成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年度に開始し次期ごみ処理施設が稼働するまで続く、可燃ごみを積替施設経由で市外の民間処理施設まで運搬し処理する事業等により、大幅な減少は見込まれない。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140940</xdr:rowOff>
    </xdr:from>
    <xdr:to>
      <xdr:col>23</xdr:col>
      <xdr:colOff>133350</xdr:colOff>
      <xdr:row>82</xdr:row>
      <xdr:rowOff>45972</xdr:rowOff>
    </xdr:to>
    <xdr:cxnSp macro="">
      <xdr:nvCxnSpPr>
        <xdr:cNvPr id="193" name="直線コネクタ 192"/>
        <xdr:cNvCxnSpPr/>
      </xdr:nvCxnSpPr>
      <xdr:spPr>
        <a:xfrm>
          <a:off x="4114800" y="14028390"/>
          <a:ext cx="838200" cy="7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64429</xdr:rowOff>
    </xdr:from>
    <xdr:to>
      <xdr:col>19</xdr:col>
      <xdr:colOff>133350</xdr:colOff>
      <xdr:row>81</xdr:row>
      <xdr:rowOff>140940</xdr:rowOff>
    </xdr:to>
    <xdr:cxnSp macro="">
      <xdr:nvCxnSpPr>
        <xdr:cNvPr id="196" name="直線コネクタ 195"/>
        <xdr:cNvCxnSpPr/>
      </xdr:nvCxnSpPr>
      <xdr:spPr>
        <a:xfrm>
          <a:off x="3225800" y="13951879"/>
          <a:ext cx="889000" cy="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63607</xdr:rowOff>
    </xdr:from>
    <xdr:to>
      <xdr:col>15</xdr:col>
      <xdr:colOff>82550</xdr:colOff>
      <xdr:row>81</xdr:row>
      <xdr:rowOff>64429</xdr:rowOff>
    </xdr:to>
    <xdr:cxnSp macro="">
      <xdr:nvCxnSpPr>
        <xdr:cNvPr id="199" name="直線コネクタ 198"/>
        <xdr:cNvCxnSpPr/>
      </xdr:nvCxnSpPr>
      <xdr:spPr>
        <a:xfrm>
          <a:off x="2336800" y="1395105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155468</xdr:rowOff>
    </xdr:from>
    <xdr:to>
      <xdr:col>11</xdr:col>
      <xdr:colOff>31750</xdr:colOff>
      <xdr:row>81</xdr:row>
      <xdr:rowOff>63607</xdr:rowOff>
    </xdr:to>
    <xdr:cxnSp macro="">
      <xdr:nvCxnSpPr>
        <xdr:cNvPr id="202" name="直線コネクタ 201"/>
        <xdr:cNvCxnSpPr/>
      </xdr:nvCxnSpPr>
      <xdr:spPr>
        <a:xfrm>
          <a:off x="1447800" y="13871468"/>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166622</xdr:rowOff>
    </xdr:from>
    <xdr:to>
      <xdr:col>23</xdr:col>
      <xdr:colOff>184150</xdr:colOff>
      <xdr:row>82</xdr:row>
      <xdr:rowOff>96772</xdr:rowOff>
    </xdr:to>
    <xdr:sp macro="" textlink="">
      <xdr:nvSpPr>
        <xdr:cNvPr id="212" name="楕円 211"/>
        <xdr:cNvSpPr/>
      </xdr:nvSpPr>
      <xdr:spPr>
        <a:xfrm>
          <a:off x="4902200" y="140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11699</xdr:rowOff>
    </xdr:from>
    <xdr:ext cx="762000" cy="259045"/>
    <xdr:sp macro="" textlink="">
      <xdr:nvSpPr>
        <xdr:cNvPr id="213" name="人件費・物件費等の状況該当値テキスト"/>
        <xdr:cNvSpPr txBox="1"/>
      </xdr:nvSpPr>
      <xdr:spPr>
        <a:xfrm>
          <a:off x="5041900" y="1389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90140</xdr:rowOff>
    </xdr:from>
    <xdr:to>
      <xdr:col>19</xdr:col>
      <xdr:colOff>184150</xdr:colOff>
      <xdr:row>82</xdr:row>
      <xdr:rowOff>20290</xdr:rowOff>
    </xdr:to>
    <xdr:sp macro="" textlink="">
      <xdr:nvSpPr>
        <xdr:cNvPr id="214" name="楕円 213"/>
        <xdr:cNvSpPr/>
      </xdr:nvSpPr>
      <xdr:spPr>
        <a:xfrm>
          <a:off x="4064000" y="139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30467</xdr:rowOff>
    </xdr:from>
    <xdr:ext cx="736600" cy="259045"/>
    <xdr:sp macro="" textlink="">
      <xdr:nvSpPr>
        <xdr:cNvPr id="215" name="テキスト ボックス 214"/>
        <xdr:cNvSpPr txBox="1"/>
      </xdr:nvSpPr>
      <xdr:spPr>
        <a:xfrm>
          <a:off x="3733800" y="1374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13629</xdr:rowOff>
    </xdr:from>
    <xdr:to>
      <xdr:col>15</xdr:col>
      <xdr:colOff>133350</xdr:colOff>
      <xdr:row>81</xdr:row>
      <xdr:rowOff>115229</xdr:rowOff>
    </xdr:to>
    <xdr:sp macro="" textlink="">
      <xdr:nvSpPr>
        <xdr:cNvPr id="216" name="楕円 215"/>
        <xdr:cNvSpPr/>
      </xdr:nvSpPr>
      <xdr:spPr>
        <a:xfrm>
          <a:off x="3175000" y="139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125406</xdr:rowOff>
    </xdr:from>
    <xdr:ext cx="762000" cy="259045"/>
    <xdr:sp macro="" textlink="">
      <xdr:nvSpPr>
        <xdr:cNvPr id="217" name="テキスト ボックス 216"/>
        <xdr:cNvSpPr txBox="1"/>
      </xdr:nvSpPr>
      <xdr:spPr>
        <a:xfrm>
          <a:off x="2844800" y="1366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12807</xdr:rowOff>
    </xdr:from>
    <xdr:to>
      <xdr:col>11</xdr:col>
      <xdr:colOff>82550</xdr:colOff>
      <xdr:row>81</xdr:row>
      <xdr:rowOff>114407</xdr:rowOff>
    </xdr:to>
    <xdr:sp macro="" textlink="">
      <xdr:nvSpPr>
        <xdr:cNvPr id="218" name="楕円 217"/>
        <xdr:cNvSpPr/>
      </xdr:nvSpPr>
      <xdr:spPr>
        <a:xfrm>
          <a:off x="22860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124584</xdr:rowOff>
    </xdr:from>
    <xdr:ext cx="762000" cy="259045"/>
    <xdr:sp macro="" textlink="">
      <xdr:nvSpPr>
        <xdr:cNvPr id="219" name="テキスト ボックス 218"/>
        <xdr:cNvSpPr txBox="1"/>
      </xdr:nvSpPr>
      <xdr:spPr>
        <a:xfrm>
          <a:off x="1955800" y="1366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104668</xdr:rowOff>
    </xdr:from>
    <xdr:to>
      <xdr:col>7</xdr:col>
      <xdr:colOff>31750</xdr:colOff>
      <xdr:row>81</xdr:row>
      <xdr:rowOff>34818</xdr:rowOff>
    </xdr:to>
    <xdr:sp macro="" textlink="">
      <xdr:nvSpPr>
        <xdr:cNvPr id="220" name="楕円 219"/>
        <xdr:cNvSpPr/>
      </xdr:nvSpPr>
      <xdr:spPr>
        <a:xfrm>
          <a:off x="1397000" y="13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44995</xdr:rowOff>
    </xdr:from>
    <xdr:ext cx="762000" cy="259045"/>
    <xdr:sp macro="" textlink="">
      <xdr:nvSpPr>
        <xdr:cNvPr id="221" name="テキスト ボックス 220"/>
        <xdr:cNvSpPr txBox="1"/>
      </xdr:nvSpPr>
      <xdr:spPr>
        <a:xfrm>
          <a:off x="1066800" y="135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ラスパイレス指数は令和元年度と令和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ポイント下回る数値である。</a:t>
          </a: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年度より財政の「安定化対策」の一環として市職員の給与削減を実施していたことで、人事院勧告の影響を受けなかったため相対的に上昇したものである。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40518</xdr:rowOff>
    </xdr:from>
    <xdr:to>
      <xdr:col>81</xdr:col>
      <xdr:colOff>44450</xdr:colOff>
      <xdr:row>89</xdr:row>
      <xdr:rowOff>23888</xdr:rowOff>
    </xdr:to>
    <xdr:cxnSp macro="">
      <xdr:nvCxnSpPr>
        <xdr:cNvPr id="252" name="直線コネクタ 251"/>
        <xdr:cNvCxnSpPr/>
      </xdr:nvCxnSpPr>
      <xdr:spPr>
        <a:xfrm flipV="1">
          <a:off x="17018000" y="14099418"/>
          <a:ext cx="0" cy="11835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3"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4" name="直線コネクタ 253"/>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126895</xdr:rowOff>
    </xdr:from>
    <xdr:ext cx="762000" cy="259045"/>
    <xdr:sp macro="" textlink="">
      <xdr:nvSpPr>
        <xdr:cNvPr id="255" name="給与水準   （国との比較）最大値テキスト"/>
        <xdr:cNvSpPr txBox="1"/>
      </xdr:nvSpPr>
      <xdr:spPr>
        <a:xfrm>
          <a:off x="17106900" y="1384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40518</xdr:rowOff>
    </xdr:from>
    <xdr:to>
      <xdr:col>81</xdr:col>
      <xdr:colOff>133350</xdr:colOff>
      <xdr:row>82</xdr:row>
      <xdr:rowOff>40518</xdr:rowOff>
    </xdr:to>
    <xdr:cxnSp macro="">
      <xdr:nvCxnSpPr>
        <xdr:cNvPr id="256" name="直線コネクタ 255"/>
        <xdr:cNvCxnSpPr/>
      </xdr:nvCxnSpPr>
      <xdr:spPr>
        <a:xfrm>
          <a:off x="16929100" y="1409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40518</xdr:rowOff>
    </xdr:from>
    <xdr:to>
      <xdr:col>81</xdr:col>
      <xdr:colOff>44450</xdr:colOff>
      <xdr:row>82</xdr:row>
      <xdr:rowOff>40518</xdr:rowOff>
    </xdr:to>
    <xdr:cxnSp macro="">
      <xdr:nvCxnSpPr>
        <xdr:cNvPr id="257" name="直線コネクタ 256"/>
        <xdr:cNvCxnSpPr/>
      </xdr:nvCxnSpPr>
      <xdr:spPr>
        <a:xfrm>
          <a:off x="16179800" y="14099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8"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59" name="フローチャート: 判断 258"/>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38705</xdr:rowOff>
    </xdr:from>
    <xdr:to>
      <xdr:col>77</xdr:col>
      <xdr:colOff>44450</xdr:colOff>
      <xdr:row>82</xdr:row>
      <xdr:rowOff>40518</xdr:rowOff>
    </xdr:to>
    <xdr:cxnSp macro="">
      <xdr:nvCxnSpPr>
        <xdr:cNvPr id="260" name="直線コネクタ 259"/>
        <xdr:cNvCxnSpPr/>
      </xdr:nvCxnSpPr>
      <xdr:spPr>
        <a:xfrm>
          <a:off x="15290800" y="1375470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1" name="フローチャート: 判断 260"/>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2" name="テキスト ボックス 261"/>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38705</xdr:rowOff>
    </xdr:from>
    <xdr:to>
      <xdr:col>72</xdr:col>
      <xdr:colOff>203200</xdr:colOff>
      <xdr:row>83</xdr:row>
      <xdr:rowOff>156332</xdr:rowOff>
    </xdr:to>
    <xdr:cxnSp macro="">
      <xdr:nvCxnSpPr>
        <xdr:cNvPr id="263" name="直線コネクタ 262"/>
        <xdr:cNvCxnSpPr/>
      </xdr:nvCxnSpPr>
      <xdr:spPr>
        <a:xfrm flipV="1">
          <a:off x="14401800" y="13754705"/>
          <a:ext cx="889000" cy="6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156332</xdr:rowOff>
    </xdr:to>
    <xdr:cxnSp macro="">
      <xdr:nvCxnSpPr>
        <xdr:cNvPr id="266" name="直線コネクタ 265"/>
        <xdr:cNvCxnSpPr/>
      </xdr:nvCxnSpPr>
      <xdr:spPr>
        <a:xfrm>
          <a:off x="13512800" y="142373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107345</xdr:rowOff>
    </xdr:from>
    <xdr:to>
      <xdr:col>68</xdr:col>
      <xdr:colOff>203200</xdr:colOff>
      <xdr:row>86</xdr:row>
      <xdr:rowOff>37495</xdr:rowOff>
    </xdr:to>
    <xdr:sp macro="" textlink="">
      <xdr:nvSpPr>
        <xdr:cNvPr id="267" name="フローチャート: 判断 266"/>
        <xdr:cNvSpPr/>
      </xdr:nvSpPr>
      <xdr:spPr>
        <a:xfrm>
          <a:off x="14351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68" name="テキスト ボックス 267"/>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69" name="フローチャート: 判断 268"/>
        <xdr:cNvSpPr/>
      </xdr:nvSpPr>
      <xdr:spPr>
        <a:xfrm>
          <a:off x="13462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70" name="テキスト ボックス 269"/>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161168</xdr:rowOff>
    </xdr:from>
    <xdr:to>
      <xdr:col>81</xdr:col>
      <xdr:colOff>95250</xdr:colOff>
      <xdr:row>82</xdr:row>
      <xdr:rowOff>91318</xdr:rowOff>
    </xdr:to>
    <xdr:sp macro="" textlink="">
      <xdr:nvSpPr>
        <xdr:cNvPr id="276" name="楕円 275"/>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82445</xdr:rowOff>
    </xdr:from>
    <xdr:ext cx="762000" cy="259045"/>
    <xdr:sp macro="" textlink="">
      <xdr:nvSpPr>
        <xdr:cNvPr id="277" name="給与水準   （国との比較）該当値テキスト"/>
        <xdr:cNvSpPr txBox="1"/>
      </xdr:nvSpPr>
      <xdr:spPr>
        <a:xfrm>
          <a:off x="17106900" y="1396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161168</xdr:rowOff>
    </xdr:from>
    <xdr:to>
      <xdr:col>77</xdr:col>
      <xdr:colOff>95250</xdr:colOff>
      <xdr:row>82</xdr:row>
      <xdr:rowOff>91318</xdr:rowOff>
    </xdr:to>
    <xdr:sp macro="" textlink="">
      <xdr:nvSpPr>
        <xdr:cNvPr id="278" name="楕円 277"/>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101495</xdr:rowOff>
    </xdr:from>
    <xdr:ext cx="736600" cy="259045"/>
    <xdr:sp macro="" textlink="">
      <xdr:nvSpPr>
        <xdr:cNvPr id="279" name="テキスト ボックス 278"/>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159355</xdr:rowOff>
    </xdr:from>
    <xdr:to>
      <xdr:col>73</xdr:col>
      <xdr:colOff>44450</xdr:colOff>
      <xdr:row>80</xdr:row>
      <xdr:rowOff>89505</xdr:rowOff>
    </xdr:to>
    <xdr:sp macro="" textlink="">
      <xdr:nvSpPr>
        <xdr:cNvPr id="280" name="楕円 279"/>
        <xdr:cNvSpPr/>
      </xdr:nvSpPr>
      <xdr:spPr>
        <a:xfrm>
          <a:off x="15240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99682</xdr:rowOff>
    </xdr:from>
    <xdr:ext cx="762000" cy="259045"/>
    <xdr:sp macro="" textlink="">
      <xdr:nvSpPr>
        <xdr:cNvPr id="281" name="テキスト ボックス 280"/>
        <xdr:cNvSpPr txBox="1"/>
      </xdr:nvSpPr>
      <xdr:spPr>
        <a:xfrm>
          <a:off x="14909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2" name="楕円 281"/>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3" name="テキスト ボックス 282"/>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4" name="楕円 283"/>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85" name="テキスト ボックス 284"/>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計画的な新規採用等による定員適正化計画の推進により職員数は微増傾向にあるものの、類似団体内平均値を</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今後も民間事業者の活用、組織及び業務の見直し等により、適正な定員管理に努めていく。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5" name="直線コネクタ 314"/>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6"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7" name="直線コネクタ 316"/>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8"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9" name="直線コネクタ 318"/>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138536</xdr:rowOff>
    </xdr:from>
    <xdr:to>
      <xdr:col>81</xdr:col>
      <xdr:colOff>44450</xdr:colOff>
      <xdr:row>59</xdr:row>
      <xdr:rowOff>146579</xdr:rowOff>
    </xdr:to>
    <xdr:cxnSp macro="">
      <xdr:nvCxnSpPr>
        <xdr:cNvPr id="320" name="直線コネクタ 319"/>
        <xdr:cNvCxnSpPr/>
      </xdr:nvCxnSpPr>
      <xdr:spPr>
        <a:xfrm>
          <a:off x="16179800" y="1025408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21"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2" name="フローチャート: 判断 321"/>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138536</xdr:rowOff>
    </xdr:from>
    <xdr:to>
      <xdr:col>77</xdr:col>
      <xdr:colOff>44450</xdr:colOff>
      <xdr:row>59</xdr:row>
      <xdr:rowOff>146579</xdr:rowOff>
    </xdr:to>
    <xdr:cxnSp macro="">
      <xdr:nvCxnSpPr>
        <xdr:cNvPr id="323" name="直線コネクタ 322"/>
        <xdr:cNvCxnSpPr/>
      </xdr:nvCxnSpPr>
      <xdr:spPr>
        <a:xfrm flipV="1">
          <a:off x="15290800" y="102540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4" name="フローチャート: 判断 323"/>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5" name="テキスト ボックス 324"/>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146579</xdr:rowOff>
    </xdr:from>
    <xdr:to>
      <xdr:col>72</xdr:col>
      <xdr:colOff>203200</xdr:colOff>
      <xdr:row>59</xdr:row>
      <xdr:rowOff>154622</xdr:rowOff>
    </xdr:to>
    <xdr:cxnSp macro="">
      <xdr:nvCxnSpPr>
        <xdr:cNvPr id="326" name="直線コネクタ 325"/>
        <xdr:cNvCxnSpPr/>
      </xdr:nvCxnSpPr>
      <xdr:spPr>
        <a:xfrm flipV="1">
          <a:off x="14401800" y="10262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7" name="フローチャート: 判断 326"/>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8" name="テキスト ボックス 327"/>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154622</xdr:rowOff>
    </xdr:to>
    <xdr:cxnSp macro="">
      <xdr:nvCxnSpPr>
        <xdr:cNvPr id="329" name="直線コネクタ 328"/>
        <xdr:cNvCxnSpPr/>
      </xdr:nvCxnSpPr>
      <xdr:spPr>
        <a:xfrm>
          <a:off x="13512800" y="102560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0" name="フローチャート: 判断 329"/>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1" name="テキスト ボックス 330"/>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2" name="フローチャート: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3" name="テキスト ボックス 332"/>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95779</xdr:rowOff>
    </xdr:from>
    <xdr:to>
      <xdr:col>81</xdr:col>
      <xdr:colOff>95250</xdr:colOff>
      <xdr:row>60</xdr:row>
      <xdr:rowOff>25929</xdr:rowOff>
    </xdr:to>
    <xdr:sp macro="" textlink="">
      <xdr:nvSpPr>
        <xdr:cNvPr id="339" name="楕円 338"/>
        <xdr:cNvSpPr/>
      </xdr:nvSpPr>
      <xdr:spPr>
        <a:xfrm>
          <a:off x="169672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17056</xdr:rowOff>
    </xdr:from>
    <xdr:ext cx="762000" cy="259045"/>
    <xdr:sp macro="" textlink="">
      <xdr:nvSpPr>
        <xdr:cNvPr id="340" name="定員管理の状況該当値テキスト"/>
        <xdr:cNvSpPr txBox="1"/>
      </xdr:nvSpPr>
      <xdr:spPr>
        <a:xfrm>
          <a:off x="17106900" y="101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87736</xdr:rowOff>
    </xdr:from>
    <xdr:to>
      <xdr:col>77</xdr:col>
      <xdr:colOff>95250</xdr:colOff>
      <xdr:row>60</xdr:row>
      <xdr:rowOff>17886</xdr:rowOff>
    </xdr:to>
    <xdr:sp macro="" textlink="">
      <xdr:nvSpPr>
        <xdr:cNvPr id="341" name="楕円 340"/>
        <xdr:cNvSpPr/>
      </xdr:nvSpPr>
      <xdr:spPr>
        <a:xfrm>
          <a:off x="16129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28063</xdr:rowOff>
    </xdr:from>
    <xdr:ext cx="736600" cy="259045"/>
    <xdr:sp macro="" textlink="">
      <xdr:nvSpPr>
        <xdr:cNvPr id="342" name="テキスト ボックス 341"/>
        <xdr:cNvSpPr txBox="1"/>
      </xdr:nvSpPr>
      <xdr:spPr>
        <a:xfrm>
          <a:off x="15798800" y="997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3" name="楕円 342"/>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4" name="テキスト ボックス 343"/>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103822</xdr:rowOff>
    </xdr:from>
    <xdr:to>
      <xdr:col>68</xdr:col>
      <xdr:colOff>203200</xdr:colOff>
      <xdr:row>60</xdr:row>
      <xdr:rowOff>33972</xdr:rowOff>
    </xdr:to>
    <xdr:sp macro="" textlink="">
      <xdr:nvSpPr>
        <xdr:cNvPr id="345" name="楕円 344"/>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44149</xdr:rowOff>
    </xdr:from>
    <xdr:ext cx="762000" cy="259045"/>
    <xdr:sp macro="" textlink="">
      <xdr:nvSpPr>
        <xdr:cNvPr id="346" name="テキスト ボックス 345"/>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7" name="楕円 346"/>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8" name="テキスト ボックス 347"/>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比率増加の主な要因は、新庁舎建設事業に伴う起債発行により令和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年度の元利償還金が大幅に増加したことによる。それに加え、令和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年度にかけては、過年度に起債した臨時財政対策債の償還開始等により、公債費が増加する見込み。</a:t>
          </a:r>
        </a:p>
        <a:p>
          <a:r>
            <a:rPr kumimoji="1" lang="ja-JP" altLang="en-US" sz="1300">
              <a:latin typeface="ＭＳ Ｐゴシック" panose="020B0600070205080204" pitchFamily="50" charset="-128"/>
              <a:ea typeface="ＭＳ Ｐゴシック" panose="020B0600070205080204" pitchFamily="50" charset="-128"/>
            </a:rPr>
            <a:t>　地方債の発行に際しては、交付税措置や利率の多寡等を判断材料とし、有利なものを選定するよう努める。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5" name="直線コネクタ 374"/>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8"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9" name="直線コネクタ 378"/>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47498</xdr:rowOff>
    </xdr:to>
    <xdr:cxnSp macro="">
      <xdr:nvCxnSpPr>
        <xdr:cNvPr id="380" name="直線コネクタ 379"/>
        <xdr:cNvCxnSpPr/>
      </xdr:nvCxnSpPr>
      <xdr:spPr>
        <a:xfrm>
          <a:off x="16179800" y="66954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81"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2" name="フローチャート: 判断 381"/>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8890</xdr:rowOff>
    </xdr:to>
    <xdr:cxnSp macro="">
      <xdr:nvCxnSpPr>
        <xdr:cNvPr id="383" name="直線コネクタ 382"/>
        <xdr:cNvCxnSpPr/>
      </xdr:nvCxnSpPr>
      <xdr:spPr>
        <a:xfrm>
          <a:off x="15290800" y="666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4" name="フローチャート: 判断 383"/>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5" name="テキスト ボックス 384"/>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39</xdr:row>
      <xdr:rowOff>8890</xdr:rowOff>
    </xdr:to>
    <xdr:cxnSp macro="">
      <xdr:nvCxnSpPr>
        <xdr:cNvPr id="386" name="直線コネクタ 385"/>
        <xdr:cNvCxnSpPr/>
      </xdr:nvCxnSpPr>
      <xdr:spPr>
        <a:xfrm flipV="1">
          <a:off x="14401800" y="666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7" name="フローチャート: 判断 386"/>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8" name="テキスト ボックス 387"/>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89" name="直線コネクタ 388"/>
        <xdr:cNvCxnSpPr/>
      </xdr:nvCxnSpPr>
      <xdr:spPr>
        <a:xfrm flipV="1">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90" name="フローチャート: 判断 389"/>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91" name="テキスト ボックス 390"/>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2" name="フローチャート: 判断 391"/>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3" name="テキスト ボックス 392"/>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1" name="楕円 40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2" name="テキスト ボックス 40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3" name="楕円 402"/>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4" name="テキスト ボックス 403"/>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5" name="楕円 404"/>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6" name="テキスト ボックス 405"/>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ポイント低下して</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％となった。その要因は、令和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年度普通交付税増額分を減債基金へ積立したことなどによる。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しかし、今後は次期ごみ処理施設の整備といった投資的経費の大幅な増加が見込まれるため、引き続き継続的な行財政改革を推進するとともに、計画的な地方債の発行に努める。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5" name="直線コネクタ 434"/>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6"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7" name="直線コネクタ 436"/>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132232</xdr:rowOff>
    </xdr:from>
    <xdr:to>
      <xdr:col>81</xdr:col>
      <xdr:colOff>44450</xdr:colOff>
      <xdr:row>16</xdr:row>
      <xdr:rowOff>64059</xdr:rowOff>
    </xdr:to>
    <xdr:cxnSp macro="">
      <xdr:nvCxnSpPr>
        <xdr:cNvPr id="440" name="直線コネクタ 439"/>
        <xdr:cNvCxnSpPr/>
      </xdr:nvCxnSpPr>
      <xdr:spPr>
        <a:xfrm flipV="1">
          <a:off x="16179800" y="2703982"/>
          <a:ext cx="8382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41"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2" name="フローチャート: 判断 441"/>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103276</xdr:rowOff>
    </xdr:from>
    <xdr:to>
      <xdr:col>77</xdr:col>
      <xdr:colOff>44450</xdr:colOff>
      <xdr:row>16</xdr:row>
      <xdr:rowOff>64059</xdr:rowOff>
    </xdr:to>
    <xdr:cxnSp macro="">
      <xdr:nvCxnSpPr>
        <xdr:cNvPr id="443" name="直線コネクタ 442"/>
        <xdr:cNvCxnSpPr/>
      </xdr:nvCxnSpPr>
      <xdr:spPr>
        <a:xfrm>
          <a:off x="15290800" y="2675026"/>
          <a:ext cx="889000" cy="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4" name="フローチャート: 判断 443"/>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5" name="テキスト ボックス 444"/>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166624</xdr:rowOff>
    </xdr:from>
    <xdr:to>
      <xdr:col>72</xdr:col>
      <xdr:colOff>203200</xdr:colOff>
      <xdr:row>15</xdr:row>
      <xdr:rowOff>103276</xdr:rowOff>
    </xdr:to>
    <xdr:cxnSp macro="">
      <xdr:nvCxnSpPr>
        <xdr:cNvPr id="446" name="直線コネクタ 445"/>
        <xdr:cNvCxnSpPr/>
      </xdr:nvCxnSpPr>
      <xdr:spPr>
        <a:xfrm>
          <a:off x="14401800" y="2566924"/>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7" name="フローチャート: 判断 446"/>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8" name="テキスト ボックス 447"/>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166624</xdr:rowOff>
    </xdr:from>
    <xdr:to>
      <xdr:col>68</xdr:col>
      <xdr:colOff>152400</xdr:colOff>
      <xdr:row>15</xdr:row>
      <xdr:rowOff>40538</xdr:rowOff>
    </xdr:to>
    <xdr:cxnSp macro="">
      <xdr:nvCxnSpPr>
        <xdr:cNvPr id="449" name="直線コネクタ 448"/>
        <xdr:cNvCxnSpPr/>
      </xdr:nvCxnSpPr>
      <xdr:spPr>
        <a:xfrm flipV="1">
          <a:off x="13512800" y="2566924"/>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50" name="フローチャート: 判断 449"/>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51" name="テキスト ボックス 450"/>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52" name="フローチャート: 判断 451"/>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53" name="テキスト ボックス 452"/>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81432</xdr:rowOff>
    </xdr:from>
    <xdr:to>
      <xdr:col>81</xdr:col>
      <xdr:colOff>95250</xdr:colOff>
      <xdr:row>16</xdr:row>
      <xdr:rowOff>11582</xdr:rowOff>
    </xdr:to>
    <xdr:sp macro="" textlink="">
      <xdr:nvSpPr>
        <xdr:cNvPr id="459" name="楕円 458"/>
        <xdr:cNvSpPr/>
      </xdr:nvSpPr>
      <xdr:spPr>
        <a:xfrm>
          <a:off x="16967200" y="26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53509</xdr:rowOff>
    </xdr:from>
    <xdr:ext cx="762000" cy="259045"/>
    <xdr:sp macro="" textlink="">
      <xdr:nvSpPr>
        <xdr:cNvPr id="460" name="将来負担の状況該当値テキスト"/>
        <xdr:cNvSpPr txBox="1"/>
      </xdr:nvSpPr>
      <xdr:spPr>
        <a:xfrm>
          <a:off x="17106900" y="26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13259</xdr:rowOff>
    </xdr:from>
    <xdr:to>
      <xdr:col>77</xdr:col>
      <xdr:colOff>95250</xdr:colOff>
      <xdr:row>16</xdr:row>
      <xdr:rowOff>114859</xdr:rowOff>
    </xdr:to>
    <xdr:sp macro="" textlink="">
      <xdr:nvSpPr>
        <xdr:cNvPr id="461" name="楕円 460"/>
        <xdr:cNvSpPr/>
      </xdr:nvSpPr>
      <xdr:spPr>
        <a:xfrm>
          <a:off x="16129000" y="2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99636</xdr:rowOff>
    </xdr:from>
    <xdr:ext cx="736600" cy="259045"/>
    <xdr:sp macro="" textlink="">
      <xdr:nvSpPr>
        <xdr:cNvPr id="462" name="テキスト ボックス 461"/>
        <xdr:cNvSpPr txBox="1"/>
      </xdr:nvSpPr>
      <xdr:spPr>
        <a:xfrm>
          <a:off x="15798800" y="284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52476</xdr:rowOff>
    </xdr:from>
    <xdr:to>
      <xdr:col>73</xdr:col>
      <xdr:colOff>44450</xdr:colOff>
      <xdr:row>15</xdr:row>
      <xdr:rowOff>154076</xdr:rowOff>
    </xdr:to>
    <xdr:sp macro="" textlink="">
      <xdr:nvSpPr>
        <xdr:cNvPr id="463" name="楕円 462"/>
        <xdr:cNvSpPr/>
      </xdr:nvSpPr>
      <xdr:spPr>
        <a:xfrm>
          <a:off x="15240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164253</xdr:rowOff>
    </xdr:from>
    <xdr:ext cx="762000" cy="259045"/>
    <xdr:sp macro="" textlink="">
      <xdr:nvSpPr>
        <xdr:cNvPr id="464" name="テキスト ボックス 463"/>
        <xdr:cNvSpPr txBox="1"/>
      </xdr:nvSpPr>
      <xdr:spPr>
        <a:xfrm>
          <a:off x="14909800" y="239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115824</xdr:rowOff>
    </xdr:from>
    <xdr:to>
      <xdr:col>68</xdr:col>
      <xdr:colOff>203200</xdr:colOff>
      <xdr:row>15</xdr:row>
      <xdr:rowOff>45974</xdr:rowOff>
    </xdr:to>
    <xdr:sp macro="" textlink="">
      <xdr:nvSpPr>
        <xdr:cNvPr id="465" name="楕円 464"/>
        <xdr:cNvSpPr/>
      </xdr:nvSpPr>
      <xdr:spPr>
        <a:xfrm>
          <a:off x="14351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56151</xdr:rowOff>
    </xdr:from>
    <xdr:ext cx="762000" cy="259045"/>
    <xdr:sp macro="" textlink="">
      <xdr:nvSpPr>
        <xdr:cNvPr id="466" name="テキスト ボックス 465"/>
        <xdr:cNvSpPr txBox="1"/>
      </xdr:nvSpPr>
      <xdr:spPr>
        <a:xfrm>
          <a:off x="14020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161188</xdr:rowOff>
    </xdr:from>
    <xdr:to>
      <xdr:col>64</xdr:col>
      <xdr:colOff>152400</xdr:colOff>
      <xdr:row>15</xdr:row>
      <xdr:rowOff>91338</xdr:rowOff>
    </xdr:to>
    <xdr:sp macro="" textlink="">
      <xdr:nvSpPr>
        <xdr:cNvPr id="467" name="楕円 466"/>
        <xdr:cNvSpPr/>
      </xdr:nvSpPr>
      <xdr:spPr>
        <a:xfrm>
          <a:off x="13462000" y="25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101515</xdr:rowOff>
    </xdr:from>
    <xdr:ext cx="762000" cy="259045"/>
    <xdr:sp macro="" textlink="">
      <xdr:nvSpPr>
        <xdr:cNvPr id="468" name="テキスト ボックス 467"/>
        <xdr:cNvSpPr txBox="1"/>
      </xdr:nvSpPr>
      <xdr:spPr>
        <a:xfrm>
          <a:off x="13131800" y="23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◆全項目の共通事項（</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の経常収支比率の改善分析）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年度普通交付税の増額交付分（臨時財政対策債償還基金費）は経常</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一財、減債基金への積み立ては、臨時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一財として取り扱うこととされたため、一時的に経常収支比率が改善。令和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年度以降は、上記事項がなくなり、上昇する見込み。</a:t>
          </a:r>
        </a:p>
        <a:p>
          <a:r>
            <a:rPr kumimoji="1" lang="ja-JP" altLang="en-US" sz="1300">
              <a:latin typeface="ＭＳ Ｐゴシック" panose="020B0600070205080204" pitchFamily="50" charset="-128"/>
              <a:ea typeface="ＭＳ Ｐゴシック" panose="020B0600070205080204" pitchFamily="50" charset="-128"/>
            </a:rPr>
            <a:t>　これまで、類似団体内平均値を下回る傾向が続いている。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161290</xdr:rowOff>
    </xdr:to>
    <xdr:cxnSp macro="">
      <xdr:nvCxnSpPr>
        <xdr:cNvPr id="66" name="直線コネクタ 65"/>
        <xdr:cNvCxnSpPr/>
      </xdr:nvCxnSpPr>
      <xdr:spPr>
        <a:xfrm flipV="1">
          <a:off x="3987800" y="60172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161290</xdr:rowOff>
    </xdr:to>
    <xdr:cxnSp macro="">
      <xdr:nvCxnSpPr>
        <xdr:cNvPr id="69" name="直線コネクタ 68"/>
        <xdr:cNvCxnSpPr/>
      </xdr:nvCxnSpPr>
      <xdr:spPr>
        <a:xfrm>
          <a:off x="3098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146050</xdr:rowOff>
    </xdr:to>
    <xdr:cxnSp macro="">
      <xdr:nvCxnSpPr>
        <xdr:cNvPr id="72" name="直線コネクタ 71"/>
        <xdr:cNvCxnSpPr/>
      </xdr:nvCxnSpPr>
      <xdr:spPr>
        <a:xfrm flipV="1">
          <a:off x="2209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146050</xdr:rowOff>
    </xdr:to>
    <xdr:cxnSp macro="">
      <xdr:nvCxnSpPr>
        <xdr:cNvPr id="75" name="直線コネクタ 74"/>
        <xdr:cNvCxnSpPr/>
      </xdr:nvCxnSpPr>
      <xdr:spPr>
        <a:xfrm>
          <a:off x="1320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傾向が続いている。特に可燃ごみについて、次期ごみ処理施設が稼働するまでの間、積替施設を経由して市外の民間処理施設まで運搬し処理する必要があることや、北部学校給食センターの運営を外部委託としたこと等により高止まり。今後も、労務単価の上昇による委託費増や燃料費高騰による電気料金等の増により、増加傾向が続く見込み。</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165100</xdr:rowOff>
    </xdr:to>
    <xdr:cxnSp macro="">
      <xdr:nvCxnSpPr>
        <xdr:cNvPr id="127" name="直線コネクタ 126"/>
        <xdr:cNvCxnSpPr/>
      </xdr:nvCxnSpPr>
      <xdr:spPr>
        <a:xfrm flipV="1">
          <a:off x="15671800" y="3403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165100</xdr:rowOff>
    </xdr:from>
    <xdr:to>
      <xdr:col>78</xdr:col>
      <xdr:colOff>69850</xdr:colOff>
      <xdr:row>21</xdr:row>
      <xdr:rowOff>16510</xdr:rowOff>
    </xdr:to>
    <xdr:cxnSp macro="">
      <xdr:nvCxnSpPr>
        <xdr:cNvPr id="130" name="直線コネクタ 129"/>
        <xdr:cNvCxnSpPr/>
      </xdr:nvCxnSpPr>
      <xdr:spPr>
        <a:xfrm flipV="1">
          <a:off x="14782800" y="3594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16510</xdr:rowOff>
    </xdr:from>
    <xdr:to>
      <xdr:col>73</xdr:col>
      <xdr:colOff>180975</xdr:colOff>
      <xdr:row>21</xdr:row>
      <xdr:rowOff>46990</xdr:rowOff>
    </xdr:to>
    <xdr:cxnSp macro="">
      <xdr:nvCxnSpPr>
        <xdr:cNvPr id="133" name="直線コネクタ 132"/>
        <xdr:cNvCxnSpPr/>
      </xdr:nvCxnSpPr>
      <xdr:spPr>
        <a:xfrm flipV="1">
          <a:off x="13893800" y="3616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24130</xdr:rowOff>
    </xdr:from>
    <xdr:to>
      <xdr:col>69</xdr:col>
      <xdr:colOff>92075</xdr:colOff>
      <xdr:row>21</xdr:row>
      <xdr:rowOff>46990</xdr:rowOff>
    </xdr:to>
    <xdr:cxnSp macro="">
      <xdr:nvCxnSpPr>
        <xdr:cNvPr id="136" name="直線コネクタ 135"/>
        <xdr:cNvCxnSpPr/>
      </xdr:nvCxnSpPr>
      <xdr:spPr>
        <a:xfrm>
          <a:off x="13004800" y="3624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6" name="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7"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48" name="楕円 147"/>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49" name="テキスト ボックス 148"/>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137160</xdr:rowOff>
    </xdr:from>
    <xdr:to>
      <xdr:col>74</xdr:col>
      <xdr:colOff>31750</xdr:colOff>
      <xdr:row>21</xdr:row>
      <xdr:rowOff>67310</xdr:rowOff>
    </xdr:to>
    <xdr:sp macro="" textlink="">
      <xdr:nvSpPr>
        <xdr:cNvPr id="150" name="楕円 149"/>
        <xdr:cNvSpPr/>
      </xdr:nvSpPr>
      <xdr:spPr>
        <a:xfrm>
          <a:off x="14732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52087</xdr:rowOff>
    </xdr:from>
    <xdr:ext cx="762000" cy="259045"/>
    <xdr:sp macro="" textlink="">
      <xdr:nvSpPr>
        <xdr:cNvPr id="151" name="テキスト ボックス 150"/>
        <xdr:cNvSpPr txBox="1"/>
      </xdr:nvSpPr>
      <xdr:spPr>
        <a:xfrm>
          <a:off x="14401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167640</xdr:rowOff>
    </xdr:from>
    <xdr:to>
      <xdr:col>69</xdr:col>
      <xdr:colOff>142875</xdr:colOff>
      <xdr:row>21</xdr:row>
      <xdr:rowOff>97790</xdr:rowOff>
    </xdr:to>
    <xdr:sp macro="" textlink="">
      <xdr:nvSpPr>
        <xdr:cNvPr id="152" name="楕円 151"/>
        <xdr:cNvSpPr/>
      </xdr:nvSpPr>
      <xdr:spPr>
        <a:xfrm>
          <a:off x="13843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82567</xdr:rowOff>
    </xdr:from>
    <xdr:ext cx="762000" cy="259045"/>
    <xdr:sp macro="" textlink="">
      <xdr:nvSpPr>
        <xdr:cNvPr id="153" name="テキスト ボックス 152"/>
        <xdr:cNvSpPr txBox="1"/>
      </xdr:nvSpPr>
      <xdr:spPr>
        <a:xfrm>
          <a:off x="13512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144780</xdr:rowOff>
    </xdr:from>
    <xdr:to>
      <xdr:col>65</xdr:col>
      <xdr:colOff>53975</xdr:colOff>
      <xdr:row>21</xdr:row>
      <xdr:rowOff>74930</xdr:rowOff>
    </xdr:to>
    <xdr:sp macro="" textlink="">
      <xdr:nvSpPr>
        <xdr:cNvPr id="154" name="楕円 153"/>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59707</xdr:rowOff>
    </xdr:from>
    <xdr:ext cx="762000" cy="259045"/>
    <xdr:sp macro="" textlink="">
      <xdr:nvSpPr>
        <xdr:cNvPr id="155" name="テキスト ボックス 154"/>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類似団体内平均値を上回る傾向が続いている。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ポイント低下しているものの、例年どおり扶助費総額は増加している。</a:t>
          </a:r>
        </a:p>
        <a:p>
          <a:r>
            <a:rPr kumimoji="1" lang="ja-JP" altLang="en-US" sz="1300">
              <a:latin typeface="ＭＳ Ｐゴシック" panose="020B0600070205080204" pitchFamily="50" charset="-128"/>
              <a:ea typeface="ＭＳ Ｐゴシック" panose="020B0600070205080204" pitchFamily="50" charset="-128"/>
            </a:rPr>
            <a:t>　今後についても、社会保障関係経費の増加が見込まれることから、扶助費についても、同様に増加が見込まれる。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59</xdr:row>
      <xdr:rowOff>53522</xdr:rowOff>
    </xdr:to>
    <xdr:cxnSp macro="">
      <xdr:nvCxnSpPr>
        <xdr:cNvPr id="190" name="直線コネクタ 189"/>
        <xdr:cNvCxnSpPr/>
      </xdr:nvCxnSpPr>
      <xdr:spPr>
        <a:xfrm flipV="1">
          <a:off x="3987800" y="9858828"/>
          <a:ext cx="8382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53522</xdr:rowOff>
    </xdr:to>
    <xdr:cxnSp macro="">
      <xdr:nvCxnSpPr>
        <xdr:cNvPr id="193" name="直線コネクタ 192"/>
        <xdr:cNvCxnSpPr/>
      </xdr:nvCxnSpPr>
      <xdr:spPr>
        <a:xfrm>
          <a:off x="3098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127000</xdr:rowOff>
    </xdr:to>
    <xdr:cxnSp macro="">
      <xdr:nvCxnSpPr>
        <xdr:cNvPr id="196" name="直線コネクタ 195"/>
        <xdr:cNvCxnSpPr/>
      </xdr:nvCxnSpPr>
      <xdr:spPr>
        <a:xfrm>
          <a:off x="2209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94343</xdr:rowOff>
    </xdr:to>
    <xdr:cxnSp macro="">
      <xdr:nvCxnSpPr>
        <xdr:cNvPr id="199" name="直線コネクタ 198"/>
        <xdr:cNvCxnSpPr/>
      </xdr:nvCxnSpPr>
      <xdr:spPr>
        <a:xfrm>
          <a:off x="1320800" y="1003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9" name="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1" name="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7" name="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類似団体平均を上回る傾向が続いている。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年度から下水道事業の法適化により下水道事業にかかる繰出金は皆減したものの、後期高齢者医療特別会計と介護保険特別会計への繰出金が増加している。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28702</xdr:rowOff>
    </xdr:to>
    <xdr:cxnSp macro="">
      <xdr:nvCxnSpPr>
        <xdr:cNvPr id="244" name="直線コネクタ 243"/>
        <xdr:cNvCxnSpPr/>
      </xdr:nvCxnSpPr>
      <xdr:spPr>
        <a:xfrm flipV="1">
          <a:off x="16510000" y="91567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779</xdr:rowOff>
    </xdr:from>
    <xdr:ext cx="762000" cy="259045"/>
    <xdr:sp macro="" textlink="">
      <xdr:nvSpPr>
        <xdr:cNvPr id="245" name="その他最小値テキスト"/>
        <xdr:cNvSpPr txBox="1"/>
      </xdr:nvSpPr>
      <xdr:spPr>
        <a:xfrm>
          <a:off x="16598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28702</xdr:rowOff>
    </xdr:from>
    <xdr:to>
      <xdr:col>82</xdr:col>
      <xdr:colOff>196850</xdr:colOff>
      <xdr:row>59</xdr:row>
      <xdr:rowOff>28702</xdr:rowOff>
    </xdr:to>
    <xdr:cxnSp macro="">
      <xdr:nvCxnSpPr>
        <xdr:cNvPr id="246" name="直線コネクタ 245"/>
        <xdr:cNvCxnSpPr/>
      </xdr:nvCxnSpPr>
      <xdr:spPr>
        <a:xfrm>
          <a:off x="16421100" y="101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88138</xdr:rowOff>
    </xdr:to>
    <xdr:cxnSp macro="">
      <xdr:nvCxnSpPr>
        <xdr:cNvPr id="249" name="直線コネクタ 248"/>
        <xdr:cNvCxnSpPr/>
      </xdr:nvCxnSpPr>
      <xdr:spPr>
        <a:xfrm flipV="1">
          <a:off x="15671800" y="97784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133875</xdr:rowOff>
    </xdr:from>
    <xdr:ext cx="762000" cy="259045"/>
    <xdr:sp macro="" textlink="">
      <xdr:nvSpPr>
        <xdr:cNvPr id="250" name="その他平均値テキスト"/>
        <xdr:cNvSpPr txBox="1"/>
      </xdr:nvSpPr>
      <xdr:spPr>
        <a:xfrm>
          <a:off x="16598900" y="9563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51" name="フローチャート: 判断 250"/>
        <xdr:cNvSpPr/>
      </xdr:nvSpPr>
      <xdr:spPr>
        <a:xfrm>
          <a:off x="164592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61</xdr:row>
      <xdr:rowOff>88138</xdr:rowOff>
    </xdr:to>
    <xdr:cxnSp macro="">
      <xdr:nvCxnSpPr>
        <xdr:cNvPr id="252" name="直線コネクタ 251"/>
        <xdr:cNvCxnSpPr/>
      </xdr:nvCxnSpPr>
      <xdr:spPr>
        <a:xfrm flipV="1">
          <a:off x="14782800" y="986078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3" name="フローチャート: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88138</xdr:rowOff>
    </xdr:from>
    <xdr:to>
      <xdr:col>73</xdr:col>
      <xdr:colOff>180975</xdr:colOff>
      <xdr:row>61</xdr:row>
      <xdr:rowOff>115570</xdr:rowOff>
    </xdr:to>
    <xdr:cxnSp macro="">
      <xdr:nvCxnSpPr>
        <xdr:cNvPr id="255" name="直線コネクタ 254"/>
        <xdr:cNvCxnSpPr/>
      </xdr:nvCxnSpPr>
      <xdr:spPr>
        <a:xfrm flipV="1">
          <a:off x="13893800" y="10546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128778</xdr:rowOff>
    </xdr:from>
    <xdr:to>
      <xdr:col>74</xdr:col>
      <xdr:colOff>31750</xdr:colOff>
      <xdr:row>58</xdr:row>
      <xdr:rowOff>58928</xdr:rowOff>
    </xdr:to>
    <xdr:sp macro="" textlink="">
      <xdr:nvSpPr>
        <xdr:cNvPr id="256" name="フローチャート: 判断 255"/>
        <xdr:cNvSpPr/>
      </xdr:nvSpPr>
      <xdr:spPr>
        <a:xfrm>
          <a:off x="14732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69105</xdr:rowOff>
    </xdr:from>
    <xdr:ext cx="762000" cy="259045"/>
    <xdr:sp macro="" textlink="">
      <xdr:nvSpPr>
        <xdr:cNvPr id="257" name="テキスト ボックス 256"/>
        <xdr:cNvSpPr txBox="1"/>
      </xdr:nvSpPr>
      <xdr:spPr>
        <a:xfrm>
          <a:off x="14401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115570</xdr:rowOff>
    </xdr:from>
    <xdr:to>
      <xdr:col>69</xdr:col>
      <xdr:colOff>92075</xdr:colOff>
      <xdr:row>61</xdr:row>
      <xdr:rowOff>115570</xdr:rowOff>
    </xdr:to>
    <xdr:cxnSp macro="">
      <xdr:nvCxnSpPr>
        <xdr:cNvPr id="258" name="直線コネクタ 257"/>
        <xdr:cNvCxnSpPr/>
      </xdr:nvCxnSpPr>
      <xdr:spPr>
        <a:xfrm>
          <a:off x="13004800" y="1057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165354</xdr:rowOff>
    </xdr:from>
    <xdr:to>
      <xdr:col>69</xdr:col>
      <xdr:colOff>142875</xdr:colOff>
      <xdr:row>58</xdr:row>
      <xdr:rowOff>95504</xdr:rowOff>
    </xdr:to>
    <xdr:sp macro="" textlink="">
      <xdr:nvSpPr>
        <xdr:cNvPr id="259" name="フローチャート: 判断 258"/>
        <xdr:cNvSpPr/>
      </xdr:nvSpPr>
      <xdr:spPr>
        <a:xfrm>
          <a:off x="13843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105681</xdr:rowOff>
    </xdr:from>
    <xdr:ext cx="762000" cy="259045"/>
    <xdr:sp macro="" textlink="">
      <xdr:nvSpPr>
        <xdr:cNvPr id="260" name="テキスト ボックス 259"/>
        <xdr:cNvSpPr txBox="1"/>
      </xdr:nvSpPr>
      <xdr:spPr>
        <a:xfrm>
          <a:off x="13512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1" name="フローチャート: 判断 260"/>
        <xdr:cNvSpPr/>
      </xdr:nvSpPr>
      <xdr:spPr>
        <a:xfrm>
          <a:off x="12954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133113</xdr:rowOff>
    </xdr:from>
    <xdr:ext cx="762000" cy="259045"/>
    <xdr:sp macro="" textlink="">
      <xdr:nvSpPr>
        <xdr:cNvPr id="262" name="テキスト ボックス 261"/>
        <xdr:cNvSpPr txBox="1"/>
      </xdr:nvSpPr>
      <xdr:spPr>
        <a:xfrm>
          <a:off x="12623800" y="97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8" name="楕円 267"/>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98569</xdr:rowOff>
    </xdr:from>
    <xdr:ext cx="762000" cy="259045"/>
    <xdr:sp macro="" textlink="">
      <xdr:nvSpPr>
        <xdr:cNvPr id="269"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70" name="楕円 26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71" name="テキスト ボックス 27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37338</xdr:rowOff>
    </xdr:from>
    <xdr:to>
      <xdr:col>74</xdr:col>
      <xdr:colOff>31750</xdr:colOff>
      <xdr:row>61</xdr:row>
      <xdr:rowOff>138938</xdr:rowOff>
    </xdr:to>
    <xdr:sp macro="" textlink="">
      <xdr:nvSpPr>
        <xdr:cNvPr id="272" name="楕円 271"/>
        <xdr:cNvSpPr/>
      </xdr:nvSpPr>
      <xdr:spPr>
        <a:xfrm>
          <a:off x="14732000" y="10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123715</xdr:rowOff>
    </xdr:from>
    <xdr:ext cx="762000" cy="259045"/>
    <xdr:sp macro="" textlink="">
      <xdr:nvSpPr>
        <xdr:cNvPr id="273" name="テキスト ボックス 272"/>
        <xdr:cNvSpPr txBox="1"/>
      </xdr:nvSpPr>
      <xdr:spPr>
        <a:xfrm>
          <a:off x="14401800" y="1058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64770</xdr:rowOff>
    </xdr:from>
    <xdr:to>
      <xdr:col>69</xdr:col>
      <xdr:colOff>142875</xdr:colOff>
      <xdr:row>61</xdr:row>
      <xdr:rowOff>166370</xdr:rowOff>
    </xdr:to>
    <xdr:sp macro="" textlink="">
      <xdr:nvSpPr>
        <xdr:cNvPr id="274" name="楕円 273"/>
        <xdr:cNvSpPr/>
      </xdr:nvSpPr>
      <xdr:spPr>
        <a:xfrm>
          <a:off x="13843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151147</xdr:rowOff>
    </xdr:from>
    <xdr:ext cx="762000" cy="259045"/>
    <xdr:sp macro="" textlink="">
      <xdr:nvSpPr>
        <xdr:cNvPr id="275" name="テキスト ボックス 274"/>
        <xdr:cNvSpPr txBox="1"/>
      </xdr:nvSpPr>
      <xdr:spPr>
        <a:xfrm>
          <a:off x="13512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64770</xdr:rowOff>
    </xdr:from>
    <xdr:to>
      <xdr:col>65</xdr:col>
      <xdr:colOff>53975</xdr:colOff>
      <xdr:row>61</xdr:row>
      <xdr:rowOff>166370</xdr:rowOff>
    </xdr:to>
    <xdr:sp macro="" textlink="">
      <xdr:nvSpPr>
        <xdr:cNvPr id="276" name="楕円 275"/>
        <xdr:cNvSpPr/>
      </xdr:nvSpPr>
      <xdr:spPr>
        <a:xfrm>
          <a:off x="12954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151147</xdr:rowOff>
    </xdr:from>
    <xdr:ext cx="762000" cy="259045"/>
    <xdr:sp macro="" textlink="">
      <xdr:nvSpPr>
        <xdr:cNvPr id="277" name="テキスト ボックス 276"/>
        <xdr:cNvSpPr txBox="1"/>
      </xdr:nvSpPr>
      <xdr:spPr>
        <a:xfrm>
          <a:off x="12623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類似団体平均を下回る傾向が続いている。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年度から下水道事業の法適化により補助費等の割合が増加していることに加え、令和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年度以降、次期ごみ処理施設稼働に伴い、岐阜羽島衛生施設組合負担金が増加するため、上昇することが想定される。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2" name="直線コネクタ 301"/>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131572</xdr:rowOff>
    </xdr:to>
    <xdr:cxnSp macro="">
      <xdr:nvCxnSpPr>
        <xdr:cNvPr id="307" name="直線コネクタ 306"/>
        <xdr:cNvCxnSpPr/>
      </xdr:nvCxnSpPr>
      <xdr:spPr>
        <a:xfrm flipV="1">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8"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9" name="フローチャート: 判断 308"/>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36</xdr:row>
      <xdr:rowOff>131572</xdr:rowOff>
    </xdr:to>
    <xdr:cxnSp macro="">
      <xdr:nvCxnSpPr>
        <xdr:cNvPr id="310" name="直線コネクタ 309"/>
        <xdr:cNvCxnSpPr/>
      </xdr:nvCxnSpPr>
      <xdr:spPr>
        <a:xfrm>
          <a:off x="14782800" y="60660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69850</xdr:rowOff>
    </xdr:to>
    <xdr:cxnSp macro="">
      <xdr:nvCxnSpPr>
        <xdr:cNvPr id="313" name="直線コネクタ 312"/>
        <xdr:cNvCxnSpPr/>
      </xdr:nvCxnSpPr>
      <xdr:spPr>
        <a:xfrm flipV="1">
          <a:off x="13893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69850</xdr:rowOff>
    </xdr:to>
    <xdr:cxnSp macro="">
      <xdr:nvCxnSpPr>
        <xdr:cNvPr id="316" name="直線コネクタ 315"/>
        <xdr:cNvCxnSpPr/>
      </xdr:nvCxnSpPr>
      <xdr:spPr>
        <a:xfrm>
          <a:off x="13004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18" name="テキスト ボックス 317"/>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2" name="楕円 33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3" name="テキスト ボックス 33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4" name="楕円 333"/>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5" name="テキスト ボックス 334"/>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数年来、事業の必要性・効果等を検討し公債費を抑制してきた結果、類似団体内平均値を下回っている。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年度までは新庁舎建設、令和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年度以降は公共施設等の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化や太陽光発電設備の導入により、市債発行額が大きく増加することから、令和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年度にかけて公債費負担は一時的に増加するものの、その後は、臨時財政対策債の発行額減少により、減少傾向となる見込み。</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0" name="直線コネクタ 359"/>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1"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2" name="直線コネクタ 361"/>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3"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4" name="直線コネクタ 363"/>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136144</xdr:rowOff>
    </xdr:to>
    <xdr:cxnSp macro="">
      <xdr:nvCxnSpPr>
        <xdr:cNvPr id="365" name="直線コネクタ 364"/>
        <xdr:cNvCxnSpPr/>
      </xdr:nvCxnSpPr>
      <xdr:spPr>
        <a:xfrm flipV="1">
          <a:off x="3987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7" name="フローチャート: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136144</xdr:rowOff>
    </xdr:to>
    <xdr:cxnSp macro="">
      <xdr:nvCxnSpPr>
        <xdr:cNvPr id="368" name="直線コネクタ 367"/>
        <xdr:cNvCxnSpPr/>
      </xdr:nvCxnSpPr>
      <xdr:spPr>
        <a:xfrm>
          <a:off x="3098800" y="13106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94996</xdr:rowOff>
    </xdr:to>
    <xdr:cxnSp macro="">
      <xdr:nvCxnSpPr>
        <xdr:cNvPr id="371" name="直線コネクタ 370"/>
        <xdr:cNvCxnSpPr/>
      </xdr:nvCxnSpPr>
      <xdr:spPr>
        <a:xfrm flipV="1">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2" name="フローチャート: 判断 371"/>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3" name="テキスト ボックス 372"/>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94996</xdr:rowOff>
    </xdr:to>
    <xdr:cxnSp macro="">
      <xdr:nvCxnSpPr>
        <xdr:cNvPr id="374" name="直線コネクタ 373"/>
        <xdr:cNvCxnSpPr/>
      </xdr:nvCxnSpPr>
      <xdr:spPr>
        <a:xfrm>
          <a:off x="1320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5" name="フローチャート: 判断 374"/>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6" name="テキスト ボックス 375"/>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7" name="フローチャート: 判断 376"/>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78" name="テキスト ボックス 377"/>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8" name="楕円 387"/>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9" name="テキスト ボックス 388"/>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0" name="楕円 389"/>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1" name="テキスト ボックス 390"/>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2" name="楕円 391"/>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3" name="テキスト ボックス 392"/>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年度は、普通交付税の増額交付分等の取り扱いにより、特に人件費・物件費・扶助費について、低下している。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年度以降は、上記事項がなくなるため、再び上昇に転じる見込み。</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19" name="直線コネクタ 418"/>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0"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1" name="直線コネクタ 420"/>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92711</xdr:rowOff>
    </xdr:to>
    <xdr:cxnSp macro="">
      <xdr:nvCxnSpPr>
        <xdr:cNvPr id="424" name="直線コネクタ 423"/>
        <xdr:cNvCxnSpPr/>
      </xdr:nvCxnSpPr>
      <xdr:spPr>
        <a:xfrm flipV="1">
          <a:off x="15671800" y="13271500"/>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5"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6" name="フローチャート: 判断 425"/>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161289</xdr:rowOff>
    </xdr:to>
    <xdr:cxnSp macro="">
      <xdr:nvCxnSpPr>
        <xdr:cNvPr id="427" name="直線コネクタ 426"/>
        <xdr:cNvCxnSpPr/>
      </xdr:nvCxnSpPr>
      <xdr:spPr>
        <a:xfrm flipV="1">
          <a:off x="14782800" y="13637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8" name="フローチャート: 判断 427"/>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29" name="テキスト ボックス 428"/>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30987</xdr:rowOff>
    </xdr:to>
    <xdr:cxnSp macro="">
      <xdr:nvCxnSpPr>
        <xdr:cNvPr id="430" name="直線コネクタ 429"/>
        <xdr:cNvCxnSpPr/>
      </xdr:nvCxnSpPr>
      <xdr:spPr>
        <a:xfrm flipV="1">
          <a:off x="13893800" y="137058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1" name="フローチャート: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170435</xdr:rowOff>
    </xdr:from>
    <xdr:to>
      <xdr:col>69</xdr:col>
      <xdr:colOff>92075</xdr:colOff>
      <xdr:row>80</xdr:row>
      <xdr:rowOff>30987</xdr:rowOff>
    </xdr:to>
    <xdr:cxnSp macro="">
      <xdr:nvCxnSpPr>
        <xdr:cNvPr id="433" name="直線コネクタ 432"/>
        <xdr:cNvCxnSpPr/>
      </xdr:nvCxnSpPr>
      <xdr:spPr>
        <a:xfrm>
          <a:off x="13004800" y="137149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4" name="フローチャート: 判断 433"/>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5" name="テキスト ボックス 434"/>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6" name="フローチャート: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3" name="楕円 44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5" name="楕円 444"/>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6" name="テキスト ボックス 445"/>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7" name="楕円 446"/>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8" name="テキスト ボックス 447"/>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151637</xdr:rowOff>
    </xdr:from>
    <xdr:to>
      <xdr:col>69</xdr:col>
      <xdr:colOff>142875</xdr:colOff>
      <xdr:row>80</xdr:row>
      <xdr:rowOff>81787</xdr:rowOff>
    </xdr:to>
    <xdr:sp macro="" textlink="">
      <xdr:nvSpPr>
        <xdr:cNvPr id="449" name="楕円 448"/>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66564</xdr:rowOff>
    </xdr:from>
    <xdr:ext cx="762000" cy="259045"/>
    <xdr:sp macro="" textlink="">
      <xdr:nvSpPr>
        <xdr:cNvPr id="450" name="テキスト ボックス 449"/>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1" name="楕円 450"/>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2" name="テキスト ボックス 451"/>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116470</xdr:rowOff>
    </xdr:from>
    <xdr:ext cx="762000" cy="259045"/>
    <xdr:sp macro="" textlink="">
      <xdr:nvSpPr>
        <xdr:cNvPr id="46" name="人口1人当たり決算額の推移最小値テキスト130"/>
        <xdr:cNvSpPr txBox="1"/>
      </xdr:nvSpPr>
      <xdr:spPr>
        <a:xfrm>
          <a:off x="5740400" y="3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106293</xdr:rowOff>
    </xdr:from>
    <xdr:to>
      <xdr:col>29</xdr:col>
      <xdr:colOff>127000</xdr:colOff>
      <xdr:row>19</xdr:row>
      <xdr:rowOff>118313</xdr:rowOff>
    </xdr:to>
    <xdr:cxnSp macro="">
      <xdr:nvCxnSpPr>
        <xdr:cNvPr id="50" name="直線コネクタ 49"/>
        <xdr:cNvCxnSpPr/>
      </xdr:nvCxnSpPr>
      <xdr:spPr bwMode="auto">
        <a:xfrm flipV="1">
          <a:off x="5003800" y="3411468"/>
          <a:ext cx="6477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82023</xdr:rowOff>
    </xdr:from>
    <xdr:to>
      <xdr:col>26</xdr:col>
      <xdr:colOff>50800</xdr:colOff>
      <xdr:row>19</xdr:row>
      <xdr:rowOff>118313</xdr:rowOff>
    </xdr:to>
    <xdr:cxnSp macro="">
      <xdr:nvCxnSpPr>
        <xdr:cNvPr id="53" name="直線コネクタ 52"/>
        <xdr:cNvCxnSpPr/>
      </xdr:nvCxnSpPr>
      <xdr:spPr bwMode="auto">
        <a:xfrm>
          <a:off x="4305300" y="3387198"/>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82023</xdr:rowOff>
    </xdr:from>
    <xdr:to>
      <xdr:col>22</xdr:col>
      <xdr:colOff>114300</xdr:colOff>
      <xdr:row>19</xdr:row>
      <xdr:rowOff>115075</xdr:rowOff>
    </xdr:to>
    <xdr:cxnSp macro="">
      <xdr:nvCxnSpPr>
        <xdr:cNvPr id="56" name="直線コネクタ 55"/>
        <xdr:cNvCxnSpPr/>
      </xdr:nvCxnSpPr>
      <xdr:spPr bwMode="auto">
        <a:xfrm flipV="1">
          <a:off x="3606800" y="3387198"/>
          <a:ext cx="698500" cy="3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115075</xdr:rowOff>
    </xdr:from>
    <xdr:to>
      <xdr:col>18</xdr:col>
      <xdr:colOff>177800</xdr:colOff>
      <xdr:row>19</xdr:row>
      <xdr:rowOff>121685</xdr:rowOff>
    </xdr:to>
    <xdr:cxnSp macro="">
      <xdr:nvCxnSpPr>
        <xdr:cNvPr id="59" name="直線コネクタ 58"/>
        <xdr:cNvCxnSpPr/>
      </xdr:nvCxnSpPr>
      <xdr:spPr bwMode="auto">
        <a:xfrm flipV="1">
          <a:off x="2908300" y="3420250"/>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55493</xdr:rowOff>
    </xdr:from>
    <xdr:to>
      <xdr:col>29</xdr:col>
      <xdr:colOff>177800</xdr:colOff>
      <xdr:row>19</xdr:row>
      <xdr:rowOff>157093</xdr:rowOff>
    </xdr:to>
    <xdr:sp macro="" textlink="">
      <xdr:nvSpPr>
        <xdr:cNvPr id="69" name="楕円 68"/>
        <xdr:cNvSpPr/>
      </xdr:nvSpPr>
      <xdr:spPr bwMode="auto">
        <a:xfrm>
          <a:off x="5600700" y="336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135520</xdr:rowOff>
    </xdr:from>
    <xdr:ext cx="762000" cy="259045"/>
    <xdr:sp macro="" textlink="">
      <xdr:nvSpPr>
        <xdr:cNvPr id="70" name="人口1人当たり決算額の推移該当値テキスト130"/>
        <xdr:cNvSpPr txBox="1"/>
      </xdr:nvSpPr>
      <xdr:spPr>
        <a:xfrm>
          <a:off x="5740400" y="326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67513</xdr:rowOff>
    </xdr:from>
    <xdr:to>
      <xdr:col>26</xdr:col>
      <xdr:colOff>101600</xdr:colOff>
      <xdr:row>19</xdr:row>
      <xdr:rowOff>169113</xdr:rowOff>
    </xdr:to>
    <xdr:sp macro="" textlink="">
      <xdr:nvSpPr>
        <xdr:cNvPr id="71" name="楕円 70"/>
        <xdr:cNvSpPr/>
      </xdr:nvSpPr>
      <xdr:spPr bwMode="auto">
        <a:xfrm>
          <a:off x="4953000" y="337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153890</xdr:rowOff>
    </xdr:from>
    <xdr:ext cx="736600" cy="259045"/>
    <xdr:sp macro="" textlink="">
      <xdr:nvSpPr>
        <xdr:cNvPr id="72" name="テキスト ボックス 71"/>
        <xdr:cNvSpPr txBox="1"/>
      </xdr:nvSpPr>
      <xdr:spPr>
        <a:xfrm>
          <a:off x="4622800" y="3459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31223</xdr:rowOff>
    </xdr:from>
    <xdr:to>
      <xdr:col>22</xdr:col>
      <xdr:colOff>165100</xdr:colOff>
      <xdr:row>19</xdr:row>
      <xdr:rowOff>132823</xdr:rowOff>
    </xdr:to>
    <xdr:sp macro="" textlink="">
      <xdr:nvSpPr>
        <xdr:cNvPr id="73" name="楕円 72"/>
        <xdr:cNvSpPr/>
      </xdr:nvSpPr>
      <xdr:spPr bwMode="auto">
        <a:xfrm>
          <a:off x="4254500" y="333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117600</xdr:rowOff>
    </xdr:from>
    <xdr:ext cx="762000" cy="259045"/>
    <xdr:sp macro="" textlink="">
      <xdr:nvSpPr>
        <xdr:cNvPr id="74" name="テキスト ボックス 73"/>
        <xdr:cNvSpPr txBox="1"/>
      </xdr:nvSpPr>
      <xdr:spPr>
        <a:xfrm>
          <a:off x="3924300" y="342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64275</xdr:rowOff>
    </xdr:from>
    <xdr:to>
      <xdr:col>19</xdr:col>
      <xdr:colOff>38100</xdr:colOff>
      <xdr:row>19</xdr:row>
      <xdr:rowOff>165875</xdr:rowOff>
    </xdr:to>
    <xdr:sp macro="" textlink="">
      <xdr:nvSpPr>
        <xdr:cNvPr id="75" name="楕円 74"/>
        <xdr:cNvSpPr/>
      </xdr:nvSpPr>
      <xdr:spPr bwMode="auto">
        <a:xfrm>
          <a:off x="3556000" y="336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150652</xdr:rowOff>
    </xdr:from>
    <xdr:ext cx="762000" cy="259045"/>
    <xdr:sp macro="" textlink="">
      <xdr:nvSpPr>
        <xdr:cNvPr id="76" name="テキスト ボックス 75"/>
        <xdr:cNvSpPr txBox="1"/>
      </xdr:nvSpPr>
      <xdr:spPr>
        <a:xfrm>
          <a:off x="3225800" y="34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70885</xdr:rowOff>
    </xdr:from>
    <xdr:to>
      <xdr:col>15</xdr:col>
      <xdr:colOff>101600</xdr:colOff>
      <xdr:row>20</xdr:row>
      <xdr:rowOff>1035</xdr:rowOff>
    </xdr:to>
    <xdr:sp macro="" textlink="">
      <xdr:nvSpPr>
        <xdr:cNvPr id="77" name="楕円 76"/>
        <xdr:cNvSpPr/>
      </xdr:nvSpPr>
      <xdr:spPr bwMode="auto">
        <a:xfrm>
          <a:off x="2857500" y="337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157262</xdr:rowOff>
    </xdr:from>
    <xdr:ext cx="762000" cy="259045"/>
    <xdr:sp macro="" textlink="">
      <xdr:nvSpPr>
        <xdr:cNvPr id="78" name="テキスト ボックス 77"/>
        <xdr:cNvSpPr txBox="1"/>
      </xdr:nvSpPr>
      <xdr:spPr>
        <a:xfrm>
          <a:off x="2527300" y="34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17272</xdr:rowOff>
    </xdr:from>
    <xdr:to>
      <xdr:col>29</xdr:col>
      <xdr:colOff>127000</xdr:colOff>
      <xdr:row>37</xdr:row>
      <xdr:rowOff>116256</xdr:rowOff>
    </xdr:to>
    <xdr:cxnSp macro="">
      <xdr:nvCxnSpPr>
        <xdr:cNvPr id="112" name="直線コネクタ 111"/>
        <xdr:cNvCxnSpPr/>
      </xdr:nvCxnSpPr>
      <xdr:spPr bwMode="auto">
        <a:xfrm flipV="1">
          <a:off x="5003800" y="7141972"/>
          <a:ext cx="6477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116256</xdr:rowOff>
    </xdr:from>
    <xdr:to>
      <xdr:col>26</xdr:col>
      <xdr:colOff>50800</xdr:colOff>
      <xdr:row>37</xdr:row>
      <xdr:rowOff>139268</xdr:rowOff>
    </xdr:to>
    <xdr:cxnSp macro="">
      <xdr:nvCxnSpPr>
        <xdr:cNvPr id="115" name="直線コネクタ 114"/>
        <xdr:cNvCxnSpPr/>
      </xdr:nvCxnSpPr>
      <xdr:spPr bwMode="auto">
        <a:xfrm flipV="1">
          <a:off x="4305300" y="7240956"/>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139268</xdr:rowOff>
    </xdr:from>
    <xdr:to>
      <xdr:col>22</xdr:col>
      <xdr:colOff>114300</xdr:colOff>
      <xdr:row>37</xdr:row>
      <xdr:rowOff>145669</xdr:rowOff>
    </xdr:to>
    <xdr:cxnSp macro="">
      <xdr:nvCxnSpPr>
        <xdr:cNvPr id="118" name="直線コネクタ 117"/>
        <xdr:cNvCxnSpPr/>
      </xdr:nvCxnSpPr>
      <xdr:spPr bwMode="auto">
        <a:xfrm flipV="1">
          <a:off x="3606800" y="7263968"/>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145669</xdr:rowOff>
    </xdr:from>
    <xdr:to>
      <xdr:col>18</xdr:col>
      <xdr:colOff>177800</xdr:colOff>
      <xdr:row>37</xdr:row>
      <xdr:rowOff>180569</xdr:rowOff>
    </xdr:to>
    <xdr:cxnSp macro="">
      <xdr:nvCxnSpPr>
        <xdr:cNvPr id="121" name="直線コネクタ 120"/>
        <xdr:cNvCxnSpPr/>
      </xdr:nvCxnSpPr>
      <xdr:spPr bwMode="auto">
        <a:xfrm flipV="1">
          <a:off x="2908300" y="7270369"/>
          <a:ext cx="6985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137922</xdr:rowOff>
    </xdr:from>
    <xdr:to>
      <xdr:col>29</xdr:col>
      <xdr:colOff>177800</xdr:colOff>
      <xdr:row>37</xdr:row>
      <xdr:rowOff>68072</xdr:rowOff>
    </xdr:to>
    <xdr:sp macro="" textlink="">
      <xdr:nvSpPr>
        <xdr:cNvPr id="131" name="楕円 130"/>
        <xdr:cNvSpPr/>
      </xdr:nvSpPr>
      <xdr:spPr bwMode="auto">
        <a:xfrm>
          <a:off x="5600700" y="709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109999</xdr:rowOff>
    </xdr:from>
    <xdr:ext cx="762000" cy="259045"/>
    <xdr:sp macro="" textlink="">
      <xdr:nvSpPr>
        <xdr:cNvPr id="132" name="人口1人当たり決算額の推移該当値テキスト445"/>
        <xdr:cNvSpPr txBox="1"/>
      </xdr:nvSpPr>
      <xdr:spPr>
        <a:xfrm>
          <a:off x="57404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65456</xdr:rowOff>
    </xdr:from>
    <xdr:to>
      <xdr:col>26</xdr:col>
      <xdr:colOff>101600</xdr:colOff>
      <xdr:row>37</xdr:row>
      <xdr:rowOff>167056</xdr:rowOff>
    </xdr:to>
    <xdr:sp macro="" textlink="">
      <xdr:nvSpPr>
        <xdr:cNvPr id="133" name="楕円 132"/>
        <xdr:cNvSpPr/>
      </xdr:nvSpPr>
      <xdr:spPr bwMode="auto">
        <a:xfrm>
          <a:off x="4953000" y="719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151833</xdr:rowOff>
    </xdr:from>
    <xdr:ext cx="736600" cy="259045"/>
    <xdr:sp macro="" textlink="">
      <xdr:nvSpPr>
        <xdr:cNvPr id="134" name="テキスト ボックス 133"/>
        <xdr:cNvSpPr txBox="1"/>
      </xdr:nvSpPr>
      <xdr:spPr>
        <a:xfrm>
          <a:off x="4622800" y="727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88468</xdr:rowOff>
    </xdr:from>
    <xdr:to>
      <xdr:col>22</xdr:col>
      <xdr:colOff>165100</xdr:colOff>
      <xdr:row>37</xdr:row>
      <xdr:rowOff>190068</xdr:rowOff>
    </xdr:to>
    <xdr:sp macro="" textlink="">
      <xdr:nvSpPr>
        <xdr:cNvPr id="135" name="楕円 134"/>
        <xdr:cNvSpPr/>
      </xdr:nvSpPr>
      <xdr:spPr bwMode="auto">
        <a:xfrm>
          <a:off x="4254500" y="721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174845</xdr:rowOff>
    </xdr:from>
    <xdr:ext cx="762000" cy="259045"/>
    <xdr:sp macro="" textlink="">
      <xdr:nvSpPr>
        <xdr:cNvPr id="136" name="テキスト ボックス 135"/>
        <xdr:cNvSpPr txBox="1"/>
      </xdr:nvSpPr>
      <xdr:spPr>
        <a:xfrm>
          <a:off x="3924300" y="72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94869</xdr:rowOff>
    </xdr:from>
    <xdr:to>
      <xdr:col>19</xdr:col>
      <xdr:colOff>38100</xdr:colOff>
      <xdr:row>37</xdr:row>
      <xdr:rowOff>196469</xdr:rowOff>
    </xdr:to>
    <xdr:sp macro="" textlink="">
      <xdr:nvSpPr>
        <xdr:cNvPr id="137" name="楕円 136"/>
        <xdr:cNvSpPr/>
      </xdr:nvSpPr>
      <xdr:spPr bwMode="auto">
        <a:xfrm>
          <a:off x="3556000" y="721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181246</xdr:rowOff>
    </xdr:from>
    <xdr:ext cx="762000" cy="259045"/>
    <xdr:sp macro="" textlink="">
      <xdr:nvSpPr>
        <xdr:cNvPr id="138" name="テキスト ボックス 137"/>
        <xdr:cNvSpPr txBox="1"/>
      </xdr:nvSpPr>
      <xdr:spPr>
        <a:xfrm>
          <a:off x="3225800" y="730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129769</xdr:rowOff>
    </xdr:from>
    <xdr:to>
      <xdr:col>15</xdr:col>
      <xdr:colOff>101600</xdr:colOff>
      <xdr:row>37</xdr:row>
      <xdr:rowOff>231369</xdr:rowOff>
    </xdr:to>
    <xdr:sp macro="" textlink="">
      <xdr:nvSpPr>
        <xdr:cNvPr id="139" name="楕円 138"/>
        <xdr:cNvSpPr/>
      </xdr:nvSpPr>
      <xdr:spPr bwMode="auto">
        <a:xfrm>
          <a:off x="2857500" y="725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216146</xdr:rowOff>
    </xdr:from>
    <xdr:ext cx="762000" cy="259045"/>
    <xdr:sp macro="" textlink="">
      <xdr:nvSpPr>
        <xdr:cNvPr id="140" name="テキスト ボックス 139"/>
        <xdr:cNvSpPr txBox="1"/>
      </xdr:nvSpPr>
      <xdr:spPr>
        <a:xfrm>
          <a:off x="2527300" y="73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67310</xdr:rowOff>
    </xdr:from>
    <xdr:to>
      <xdr:col>24</xdr:col>
      <xdr:colOff>63500</xdr:colOff>
      <xdr:row>38</xdr:row>
      <xdr:rowOff>86741</xdr:rowOff>
    </xdr:to>
    <xdr:cxnSp macro="">
      <xdr:nvCxnSpPr>
        <xdr:cNvPr id="61" name="直線コネクタ 60"/>
        <xdr:cNvCxnSpPr/>
      </xdr:nvCxnSpPr>
      <xdr:spPr>
        <a:xfrm flipV="1">
          <a:off x="3797300" y="658241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86741</xdr:rowOff>
    </xdr:from>
    <xdr:to>
      <xdr:col>19</xdr:col>
      <xdr:colOff>177800</xdr:colOff>
      <xdr:row>38</xdr:row>
      <xdr:rowOff>111506</xdr:rowOff>
    </xdr:to>
    <xdr:cxnSp macro="">
      <xdr:nvCxnSpPr>
        <xdr:cNvPr id="64" name="直線コネクタ 63"/>
        <xdr:cNvCxnSpPr/>
      </xdr:nvCxnSpPr>
      <xdr:spPr>
        <a:xfrm flipV="1">
          <a:off x="2908300" y="660184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111506</xdr:rowOff>
    </xdr:from>
    <xdr:to>
      <xdr:col>15</xdr:col>
      <xdr:colOff>50800</xdr:colOff>
      <xdr:row>38</xdr:row>
      <xdr:rowOff>119088</xdr:rowOff>
    </xdr:to>
    <xdr:cxnSp macro="">
      <xdr:nvCxnSpPr>
        <xdr:cNvPr id="67" name="直線コネクタ 66"/>
        <xdr:cNvCxnSpPr/>
      </xdr:nvCxnSpPr>
      <xdr:spPr>
        <a:xfrm flipV="1">
          <a:off x="2019300" y="662660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119088</xdr:rowOff>
    </xdr:from>
    <xdr:to>
      <xdr:col>10</xdr:col>
      <xdr:colOff>114300</xdr:colOff>
      <xdr:row>38</xdr:row>
      <xdr:rowOff>137261</xdr:rowOff>
    </xdr:to>
    <xdr:cxnSp macro="">
      <xdr:nvCxnSpPr>
        <xdr:cNvPr id="70" name="直線コネクタ 69"/>
        <xdr:cNvCxnSpPr/>
      </xdr:nvCxnSpPr>
      <xdr:spPr>
        <a:xfrm flipV="1">
          <a:off x="1130300" y="6634188"/>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16510</xdr:rowOff>
    </xdr:from>
    <xdr:to>
      <xdr:col>24</xdr:col>
      <xdr:colOff>114300</xdr:colOff>
      <xdr:row>38</xdr:row>
      <xdr:rowOff>118110</xdr:rowOff>
    </xdr:to>
    <xdr:sp macro="" textlink="">
      <xdr:nvSpPr>
        <xdr:cNvPr id="80" name="楕円 79"/>
        <xdr:cNvSpPr/>
      </xdr:nvSpPr>
      <xdr:spPr>
        <a:xfrm>
          <a:off x="4584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102887</xdr:rowOff>
    </xdr:from>
    <xdr:ext cx="534377" cy="259045"/>
    <xdr:sp macro="" textlink="">
      <xdr:nvSpPr>
        <xdr:cNvPr id="81" name="人件費該当値テキスト"/>
        <xdr:cNvSpPr txBox="1"/>
      </xdr:nvSpPr>
      <xdr:spPr>
        <a:xfrm>
          <a:off x="4686300" y="64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35941</xdr:rowOff>
    </xdr:from>
    <xdr:to>
      <xdr:col>20</xdr:col>
      <xdr:colOff>38100</xdr:colOff>
      <xdr:row>38</xdr:row>
      <xdr:rowOff>137541</xdr:rowOff>
    </xdr:to>
    <xdr:sp macro="" textlink="">
      <xdr:nvSpPr>
        <xdr:cNvPr id="82" name="楕円 81"/>
        <xdr:cNvSpPr/>
      </xdr:nvSpPr>
      <xdr:spPr>
        <a:xfrm>
          <a:off x="3746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128668</xdr:rowOff>
    </xdr:from>
    <xdr:ext cx="534377" cy="259045"/>
    <xdr:sp macro="" textlink="">
      <xdr:nvSpPr>
        <xdr:cNvPr id="83" name="テキスト ボックス 82"/>
        <xdr:cNvSpPr txBox="1"/>
      </xdr:nvSpPr>
      <xdr:spPr>
        <a:xfrm>
          <a:off x="3530111" y="6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60706</xdr:rowOff>
    </xdr:from>
    <xdr:to>
      <xdr:col>15</xdr:col>
      <xdr:colOff>101600</xdr:colOff>
      <xdr:row>38</xdr:row>
      <xdr:rowOff>162306</xdr:rowOff>
    </xdr:to>
    <xdr:sp macro="" textlink="">
      <xdr:nvSpPr>
        <xdr:cNvPr id="84" name="楕円 83"/>
        <xdr:cNvSpPr/>
      </xdr:nvSpPr>
      <xdr:spPr>
        <a:xfrm>
          <a:off x="2857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153433</xdr:rowOff>
    </xdr:from>
    <xdr:ext cx="534377" cy="259045"/>
    <xdr:sp macro="" textlink="">
      <xdr:nvSpPr>
        <xdr:cNvPr id="85" name="テキスト ボックス 84"/>
        <xdr:cNvSpPr txBox="1"/>
      </xdr:nvSpPr>
      <xdr:spPr>
        <a:xfrm>
          <a:off x="2641111" y="66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68288</xdr:rowOff>
    </xdr:from>
    <xdr:to>
      <xdr:col>10</xdr:col>
      <xdr:colOff>165100</xdr:colOff>
      <xdr:row>38</xdr:row>
      <xdr:rowOff>169888</xdr:rowOff>
    </xdr:to>
    <xdr:sp macro="" textlink="">
      <xdr:nvSpPr>
        <xdr:cNvPr id="86" name="楕円 85"/>
        <xdr:cNvSpPr/>
      </xdr:nvSpPr>
      <xdr:spPr>
        <a:xfrm>
          <a:off x="1968500" y="65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161015</xdr:rowOff>
    </xdr:from>
    <xdr:ext cx="534377" cy="259045"/>
    <xdr:sp macro="" textlink="">
      <xdr:nvSpPr>
        <xdr:cNvPr id="87" name="テキスト ボックス 86"/>
        <xdr:cNvSpPr txBox="1"/>
      </xdr:nvSpPr>
      <xdr:spPr>
        <a:xfrm>
          <a:off x="1752111" y="66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86461</xdr:rowOff>
    </xdr:from>
    <xdr:to>
      <xdr:col>6</xdr:col>
      <xdr:colOff>38100</xdr:colOff>
      <xdr:row>39</xdr:row>
      <xdr:rowOff>16611</xdr:rowOff>
    </xdr:to>
    <xdr:sp macro="" textlink="">
      <xdr:nvSpPr>
        <xdr:cNvPr id="88" name="楕円 87"/>
        <xdr:cNvSpPr/>
      </xdr:nvSpPr>
      <xdr:spPr>
        <a:xfrm>
          <a:off x="1079500" y="66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7738</xdr:rowOff>
    </xdr:from>
    <xdr:ext cx="534377" cy="259045"/>
    <xdr:sp macro="" textlink="">
      <xdr:nvSpPr>
        <xdr:cNvPr id="89" name="テキスト ボックス 88"/>
        <xdr:cNvSpPr txBox="1"/>
      </xdr:nvSpPr>
      <xdr:spPr>
        <a:xfrm>
          <a:off x="863111" y="66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141986</xdr:rowOff>
    </xdr:from>
    <xdr:to>
      <xdr:col>24</xdr:col>
      <xdr:colOff>63500</xdr:colOff>
      <xdr:row>56</xdr:row>
      <xdr:rowOff>62408</xdr:rowOff>
    </xdr:to>
    <xdr:cxnSp macro="">
      <xdr:nvCxnSpPr>
        <xdr:cNvPr id="119" name="直線コネクタ 118"/>
        <xdr:cNvCxnSpPr/>
      </xdr:nvCxnSpPr>
      <xdr:spPr>
        <a:xfrm flipV="1">
          <a:off x="3797300" y="9571736"/>
          <a:ext cx="838200" cy="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62408</xdr:rowOff>
    </xdr:from>
    <xdr:to>
      <xdr:col>19</xdr:col>
      <xdr:colOff>177800</xdr:colOff>
      <xdr:row>56</xdr:row>
      <xdr:rowOff>141681</xdr:rowOff>
    </xdr:to>
    <xdr:cxnSp macro="">
      <xdr:nvCxnSpPr>
        <xdr:cNvPr id="122" name="直線コネクタ 121"/>
        <xdr:cNvCxnSpPr/>
      </xdr:nvCxnSpPr>
      <xdr:spPr>
        <a:xfrm flipV="1">
          <a:off x="2908300" y="9663608"/>
          <a:ext cx="889000" cy="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141681</xdr:rowOff>
    </xdr:from>
    <xdr:to>
      <xdr:col>15</xdr:col>
      <xdr:colOff>50800</xdr:colOff>
      <xdr:row>56</xdr:row>
      <xdr:rowOff>142177</xdr:rowOff>
    </xdr:to>
    <xdr:cxnSp macro="">
      <xdr:nvCxnSpPr>
        <xdr:cNvPr id="125" name="直線コネクタ 124"/>
        <xdr:cNvCxnSpPr/>
      </xdr:nvCxnSpPr>
      <xdr:spPr>
        <a:xfrm flipV="1">
          <a:off x="2019300" y="974288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142177</xdr:rowOff>
    </xdr:from>
    <xdr:to>
      <xdr:col>10</xdr:col>
      <xdr:colOff>114300</xdr:colOff>
      <xdr:row>57</xdr:row>
      <xdr:rowOff>64173</xdr:rowOff>
    </xdr:to>
    <xdr:cxnSp macro="">
      <xdr:nvCxnSpPr>
        <xdr:cNvPr id="128" name="直線コネクタ 127"/>
        <xdr:cNvCxnSpPr/>
      </xdr:nvCxnSpPr>
      <xdr:spPr>
        <a:xfrm flipV="1">
          <a:off x="1130300" y="9743377"/>
          <a:ext cx="889000" cy="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91186</xdr:rowOff>
    </xdr:from>
    <xdr:to>
      <xdr:col>24</xdr:col>
      <xdr:colOff>114300</xdr:colOff>
      <xdr:row>56</xdr:row>
      <xdr:rowOff>21336</xdr:rowOff>
    </xdr:to>
    <xdr:sp macro="" textlink="">
      <xdr:nvSpPr>
        <xdr:cNvPr id="138" name="楕円 137"/>
        <xdr:cNvSpPr/>
      </xdr:nvSpPr>
      <xdr:spPr>
        <a:xfrm>
          <a:off x="4584700" y="95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114063</xdr:rowOff>
    </xdr:from>
    <xdr:ext cx="534377" cy="259045"/>
    <xdr:sp macro="" textlink="">
      <xdr:nvSpPr>
        <xdr:cNvPr id="139" name="物件費該当値テキスト"/>
        <xdr:cNvSpPr txBox="1"/>
      </xdr:nvSpPr>
      <xdr:spPr>
        <a:xfrm>
          <a:off x="4686300" y="93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11608</xdr:rowOff>
    </xdr:from>
    <xdr:to>
      <xdr:col>20</xdr:col>
      <xdr:colOff>38100</xdr:colOff>
      <xdr:row>56</xdr:row>
      <xdr:rowOff>113208</xdr:rowOff>
    </xdr:to>
    <xdr:sp macro="" textlink="">
      <xdr:nvSpPr>
        <xdr:cNvPr id="140" name="楕円 139"/>
        <xdr:cNvSpPr/>
      </xdr:nvSpPr>
      <xdr:spPr>
        <a:xfrm>
          <a:off x="3746500" y="96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129735</xdr:rowOff>
    </xdr:from>
    <xdr:ext cx="534377" cy="259045"/>
    <xdr:sp macro="" textlink="">
      <xdr:nvSpPr>
        <xdr:cNvPr id="141" name="テキスト ボックス 140"/>
        <xdr:cNvSpPr txBox="1"/>
      </xdr:nvSpPr>
      <xdr:spPr>
        <a:xfrm>
          <a:off x="3530111" y="93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90881</xdr:rowOff>
    </xdr:from>
    <xdr:to>
      <xdr:col>15</xdr:col>
      <xdr:colOff>101600</xdr:colOff>
      <xdr:row>57</xdr:row>
      <xdr:rowOff>21031</xdr:rowOff>
    </xdr:to>
    <xdr:sp macro="" textlink="">
      <xdr:nvSpPr>
        <xdr:cNvPr id="142" name="楕円 141"/>
        <xdr:cNvSpPr/>
      </xdr:nvSpPr>
      <xdr:spPr>
        <a:xfrm>
          <a:off x="2857500" y="96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12158</xdr:rowOff>
    </xdr:from>
    <xdr:ext cx="534377" cy="259045"/>
    <xdr:sp macro="" textlink="">
      <xdr:nvSpPr>
        <xdr:cNvPr id="143" name="テキスト ボックス 142"/>
        <xdr:cNvSpPr txBox="1"/>
      </xdr:nvSpPr>
      <xdr:spPr>
        <a:xfrm>
          <a:off x="2641111" y="97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91377</xdr:rowOff>
    </xdr:from>
    <xdr:to>
      <xdr:col>10</xdr:col>
      <xdr:colOff>165100</xdr:colOff>
      <xdr:row>57</xdr:row>
      <xdr:rowOff>21527</xdr:rowOff>
    </xdr:to>
    <xdr:sp macro="" textlink="">
      <xdr:nvSpPr>
        <xdr:cNvPr id="144" name="楕円 143"/>
        <xdr:cNvSpPr/>
      </xdr:nvSpPr>
      <xdr:spPr>
        <a:xfrm>
          <a:off x="1968500" y="96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38054</xdr:rowOff>
    </xdr:from>
    <xdr:ext cx="534377" cy="259045"/>
    <xdr:sp macro="" textlink="">
      <xdr:nvSpPr>
        <xdr:cNvPr id="145" name="テキスト ボックス 144"/>
        <xdr:cNvSpPr txBox="1"/>
      </xdr:nvSpPr>
      <xdr:spPr>
        <a:xfrm>
          <a:off x="1752111" y="94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13373</xdr:rowOff>
    </xdr:from>
    <xdr:to>
      <xdr:col>6</xdr:col>
      <xdr:colOff>38100</xdr:colOff>
      <xdr:row>57</xdr:row>
      <xdr:rowOff>114973</xdr:rowOff>
    </xdr:to>
    <xdr:sp macro="" textlink="">
      <xdr:nvSpPr>
        <xdr:cNvPr id="146" name="楕円 145"/>
        <xdr:cNvSpPr/>
      </xdr:nvSpPr>
      <xdr:spPr>
        <a:xfrm>
          <a:off x="1079500" y="9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106100</xdr:rowOff>
    </xdr:from>
    <xdr:ext cx="534377" cy="259045"/>
    <xdr:sp macro="" textlink="">
      <xdr:nvSpPr>
        <xdr:cNvPr id="147" name="テキスト ボックス 146"/>
        <xdr:cNvSpPr txBox="1"/>
      </xdr:nvSpPr>
      <xdr:spPr>
        <a:xfrm>
          <a:off x="863111" y="9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155093</xdr:rowOff>
    </xdr:from>
    <xdr:to>
      <xdr:col>24</xdr:col>
      <xdr:colOff>63500</xdr:colOff>
      <xdr:row>78</xdr:row>
      <xdr:rowOff>159131</xdr:rowOff>
    </xdr:to>
    <xdr:cxnSp macro="">
      <xdr:nvCxnSpPr>
        <xdr:cNvPr id="176" name="直線コネクタ 175"/>
        <xdr:cNvCxnSpPr/>
      </xdr:nvCxnSpPr>
      <xdr:spPr>
        <a:xfrm>
          <a:off x="3797300" y="13528193"/>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155093</xdr:rowOff>
    </xdr:from>
    <xdr:to>
      <xdr:col>19</xdr:col>
      <xdr:colOff>177800</xdr:colOff>
      <xdr:row>78</xdr:row>
      <xdr:rowOff>163818</xdr:rowOff>
    </xdr:to>
    <xdr:cxnSp macro="">
      <xdr:nvCxnSpPr>
        <xdr:cNvPr id="179" name="直線コネクタ 178"/>
        <xdr:cNvCxnSpPr/>
      </xdr:nvCxnSpPr>
      <xdr:spPr>
        <a:xfrm flipV="1">
          <a:off x="2908300" y="1352819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134862</xdr:rowOff>
    </xdr:from>
    <xdr:to>
      <xdr:col>15</xdr:col>
      <xdr:colOff>50800</xdr:colOff>
      <xdr:row>78</xdr:row>
      <xdr:rowOff>163818</xdr:rowOff>
    </xdr:to>
    <xdr:cxnSp macro="">
      <xdr:nvCxnSpPr>
        <xdr:cNvPr id="182" name="直線コネクタ 181"/>
        <xdr:cNvCxnSpPr/>
      </xdr:nvCxnSpPr>
      <xdr:spPr>
        <a:xfrm>
          <a:off x="2019300" y="135079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125718</xdr:rowOff>
    </xdr:from>
    <xdr:to>
      <xdr:col>10</xdr:col>
      <xdr:colOff>114300</xdr:colOff>
      <xdr:row>78</xdr:row>
      <xdr:rowOff>134862</xdr:rowOff>
    </xdr:to>
    <xdr:cxnSp macro="">
      <xdr:nvCxnSpPr>
        <xdr:cNvPr id="185" name="直線コネクタ 184"/>
        <xdr:cNvCxnSpPr/>
      </xdr:nvCxnSpPr>
      <xdr:spPr>
        <a:xfrm>
          <a:off x="1130300" y="134988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108331</xdr:rowOff>
    </xdr:from>
    <xdr:to>
      <xdr:col>24</xdr:col>
      <xdr:colOff>114300</xdr:colOff>
      <xdr:row>79</xdr:row>
      <xdr:rowOff>38481</xdr:rowOff>
    </xdr:to>
    <xdr:sp macro="" textlink="">
      <xdr:nvSpPr>
        <xdr:cNvPr id="195" name="楕円 194"/>
        <xdr:cNvSpPr/>
      </xdr:nvSpPr>
      <xdr:spPr>
        <a:xfrm>
          <a:off x="45847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23258</xdr:rowOff>
    </xdr:from>
    <xdr:ext cx="469744" cy="259045"/>
    <xdr:sp macro="" textlink="">
      <xdr:nvSpPr>
        <xdr:cNvPr id="196" name="維持補修費該当値テキスト"/>
        <xdr:cNvSpPr txBox="1"/>
      </xdr:nvSpPr>
      <xdr:spPr>
        <a:xfrm>
          <a:off x="4686300" y="1339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104293</xdr:rowOff>
    </xdr:from>
    <xdr:to>
      <xdr:col>20</xdr:col>
      <xdr:colOff>38100</xdr:colOff>
      <xdr:row>79</xdr:row>
      <xdr:rowOff>34443</xdr:rowOff>
    </xdr:to>
    <xdr:sp macro="" textlink="">
      <xdr:nvSpPr>
        <xdr:cNvPr id="197" name="楕円 196"/>
        <xdr:cNvSpPr/>
      </xdr:nvSpPr>
      <xdr:spPr>
        <a:xfrm>
          <a:off x="3746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25570</xdr:rowOff>
    </xdr:from>
    <xdr:ext cx="469744" cy="259045"/>
    <xdr:sp macro="" textlink="">
      <xdr:nvSpPr>
        <xdr:cNvPr id="198" name="テキスト ボックス 197"/>
        <xdr:cNvSpPr txBox="1"/>
      </xdr:nvSpPr>
      <xdr:spPr>
        <a:xfrm>
          <a:off x="3562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113018</xdr:rowOff>
    </xdr:from>
    <xdr:to>
      <xdr:col>15</xdr:col>
      <xdr:colOff>101600</xdr:colOff>
      <xdr:row>79</xdr:row>
      <xdr:rowOff>43168</xdr:rowOff>
    </xdr:to>
    <xdr:sp macro="" textlink="">
      <xdr:nvSpPr>
        <xdr:cNvPr id="199" name="楕円 198"/>
        <xdr:cNvSpPr/>
      </xdr:nvSpPr>
      <xdr:spPr>
        <a:xfrm>
          <a:off x="2857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34295</xdr:rowOff>
    </xdr:from>
    <xdr:ext cx="469744" cy="259045"/>
    <xdr:sp macro="" textlink="">
      <xdr:nvSpPr>
        <xdr:cNvPr id="200" name="テキスト ボックス 199"/>
        <xdr:cNvSpPr txBox="1"/>
      </xdr:nvSpPr>
      <xdr:spPr>
        <a:xfrm>
          <a:off x="2673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84062</xdr:rowOff>
    </xdr:from>
    <xdr:to>
      <xdr:col>10</xdr:col>
      <xdr:colOff>165100</xdr:colOff>
      <xdr:row>79</xdr:row>
      <xdr:rowOff>14212</xdr:rowOff>
    </xdr:to>
    <xdr:sp macro="" textlink="">
      <xdr:nvSpPr>
        <xdr:cNvPr id="201" name="楕円 200"/>
        <xdr:cNvSpPr/>
      </xdr:nvSpPr>
      <xdr:spPr>
        <a:xfrm>
          <a:off x="19685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5339</xdr:rowOff>
    </xdr:from>
    <xdr:ext cx="469744" cy="259045"/>
    <xdr:sp macro="" textlink="">
      <xdr:nvSpPr>
        <xdr:cNvPr id="202" name="テキスト ボックス 201"/>
        <xdr:cNvSpPr txBox="1"/>
      </xdr:nvSpPr>
      <xdr:spPr>
        <a:xfrm>
          <a:off x="1784428" y="1354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74918</xdr:rowOff>
    </xdr:from>
    <xdr:to>
      <xdr:col>6</xdr:col>
      <xdr:colOff>38100</xdr:colOff>
      <xdr:row>79</xdr:row>
      <xdr:rowOff>5068</xdr:rowOff>
    </xdr:to>
    <xdr:sp macro="" textlink="">
      <xdr:nvSpPr>
        <xdr:cNvPr id="203" name="楕円 202"/>
        <xdr:cNvSpPr/>
      </xdr:nvSpPr>
      <xdr:spPr>
        <a:xfrm>
          <a:off x="1079500" y="134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167645</xdr:rowOff>
    </xdr:from>
    <xdr:ext cx="469744" cy="259045"/>
    <xdr:sp macro="" textlink="">
      <xdr:nvSpPr>
        <xdr:cNvPr id="204" name="テキスト ボックス 203"/>
        <xdr:cNvSpPr txBox="1"/>
      </xdr:nvSpPr>
      <xdr:spPr>
        <a:xfrm>
          <a:off x="895428" y="135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141430</xdr:rowOff>
    </xdr:from>
    <xdr:to>
      <xdr:col>24</xdr:col>
      <xdr:colOff>63500</xdr:colOff>
      <xdr:row>98</xdr:row>
      <xdr:rowOff>155017</xdr:rowOff>
    </xdr:to>
    <xdr:cxnSp macro="">
      <xdr:nvCxnSpPr>
        <xdr:cNvPr id="236" name="直線コネクタ 235"/>
        <xdr:cNvCxnSpPr/>
      </xdr:nvCxnSpPr>
      <xdr:spPr>
        <a:xfrm flipV="1">
          <a:off x="3797300" y="16600630"/>
          <a:ext cx="838200" cy="3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155017</xdr:rowOff>
    </xdr:from>
    <xdr:to>
      <xdr:col>19</xdr:col>
      <xdr:colOff>177800</xdr:colOff>
      <xdr:row>99</xdr:row>
      <xdr:rowOff>64801</xdr:rowOff>
    </xdr:to>
    <xdr:cxnSp macro="">
      <xdr:nvCxnSpPr>
        <xdr:cNvPr id="239" name="直線コネクタ 238"/>
        <xdr:cNvCxnSpPr/>
      </xdr:nvCxnSpPr>
      <xdr:spPr>
        <a:xfrm flipV="1">
          <a:off x="2908300" y="16957117"/>
          <a:ext cx="889000" cy="8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64801</xdr:rowOff>
    </xdr:from>
    <xdr:to>
      <xdr:col>15</xdr:col>
      <xdr:colOff>50800</xdr:colOff>
      <xdr:row>99</xdr:row>
      <xdr:rowOff>122228</xdr:rowOff>
    </xdr:to>
    <xdr:cxnSp macro="">
      <xdr:nvCxnSpPr>
        <xdr:cNvPr id="242" name="直線コネクタ 241"/>
        <xdr:cNvCxnSpPr/>
      </xdr:nvCxnSpPr>
      <xdr:spPr>
        <a:xfrm flipV="1">
          <a:off x="2019300" y="17038351"/>
          <a:ext cx="889000" cy="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122228</xdr:rowOff>
    </xdr:from>
    <xdr:to>
      <xdr:col>10</xdr:col>
      <xdr:colOff>114300</xdr:colOff>
      <xdr:row>99</xdr:row>
      <xdr:rowOff>125788</xdr:rowOff>
    </xdr:to>
    <xdr:cxnSp macro="">
      <xdr:nvCxnSpPr>
        <xdr:cNvPr id="245" name="直線コネクタ 244"/>
        <xdr:cNvCxnSpPr/>
      </xdr:nvCxnSpPr>
      <xdr:spPr>
        <a:xfrm flipV="1">
          <a:off x="1130300" y="1709577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168394</xdr:rowOff>
    </xdr:from>
    <xdr:ext cx="534377" cy="259045"/>
    <xdr:sp macro="" textlink="">
      <xdr:nvSpPr>
        <xdr:cNvPr id="249" name="テキスト ボックス 248"/>
        <xdr:cNvSpPr txBox="1"/>
      </xdr:nvSpPr>
      <xdr:spPr>
        <a:xfrm>
          <a:off x="863111" y="167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90630</xdr:rowOff>
    </xdr:from>
    <xdr:to>
      <xdr:col>24</xdr:col>
      <xdr:colOff>114300</xdr:colOff>
      <xdr:row>97</xdr:row>
      <xdr:rowOff>20780</xdr:rowOff>
    </xdr:to>
    <xdr:sp macro="" textlink="">
      <xdr:nvSpPr>
        <xdr:cNvPr id="255" name="楕円 254"/>
        <xdr:cNvSpPr/>
      </xdr:nvSpPr>
      <xdr:spPr>
        <a:xfrm>
          <a:off x="4584700" y="165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69057</xdr:rowOff>
    </xdr:from>
    <xdr:ext cx="599010" cy="259045"/>
    <xdr:sp macro="" textlink="">
      <xdr:nvSpPr>
        <xdr:cNvPr id="256" name="扶助費該当値テキスト"/>
        <xdr:cNvSpPr txBox="1"/>
      </xdr:nvSpPr>
      <xdr:spPr>
        <a:xfrm>
          <a:off x="4686300" y="165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104217</xdr:rowOff>
    </xdr:from>
    <xdr:to>
      <xdr:col>20</xdr:col>
      <xdr:colOff>38100</xdr:colOff>
      <xdr:row>99</xdr:row>
      <xdr:rowOff>34367</xdr:rowOff>
    </xdr:to>
    <xdr:sp macro="" textlink="">
      <xdr:nvSpPr>
        <xdr:cNvPr id="257" name="楕円 256"/>
        <xdr:cNvSpPr/>
      </xdr:nvSpPr>
      <xdr:spPr>
        <a:xfrm>
          <a:off x="3746500" y="169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25494</xdr:rowOff>
    </xdr:from>
    <xdr:ext cx="534377" cy="259045"/>
    <xdr:sp macro="" textlink="">
      <xdr:nvSpPr>
        <xdr:cNvPr id="258" name="テキスト ボックス 257"/>
        <xdr:cNvSpPr txBox="1"/>
      </xdr:nvSpPr>
      <xdr:spPr>
        <a:xfrm>
          <a:off x="3530111" y="169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14001</xdr:rowOff>
    </xdr:from>
    <xdr:to>
      <xdr:col>15</xdr:col>
      <xdr:colOff>101600</xdr:colOff>
      <xdr:row>99</xdr:row>
      <xdr:rowOff>115601</xdr:rowOff>
    </xdr:to>
    <xdr:sp macro="" textlink="">
      <xdr:nvSpPr>
        <xdr:cNvPr id="259" name="楕円 258"/>
        <xdr:cNvSpPr/>
      </xdr:nvSpPr>
      <xdr:spPr>
        <a:xfrm>
          <a:off x="2857500" y="16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106728</xdr:rowOff>
    </xdr:from>
    <xdr:ext cx="534377" cy="259045"/>
    <xdr:sp macro="" textlink="">
      <xdr:nvSpPr>
        <xdr:cNvPr id="260" name="テキスト ボックス 259"/>
        <xdr:cNvSpPr txBox="1"/>
      </xdr:nvSpPr>
      <xdr:spPr>
        <a:xfrm>
          <a:off x="2641111" y="170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71428</xdr:rowOff>
    </xdr:from>
    <xdr:to>
      <xdr:col>10</xdr:col>
      <xdr:colOff>165100</xdr:colOff>
      <xdr:row>100</xdr:row>
      <xdr:rowOff>1578</xdr:rowOff>
    </xdr:to>
    <xdr:sp macro="" textlink="">
      <xdr:nvSpPr>
        <xdr:cNvPr id="261" name="楕円 260"/>
        <xdr:cNvSpPr/>
      </xdr:nvSpPr>
      <xdr:spPr>
        <a:xfrm>
          <a:off x="1968500" y="170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164155</xdr:rowOff>
    </xdr:from>
    <xdr:ext cx="534377" cy="259045"/>
    <xdr:sp macro="" textlink="">
      <xdr:nvSpPr>
        <xdr:cNvPr id="262" name="テキスト ボックス 261"/>
        <xdr:cNvSpPr txBox="1"/>
      </xdr:nvSpPr>
      <xdr:spPr>
        <a:xfrm>
          <a:off x="1752111" y="1713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74988</xdr:rowOff>
    </xdr:from>
    <xdr:to>
      <xdr:col>6</xdr:col>
      <xdr:colOff>38100</xdr:colOff>
      <xdr:row>100</xdr:row>
      <xdr:rowOff>5138</xdr:rowOff>
    </xdr:to>
    <xdr:sp macro="" textlink="">
      <xdr:nvSpPr>
        <xdr:cNvPr id="263" name="楕円 262"/>
        <xdr:cNvSpPr/>
      </xdr:nvSpPr>
      <xdr:spPr>
        <a:xfrm>
          <a:off x="1079500" y="17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167715</xdr:rowOff>
    </xdr:from>
    <xdr:ext cx="534377" cy="259045"/>
    <xdr:sp macro="" textlink="">
      <xdr:nvSpPr>
        <xdr:cNvPr id="264" name="テキスト ボックス 263"/>
        <xdr:cNvSpPr txBox="1"/>
      </xdr:nvSpPr>
      <xdr:spPr>
        <a:xfrm>
          <a:off x="863111" y="171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73363</xdr:rowOff>
    </xdr:from>
    <xdr:to>
      <xdr:col>55</xdr:col>
      <xdr:colOff>0</xdr:colOff>
      <xdr:row>38</xdr:row>
      <xdr:rowOff>167023</xdr:rowOff>
    </xdr:to>
    <xdr:cxnSp macro="">
      <xdr:nvCxnSpPr>
        <xdr:cNvPr id="296" name="直線コネクタ 295"/>
        <xdr:cNvCxnSpPr/>
      </xdr:nvCxnSpPr>
      <xdr:spPr>
        <a:xfrm>
          <a:off x="9639300" y="5559763"/>
          <a:ext cx="838200" cy="11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73363</xdr:rowOff>
    </xdr:from>
    <xdr:to>
      <xdr:col>50</xdr:col>
      <xdr:colOff>114300</xdr:colOff>
      <xdr:row>39</xdr:row>
      <xdr:rowOff>161591</xdr:rowOff>
    </xdr:to>
    <xdr:cxnSp macro="">
      <xdr:nvCxnSpPr>
        <xdr:cNvPr id="299" name="直線コネクタ 298"/>
        <xdr:cNvCxnSpPr/>
      </xdr:nvCxnSpPr>
      <xdr:spPr>
        <a:xfrm flipV="1">
          <a:off x="8750300" y="5559763"/>
          <a:ext cx="889000" cy="128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160851</xdr:rowOff>
    </xdr:from>
    <xdr:to>
      <xdr:col>45</xdr:col>
      <xdr:colOff>177800</xdr:colOff>
      <xdr:row>39</xdr:row>
      <xdr:rowOff>161591</xdr:rowOff>
    </xdr:to>
    <xdr:cxnSp macro="">
      <xdr:nvCxnSpPr>
        <xdr:cNvPr id="302" name="直線コネクタ 301"/>
        <xdr:cNvCxnSpPr/>
      </xdr:nvCxnSpPr>
      <xdr:spPr>
        <a:xfrm>
          <a:off x="7861300" y="6847401"/>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160851</xdr:rowOff>
    </xdr:from>
    <xdr:to>
      <xdr:col>41</xdr:col>
      <xdr:colOff>50800</xdr:colOff>
      <xdr:row>39</xdr:row>
      <xdr:rowOff>162136</xdr:rowOff>
    </xdr:to>
    <xdr:cxnSp macro="">
      <xdr:nvCxnSpPr>
        <xdr:cNvPr id="305" name="直線コネクタ 304"/>
        <xdr:cNvCxnSpPr/>
      </xdr:nvCxnSpPr>
      <xdr:spPr>
        <a:xfrm flipV="1">
          <a:off x="6972300" y="684740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116223</xdr:rowOff>
    </xdr:from>
    <xdr:to>
      <xdr:col>55</xdr:col>
      <xdr:colOff>50800</xdr:colOff>
      <xdr:row>39</xdr:row>
      <xdr:rowOff>46373</xdr:rowOff>
    </xdr:to>
    <xdr:sp macro="" textlink="">
      <xdr:nvSpPr>
        <xdr:cNvPr id="315" name="楕円 314"/>
        <xdr:cNvSpPr/>
      </xdr:nvSpPr>
      <xdr:spPr>
        <a:xfrm>
          <a:off x="10426700" y="66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94650</xdr:rowOff>
    </xdr:from>
    <xdr:ext cx="534377" cy="259045"/>
    <xdr:sp macro="" textlink="">
      <xdr:nvSpPr>
        <xdr:cNvPr id="316" name="補助費等該当値テキスト"/>
        <xdr:cNvSpPr txBox="1"/>
      </xdr:nvSpPr>
      <xdr:spPr>
        <a:xfrm>
          <a:off x="10528300" y="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22563</xdr:rowOff>
    </xdr:from>
    <xdr:to>
      <xdr:col>50</xdr:col>
      <xdr:colOff>165100</xdr:colOff>
      <xdr:row>32</xdr:row>
      <xdr:rowOff>124163</xdr:rowOff>
    </xdr:to>
    <xdr:sp macro="" textlink="">
      <xdr:nvSpPr>
        <xdr:cNvPr id="317" name="楕円 316"/>
        <xdr:cNvSpPr/>
      </xdr:nvSpPr>
      <xdr:spPr>
        <a:xfrm>
          <a:off x="9588500" y="55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115290</xdr:rowOff>
    </xdr:from>
    <xdr:ext cx="599010" cy="259045"/>
    <xdr:sp macro="" textlink="">
      <xdr:nvSpPr>
        <xdr:cNvPr id="318" name="テキスト ボックス 317"/>
        <xdr:cNvSpPr txBox="1"/>
      </xdr:nvSpPr>
      <xdr:spPr>
        <a:xfrm>
          <a:off x="9339795" y="560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110791</xdr:rowOff>
    </xdr:from>
    <xdr:to>
      <xdr:col>46</xdr:col>
      <xdr:colOff>38100</xdr:colOff>
      <xdr:row>40</xdr:row>
      <xdr:rowOff>40941</xdr:rowOff>
    </xdr:to>
    <xdr:sp macro="" textlink="">
      <xdr:nvSpPr>
        <xdr:cNvPr id="319" name="楕円 318"/>
        <xdr:cNvSpPr/>
      </xdr:nvSpPr>
      <xdr:spPr>
        <a:xfrm>
          <a:off x="8699500" y="67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32068</xdr:rowOff>
    </xdr:from>
    <xdr:ext cx="534377" cy="259045"/>
    <xdr:sp macro="" textlink="">
      <xdr:nvSpPr>
        <xdr:cNvPr id="320" name="テキスト ボックス 319"/>
        <xdr:cNvSpPr txBox="1"/>
      </xdr:nvSpPr>
      <xdr:spPr>
        <a:xfrm>
          <a:off x="8483111" y="68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110051</xdr:rowOff>
    </xdr:from>
    <xdr:to>
      <xdr:col>41</xdr:col>
      <xdr:colOff>101600</xdr:colOff>
      <xdr:row>40</xdr:row>
      <xdr:rowOff>40201</xdr:rowOff>
    </xdr:to>
    <xdr:sp macro="" textlink="">
      <xdr:nvSpPr>
        <xdr:cNvPr id="321" name="楕円 320"/>
        <xdr:cNvSpPr/>
      </xdr:nvSpPr>
      <xdr:spPr>
        <a:xfrm>
          <a:off x="7810500" y="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31328</xdr:rowOff>
    </xdr:from>
    <xdr:ext cx="534377" cy="259045"/>
    <xdr:sp macro="" textlink="">
      <xdr:nvSpPr>
        <xdr:cNvPr id="322" name="テキスト ボックス 321"/>
        <xdr:cNvSpPr txBox="1"/>
      </xdr:nvSpPr>
      <xdr:spPr>
        <a:xfrm>
          <a:off x="7594111" y="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111336</xdr:rowOff>
    </xdr:from>
    <xdr:to>
      <xdr:col>36</xdr:col>
      <xdr:colOff>165100</xdr:colOff>
      <xdr:row>40</xdr:row>
      <xdr:rowOff>41486</xdr:rowOff>
    </xdr:to>
    <xdr:sp macro="" textlink="">
      <xdr:nvSpPr>
        <xdr:cNvPr id="323" name="楕円 322"/>
        <xdr:cNvSpPr/>
      </xdr:nvSpPr>
      <xdr:spPr>
        <a:xfrm>
          <a:off x="6921500" y="67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32613</xdr:rowOff>
    </xdr:from>
    <xdr:ext cx="534377" cy="259045"/>
    <xdr:sp macro="" textlink="">
      <xdr:nvSpPr>
        <xdr:cNvPr id="324" name="テキスト ボックス 323"/>
        <xdr:cNvSpPr txBox="1"/>
      </xdr:nvSpPr>
      <xdr:spPr>
        <a:xfrm>
          <a:off x="6705111" y="68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51391</xdr:rowOff>
    </xdr:from>
    <xdr:to>
      <xdr:col>55</xdr:col>
      <xdr:colOff>0</xdr:colOff>
      <xdr:row>56</xdr:row>
      <xdr:rowOff>127047</xdr:rowOff>
    </xdr:to>
    <xdr:cxnSp macro="">
      <xdr:nvCxnSpPr>
        <xdr:cNvPr id="349" name="直線コネクタ 348"/>
        <xdr:cNvCxnSpPr/>
      </xdr:nvCxnSpPr>
      <xdr:spPr>
        <a:xfrm flipV="1">
          <a:off x="9639300" y="9652591"/>
          <a:ext cx="83820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77138</xdr:rowOff>
    </xdr:from>
    <xdr:to>
      <xdr:col>50</xdr:col>
      <xdr:colOff>114300</xdr:colOff>
      <xdr:row>56</xdr:row>
      <xdr:rowOff>127047</xdr:rowOff>
    </xdr:to>
    <xdr:cxnSp macro="">
      <xdr:nvCxnSpPr>
        <xdr:cNvPr id="352" name="直線コネクタ 351"/>
        <xdr:cNvCxnSpPr/>
      </xdr:nvCxnSpPr>
      <xdr:spPr>
        <a:xfrm>
          <a:off x="8750300" y="9678338"/>
          <a:ext cx="889000" cy="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77138</xdr:rowOff>
    </xdr:from>
    <xdr:to>
      <xdr:col>45</xdr:col>
      <xdr:colOff>177800</xdr:colOff>
      <xdr:row>57</xdr:row>
      <xdr:rowOff>37556</xdr:rowOff>
    </xdr:to>
    <xdr:cxnSp macro="">
      <xdr:nvCxnSpPr>
        <xdr:cNvPr id="355" name="直線コネクタ 354"/>
        <xdr:cNvCxnSpPr/>
      </xdr:nvCxnSpPr>
      <xdr:spPr>
        <a:xfrm flipV="1">
          <a:off x="7861300" y="9678338"/>
          <a:ext cx="889000" cy="1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37556</xdr:rowOff>
    </xdr:from>
    <xdr:to>
      <xdr:col>41</xdr:col>
      <xdr:colOff>50800</xdr:colOff>
      <xdr:row>57</xdr:row>
      <xdr:rowOff>70108</xdr:rowOff>
    </xdr:to>
    <xdr:cxnSp macro="">
      <xdr:nvCxnSpPr>
        <xdr:cNvPr id="358" name="直線コネクタ 357"/>
        <xdr:cNvCxnSpPr/>
      </xdr:nvCxnSpPr>
      <xdr:spPr>
        <a:xfrm flipV="1">
          <a:off x="6972300" y="9810206"/>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591</xdr:rowOff>
    </xdr:from>
    <xdr:to>
      <xdr:col>55</xdr:col>
      <xdr:colOff>50800</xdr:colOff>
      <xdr:row>56</xdr:row>
      <xdr:rowOff>102191</xdr:rowOff>
    </xdr:to>
    <xdr:sp macro="" textlink="">
      <xdr:nvSpPr>
        <xdr:cNvPr id="368" name="楕円 367"/>
        <xdr:cNvSpPr/>
      </xdr:nvSpPr>
      <xdr:spPr>
        <a:xfrm>
          <a:off x="10426700" y="96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23468</xdr:rowOff>
    </xdr:from>
    <xdr:ext cx="534377" cy="259045"/>
    <xdr:sp macro="" textlink="">
      <xdr:nvSpPr>
        <xdr:cNvPr id="369" name="普通建設事業費該当値テキスト"/>
        <xdr:cNvSpPr txBox="1"/>
      </xdr:nvSpPr>
      <xdr:spPr>
        <a:xfrm>
          <a:off x="10528300" y="94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76247</xdr:rowOff>
    </xdr:from>
    <xdr:to>
      <xdr:col>50</xdr:col>
      <xdr:colOff>165100</xdr:colOff>
      <xdr:row>57</xdr:row>
      <xdr:rowOff>6397</xdr:rowOff>
    </xdr:to>
    <xdr:sp macro="" textlink="">
      <xdr:nvSpPr>
        <xdr:cNvPr id="370" name="楕円 369"/>
        <xdr:cNvSpPr/>
      </xdr:nvSpPr>
      <xdr:spPr>
        <a:xfrm>
          <a:off x="9588500" y="96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168974</xdr:rowOff>
    </xdr:from>
    <xdr:ext cx="534377" cy="259045"/>
    <xdr:sp macro="" textlink="">
      <xdr:nvSpPr>
        <xdr:cNvPr id="371" name="テキスト ボックス 370"/>
        <xdr:cNvSpPr txBox="1"/>
      </xdr:nvSpPr>
      <xdr:spPr>
        <a:xfrm>
          <a:off x="9372111" y="97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26338</xdr:rowOff>
    </xdr:from>
    <xdr:to>
      <xdr:col>46</xdr:col>
      <xdr:colOff>38100</xdr:colOff>
      <xdr:row>56</xdr:row>
      <xdr:rowOff>127938</xdr:rowOff>
    </xdr:to>
    <xdr:sp macro="" textlink="">
      <xdr:nvSpPr>
        <xdr:cNvPr id="372" name="楕円 371"/>
        <xdr:cNvSpPr/>
      </xdr:nvSpPr>
      <xdr:spPr>
        <a:xfrm>
          <a:off x="8699500" y="96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119065</xdr:rowOff>
    </xdr:from>
    <xdr:ext cx="534377" cy="259045"/>
    <xdr:sp macro="" textlink="">
      <xdr:nvSpPr>
        <xdr:cNvPr id="373" name="テキスト ボックス 372"/>
        <xdr:cNvSpPr txBox="1"/>
      </xdr:nvSpPr>
      <xdr:spPr>
        <a:xfrm>
          <a:off x="8483111" y="97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158206</xdr:rowOff>
    </xdr:from>
    <xdr:to>
      <xdr:col>41</xdr:col>
      <xdr:colOff>101600</xdr:colOff>
      <xdr:row>57</xdr:row>
      <xdr:rowOff>88356</xdr:rowOff>
    </xdr:to>
    <xdr:sp macro="" textlink="">
      <xdr:nvSpPr>
        <xdr:cNvPr id="374" name="楕円 373"/>
        <xdr:cNvSpPr/>
      </xdr:nvSpPr>
      <xdr:spPr>
        <a:xfrm>
          <a:off x="781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79483</xdr:rowOff>
    </xdr:from>
    <xdr:ext cx="534377" cy="259045"/>
    <xdr:sp macro="" textlink="">
      <xdr:nvSpPr>
        <xdr:cNvPr id="375" name="テキスト ボックス 374"/>
        <xdr:cNvSpPr txBox="1"/>
      </xdr:nvSpPr>
      <xdr:spPr>
        <a:xfrm>
          <a:off x="7594111" y="98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19308</xdr:rowOff>
    </xdr:from>
    <xdr:to>
      <xdr:col>36</xdr:col>
      <xdr:colOff>165100</xdr:colOff>
      <xdr:row>57</xdr:row>
      <xdr:rowOff>120908</xdr:rowOff>
    </xdr:to>
    <xdr:sp macro="" textlink="">
      <xdr:nvSpPr>
        <xdr:cNvPr id="376" name="楕円 375"/>
        <xdr:cNvSpPr/>
      </xdr:nvSpPr>
      <xdr:spPr>
        <a:xfrm>
          <a:off x="6921500" y="97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112035</xdr:rowOff>
    </xdr:from>
    <xdr:ext cx="534377" cy="259045"/>
    <xdr:sp macro="" textlink="">
      <xdr:nvSpPr>
        <xdr:cNvPr id="377" name="テキスト ボックス 376"/>
        <xdr:cNvSpPr txBox="1"/>
      </xdr:nvSpPr>
      <xdr:spPr>
        <a:xfrm>
          <a:off x="6705111" y="98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15139</xdr:rowOff>
    </xdr:from>
    <xdr:to>
      <xdr:col>55</xdr:col>
      <xdr:colOff>0</xdr:colOff>
      <xdr:row>77</xdr:row>
      <xdr:rowOff>101079</xdr:rowOff>
    </xdr:to>
    <xdr:cxnSp macro="">
      <xdr:nvCxnSpPr>
        <xdr:cNvPr id="406" name="直線コネクタ 405"/>
        <xdr:cNvCxnSpPr/>
      </xdr:nvCxnSpPr>
      <xdr:spPr>
        <a:xfrm flipV="1">
          <a:off x="9639300" y="13045339"/>
          <a:ext cx="838200" cy="2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133680</xdr:rowOff>
    </xdr:from>
    <xdr:to>
      <xdr:col>50</xdr:col>
      <xdr:colOff>114300</xdr:colOff>
      <xdr:row>77</xdr:row>
      <xdr:rowOff>101079</xdr:rowOff>
    </xdr:to>
    <xdr:cxnSp macro="">
      <xdr:nvCxnSpPr>
        <xdr:cNvPr id="409" name="直線コネクタ 408"/>
        <xdr:cNvCxnSpPr/>
      </xdr:nvCxnSpPr>
      <xdr:spPr>
        <a:xfrm>
          <a:off x="8750300" y="13163880"/>
          <a:ext cx="889000" cy="1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133680</xdr:rowOff>
    </xdr:from>
    <xdr:to>
      <xdr:col>45</xdr:col>
      <xdr:colOff>177800</xdr:colOff>
      <xdr:row>78</xdr:row>
      <xdr:rowOff>84138</xdr:rowOff>
    </xdr:to>
    <xdr:cxnSp macro="">
      <xdr:nvCxnSpPr>
        <xdr:cNvPr id="412" name="直線コネクタ 411"/>
        <xdr:cNvCxnSpPr/>
      </xdr:nvCxnSpPr>
      <xdr:spPr>
        <a:xfrm flipV="1">
          <a:off x="7861300" y="13163880"/>
          <a:ext cx="889000" cy="2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4" name="テキスト ボックス 413"/>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84138</xdr:rowOff>
    </xdr:from>
    <xdr:to>
      <xdr:col>41</xdr:col>
      <xdr:colOff>50800</xdr:colOff>
      <xdr:row>78</xdr:row>
      <xdr:rowOff>131711</xdr:rowOff>
    </xdr:to>
    <xdr:cxnSp macro="">
      <xdr:nvCxnSpPr>
        <xdr:cNvPr id="415" name="直線コネクタ 414"/>
        <xdr:cNvCxnSpPr/>
      </xdr:nvCxnSpPr>
      <xdr:spPr>
        <a:xfrm flipV="1">
          <a:off x="6972300" y="13457238"/>
          <a:ext cx="8890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135789</xdr:rowOff>
    </xdr:from>
    <xdr:to>
      <xdr:col>55</xdr:col>
      <xdr:colOff>50800</xdr:colOff>
      <xdr:row>76</xdr:row>
      <xdr:rowOff>65939</xdr:rowOff>
    </xdr:to>
    <xdr:sp macro="" textlink="">
      <xdr:nvSpPr>
        <xdr:cNvPr id="425" name="楕円 424"/>
        <xdr:cNvSpPr/>
      </xdr:nvSpPr>
      <xdr:spPr>
        <a:xfrm>
          <a:off x="10426700" y="129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158666</xdr:rowOff>
    </xdr:from>
    <xdr:ext cx="534377" cy="259045"/>
    <xdr:sp macro="" textlink="">
      <xdr:nvSpPr>
        <xdr:cNvPr id="426" name="普通建設事業費 （ うち新規整備　）該当値テキスト"/>
        <xdr:cNvSpPr txBox="1"/>
      </xdr:nvSpPr>
      <xdr:spPr>
        <a:xfrm>
          <a:off x="10528300" y="128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50279</xdr:rowOff>
    </xdr:from>
    <xdr:to>
      <xdr:col>50</xdr:col>
      <xdr:colOff>165100</xdr:colOff>
      <xdr:row>77</xdr:row>
      <xdr:rowOff>151879</xdr:rowOff>
    </xdr:to>
    <xdr:sp macro="" textlink="">
      <xdr:nvSpPr>
        <xdr:cNvPr id="427" name="楕円 426"/>
        <xdr:cNvSpPr/>
      </xdr:nvSpPr>
      <xdr:spPr>
        <a:xfrm>
          <a:off x="9588500" y="132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168406</xdr:rowOff>
    </xdr:from>
    <xdr:ext cx="534377" cy="259045"/>
    <xdr:sp macro="" textlink="">
      <xdr:nvSpPr>
        <xdr:cNvPr id="428" name="テキスト ボックス 427"/>
        <xdr:cNvSpPr txBox="1"/>
      </xdr:nvSpPr>
      <xdr:spPr>
        <a:xfrm>
          <a:off x="9372111" y="130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82880</xdr:rowOff>
    </xdr:from>
    <xdr:to>
      <xdr:col>46</xdr:col>
      <xdr:colOff>38100</xdr:colOff>
      <xdr:row>77</xdr:row>
      <xdr:rowOff>13030</xdr:rowOff>
    </xdr:to>
    <xdr:sp macro="" textlink="">
      <xdr:nvSpPr>
        <xdr:cNvPr id="429" name="楕円 428"/>
        <xdr:cNvSpPr/>
      </xdr:nvSpPr>
      <xdr:spPr>
        <a:xfrm>
          <a:off x="8699500" y="13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29557</xdr:rowOff>
    </xdr:from>
    <xdr:ext cx="534377" cy="259045"/>
    <xdr:sp macro="" textlink="">
      <xdr:nvSpPr>
        <xdr:cNvPr id="430" name="テキスト ボックス 429"/>
        <xdr:cNvSpPr txBox="1"/>
      </xdr:nvSpPr>
      <xdr:spPr>
        <a:xfrm>
          <a:off x="8483111" y="128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33338</xdr:rowOff>
    </xdr:from>
    <xdr:to>
      <xdr:col>41</xdr:col>
      <xdr:colOff>101600</xdr:colOff>
      <xdr:row>78</xdr:row>
      <xdr:rowOff>134938</xdr:rowOff>
    </xdr:to>
    <xdr:sp macro="" textlink="">
      <xdr:nvSpPr>
        <xdr:cNvPr id="431" name="楕円 430"/>
        <xdr:cNvSpPr/>
      </xdr:nvSpPr>
      <xdr:spPr>
        <a:xfrm>
          <a:off x="7810500" y="134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126065</xdr:rowOff>
    </xdr:from>
    <xdr:ext cx="534377" cy="259045"/>
    <xdr:sp macro="" textlink="">
      <xdr:nvSpPr>
        <xdr:cNvPr id="432" name="テキスト ボックス 431"/>
        <xdr:cNvSpPr txBox="1"/>
      </xdr:nvSpPr>
      <xdr:spPr>
        <a:xfrm>
          <a:off x="7594111" y="134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80911</xdr:rowOff>
    </xdr:from>
    <xdr:to>
      <xdr:col>36</xdr:col>
      <xdr:colOff>165100</xdr:colOff>
      <xdr:row>79</xdr:row>
      <xdr:rowOff>11061</xdr:rowOff>
    </xdr:to>
    <xdr:sp macro="" textlink="">
      <xdr:nvSpPr>
        <xdr:cNvPr id="433" name="楕円 432"/>
        <xdr:cNvSpPr/>
      </xdr:nvSpPr>
      <xdr:spPr>
        <a:xfrm>
          <a:off x="6921500" y="134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2188</xdr:rowOff>
    </xdr:from>
    <xdr:ext cx="469744" cy="259045"/>
    <xdr:sp macro="" textlink="">
      <xdr:nvSpPr>
        <xdr:cNvPr id="434" name="テキスト ボックス 433"/>
        <xdr:cNvSpPr txBox="1"/>
      </xdr:nvSpPr>
      <xdr:spPr>
        <a:xfrm>
          <a:off x="6737428" y="135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5181</xdr:rowOff>
    </xdr:from>
    <xdr:to>
      <xdr:col>55</xdr:col>
      <xdr:colOff>0</xdr:colOff>
      <xdr:row>98</xdr:row>
      <xdr:rowOff>100521</xdr:rowOff>
    </xdr:to>
    <xdr:cxnSp macro="">
      <xdr:nvCxnSpPr>
        <xdr:cNvPr id="463" name="直線コネクタ 462"/>
        <xdr:cNvCxnSpPr/>
      </xdr:nvCxnSpPr>
      <xdr:spPr>
        <a:xfrm>
          <a:off x="9639300" y="16807281"/>
          <a:ext cx="838200" cy="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5181</xdr:rowOff>
    </xdr:from>
    <xdr:to>
      <xdr:col>50</xdr:col>
      <xdr:colOff>114300</xdr:colOff>
      <xdr:row>98</xdr:row>
      <xdr:rowOff>59601</xdr:rowOff>
    </xdr:to>
    <xdr:cxnSp macro="">
      <xdr:nvCxnSpPr>
        <xdr:cNvPr id="466" name="直線コネクタ 465"/>
        <xdr:cNvCxnSpPr/>
      </xdr:nvCxnSpPr>
      <xdr:spPr>
        <a:xfrm flipV="1">
          <a:off x="8750300" y="16807281"/>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59601</xdr:rowOff>
    </xdr:from>
    <xdr:to>
      <xdr:col>45</xdr:col>
      <xdr:colOff>177800</xdr:colOff>
      <xdr:row>98</xdr:row>
      <xdr:rowOff>72047</xdr:rowOff>
    </xdr:to>
    <xdr:cxnSp macro="">
      <xdr:nvCxnSpPr>
        <xdr:cNvPr id="469" name="直線コネクタ 468"/>
        <xdr:cNvCxnSpPr/>
      </xdr:nvCxnSpPr>
      <xdr:spPr>
        <a:xfrm flipV="1">
          <a:off x="7861300" y="16861701"/>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72047</xdr:rowOff>
    </xdr:from>
    <xdr:to>
      <xdr:col>41</xdr:col>
      <xdr:colOff>50800</xdr:colOff>
      <xdr:row>98</xdr:row>
      <xdr:rowOff>81242</xdr:rowOff>
    </xdr:to>
    <xdr:cxnSp macro="">
      <xdr:nvCxnSpPr>
        <xdr:cNvPr id="472" name="直線コネクタ 471"/>
        <xdr:cNvCxnSpPr/>
      </xdr:nvCxnSpPr>
      <xdr:spPr>
        <a:xfrm flipV="1">
          <a:off x="6972300" y="16874147"/>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6" name="テキスト ボックス 475"/>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49721</xdr:rowOff>
    </xdr:from>
    <xdr:to>
      <xdr:col>55</xdr:col>
      <xdr:colOff>50800</xdr:colOff>
      <xdr:row>98</xdr:row>
      <xdr:rowOff>151321</xdr:rowOff>
    </xdr:to>
    <xdr:sp macro="" textlink="">
      <xdr:nvSpPr>
        <xdr:cNvPr id="482" name="楕円 481"/>
        <xdr:cNvSpPr/>
      </xdr:nvSpPr>
      <xdr:spPr>
        <a:xfrm>
          <a:off x="10426700" y="168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136098</xdr:rowOff>
    </xdr:from>
    <xdr:ext cx="469744" cy="259045"/>
    <xdr:sp macro="" textlink="">
      <xdr:nvSpPr>
        <xdr:cNvPr id="483" name="普通建設事業費 （ うち更新整備　）該当値テキスト"/>
        <xdr:cNvSpPr txBox="1"/>
      </xdr:nvSpPr>
      <xdr:spPr>
        <a:xfrm>
          <a:off x="10528300" y="167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125831</xdr:rowOff>
    </xdr:from>
    <xdr:to>
      <xdr:col>50</xdr:col>
      <xdr:colOff>165100</xdr:colOff>
      <xdr:row>98</xdr:row>
      <xdr:rowOff>55981</xdr:rowOff>
    </xdr:to>
    <xdr:sp macro="" textlink="">
      <xdr:nvSpPr>
        <xdr:cNvPr id="484" name="楕円 483"/>
        <xdr:cNvSpPr/>
      </xdr:nvSpPr>
      <xdr:spPr>
        <a:xfrm>
          <a:off x="9588500" y="1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47108</xdr:rowOff>
    </xdr:from>
    <xdr:ext cx="534377" cy="259045"/>
    <xdr:sp macro="" textlink="">
      <xdr:nvSpPr>
        <xdr:cNvPr id="485" name="テキスト ボックス 484"/>
        <xdr:cNvSpPr txBox="1"/>
      </xdr:nvSpPr>
      <xdr:spPr>
        <a:xfrm>
          <a:off x="9372111" y="168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8801</xdr:rowOff>
    </xdr:from>
    <xdr:to>
      <xdr:col>46</xdr:col>
      <xdr:colOff>38100</xdr:colOff>
      <xdr:row>98</xdr:row>
      <xdr:rowOff>110401</xdr:rowOff>
    </xdr:to>
    <xdr:sp macro="" textlink="">
      <xdr:nvSpPr>
        <xdr:cNvPr id="486" name="楕円 485"/>
        <xdr:cNvSpPr/>
      </xdr:nvSpPr>
      <xdr:spPr>
        <a:xfrm>
          <a:off x="8699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101528</xdr:rowOff>
    </xdr:from>
    <xdr:ext cx="534377" cy="259045"/>
    <xdr:sp macro="" textlink="">
      <xdr:nvSpPr>
        <xdr:cNvPr id="487" name="テキスト ボックス 486"/>
        <xdr:cNvSpPr txBox="1"/>
      </xdr:nvSpPr>
      <xdr:spPr>
        <a:xfrm>
          <a:off x="8483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21247</xdr:rowOff>
    </xdr:from>
    <xdr:to>
      <xdr:col>41</xdr:col>
      <xdr:colOff>101600</xdr:colOff>
      <xdr:row>98</xdr:row>
      <xdr:rowOff>122847</xdr:rowOff>
    </xdr:to>
    <xdr:sp macro="" textlink="">
      <xdr:nvSpPr>
        <xdr:cNvPr id="488" name="楕円 487"/>
        <xdr:cNvSpPr/>
      </xdr:nvSpPr>
      <xdr:spPr>
        <a:xfrm>
          <a:off x="7810500" y="168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113974</xdr:rowOff>
    </xdr:from>
    <xdr:ext cx="534377" cy="259045"/>
    <xdr:sp macro="" textlink="">
      <xdr:nvSpPr>
        <xdr:cNvPr id="489" name="テキスト ボックス 488"/>
        <xdr:cNvSpPr txBox="1"/>
      </xdr:nvSpPr>
      <xdr:spPr>
        <a:xfrm>
          <a:off x="7594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30442</xdr:rowOff>
    </xdr:from>
    <xdr:to>
      <xdr:col>36</xdr:col>
      <xdr:colOff>165100</xdr:colOff>
      <xdr:row>98</xdr:row>
      <xdr:rowOff>132042</xdr:rowOff>
    </xdr:to>
    <xdr:sp macro="" textlink="">
      <xdr:nvSpPr>
        <xdr:cNvPr id="490" name="楕円 489"/>
        <xdr:cNvSpPr/>
      </xdr:nvSpPr>
      <xdr:spPr>
        <a:xfrm>
          <a:off x="6921500" y="168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123169</xdr:rowOff>
    </xdr:from>
    <xdr:ext cx="534377" cy="259045"/>
    <xdr:sp macro="" textlink="">
      <xdr:nvSpPr>
        <xdr:cNvPr id="491" name="テキスト ボックス 490"/>
        <xdr:cNvSpPr txBox="1"/>
      </xdr:nvSpPr>
      <xdr:spPr>
        <a:xfrm>
          <a:off x="6705111" y="169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162706</xdr:rowOff>
    </xdr:from>
    <xdr:to>
      <xdr:col>85</xdr:col>
      <xdr:colOff>127000</xdr:colOff>
      <xdr:row>77</xdr:row>
      <xdr:rowOff>27915</xdr:rowOff>
    </xdr:to>
    <xdr:cxnSp macro="">
      <xdr:nvCxnSpPr>
        <xdr:cNvPr id="628" name="直線コネクタ 627"/>
        <xdr:cNvCxnSpPr/>
      </xdr:nvCxnSpPr>
      <xdr:spPr>
        <a:xfrm flipV="1">
          <a:off x="15481300" y="13192906"/>
          <a:ext cx="8382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27915</xdr:rowOff>
    </xdr:from>
    <xdr:to>
      <xdr:col>81</xdr:col>
      <xdr:colOff>50800</xdr:colOff>
      <xdr:row>77</xdr:row>
      <xdr:rowOff>63511</xdr:rowOff>
    </xdr:to>
    <xdr:cxnSp macro="">
      <xdr:nvCxnSpPr>
        <xdr:cNvPr id="631" name="直線コネクタ 630"/>
        <xdr:cNvCxnSpPr/>
      </xdr:nvCxnSpPr>
      <xdr:spPr>
        <a:xfrm flipV="1">
          <a:off x="14592300" y="1322956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3" name="テキスト ボックス 632"/>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59511</xdr:rowOff>
    </xdr:from>
    <xdr:to>
      <xdr:col>76</xdr:col>
      <xdr:colOff>114300</xdr:colOff>
      <xdr:row>77</xdr:row>
      <xdr:rowOff>63511</xdr:rowOff>
    </xdr:to>
    <xdr:cxnSp macro="">
      <xdr:nvCxnSpPr>
        <xdr:cNvPr id="634" name="直線コネクタ 633"/>
        <xdr:cNvCxnSpPr/>
      </xdr:nvCxnSpPr>
      <xdr:spPr>
        <a:xfrm>
          <a:off x="13703300" y="1326116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6" name="テキスト ボックス 635"/>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59511</xdr:rowOff>
    </xdr:from>
    <xdr:to>
      <xdr:col>71</xdr:col>
      <xdr:colOff>177800</xdr:colOff>
      <xdr:row>77</xdr:row>
      <xdr:rowOff>71872</xdr:rowOff>
    </xdr:to>
    <xdr:cxnSp macro="">
      <xdr:nvCxnSpPr>
        <xdr:cNvPr id="637" name="直線コネクタ 636"/>
        <xdr:cNvCxnSpPr/>
      </xdr:nvCxnSpPr>
      <xdr:spPr>
        <a:xfrm flipV="1">
          <a:off x="12814300" y="13261161"/>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9" name="テキスト ボックス 638"/>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1" name="テキスト ボックス 640"/>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111906</xdr:rowOff>
    </xdr:from>
    <xdr:to>
      <xdr:col>85</xdr:col>
      <xdr:colOff>177800</xdr:colOff>
      <xdr:row>77</xdr:row>
      <xdr:rowOff>42056</xdr:rowOff>
    </xdr:to>
    <xdr:sp macro="" textlink="">
      <xdr:nvSpPr>
        <xdr:cNvPr id="647" name="楕円 646"/>
        <xdr:cNvSpPr/>
      </xdr:nvSpPr>
      <xdr:spPr>
        <a:xfrm>
          <a:off x="16268700" y="131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90333</xdr:rowOff>
    </xdr:from>
    <xdr:ext cx="534377" cy="259045"/>
    <xdr:sp macro="" textlink="">
      <xdr:nvSpPr>
        <xdr:cNvPr id="648" name="公債費該当値テキスト"/>
        <xdr:cNvSpPr txBox="1"/>
      </xdr:nvSpPr>
      <xdr:spPr>
        <a:xfrm>
          <a:off x="16370300" y="131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148565</xdr:rowOff>
    </xdr:from>
    <xdr:to>
      <xdr:col>81</xdr:col>
      <xdr:colOff>101600</xdr:colOff>
      <xdr:row>77</xdr:row>
      <xdr:rowOff>78715</xdr:rowOff>
    </xdr:to>
    <xdr:sp macro="" textlink="">
      <xdr:nvSpPr>
        <xdr:cNvPr id="649" name="楕円 648"/>
        <xdr:cNvSpPr/>
      </xdr:nvSpPr>
      <xdr:spPr>
        <a:xfrm>
          <a:off x="15430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69842</xdr:rowOff>
    </xdr:from>
    <xdr:ext cx="534377" cy="259045"/>
    <xdr:sp macro="" textlink="">
      <xdr:nvSpPr>
        <xdr:cNvPr id="650" name="テキスト ボックス 649"/>
        <xdr:cNvSpPr txBox="1"/>
      </xdr:nvSpPr>
      <xdr:spPr>
        <a:xfrm>
          <a:off x="15214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12711</xdr:rowOff>
    </xdr:from>
    <xdr:to>
      <xdr:col>76</xdr:col>
      <xdr:colOff>165100</xdr:colOff>
      <xdr:row>77</xdr:row>
      <xdr:rowOff>114311</xdr:rowOff>
    </xdr:to>
    <xdr:sp macro="" textlink="">
      <xdr:nvSpPr>
        <xdr:cNvPr id="651" name="楕円 650"/>
        <xdr:cNvSpPr/>
      </xdr:nvSpPr>
      <xdr:spPr>
        <a:xfrm>
          <a:off x="14541500" y="132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105438</xdr:rowOff>
    </xdr:from>
    <xdr:ext cx="534377" cy="259045"/>
    <xdr:sp macro="" textlink="">
      <xdr:nvSpPr>
        <xdr:cNvPr id="652" name="テキスト ボックス 651"/>
        <xdr:cNvSpPr txBox="1"/>
      </xdr:nvSpPr>
      <xdr:spPr>
        <a:xfrm>
          <a:off x="14325111" y="133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8711</xdr:rowOff>
    </xdr:from>
    <xdr:to>
      <xdr:col>72</xdr:col>
      <xdr:colOff>38100</xdr:colOff>
      <xdr:row>77</xdr:row>
      <xdr:rowOff>110311</xdr:rowOff>
    </xdr:to>
    <xdr:sp macro="" textlink="">
      <xdr:nvSpPr>
        <xdr:cNvPr id="653" name="楕円 652"/>
        <xdr:cNvSpPr/>
      </xdr:nvSpPr>
      <xdr:spPr>
        <a:xfrm>
          <a:off x="13652500" y="13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101438</xdr:rowOff>
    </xdr:from>
    <xdr:ext cx="534377" cy="259045"/>
    <xdr:sp macro="" textlink="">
      <xdr:nvSpPr>
        <xdr:cNvPr id="654" name="テキスト ボックス 653"/>
        <xdr:cNvSpPr txBox="1"/>
      </xdr:nvSpPr>
      <xdr:spPr>
        <a:xfrm>
          <a:off x="13436111" y="133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21072</xdr:rowOff>
    </xdr:from>
    <xdr:to>
      <xdr:col>67</xdr:col>
      <xdr:colOff>101600</xdr:colOff>
      <xdr:row>77</xdr:row>
      <xdr:rowOff>122672</xdr:rowOff>
    </xdr:to>
    <xdr:sp macro="" textlink="">
      <xdr:nvSpPr>
        <xdr:cNvPr id="655" name="楕円 654"/>
        <xdr:cNvSpPr/>
      </xdr:nvSpPr>
      <xdr:spPr>
        <a:xfrm>
          <a:off x="12763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113799</xdr:rowOff>
    </xdr:from>
    <xdr:ext cx="534377" cy="259045"/>
    <xdr:sp macro="" textlink="">
      <xdr:nvSpPr>
        <xdr:cNvPr id="656" name="テキスト ボックス 655"/>
        <xdr:cNvSpPr txBox="1"/>
      </xdr:nvSpPr>
      <xdr:spPr>
        <a:xfrm>
          <a:off x="12547111" y="133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97295</xdr:rowOff>
    </xdr:from>
    <xdr:to>
      <xdr:col>85</xdr:col>
      <xdr:colOff>127000</xdr:colOff>
      <xdr:row>98</xdr:row>
      <xdr:rowOff>54794</xdr:rowOff>
    </xdr:to>
    <xdr:cxnSp macro="">
      <xdr:nvCxnSpPr>
        <xdr:cNvPr id="685" name="直線コネクタ 684"/>
        <xdr:cNvCxnSpPr/>
      </xdr:nvCxnSpPr>
      <xdr:spPr>
        <a:xfrm flipV="1">
          <a:off x="15481300" y="16556495"/>
          <a:ext cx="838200" cy="30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138348</xdr:rowOff>
    </xdr:from>
    <xdr:to>
      <xdr:col>81</xdr:col>
      <xdr:colOff>50800</xdr:colOff>
      <xdr:row>98</xdr:row>
      <xdr:rowOff>54794</xdr:rowOff>
    </xdr:to>
    <xdr:cxnSp macro="">
      <xdr:nvCxnSpPr>
        <xdr:cNvPr id="688" name="直線コネクタ 687"/>
        <xdr:cNvCxnSpPr/>
      </xdr:nvCxnSpPr>
      <xdr:spPr>
        <a:xfrm>
          <a:off x="14592300" y="16768998"/>
          <a:ext cx="8890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138348</xdr:rowOff>
    </xdr:from>
    <xdr:to>
      <xdr:col>76</xdr:col>
      <xdr:colOff>114300</xdr:colOff>
      <xdr:row>97</xdr:row>
      <xdr:rowOff>138900</xdr:rowOff>
    </xdr:to>
    <xdr:cxnSp macro="">
      <xdr:nvCxnSpPr>
        <xdr:cNvPr id="691" name="直線コネクタ 690"/>
        <xdr:cNvCxnSpPr/>
      </xdr:nvCxnSpPr>
      <xdr:spPr>
        <a:xfrm flipV="1">
          <a:off x="13703300" y="1676899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138900</xdr:rowOff>
    </xdr:from>
    <xdr:to>
      <xdr:col>71</xdr:col>
      <xdr:colOff>177800</xdr:colOff>
      <xdr:row>98</xdr:row>
      <xdr:rowOff>56014</xdr:rowOff>
    </xdr:to>
    <xdr:cxnSp macro="">
      <xdr:nvCxnSpPr>
        <xdr:cNvPr id="694" name="直線コネクタ 693"/>
        <xdr:cNvCxnSpPr/>
      </xdr:nvCxnSpPr>
      <xdr:spPr>
        <a:xfrm flipV="1">
          <a:off x="12814300" y="16769550"/>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46495</xdr:rowOff>
    </xdr:from>
    <xdr:to>
      <xdr:col>85</xdr:col>
      <xdr:colOff>177800</xdr:colOff>
      <xdr:row>96</xdr:row>
      <xdr:rowOff>148095</xdr:rowOff>
    </xdr:to>
    <xdr:sp macro="" textlink="">
      <xdr:nvSpPr>
        <xdr:cNvPr id="704" name="楕円 703"/>
        <xdr:cNvSpPr/>
      </xdr:nvSpPr>
      <xdr:spPr>
        <a:xfrm>
          <a:off x="162687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24922</xdr:rowOff>
    </xdr:from>
    <xdr:ext cx="534377" cy="259045"/>
    <xdr:sp macro="" textlink="">
      <xdr:nvSpPr>
        <xdr:cNvPr id="705" name="積立金該当値テキスト"/>
        <xdr:cNvSpPr txBox="1"/>
      </xdr:nvSpPr>
      <xdr:spPr>
        <a:xfrm>
          <a:off x="16370300" y="164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3994</xdr:rowOff>
    </xdr:from>
    <xdr:to>
      <xdr:col>81</xdr:col>
      <xdr:colOff>101600</xdr:colOff>
      <xdr:row>98</xdr:row>
      <xdr:rowOff>105594</xdr:rowOff>
    </xdr:to>
    <xdr:sp macro="" textlink="">
      <xdr:nvSpPr>
        <xdr:cNvPr id="706" name="楕円 705"/>
        <xdr:cNvSpPr/>
      </xdr:nvSpPr>
      <xdr:spPr>
        <a:xfrm>
          <a:off x="15430500" y="168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96721</xdr:rowOff>
    </xdr:from>
    <xdr:ext cx="469744" cy="259045"/>
    <xdr:sp macro="" textlink="">
      <xdr:nvSpPr>
        <xdr:cNvPr id="707" name="テキスト ボックス 706"/>
        <xdr:cNvSpPr txBox="1"/>
      </xdr:nvSpPr>
      <xdr:spPr>
        <a:xfrm>
          <a:off x="15246428" y="1689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87548</xdr:rowOff>
    </xdr:from>
    <xdr:to>
      <xdr:col>76</xdr:col>
      <xdr:colOff>165100</xdr:colOff>
      <xdr:row>98</xdr:row>
      <xdr:rowOff>17698</xdr:rowOff>
    </xdr:to>
    <xdr:sp macro="" textlink="">
      <xdr:nvSpPr>
        <xdr:cNvPr id="708" name="楕円 707"/>
        <xdr:cNvSpPr/>
      </xdr:nvSpPr>
      <xdr:spPr>
        <a:xfrm>
          <a:off x="14541500" y="167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8825</xdr:rowOff>
    </xdr:from>
    <xdr:ext cx="534377" cy="259045"/>
    <xdr:sp macro="" textlink="">
      <xdr:nvSpPr>
        <xdr:cNvPr id="709" name="テキスト ボックス 708"/>
        <xdr:cNvSpPr txBox="1"/>
      </xdr:nvSpPr>
      <xdr:spPr>
        <a:xfrm>
          <a:off x="14325111" y="168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88100</xdr:rowOff>
    </xdr:from>
    <xdr:to>
      <xdr:col>72</xdr:col>
      <xdr:colOff>38100</xdr:colOff>
      <xdr:row>98</xdr:row>
      <xdr:rowOff>18250</xdr:rowOff>
    </xdr:to>
    <xdr:sp macro="" textlink="">
      <xdr:nvSpPr>
        <xdr:cNvPr id="710" name="楕円 709"/>
        <xdr:cNvSpPr/>
      </xdr:nvSpPr>
      <xdr:spPr>
        <a:xfrm>
          <a:off x="13652500" y="167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9377</xdr:rowOff>
    </xdr:from>
    <xdr:ext cx="534377" cy="259045"/>
    <xdr:sp macro="" textlink="">
      <xdr:nvSpPr>
        <xdr:cNvPr id="711" name="テキスト ボックス 710"/>
        <xdr:cNvSpPr txBox="1"/>
      </xdr:nvSpPr>
      <xdr:spPr>
        <a:xfrm>
          <a:off x="13436111" y="168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5214</xdr:rowOff>
    </xdr:from>
    <xdr:to>
      <xdr:col>67</xdr:col>
      <xdr:colOff>101600</xdr:colOff>
      <xdr:row>98</xdr:row>
      <xdr:rowOff>106814</xdr:rowOff>
    </xdr:to>
    <xdr:sp macro="" textlink="">
      <xdr:nvSpPr>
        <xdr:cNvPr id="712" name="楕円 711"/>
        <xdr:cNvSpPr/>
      </xdr:nvSpPr>
      <xdr:spPr>
        <a:xfrm>
          <a:off x="12763500" y="168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97941</xdr:rowOff>
    </xdr:from>
    <xdr:ext cx="469744" cy="259045"/>
    <xdr:sp macro="" textlink="">
      <xdr:nvSpPr>
        <xdr:cNvPr id="713" name="テキスト ボックス 712"/>
        <xdr:cNvSpPr txBox="1"/>
      </xdr:nvSpPr>
      <xdr:spPr>
        <a:xfrm>
          <a:off x="12579428" y="169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129070</xdr:rowOff>
    </xdr:from>
    <xdr:to>
      <xdr:col>116</xdr:col>
      <xdr:colOff>63500</xdr:colOff>
      <xdr:row>37</xdr:row>
      <xdr:rowOff>135414</xdr:rowOff>
    </xdr:to>
    <xdr:cxnSp macro="">
      <xdr:nvCxnSpPr>
        <xdr:cNvPr id="738" name="直線コネクタ 737"/>
        <xdr:cNvCxnSpPr/>
      </xdr:nvCxnSpPr>
      <xdr:spPr>
        <a:xfrm flipV="1">
          <a:off x="21323300" y="6472720"/>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126212</xdr:rowOff>
    </xdr:from>
    <xdr:to>
      <xdr:col>111</xdr:col>
      <xdr:colOff>177800</xdr:colOff>
      <xdr:row>37</xdr:row>
      <xdr:rowOff>135414</xdr:rowOff>
    </xdr:to>
    <xdr:cxnSp macro="">
      <xdr:nvCxnSpPr>
        <xdr:cNvPr id="741" name="直線コネクタ 740"/>
        <xdr:cNvCxnSpPr/>
      </xdr:nvCxnSpPr>
      <xdr:spPr>
        <a:xfrm>
          <a:off x="20434300" y="6469862"/>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108382</xdr:rowOff>
    </xdr:from>
    <xdr:to>
      <xdr:col>107</xdr:col>
      <xdr:colOff>50800</xdr:colOff>
      <xdr:row>37</xdr:row>
      <xdr:rowOff>126212</xdr:rowOff>
    </xdr:to>
    <xdr:cxnSp macro="">
      <xdr:nvCxnSpPr>
        <xdr:cNvPr id="744" name="直線コネクタ 743"/>
        <xdr:cNvCxnSpPr/>
      </xdr:nvCxnSpPr>
      <xdr:spPr>
        <a:xfrm>
          <a:off x="19545300" y="6452032"/>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105639</xdr:rowOff>
    </xdr:from>
    <xdr:to>
      <xdr:col>102</xdr:col>
      <xdr:colOff>114300</xdr:colOff>
      <xdr:row>37</xdr:row>
      <xdr:rowOff>108382</xdr:rowOff>
    </xdr:to>
    <xdr:cxnSp macro="">
      <xdr:nvCxnSpPr>
        <xdr:cNvPr id="747" name="直線コネクタ 746"/>
        <xdr:cNvCxnSpPr/>
      </xdr:nvCxnSpPr>
      <xdr:spPr>
        <a:xfrm>
          <a:off x="18656300" y="64492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78270</xdr:rowOff>
    </xdr:from>
    <xdr:to>
      <xdr:col>116</xdr:col>
      <xdr:colOff>114300</xdr:colOff>
      <xdr:row>38</xdr:row>
      <xdr:rowOff>8420</xdr:rowOff>
    </xdr:to>
    <xdr:sp macro="" textlink="">
      <xdr:nvSpPr>
        <xdr:cNvPr id="757" name="楕円 756"/>
        <xdr:cNvSpPr/>
      </xdr:nvSpPr>
      <xdr:spPr>
        <a:xfrm>
          <a:off x="22110700" y="6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164647</xdr:rowOff>
    </xdr:from>
    <xdr:ext cx="469744" cy="259045"/>
    <xdr:sp macro="" textlink="">
      <xdr:nvSpPr>
        <xdr:cNvPr id="758" name="投資及び出資金該当値テキスト"/>
        <xdr:cNvSpPr txBox="1"/>
      </xdr:nvSpPr>
      <xdr:spPr>
        <a:xfrm>
          <a:off x="22212300" y="63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84614</xdr:rowOff>
    </xdr:from>
    <xdr:to>
      <xdr:col>112</xdr:col>
      <xdr:colOff>38100</xdr:colOff>
      <xdr:row>38</xdr:row>
      <xdr:rowOff>14763</xdr:rowOff>
    </xdr:to>
    <xdr:sp macro="" textlink="">
      <xdr:nvSpPr>
        <xdr:cNvPr id="759" name="楕円 758"/>
        <xdr:cNvSpPr/>
      </xdr:nvSpPr>
      <xdr:spPr>
        <a:xfrm>
          <a:off x="21272500" y="6428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5890</xdr:rowOff>
    </xdr:from>
    <xdr:ext cx="469744" cy="259045"/>
    <xdr:sp macro="" textlink="">
      <xdr:nvSpPr>
        <xdr:cNvPr id="760" name="テキスト ボックス 759"/>
        <xdr:cNvSpPr txBox="1"/>
      </xdr:nvSpPr>
      <xdr:spPr>
        <a:xfrm>
          <a:off x="21088428" y="652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75412</xdr:rowOff>
    </xdr:from>
    <xdr:to>
      <xdr:col>107</xdr:col>
      <xdr:colOff>101600</xdr:colOff>
      <xdr:row>38</xdr:row>
      <xdr:rowOff>5562</xdr:rowOff>
    </xdr:to>
    <xdr:sp macro="" textlink="">
      <xdr:nvSpPr>
        <xdr:cNvPr id="761" name="楕円 760"/>
        <xdr:cNvSpPr/>
      </xdr:nvSpPr>
      <xdr:spPr>
        <a:xfrm>
          <a:off x="20383500" y="6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168139</xdr:rowOff>
    </xdr:from>
    <xdr:ext cx="469744" cy="259045"/>
    <xdr:sp macro="" textlink="">
      <xdr:nvSpPr>
        <xdr:cNvPr id="762" name="テキスト ボックス 761"/>
        <xdr:cNvSpPr txBox="1"/>
      </xdr:nvSpPr>
      <xdr:spPr>
        <a:xfrm>
          <a:off x="20199428" y="65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57582</xdr:rowOff>
    </xdr:from>
    <xdr:to>
      <xdr:col>102</xdr:col>
      <xdr:colOff>165100</xdr:colOff>
      <xdr:row>37</xdr:row>
      <xdr:rowOff>159182</xdr:rowOff>
    </xdr:to>
    <xdr:sp macro="" textlink="">
      <xdr:nvSpPr>
        <xdr:cNvPr id="763" name="楕円 762"/>
        <xdr:cNvSpPr/>
      </xdr:nvSpPr>
      <xdr:spPr>
        <a:xfrm>
          <a:off x="19494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150309</xdr:rowOff>
    </xdr:from>
    <xdr:ext cx="469744" cy="259045"/>
    <xdr:sp macro="" textlink="">
      <xdr:nvSpPr>
        <xdr:cNvPr id="764" name="テキスト ボックス 763"/>
        <xdr:cNvSpPr txBox="1"/>
      </xdr:nvSpPr>
      <xdr:spPr>
        <a:xfrm>
          <a:off x="19310428" y="64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54839</xdr:rowOff>
    </xdr:from>
    <xdr:to>
      <xdr:col>98</xdr:col>
      <xdr:colOff>38100</xdr:colOff>
      <xdr:row>37</xdr:row>
      <xdr:rowOff>156439</xdr:rowOff>
    </xdr:to>
    <xdr:sp macro="" textlink="">
      <xdr:nvSpPr>
        <xdr:cNvPr id="765" name="楕円 764"/>
        <xdr:cNvSpPr/>
      </xdr:nvSpPr>
      <xdr:spPr>
        <a:xfrm>
          <a:off x="186055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147566</xdr:rowOff>
    </xdr:from>
    <xdr:ext cx="469744" cy="259045"/>
    <xdr:sp macro="" textlink="">
      <xdr:nvSpPr>
        <xdr:cNvPr id="766" name="テキスト ボックス 765"/>
        <xdr:cNvSpPr txBox="1"/>
      </xdr:nvSpPr>
      <xdr:spPr>
        <a:xfrm>
          <a:off x="18421428" y="6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18390</xdr:rowOff>
    </xdr:from>
    <xdr:to>
      <xdr:col>116</xdr:col>
      <xdr:colOff>63500</xdr:colOff>
      <xdr:row>59</xdr:row>
      <xdr:rowOff>37706</xdr:rowOff>
    </xdr:to>
    <xdr:cxnSp macro="">
      <xdr:nvCxnSpPr>
        <xdr:cNvPr id="795" name="直線コネクタ 794"/>
        <xdr:cNvCxnSpPr/>
      </xdr:nvCxnSpPr>
      <xdr:spPr>
        <a:xfrm>
          <a:off x="21323300" y="10133940"/>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18390</xdr:rowOff>
    </xdr:from>
    <xdr:to>
      <xdr:col>111</xdr:col>
      <xdr:colOff>177800</xdr:colOff>
      <xdr:row>59</xdr:row>
      <xdr:rowOff>30772</xdr:rowOff>
    </xdr:to>
    <xdr:cxnSp macro="">
      <xdr:nvCxnSpPr>
        <xdr:cNvPr id="798" name="直線コネクタ 797"/>
        <xdr:cNvCxnSpPr/>
      </xdr:nvCxnSpPr>
      <xdr:spPr>
        <a:xfrm flipV="1">
          <a:off x="20434300" y="10133940"/>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30658</xdr:rowOff>
    </xdr:from>
    <xdr:to>
      <xdr:col>107</xdr:col>
      <xdr:colOff>50800</xdr:colOff>
      <xdr:row>59</xdr:row>
      <xdr:rowOff>30772</xdr:rowOff>
    </xdr:to>
    <xdr:cxnSp macro="">
      <xdr:nvCxnSpPr>
        <xdr:cNvPr id="801" name="直線コネクタ 800"/>
        <xdr:cNvCxnSpPr/>
      </xdr:nvCxnSpPr>
      <xdr:spPr>
        <a:xfrm>
          <a:off x="19545300" y="1014620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29667</xdr:rowOff>
    </xdr:from>
    <xdr:to>
      <xdr:col>102</xdr:col>
      <xdr:colOff>114300</xdr:colOff>
      <xdr:row>59</xdr:row>
      <xdr:rowOff>30658</xdr:rowOff>
    </xdr:to>
    <xdr:cxnSp macro="">
      <xdr:nvCxnSpPr>
        <xdr:cNvPr id="804" name="直線コネクタ 803"/>
        <xdr:cNvCxnSpPr/>
      </xdr:nvCxnSpPr>
      <xdr:spPr>
        <a:xfrm>
          <a:off x="18656300" y="1014521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158356</xdr:rowOff>
    </xdr:from>
    <xdr:to>
      <xdr:col>116</xdr:col>
      <xdr:colOff>114300</xdr:colOff>
      <xdr:row>59</xdr:row>
      <xdr:rowOff>88506</xdr:rowOff>
    </xdr:to>
    <xdr:sp macro="" textlink="">
      <xdr:nvSpPr>
        <xdr:cNvPr id="814" name="楕円 813"/>
        <xdr:cNvSpPr/>
      </xdr:nvSpPr>
      <xdr:spPr>
        <a:xfrm>
          <a:off x="221107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73283</xdr:rowOff>
    </xdr:from>
    <xdr:ext cx="378565" cy="259045"/>
    <xdr:sp macro="" textlink="">
      <xdr:nvSpPr>
        <xdr:cNvPr id="815" name="貸付金該当値テキスト"/>
        <xdr:cNvSpPr txBox="1"/>
      </xdr:nvSpPr>
      <xdr:spPr>
        <a:xfrm>
          <a:off x="22212300" y="1001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139040</xdr:rowOff>
    </xdr:from>
    <xdr:to>
      <xdr:col>112</xdr:col>
      <xdr:colOff>38100</xdr:colOff>
      <xdr:row>59</xdr:row>
      <xdr:rowOff>69190</xdr:rowOff>
    </xdr:to>
    <xdr:sp macro="" textlink="">
      <xdr:nvSpPr>
        <xdr:cNvPr id="816" name="楕円 815"/>
        <xdr:cNvSpPr/>
      </xdr:nvSpPr>
      <xdr:spPr>
        <a:xfrm>
          <a:off x="212725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60317</xdr:rowOff>
    </xdr:from>
    <xdr:ext cx="378565" cy="259045"/>
    <xdr:sp macro="" textlink="">
      <xdr:nvSpPr>
        <xdr:cNvPr id="817" name="テキスト ボックス 816"/>
        <xdr:cNvSpPr txBox="1"/>
      </xdr:nvSpPr>
      <xdr:spPr>
        <a:xfrm>
          <a:off x="21134017" y="1017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151422</xdr:rowOff>
    </xdr:from>
    <xdr:to>
      <xdr:col>107</xdr:col>
      <xdr:colOff>101600</xdr:colOff>
      <xdr:row>59</xdr:row>
      <xdr:rowOff>81572</xdr:rowOff>
    </xdr:to>
    <xdr:sp macro="" textlink="">
      <xdr:nvSpPr>
        <xdr:cNvPr id="818" name="楕円 817"/>
        <xdr:cNvSpPr/>
      </xdr:nvSpPr>
      <xdr:spPr>
        <a:xfrm>
          <a:off x="203835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72699</xdr:rowOff>
    </xdr:from>
    <xdr:ext cx="378565" cy="259045"/>
    <xdr:sp macro="" textlink="">
      <xdr:nvSpPr>
        <xdr:cNvPr id="819" name="テキスト ボックス 818"/>
        <xdr:cNvSpPr txBox="1"/>
      </xdr:nvSpPr>
      <xdr:spPr>
        <a:xfrm>
          <a:off x="20245017" y="101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151308</xdr:rowOff>
    </xdr:from>
    <xdr:to>
      <xdr:col>102</xdr:col>
      <xdr:colOff>165100</xdr:colOff>
      <xdr:row>59</xdr:row>
      <xdr:rowOff>81458</xdr:rowOff>
    </xdr:to>
    <xdr:sp macro="" textlink="">
      <xdr:nvSpPr>
        <xdr:cNvPr id="820" name="楕円 819"/>
        <xdr:cNvSpPr/>
      </xdr:nvSpPr>
      <xdr:spPr>
        <a:xfrm>
          <a:off x="19494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72585</xdr:rowOff>
    </xdr:from>
    <xdr:ext cx="378565" cy="259045"/>
    <xdr:sp macro="" textlink="">
      <xdr:nvSpPr>
        <xdr:cNvPr id="821" name="テキスト ボックス 820"/>
        <xdr:cNvSpPr txBox="1"/>
      </xdr:nvSpPr>
      <xdr:spPr>
        <a:xfrm>
          <a:off x="19356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150317</xdr:rowOff>
    </xdr:from>
    <xdr:to>
      <xdr:col>98</xdr:col>
      <xdr:colOff>38100</xdr:colOff>
      <xdr:row>59</xdr:row>
      <xdr:rowOff>80467</xdr:rowOff>
    </xdr:to>
    <xdr:sp macro="" textlink="">
      <xdr:nvSpPr>
        <xdr:cNvPr id="822" name="楕円 821"/>
        <xdr:cNvSpPr/>
      </xdr:nvSpPr>
      <xdr:spPr>
        <a:xfrm>
          <a:off x="18605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71594</xdr:rowOff>
    </xdr:from>
    <xdr:ext cx="378565" cy="259045"/>
    <xdr:sp macro="" textlink="">
      <xdr:nvSpPr>
        <xdr:cNvPr id="823" name="テキスト ボックス 822"/>
        <xdr:cNvSpPr txBox="1"/>
      </xdr:nvSpPr>
      <xdr:spPr>
        <a:xfrm>
          <a:off x="18467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50375</xdr:rowOff>
    </xdr:from>
    <xdr:to>
      <xdr:col>116</xdr:col>
      <xdr:colOff>63500</xdr:colOff>
      <xdr:row>76</xdr:row>
      <xdr:rowOff>68605</xdr:rowOff>
    </xdr:to>
    <xdr:cxnSp macro="">
      <xdr:nvCxnSpPr>
        <xdr:cNvPr id="857" name="直線コネクタ 856"/>
        <xdr:cNvCxnSpPr/>
      </xdr:nvCxnSpPr>
      <xdr:spPr>
        <a:xfrm flipV="1">
          <a:off x="21323300" y="13080575"/>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85551</xdr:rowOff>
    </xdr:from>
    <xdr:to>
      <xdr:col>111</xdr:col>
      <xdr:colOff>177800</xdr:colOff>
      <xdr:row>76</xdr:row>
      <xdr:rowOff>68605</xdr:rowOff>
    </xdr:to>
    <xdr:cxnSp macro="">
      <xdr:nvCxnSpPr>
        <xdr:cNvPr id="860" name="直線コネクタ 859"/>
        <xdr:cNvCxnSpPr/>
      </xdr:nvCxnSpPr>
      <xdr:spPr>
        <a:xfrm>
          <a:off x="20434300" y="12601401"/>
          <a:ext cx="889000" cy="49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2" name="テキスト ボックス 861"/>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85551</xdr:rowOff>
    </xdr:from>
    <xdr:to>
      <xdr:col>107</xdr:col>
      <xdr:colOff>50800</xdr:colOff>
      <xdr:row>73</xdr:row>
      <xdr:rowOff>132156</xdr:rowOff>
    </xdr:to>
    <xdr:cxnSp macro="">
      <xdr:nvCxnSpPr>
        <xdr:cNvPr id="863" name="直線コネクタ 862"/>
        <xdr:cNvCxnSpPr/>
      </xdr:nvCxnSpPr>
      <xdr:spPr>
        <a:xfrm flipV="1">
          <a:off x="19545300" y="12601401"/>
          <a:ext cx="889000" cy="4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125841</xdr:rowOff>
    </xdr:from>
    <xdr:to>
      <xdr:col>102</xdr:col>
      <xdr:colOff>114300</xdr:colOff>
      <xdr:row>73</xdr:row>
      <xdr:rowOff>132156</xdr:rowOff>
    </xdr:to>
    <xdr:cxnSp macro="">
      <xdr:nvCxnSpPr>
        <xdr:cNvPr id="866" name="直線コネクタ 865"/>
        <xdr:cNvCxnSpPr/>
      </xdr:nvCxnSpPr>
      <xdr:spPr>
        <a:xfrm>
          <a:off x="18656300" y="12641691"/>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171025</xdr:rowOff>
    </xdr:from>
    <xdr:to>
      <xdr:col>116</xdr:col>
      <xdr:colOff>114300</xdr:colOff>
      <xdr:row>76</xdr:row>
      <xdr:rowOff>101175</xdr:rowOff>
    </xdr:to>
    <xdr:sp macro="" textlink="">
      <xdr:nvSpPr>
        <xdr:cNvPr id="876" name="楕円 875"/>
        <xdr:cNvSpPr/>
      </xdr:nvSpPr>
      <xdr:spPr>
        <a:xfrm>
          <a:off x="22110700" y="130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149452</xdr:rowOff>
    </xdr:from>
    <xdr:ext cx="534377" cy="259045"/>
    <xdr:sp macro="" textlink="">
      <xdr:nvSpPr>
        <xdr:cNvPr id="877" name="繰出金該当値テキスト"/>
        <xdr:cNvSpPr txBox="1"/>
      </xdr:nvSpPr>
      <xdr:spPr>
        <a:xfrm>
          <a:off x="22212300" y="130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17805</xdr:rowOff>
    </xdr:from>
    <xdr:to>
      <xdr:col>112</xdr:col>
      <xdr:colOff>38100</xdr:colOff>
      <xdr:row>76</xdr:row>
      <xdr:rowOff>119405</xdr:rowOff>
    </xdr:to>
    <xdr:sp macro="" textlink="">
      <xdr:nvSpPr>
        <xdr:cNvPr id="878" name="楕円 877"/>
        <xdr:cNvSpPr/>
      </xdr:nvSpPr>
      <xdr:spPr>
        <a:xfrm>
          <a:off x="21272500" y="130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110532</xdr:rowOff>
    </xdr:from>
    <xdr:ext cx="534377" cy="259045"/>
    <xdr:sp macro="" textlink="">
      <xdr:nvSpPr>
        <xdr:cNvPr id="879" name="テキスト ボックス 878"/>
        <xdr:cNvSpPr txBox="1"/>
      </xdr:nvSpPr>
      <xdr:spPr>
        <a:xfrm>
          <a:off x="21056111" y="131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34751</xdr:rowOff>
    </xdr:from>
    <xdr:to>
      <xdr:col>107</xdr:col>
      <xdr:colOff>101600</xdr:colOff>
      <xdr:row>73</xdr:row>
      <xdr:rowOff>136351</xdr:rowOff>
    </xdr:to>
    <xdr:sp macro="" textlink="">
      <xdr:nvSpPr>
        <xdr:cNvPr id="880" name="楕円 879"/>
        <xdr:cNvSpPr/>
      </xdr:nvSpPr>
      <xdr:spPr>
        <a:xfrm>
          <a:off x="20383500" y="125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152878</xdr:rowOff>
    </xdr:from>
    <xdr:ext cx="534377" cy="259045"/>
    <xdr:sp macro="" textlink="">
      <xdr:nvSpPr>
        <xdr:cNvPr id="881" name="テキスト ボックス 880"/>
        <xdr:cNvSpPr txBox="1"/>
      </xdr:nvSpPr>
      <xdr:spPr>
        <a:xfrm>
          <a:off x="20167111" y="123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81356</xdr:rowOff>
    </xdr:from>
    <xdr:to>
      <xdr:col>102</xdr:col>
      <xdr:colOff>165100</xdr:colOff>
      <xdr:row>74</xdr:row>
      <xdr:rowOff>11506</xdr:rowOff>
    </xdr:to>
    <xdr:sp macro="" textlink="">
      <xdr:nvSpPr>
        <xdr:cNvPr id="882" name="楕円 881"/>
        <xdr:cNvSpPr/>
      </xdr:nvSpPr>
      <xdr:spPr>
        <a:xfrm>
          <a:off x="19494500" y="125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28033</xdr:rowOff>
    </xdr:from>
    <xdr:ext cx="534377" cy="259045"/>
    <xdr:sp macro="" textlink="">
      <xdr:nvSpPr>
        <xdr:cNvPr id="883" name="テキスト ボックス 882"/>
        <xdr:cNvSpPr txBox="1"/>
      </xdr:nvSpPr>
      <xdr:spPr>
        <a:xfrm>
          <a:off x="19278111" y="123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75041</xdr:rowOff>
    </xdr:from>
    <xdr:to>
      <xdr:col>98</xdr:col>
      <xdr:colOff>38100</xdr:colOff>
      <xdr:row>74</xdr:row>
      <xdr:rowOff>5191</xdr:rowOff>
    </xdr:to>
    <xdr:sp macro="" textlink="">
      <xdr:nvSpPr>
        <xdr:cNvPr id="884" name="楕円 883"/>
        <xdr:cNvSpPr/>
      </xdr:nvSpPr>
      <xdr:spPr>
        <a:xfrm>
          <a:off x="18605500" y="125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21718</xdr:rowOff>
    </xdr:from>
    <xdr:ext cx="534377" cy="259045"/>
    <xdr:sp macro="" textlink="">
      <xdr:nvSpPr>
        <xdr:cNvPr id="885" name="テキスト ボックス 884"/>
        <xdr:cNvSpPr txBox="1"/>
      </xdr:nvSpPr>
      <xdr:spPr>
        <a:xfrm>
          <a:off x="18389111" y="123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年度性質別歳出の住民一人当たりのコスト上位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項目は、扶助費、物件費、普通建設事業費、人件費、補助費等である。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類似団体内平均値より金額の大きい項目は、物件費と普通建設事業費である。　</a:t>
          </a:r>
        </a:p>
        <a:p>
          <a:r>
            <a:rPr kumimoji="1" lang="ja-JP" altLang="en-US" sz="1300">
              <a:latin typeface="ＭＳ Ｐゴシック" panose="020B0600070205080204" pitchFamily="50" charset="-128"/>
              <a:ea typeface="ＭＳ Ｐゴシック" panose="020B0600070205080204" pitchFamily="50" charset="-128"/>
            </a:rPr>
            <a:t>　前年度と比較し増額の大きい項目は扶助費と普通建設事業費（うち新規整備）である。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主要因 ： 扶助費は、子育て世帯への臨時特別給付金給付事業費の増と非課税世帯に対する臨時特別給付金事業の実施による増。普通建設事業費（うち新規整備）は、新庁舎建設事業の推進による増。</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まで、類似団体と比較し、人件費の抑制に努めているが、人事院勧告の反映や最低賃金の上昇等により増加に転じている。物件費は、次期ごみ処理施設が稼働するまで大幅な減額は見込めない。扶助費についても増加傾向が続いている。普通建設事業費も抑制に努めていたが、今後は公共施設等の照明設備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化や太陽光発電設備の導入、次期ごみ処理施設の建設など社会資本整備を計画的に推進する必要がある。事業計画の見直しや更なる行財政改革を継続的に実施し、健全な財政運営に努めていく必要がある。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67,106
65,941
53.66
29,162,283
27,765,276
1,276,168
14,314,590
21,806,683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120955</xdr:rowOff>
    </xdr:from>
    <xdr:to>
      <xdr:col>24</xdr:col>
      <xdr:colOff>63500</xdr:colOff>
      <xdr:row>36</xdr:row>
      <xdr:rowOff>130556</xdr:rowOff>
    </xdr:to>
    <xdr:cxnSp macro="">
      <xdr:nvCxnSpPr>
        <xdr:cNvPr id="59" name="直線コネクタ 58"/>
        <xdr:cNvCxnSpPr/>
      </xdr:nvCxnSpPr>
      <xdr:spPr>
        <a:xfrm flipV="1">
          <a:off x="3797300" y="629315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64719</xdr:rowOff>
    </xdr:from>
    <xdr:to>
      <xdr:col>19</xdr:col>
      <xdr:colOff>177800</xdr:colOff>
      <xdr:row>36</xdr:row>
      <xdr:rowOff>130556</xdr:rowOff>
    </xdr:to>
    <xdr:cxnSp macro="">
      <xdr:nvCxnSpPr>
        <xdr:cNvPr id="62" name="直線コネクタ 61"/>
        <xdr:cNvCxnSpPr/>
      </xdr:nvCxnSpPr>
      <xdr:spPr>
        <a:xfrm>
          <a:off x="2908300" y="623691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64719</xdr:rowOff>
    </xdr:from>
    <xdr:to>
      <xdr:col>15</xdr:col>
      <xdr:colOff>50800</xdr:colOff>
      <xdr:row>36</xdr:row>
      <xdr:rowOff>71120</xdr:rowOff>
    </xdr:to>
    <xdr:cxnSp macro="">
      <xdr:nvCxnSpPr>
        <xdr:cNvPr id="65" name="直線コネクタ 64"/>
        <xdr:cNvCxnSpPr/>
      </xdr:nvCxnSpPr>
      <xdr:spPr>
        <a:xfrm flipV="1">
          <a:off x="2019300" y="62369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169875</xdr:rowOff>
    </xdr:from>
    <xdr:to>
      <xdr:col>10</xdr:col>
      <xdr:colOff>114300</xdr:colOff>
      <xdr:row>36</xdr:row>
      <xdr:rowOff>71120</xdr:rowOff>
    </xdr:to>
    <xdr:cxnSp macro="">
      <xdr:nvCxnSpPr>
        <xdr:cNvPr id="68" name="直線コネクタ 67"/>
        <xdr:cNvCxnSpPr/>
      </xdr:nvCxnSpPr>
      <xdr:spPr>
        <a:xfrm>
          <a:off x="1130300" y="617062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70155</xdr:rowOff>
    </xdr:from>
    <xdr:to>
      <xdr:col>24</xdr:col>
      <xdr:colOff>114300</xdr:colOff>
      <xdr:row>37</xdr:row>
      <xdr:rowOff>305</xdr:rowOff>
    </xdr:to>
    <xdr:sp macro="" textlink="">
      <xdr:nvSpPr>
        <xdr:cNvPr id="78" name="楕円 77"/>
        <xdr:cNvSpPr/>
      </xdr:nvSpPr>
      <xdr:spPr>
        <a:xfrm>
          <a:off x="4584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48582</xdr:rowOff>
    </xdr:from>
    <xdr:ext cx="469744" cy="259045"/>
    <xdr:sp macro="" textlink="">
      <xdr:nvSpPr>
        <xdr:cNvPr id="79" name="議会費該当値テキスト"/>
        <xdr:cNvSpPr txBox="1"/>
      </xdr:nvSpPr>
      <xdr:spPr>
        <a:xfrm>
          <a:off x="4686300"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0" name="楕円 79"/>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1" name="テキスト ボックス 80"/>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13919</xdr:rowOff>
    </xdr:from>
    <xdr:to>
      <xdr:col>15</xdr:col>
      <xdr:colOff>101600</xdr:colOff>
      <xdr:row>36</xdr:row>
      <xdr:rowOff>115519</xdr:rowOff>
    </xdr:to>
    <xdr:sp macro="" textlink="">
      <xdr:nvSpPr>
        <xdr:cNvPr id="82" name="楕円 81"/>
        <xdr:cNvSpPr/>
      </xdr:nvSpPr>
      <xdr:spPr>
        <a:xfrm>
          <a:off x="2857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106646</xdr:rowOff>
    </xdr:from>
    <xdr:ext cx="469744" cy="259045"/>
    <xdr:sp macro="" textlink="">
      <xdr:nvSpPr>
        <xdr:cNvPr id="83" name="テキスト ボックス 82"/>
        <xdr:cNvSpPr txBox="1"/>
      </xdr:nvSpPr>
      <xdr:spPr>
        <a:xfrm>
          <a:off x="2673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20320</xdr:rowOff>
    </xdr:from>
    <xdr:to>
      <xdr:col>10</xdr:col>
      <xdr:colOff>165100</xdr:colOff>
      <xdr:row>36</xdr:row>
      <xdr:rowOff>121920</xdr:rowOff>
    </xdr:to>
    <xdr:sp macro="" textlink="">
      <xdr:nvSpPr>
        <xdr:cNvPr id="84" name="楕円 83"/>
        <xdr:cNvSpPr/>
      </xdr:nvSpPr>
      <xdr:spPr>
        <a:xfrm>
          <a:off x="196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113047</xdr:rowOff>
    </xdr:from>
    <xdr:ext cx="469744" cy="259045"/>
    <xdr:sp macro="" textlink="">
      <xdr:nvSpPr>
        <xdr:cNvPr id="85" name="テキスト ボックス 84"/>
        <xdr:cNvSpPr txBox="1"/>
      </xdr:nvSpPr>
      <xdr:spPr>
        <a:xfrm>
          <a:off x="1784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119075</xdr:rowOff>
    </xdr:from>
    <xdr:to>
      <xdr:col>6</xdr:col>
      <xdr:colOff>38100</xdr:colOff>
      <xdr:row>36</xdr:row>
      <xdr:rowOff>49225</xdr:rowOff>
    </xdr:to>
    <xdr:sp macro="" textlink="">
      <xdr:nvSpPr>
        <xdr:cNvPr id="86" name="楕円 85"/>
        <xdr:cNvSpPr/>
      </xdr:nvSpPr>
      <xdr:spPr>
        <a:xfrm>
          <a:off x="107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40352</xdr:rowOff>
    </xdr:from>
    <xdr:ext cx="469744" cy="259045"/>
    <xdr:sp macro="" textlink="">
      <xdr:nvSpPr>
        <xdr:cNvPr id="87" name="テキスト ボックス 86"/>
        <xdr:cNvSpPr txBox="1"/>
      </xdr:nvSpPr>
      <xdr:spPr>
        <a:xfrm>
          <a:off x="895428"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47917</xdr:rowOff>
    </xdr:from>
    <xdr:to>
      <xdr:col>24</xdr:col>
      <xdr:colOff>63500</xdr:colOff>
      <xdr:row>55</xdr:row>
      <xdr:rowOff>34796</xdr:rowOff>
    </xdr:to>
    <xdr:cxnSp macro="">
      <xdr:nvCxnSpPr>
        <xdr:cNvPr id="116" name="直線コネクタ 115"/>
        <xdr:cNvCxnSpPr/>
      </xdr:nvCxnSpPr>
      <xdr:spPr>
        <a:xfrm>
          <a:off x="3797300" y="8963317"/>
          <a:ext cx="838200" cy="5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47917</xdr:rowOff>
    </xdr:from>
    <xdr:to>
      <xdr:col>19</xdr:col>
      <xdr:colOff>177800</xdr:colOff>
      <xdr:row>55</xdr:row>
      <xdr:rowOff>149247</xdr:rowOff>
    </xdr:to>
    <xdr:cxnSp macro="">
      <xdr:nvCxnSpPr>
        <xdr:cNvPr id="119" name="直線コネクタ 118"/>
        <xdr:cNvCxnSpPr/>
      </xdr:nvCxnSpPr>
      <xdr:spPr>
        <a:xfrm flipV="1">
          <a:off x="2908300" y="8963317"/>
          <a:ext cx="889000" cy="6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149247</xdr:rowOff>
    </xdr:from>
    <xdr:to>
      <xdr:col>15</xdr:col>
      <xdr:colOff>50800</xdr:colOff>
      <xdr:row>57</xdr:row>
      <xdr:rowOff>37264</xdr:rowOff>
    </xdr:to>
    <xdr:cxnSp macro="">
      <xdr:nvCxnSpPr>
        <xdr:cNvPr id="122" name="直線コネクタ 121"/>
        <xdr:cNvCxnSpPr/>
      </xdr:nvCxnSpPr>
      <xdr:spPr>
        <a:xfrm flipV="1">
          <a:off x="2019300" y="9578997"/>
          <a:ext cx="889000" cy="2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37264</xdr:rowOff>
    </xdr:from>
    <xdr:to>
      <xdr:col>10</xdr:col>
      <xdr:colOff>114300</xdr:colOff>
      <xdr:row>57</xdr:row>
      <xdr:rowOff>95839</xdr:rowOff>
    </xdr:to>
    <xdr:cxnSp macro="">
      <xdr:nvCxnSpPr>
        <xdr:cNvPr id="125" name="直線コネクタ 124"/>
        <xdr:cNvCxnSpPr/>
      </xdr:nvCxnSpPr>
      <xdr:spPr>
        <a:xfrm flipV="1">
          <a:off x="1130300" y="9809914"/>
          <a:ext cx="889000" cy="5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155446</xdr:rowOff>
    </xdr:from>
    <xdr:to>
      <xdr:col>24</xdr:col>
      <xdr:colOff>114300</xdr:colOff>
      <xdr:row>55</xdr:row>
      <xdr:rowOff>85596</xdr:rowOff>
    </xdr:to>
    <xdr:sp macro="" textlink="">
      <xdr:nvSpPr>
        <xdr:cNvPr id="135" name="楕円 134"/>
        <xdr:cNvSpPr/>
      </xdr:nvSpPr>
      <xdr:spPr>
        <a:xfrm>
          <a:off x="4584700" y="9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6873</xdr:rowOff>
    </xdr:from>
    <xdr:ext cx="534377" cy="259045"/>
    <xdr:sp macro="" textlink="">
      <xdr:nvSpPr>
        <xdr:cNvPr id="136" name="総務費該当値テキスト"/>
        <xdr:cNvSpPr txBox="1"/>
      </xdr:nvSpPr>
      <xdr:spPr>
        <a:xfrm>
          <a:off x="4686300" y="92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168567</xdr:rowOff>
    </xdr:from>
    <xdr:to>
      <xdr:col>20</xdr:col>
      <xdr:colOff>38100</xdr:colOff>
      <xdr:row>52</xdr:row>
      <xdr:rowOff>98717</xdr:rowOff>
    </xdr:to>
    <xdr:sp macro="" textlink="">
      <xdr:nvSpPr>
        <xdr:cNvPr id="137" name="楕円 136"/>
        <xdr:cNvSpPr/>
      </xdr:nvSpPr>
      <xdr:spPr>
        <a:xfrm>
          <a:off x="3746500" y="89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89844</xdr:rowOff>
    </xdr:from>
    <xdr:ext cx="599010" cy="259045"/>
    <xdr:sp macro="" textlink="">
      <xdr:nvSpPr>
        <xdr:cNvPr id="138" name="テキスト ボックス 137"/>
        <xdr:cNvSpPr txBox="1"/>
      </xdr:nvSpPr>
      <xdr:spPr>
        <a:xfrm>
          <a:off x="3497795" y="900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98447</xdr:rowOff>
    </xdr:from>
    <xdr:to>
      <xdr:col>15</xdr:col>
      <xdr:colOff>101600</xdr:colOff>
      <xdr:row>56</xdr:row>
      <xdr:rowOff>28597</xdr:rowOff>
    </xdr:to>
    <xdr:sp macro="" textlink="">
      <xdr:nvSpPr>
        <xdr:cNvPr id="139" name="楕円 138"/>
        <xdr:cNvSpPr/>
      </xdr:nvSpPr>
      <xdr:spPr>
        <a:xfrm>
          <a:off x="2857500" y="95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45124</xdr:rowOff>
    </xdr:from>
    <xdr:ext cx="534377" cy="259045"/>
    <xdr:sp macro="" textlink="">
      <xdr:nvSpPr>
        <xdr:cNvPr id="140" name="テキスト ボックス 139"/>
        <xdr:cNvSpPr txBox="1"/>
      </xdr:nvSpPr>
      <xdr:spPr>
        <a:xfrm>
          <a:off x="2641111" y="93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157914</xdr:rowOff>
    </xdr:from>
    <xdr:to>
      <xdr:col>10</xdr:col>
      <xdr:colOff>165100</xdr:colOff>
      <xdr:row>57</xdr:row>
      <xdr:rowOff>88064</xdr:rowOff>
    </xdr:to>
    <xdr:sp macro="" textlink="">
      <xdr:nvSpPr>
        <xdr:cNvPr id="141" name="楕円 140"/>
        <xdr:cNvSpPr/>
      </xdr:nvSpPr>
      <xdr:spPr>
        <a:xfrm>
          <a:off x="1968500" y="97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79191</xdr:rowOff>
    </xdr:from>
    <xdr:ext cx="534377" cy="259045"/>
    <xdr:sp macro="" textlink="">
      <xdr:nvSpPr>
        <xdr:cNvPr id="142" name="テキスト ボックス 141"/>
        <xdr:cNvSpPr txBox="1"/>
      </xdr:nvSpPr>
      <xdr:spPr>
        <a:xfrm>
          <a:off x="1752111" y="985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45039</xdr:rowOff>
    </xdr:from>
    <xdr:to>
      <xdr:col>6</xdr:col>
      <xdr:colOff>38100</xdr:colOff>
      <xdr:row>57</xdr:row>
      <xdr:rowOff>146639</xdr:rowOff>
    </xdr:to>
    <xdr:sp macro="" textlink="">
      <xdr:nvSpPr>
        <xdr:cNvPr id="143" name="楕円 142"/>
        <xdr:cNvSpPr/>
      </xdr:nvSpPr>
      <xdr:spPr>
        <a:xfrm>
          <a:off x="1079500" y="98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137766</xdr:rowOff>
    </xdr:from>
    <xdr:ext cx="534377" cy="259045"/>
    <xdr:sp macro="" textlink="">
      <xdr:nvSpPr>
        <xdr:cNvPr id="144" name="テキスト ボックス 143"/>
        <xdr:cNvSpPr txBox="1"/>
      </xdr:nvSpPr>
      <xdr:spPr>
        <a:xfrm>
          <a:off x="863111" y="99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43841</xdr:rowOff>
    </xdr:from>
    <xdr:to>
      <xdr:col>24</xdr:col>
      <xdr:colOff>63500</xdr:colOff>
      <xdr:row>79</xdr:row>
      <xdr:rowOff>8801</xdr:rowOff>
    </xdr:to>
    <xdr:cxnSp macro="">
      <xdr:nvCxnSpPr>
        <xdr:cNvPr id="174" name="直線コネクタ 173"/>
        <xdr:cNvCxnSpPr/>
      </xdr:nvCxnSpPr>
      <xdr:spPr>
        <a:xfrm flipV="1">
          <a:off x="3797300" y="13245491"/>
          <a:ext cx="838200" cy="30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8801</xdr:rowOff>
    </xdr:from>
    <xdr:to>
      <xdr:col>19</xdr:col>
      <xdr:colOff>177800</xdr:colOff>
      <xdr:row>79</xdr:row>
      <xdr:rowOff>69698</xdr:rowOff>
    </xdr:to>
    <xdr:cxnSp macro="">
      <xdr:nvCxnSpPr>
        <xdr:cNvPr id="177" name="直線コネクタ 176"/>
        <xdr:cNvCxnSpPr/>
      </xdr:nvCxnSpPr>
      <xdr:spPr>
        <a:xfrm flipV="1">
          <a:off x="2908300" y="13553351"/>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69698</xdr:rowOff>
    </xdr:from>
    <xdr:to>
      <xdr:col>15</xdr:col>
      <xdr:colOff>50800</xdr:colOff>
      <xdr:row>79</xdr:row>
      <xdr:rowOff>99555</xdr:rowOff>
    </xdr:to>
    <xdr:cxnSp macro="">
      <xdr:nvCxnSpPr>
        <xdr:cNvPr id="180" name="直線コネクタ 179"/>
        <xdr:cNvCxnSpPr/>
      </xdr:nvCxnSpPr>
      <xdr:spPr>
        <a:xfrm flipV="1">
          <a:off x="2019300" y="13614248"/>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94614</xdr:rowOff>
    </xdr:from>
    <xdr:to>
      <xdr:col>10</xdr:col>
      <xdr:colOff>114300</xdr:colOff>
      <xdr:row>79</xdr:row>
      <xdr:rowOff>99555</xdr:rowOff>
    </xdr:to>
    <xdr:cxnSp macro="">
      <xdr:nvCxnSpPr>
        <xdr:cNvPr id="183" name="直線コネクタ 182"/>
        <xdr:cNvCxnSpPr/>
      </xdr:nvCxnSpPr>
      <xdr:spPr>
        <a:xfrm>
          <a:off x="1130300" y="13639164"/>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164491</xdr:rowOff>
    </xdr:from>
    <xdr:to>
      <xdr:col>24</xdr:col>
      <xdr:colOff>114300</xdr:colOff>
      <xdr:row>77</xdr:row>
      <xdr:rowOff>94641</xdr:rowOff>
    </xdr:to>
    <xdr:sp macro="" textlink="">
      <xdr:nvSpPr>
        <xdr:cNvPr id="193" name="楕円 192"/>
        <xdr:cNvSpPr/>
      </xdr:nvSpPr>
      <xdr:spPr>
        <a:xfrm>
          <a:off x="4584700" y="131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142918</xdr:rowOff>
    </xdr:from>
    <xdr:ext cx="599010" cy="259045"/>
    <xdr:sp macro="" textlink="">
      <xdr:nvSpPr>
        <xdr:cNvPr id="194" name="民生費該当値テキスト"/>
        <xdr:cNvSpPr txBox="1"/>
      </xdr:nvSpPr>
      <xdr:spPr>
        <a:xfrm>
          <a:off x="4686300" y="1317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129451</xdr:rowOff>
    </xdr:from>
    <xdr:to>
      <xdr:col>20</xdr:col>
      <xdr:colOff>38100</xdr:colOff>
      <xdr:row>79</xdr:row>
      <xdr:rowOff>59601</xdr:rowOff>
    </xdr:to>
    <xdr:sp macro="" textlink="">
      <xdr:nvSpPr>
        <xdr:cNvPr id="195" name="楕円 194"/>
        <xdr:cNvSpPr/>
      </xdr:nvSpPr>
      <xdr:spPr>
        <a:xfrm>
          <a:off x="37465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50728</xdr:rowOff>
    </xdr:from>
    <xdr:ext cx="599010" cy="259045"/>
    <xdr:sp macro="" textlink="">
      <xdr:nvSpPr>
        <xdr:cNvPr id="196" name="テキスト ボックス 195"/>
        <xdr:cNvSpPr txBox="1"/>
      </xdr:nvSpPr>
      <xdr:spPr>
        <a:xfrm>
          <a:off x="3497795" y="135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18898</xdr:rowOff>
    </xdr:from>
    <xdr:to>
      <xdr:col>15</xdr:col>
      <xdr:colOff>101600</xdr:colOff>
      <xdr:row>79</xdr:row>
      <xdr:rowOff>120498</xdr:rowOff>
    </xdr:to>
    <xdr:sp macro="" textlink="">
      <xdr:nvSpPr>
        <xdr:cNvPr id="197" name="楕円 196"/>
        <xdr:cNvSpPr/>
      </xdr:nvSpPr>
      <xdr:spPr>
        <a:xfrm>
          <a:off x="2857500" y="135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111625</xdr:rowOff>
    </xdr:from>
    <xdr:ext cx="599010" cy="259045"/>
    <xdr:sp macro="" textlink="">
      <xdr:nvSpPr>
        <xdr:cNvPr id="198" name="テキスト ボックス 197"/>
        <xdr:cNvSpPr txBox="1"/>
      </xdr:nvSpPr>
      <xdr:spPr>
        <a:xfrm>
          <a:off x="2608795" y="136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48755</xdr:rowOff>
    </xdr:from>
    <xdr:to>
      <xdr:col>10</xdr:col>
      <xdr:colOff>165100</xdr:colOff>
      <xdr:row>79</xdr:row>
      <xdr:rowOff>150355</xdr:rowOff>
    </xdr:to>
    <xdr:sp macro="" textlink="">
      <xdr:nvSpPr>
        <xdr:cNvPr id="199" name="楕円 198"/>
        <xdr:cNvSpPr/>
      </xdr:nvSpPr>
      <xdr:spPr>
        <a:xfrm>
          <a:off x="1968500" y="135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141482</xdr:rowOff>
    </xdr:from>
    <xdr:ext cx="599010" cy="259045"/>
    <xdr:sp macro="" textlink="">
      <xdr:nvSpPr>
        <xdr:cNvPr id="200" name="テキスト ボックス 199"/>
        <xdr:cNvSpPr txBox="1"/>
      </xdr:nvSpPr>
      <xdr:spPr>
        <a:xfrm>
          <a:off x="1719795" y="1368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43814</xdr:rowOff>
    </xdr:from>
    <xdr:to>
      <xdr:col>6</xdr:col>
      <xdr:colOff>38100</xdr:colOff>
      <xdr:row>79</xdr:row>
      <xdr:rowOff>145414</xdr:rowOff>
    </xdr:to>
    <xdr:sp macro="" textlink="">
      <xdr:nvSpPr>
        <xdr:cNvPr id="201" name="楕円 200"/>
        <xdr:cNvSpPr/>
      </xdr:nvSpPr>
      <xdr:spPr>
        <a:xfrm>
          <a:off x="1079500" y="135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136541</xdr:rowOff>
    </xdr:from>
    <xdr:ext cx="599010" cy="259045"/>
    <xdr:sp macro="" textlink="">
      <xdr:nvSpPr>
        <xdr:cNvPr id="202" name="テキスト ボックス 201"/>
        <xdr:cNvSpPr txBox="1"/>
      </xdr:nvSpPr>
      <xdr:spPr>
        <a:xfrm>
          <a:off x="830795" y="1368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33417</xdr:rowOff>
    </xdr:from>
    <xdr:to>
      <xdr:col>24</xdr:col>
      <xdr:colOff>63500</xdr:colOff>
      <xdr:row>97</xdr:row>
      <xdr:rowOff>89751</xdr:rowOff>
    </xdr:to>
    <xdr:cxnSp macro="">
      <xdr:nvCxnSpPr>
        <xdr:cNvPr id="234" name="直線コネクタ 233"/>
        <xdr:cNvCxnSpPr/>
      </xdr:nvCxnSpPr>
      <xdr:spPr>
        <a:xfrm flipV="1">
          <a:off x="3797300" y="16492617"/>
          <a:ext cx="838200" cy="22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89751</xdr:rowOff>
    </xdr:from>
    <xdr:to>
      <xdr:col>19</xdr:col>
      <xdr:colOff>177800</xdr:colOff>
      <xdr:row>97</xdr:row>
      <xdr:rowOff>92266</xdr:rowOff>
    </xdr:to>
    <xdr:cxnSp macro="">
      <xdr:nvCxnSpPr>
        <xdr:cNvPr id="237" name="直線コネクタ 236"/>
        <xdr:cNvCxnSpPr/>
      </xdr:nvCxnSpPr>
      <xdr:spPr>
        <a:xfrm flipV="1">
          <a:off x="2908300" y="1672040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70124</xdr:rowOff>
    </xdr:from>
    <xdr:to>
      <xdr:col>15</xdr:col>
      <xdr:colOff>50800</xdr:colOff>
      <xdr:row>97</xdr:row>
      <xdr:rowOff>92266</xdr:rowOff>
    </xdr:to>
    <xdr:cxnSp macro="">
      <xdr:nvCxnSpPr>
        <xdr:cNvPr id="240" name="直線コネクタ 239"/>
        <xdr:cNvCxnSpPr/>
      </xdr:nvCxnSpPr>
      <xdr:spPr>
        <a:xfrm>
          <a:off x="2019300" y="16700774"/>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27997</xdr:rowOff>
    </xdr:from>
    <xdr:to>
      <xdr:col>10</xdr:col>
      <xdr:colOff>114300</xdr:colOff>
      <xdr:row>97</xdr:row>
      <xdr:rowOff>70124</xdr:rowOff>
    </xdr:to>
    <xdr:cxnSp macro="">
      <xdr:nvCxnSpPr>
        <xdr:cNvPr id="243" name="直線コネクタ 242"/>
        <xdr:cNvCxnSpPr/>
      </xdr:nvCxnSpPr>
      <xdr:spPr>
        <a:xfrm>
          <a:off x="1130300" y="16658647"/>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154067</xdr:rowOff>
    </xdr:from>
    <xdr:to>
      <xdr:col>24</xdr:col>
      <xdr:colOff>114300</xdr:colOff>
      <xdr:row>96</xdr:row>
      <xdr:rowOff>84217</xdr:rowOff>
    </xdr:to>
    <xdr:sp macro="" textlink="">
      <xdr:nvSpPr>
        <xdr:cNvPr id="253" name="楕円 252"/>
        <xdr:cNvSpPr/>
      </xdr:nvSpPr>
      <xdr:spPr>
        <a:xfrm>
          <a:off x="4584700" y="1644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5494</xdr:rowOff>
    </xdr:from>
    <xdr:ext cx="534377" cy="259045"/>
    <xdr:sp macro="" textlink="">
      <xdr:nvSpPr>
        <xdr:cNvPr id="254" name="衛生費該当値テキスト"/>
        <xdr:cNvSpPr txBox="1"/>
      </xdr:nvSpPr>
      <xdr:spPr>
        <a:xfrm>
          <a:off x="4686300" y="1629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38951</xdr:rowOff>
    </xdr:from>
    <xdr:to>
      <xdr:col>20</xdr:col>
      <xdr:colOff>38100</xdr:colOff>
      <xdr:row>97</xdr:row>
      <xdr:rowOff>140551</xdr:rowOff>
    </xdr:to>
    <xdr:sp macro="" textlink="">
      <xdr:nvSpPr>
        <xdr:cNvPr id="255" name="楕円 254"/>
        <xdr:cNvSpPr/>
      </xdr:nvSpPr>
      <xdr:spPr>
        <a:xfrm>
          <a:off x="3746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131678</xdr:rowOff>
    </xdr:from>
    <xdr:ext cx="534377" cy="259045"/>
    <xdr:sp macro="" textlink="">
      <xdr:nvSpPr>
        <xdr:cNvPr id="256" name="テキスト ボックス 255"/>
        <xdr:cNvSpPr txBox="1"/>
      </xdr:nvSpPr>
      <xdr:spPr>
        <a:xfrm>
          <a:off x="3530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41466</xdr:rowOff>
    </xdr:from>
    <xdr:to>
      <xdr:col>15</xdr:col>
      <xdr:colOff>101600</xdr:colOff>
      <xdr:row>97</xdr:row>
      <xdr:rowOff>143066</xdr:rowOff>
    </xdr:to>
    <xdr:sp macro="" textlink="">
      <xdr:nvSpPr>
        <xdr:cNvPr id="257" name="楕円 256"/>
        <xdr:cNvSpPr/>
      </xdr:nvSpPr>
      <xdr:spPr>
        <a:xfrm>
          <a:off x="2857500" y="166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159593</xdr:rowOff>
    </xdr:from>
    <xdr:ext cx="534377" cy="259045"/>
    <xdr:sp macro="" textlink="">
      <xdr:nvSpPr>
        <xdr:cNvPr id="258" name="テキスト ボックス 257"/>
        <xdr:cNvSpPr txBox="1"/>
      </xdr:nvSpPr>
      <xdr:spPr>
        <a:xfrm>
          <a:off x="2641111" y="16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19324</xdr:rowOff>
    </xdr:from>
    <xdr:to>
      <xdr:col>10</xdr:col>
      <xdr:colOff>165100</xdr:colOff>
      <xdr:row>97</xdr:row>
      <xdr:rowOff>120924</xdr:rowOff>
    </xdr:to>
    <xdr:sp macro="" textlink="">
      <xdr:nvSpPr>
        <xdr:cNvPr id="259" name="楕円 258"/>
        <xdr:cNvSpPr/>
      </xdr:nvSpPr>
      <xdr:spPr>
        <a:xfrm>
          <a:off x="19685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137451</xdr:rowOff>
    </xdr:from>
    <xdr:ext cx="534377" cy="259045"/>
    <xdr:sp macro="" textlink="">
      <xdr:nvSpPr>
        <xdr:cNvPr id="260" name="テキスト ボックス 259"/>
        <xdr:cNvSpPr txBox="1"/>
      </xdr:nvSpPr>
      <xdr:spPr>
        <a:xfrm>
          <a:off x="1752111" y="164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148647</xdr:rowOff>
    </xdr:from>
    <xdr:to>
      <xdr:col>6</xdr:col>
      <xdr:colOff>38100</xdr:colOff>
      <xdr:row>97</xdr:row>
      <xdr:rowOff>78797</xdr:rowOff>
    </xdr:to>
    <xdr:sp macro="" textlink="">
      <xdr:nvSpPr>
        <xdr:cNvPr id="261" name="楕円 260"/>
        <xdr:cNvSpPr/>
      </xdr:nvSpPr>
      <xdr:spPr>
        <a:xfrm>
          <a:off x="1079500" y="166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95324</xdr:rowOff>
    </xdr:from>
    <xdr:ext cx="534377" cy="259045"/>
    <xdr:sp macro="" textlink="">
      <xdr:nvSpPr>
        <xdr:cNvPr id="262" name="テキスト ボックス 261"/>
        <xdr:cNvSpPr txBox="1"/>
      </xdr:nvSpPr>
      <xdr:spPr>
        <a:xfrm>
          <a:off x="863111" y="163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38583</xdr:rowOff>
    </xdr:from>
    <xdr:to>
      <xdr:col>50</xdr:col>
      <xdr:colOff>114300</xdr:colOff>
      <xdr:row>39</xdr:row>
      <xdr:rowOff>44450</xdr:rowOff>
    </xdr:to>
    <xdr:cxnSp macro="">
      <xdr:nvCxnSpPr>
        <xdr:cNvPr id="294" name="直線コネクタ 293"/>
        <xdr:cNvCxnSpPr/>
      </xdr:nvCxnSpPr>
      <xdr:spPr>
        <a:xfrm>
          <a:off x="8750300" y="672513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27839</xdr:rowOff>
    </xdr:from>
    <xdr:to>
      <xdr:col>45</xdr:col>
      <xdr:colOff>177800</xdr:colOff>
      <xdr:row>39</xdr:row>
      <xdr:rowOff>38583</xdr:rowOff>
    </xdr:to>
    <xdr:cxnSp macro="">
      <xdr:nvCxnSpPr>
        <xdr:cNvPr id="297" name="直線コネクタ 296"/>
        <xdr:cNvCxnSpPr/>
      </xdr:nvCxnSpPr>
      <xdr:spPr>
        <a:xfrm>
          <a:off x="7861300" y="671438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27839</xdr:rowOff>
    </xdr:from>
    <xdr:to>
      <xdr:col>41</xdr:col>
      <xdr:colOff>50800</xdr:colOff>
      <xdr:row>39</xdr:row>
      <xdr:rowOff>27839</xdr:rowOff>
    </xdr:to>
    <xdr:cxnSp macro="">
      <xdr:nvCxnSpPr>
        <xdr:cNvPr id="300" name="直線コネクタ 299"/>
        <xdr:cNvCxnSpPr/>
      </xdr:nvCxnSpPr>
      <xdr:spPr>
        <a:xfrm>
          <a:off x="6972300" y="6714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159233</xdr:rowOff>
    </xdr:from>
    <xdr:to>
      <xdr:col>46</xdr:col>
      <xdr:colOff>38100</xdr:colOff>
      <xdr:row>39</xdr:row>
      <xdr:rowOff>89383</xdr:rowOff>
    </xdr:to>
    <xdr:sp macro="" textlink="">
      <xdr:nvSpPr>
        <xdr:cNvPr id="314" name="楕円 313"/>
        <xdr:cNvSpPr/>
      </xdr:nvSpPr>
      <xdr:spPr>
        <a:xfrm>
          <a:off x="8699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80510</xdr:rowOff>
    </xdr:from>
    <xdr:ext cx="313932" cy="259045"/>
    <xdr:sp macro="" textlink="">
      <xdr:nvSpPr>
        <xdr:cNvPr id="315" name="テキスト ボックス 314"/>
        <xdr:cNvSpPr txBox="1"/>
      </xdr:nvSpPr>
      <xdr:spPr>
        <a:xfrm>
          <a:off x="8593333" y="6767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148489</xdr:rowOff>
    </xdr:from>
    <xdr:to>
      <xdr:col>41</xdr:col>
      <xdr:colOff>101600</xdr:colOff>
      <xdr:row>39</xdr:row>
      <xdr:rowOff>78639</xdr:rowOff>
    </xdr:to>
    <xdr:sp macro="" textlink="">
      <xdr:nvSpPr>
        <xdr:cNvPr id="316" name="楕円 315"/>
        <xdr:cNvSpPr/>
      </xdr:nvSpPr>
      <xdr:spPr>
        <a:xfrm>
          <a:off x="7810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69766</xdr:rowOff>
    </xdr:from>
    <xdr:ext cx="378565" cy="259045"/>
    <xdr:sp macro="" textlink="">
      <xdr:nvSpPr>
        <xdr:cNvPr id="317" name="テキスト ボックス 316"/>
        <xdr:cNvSpPr txBox="1"/>
      </xdr:nvSpPr>
      <xdr:spPr>
        <a:xfrm>
          <a:off x="7672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148489</xdr:rowOff>
    </xdr:from>
    <xdr:to>
      <xdr:col>36</xdr:col>
      <xdr:colOff>165100</xdr:colOff>
      <xdr:row>39</xdr:row>
      <xdr:rowOff>78639</xdr:rowOff>
    </xdr:to>
    <xdr:sp macro="" textlink="">
      <xdr:nvSpPr>
        <xdr:cNvPr id="318" name="楕円 317"/>
        <xdr:cNvSpPr/>
      </xdr:nvSpPr>
      <xdr:spPr>
        <a:xfrm>
          <a:off x="6921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69766</xdr:rowOff>
    </xdr:from>
    <xdr:ext cx="378565" cy="259045"/>
    <xdr:sp macro="" textlink="">
      <xdr:nvSpPr>
        <xdr:cNvPr id="319" name="テキスト ボックス 318"/>
        <xdr:cNvSpPr txBox="1"/>
      </xdr:nvSpPr>
      <xdr:spPr>
        <a:xfrm>
          <a:off x="6783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88466</xdr:rowOff>
    </xdr:from>
    <xdr:to>
      <xdr:col>55</xdr:col>
      <xdr:colOff>0</xdr:colOff>
      <xdr:row>58</xdr:row>
      <xdr:rowOff>96376</xdr:rowOff>
    </xdr:to>
    <xdr:cxnSp macro="">
      <xdr:nvCxnSpPr>
        <xdr:cNvPr id="346" name="直線コネクタ 345"/>
        <xdr:cNvCxnSpPr/>
      </xdr:nvCxnSpPr>
      <xdr:spPr>
        <a:xfrm>
          <a:off x="9639300" y="10032566"/>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83373</xdr:rowOff>
    </xdr:from>
    <xdr:to>
      <xdr:col>50</xdr:col>
      <xdr:colOff>114300</xdr:colOff>
      <xdr:row>58</xdr:row>
      <xdr:rowOff>88466</xdr:rowOff>
    </xdr:to>
    <xdr:cxnSp macro="">
      <xdr:nvCxnSpPr>
        <xdr:cNvPr id="349" name="直線コネクタ 348"/>
        <xdr:cNvCxnSpPr/>
      </xdr:nvCxnSpPr>
      <xdr:spPr>
        <a:xfrm>
          <a:off x="8750300" y="10027473"/>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83373</xdr:rowOff>
    </xdr:from>
    <xdr:to>
      <xdr:col>45</xdr:col>
      <xdr:colOff>177800</xdr:colOff>
      <xdr:row>58</xdr:row>
      <xdr:rowOff>88576</xdr:rowOff>
    </xdr:to>
    <xdr:cxnSp macro="">
      <xdr:nvCxnSpPr>
        <xdr:cNvPr id="352" name="直線コネクタ 351"/>
        <xdr:cNvCxnSpPr/>
      </xdr:nvCxnSpPr>
      <xdr:spPr>
        <a:xfrm flipV="1">
          <a:off x="7861300" y="10027473"/>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86537</xdr:rowOff>
    </xdr:from>
    <xdr:to>
      <xdr:col>41</xdr:col>
      <xdr:colOff>50800</xdr:colOff>
      <xdr:row>58</xdr:row>
      <xdr:rowOff>88576</xdr:rowOff>
    </xdr:to>
    <xdr:cxnSp macro="">
      <xdr:nvCxnSpPr>
        <xdr:cNvPr id="355" name="直線コネクタ 354"/>
        <xdr:cNvCxnSpPr/>
      </xdr:nvCxnSpPr>
      <xdr:spPr>
        <a:xfrm>
          <a:off x="6972300" y="10030637"/>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45576</xdr:rowOff>
    </xdr:from>
    <xdr:to>
      <xdr:col>55</xdr:col>
      <xdr:colOff>50800</xdr:colOff>
      <xdr:row>58</xdr:row>
      <xdr:rowOff>147176</xdr:rowOff>
    </xdr:to>
    <xdr:sp macro="" textlink="">
      <xdr:nvSpPr>
        <xdr:cNvPr id="365" name="楕円 364"/>
        <xdr:cNvSpPr/>
      </xdr:nvSpPr>
      <xdr:spPr>
        <a:xfrm>
          <a:off x="10426700" y="99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131953</xdr:rowOff>
    </xdr:from>
    <xdr:ext cx="469744" cy="259045"/>
    <xdr:sp macro="" textlink="">
      <xdr:nvSpPr>
        <xdr:cNvPr id="366" name="農林水産業費該当値テキスト"/>
        <xdr:cNvSpPr txBox="1"/>
      </xdr:nvSpPr>
      <xdr:spPr>
        <a:xfrm>
          <a:off x="10528300" y="99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37666</xdr:rowOff>
    </xdr:from>
    <xdr:to>
      <xdr:col>50</xdr:col>
      <xdr:colOff>165100</xdr:colOff>
      <xdr:row>58</xdr:row>
      <xdr:rowOff>139266</xdr:rowOff>
    </xdr:to>
    <xdr:sp macro="" textlink="">
      <xdr:nvSpPr>
        <xdr:cNvPr id="367" name="楕円 366"/>
        <xdr:cNvSpPr/>
      </xdr:nvSpPr>
      <xdr:spPr>
        <a:xfrm>
          <a:off x="9588500" y="99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130393</xdr:rowOff>
    </xdr:from>
    <xdr:ext cx="469744" cy="259045"/>
    <xdr:sp macro="" textlink="">
      <xdr:nvSpPr>
        <xdr:cNvPr id="368" name="テキスト ボックス 367"/>
        <xdr:cNvSpPr txBox="1"/>
      </xdr:nvSpPr>
      <xdr:spPr>
        <a:xfrm>
          <a:off x="9404428" y="100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32573</xdr:rowOff>
    </xdr:from>
    <xdr:to>
      <xdr:col>46</xdr:col>
      <xdr:colOff>38100</xdr:colOff>
      <xdr:row>58</xdr:row>
      <xdr:rowOff>134173</xdr:rowOff>
    </xdr:to>
    <xdr:sp macro="" textlink="">
      <xdr:nvSpPr>
        <xdr:cNvPr id="369" name="楕円 368"/>
        <xdr:cNvSpPr/>
      </xdr:nvSpPr>
      <xdr:spPr>
        <a:xfrm>
          <a:off x="8699500" y="9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125300</xdr:rowOff>
    </xdr:from>
    <xdr:ext cx="469744" cy="259045"/>
    <xdr:sp macro="" textlink="">
      <xdr:nvSpPr>
        <xdr:cNvPr id="370" name="テキスト ボックス 369"/>
        <xdr:cNvSpPr txBox="1"/>
      </xdr:nvSpPr>
      <xdr:spPr>
        <a:xfrm>
          <a:off x="8515428" y="10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37776</xdr:rowOff>
    </xdr:from>
    <xdr:to>
      <xdr:col>41</xdr:col>
      <xdr:colOff>101600</xdr:colOff>
      <xdr:row>58</xdr:row>
      <xdr:rowOff>139376</xdr:rowOff>
    </xdr:to>
    <xdr:sp macro="" textlink="">
      <xdr:nvSpPr>
        <xdr:cNvPr id="371" name="楕円 370"/>
        <xdr:cNvSpPr/>
      </xdr:nvSpPr>
      <xdr:spPr>
        <a:xfrm>
          <a:off x="7810500" y="99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130503</xdr:rowOff>
    </xdr:from>
    <xdr:ext cx="469744" cy="259045"/>
    <xdr:sp macro="" textlink="">
      <xdr:nvSpPr>
        <xdr:cNvPr id="372" name="テキスト ボックス 371"/>
        <xdr:cNvSpPr txBox="1"/>
      </xdr:nvSpPr>
      <xdr:spPr>
        <a:xfrm>
          <a:off x="7626428" y="100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35737</xdr:rowOff>
    </xdr:from>
    <xdr:to>
      <xdr:col>36</xdr:col>
      <xdr:colOff>165100</xdr:colOff>
      <xdr:row>58</xdr:row>
      <xdr:rowOff>137337</xdr:rowOff>
    </xdr:to>
    <xdr:sp macro="" textlink="">
      <xdr:nvSpPr>
        <xdr:cNvPr id="373" name="楕円 372"/>
        <xdr:cNvSpPr/>
      </xdr:nvSpPr>
      <xdr:spPr>
        <a:xfrm>
          <a:off x="6921500" y="99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128464</xdr:rowOff>
    </xdr:from>
    <xdr:ext cx="469744" cy="259045"/>
    <xdr:sp macro="" textlink="">
      <xdr:nvSpPr>
        <xdr:cNvPr id="374" name="テキスト ボックス 373"/>
        <xdr:cNvSpPr txBox="1"/>
      </xdr:nvSpPr>
      <xdr:spPr>
        <a:xfrm>
          <a:off x="6737428" y="100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125276</xdr:rowOff>
    </xdr:from>
    <xdr:to>
      <xdr:col>55</xdr:col>
      <xdr:colOff>0</xdr:colOff>
      <xdr:row>78</xdr:row>
      <xdr:rowOff>75532</xdr:rowOff>
    </xdr:to>
    <xdr:cxnSp macro="">
      <xdr:nvCxnSpPr>
        <xdr:cNvPr id="401" name="直線コネクタ 400"/>
        <xdr:cNvCxnSpPr/>
      </xdr:nvCxnSpPr>
      <xdr:spPr>
        <a:xfrm>
          <a:off x="9639300" y="13326926"/>
          <a:ext cx="838200" cy="1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125276</xdr:rowOff>
    </xdr:from>
    <xdr:to>
      <xdr:col>50</xdr:col>
      <xdr:colOff>114300</xdr:colOff>
      <xdr:row>78</xdr:row>
      <xdr:rowOff>20051</xdr:rowOff>
    </xdr:to>
    <xdr:cxnSp macro="">
      <xdr:nvCxnSpPr>
        <xdr:cNvPr id="404" name="直線コネクタ 403"/>
        <xdr:cNvCxnSpPr/>
      </xdr:nvCxnSpPr>
      <xdr:spPr>
        <a:xfrm flipV="1">
          <a:off x="8750300" y="13326926"/>
          <a:ext cx="8890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20051</xdr:rowOff>
    </xdr:from>
    <xdr:to>
      <xdr:col>45</xdr:col>
      <xdr:colOff>177800</xdr:colOff>
      <xdr:row>78</xdr:row>
      <xdr:rowOff>74847</xdr:rowOff>
    </xdr:to>
    <xdr:cxnSp macro="">
      <xdr:nvCxnSpPr>
        <xdr:cNvPr id="407" name="直線コネクタ 406"/>
        <xdr:cNvCxnSpPr/>
      </xdr:nvCxnSpPr>
      <xdr:spPr>
        <a:xfrm flipV="1">
          <a:off x="7861300" y="13393151"/>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74847</xdr:rowOff>
    </xdr:from>
    <xdr:to>
      <xdr:col>41</xdr:col>
      <xdr:colOff>50800</xdr:colOff>
      <xdr:row>78</xdr:row>
      <xdr:rowOff>77429</xdr:rowOff>
    </xdr:to>
    <xdr:cxnSp macro="">
      <xdr:nvCxnSpPr>
        <xdr:cNvPr id="410" name="直線コネクタ 409"/>
        <xdr:cNvCxnSpPr/>
      </xdr:nvCxnSpPr>
      <xdr:spPr>
        <a:xfrm flipV="1">
          <a:off x="6972300" y="13447947"/>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24732</xdr:rowOff>
    </xdr:from>
    <xdr:to>
      <xdr:col>55</xdr:col>
      <xdr:colOff>50800</xdr:colOff>
      <xdr:row>78</xdr:row>
      <xdr:rowOff>126332</xdr:rowOff>
    </xdr:to>
    <xdr:sp macro="" textlink="">
      <xdr:nvSpPr>
        <xdr:cNvPr id="420" name="楕円 419"/>
        <xdr:cNvSpPr/>
      </xdr:nvSpPr>
      <xdr:spPr>
        <a:xfrm>
          <a:off x="104267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111109</xdr:rowOff>
    </xdr:from>
    <xdr:ext cx="469744" cy="259045"/>
    <xdr:sp macro="" textlink="">
      <xdr:nvSpPr>
        <xdr:cNvPr id="421" name="商工費該当値テキスト"/>
        <xdr:cNvSpPr txBox="1"/>
      </xdr:nvSpPr>
      <xdr:spPr>
        <a:xfrm>
          <a:off x="10528300" y="133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74476</xdr:rowOff>
    </xdr:from>
    <xdr:to>
      <xdr:col>50</xdr:col>
      <xdr:colOff>165100</xdr:colOff>
      <xdr:row>78</xdr:row>
      <xdr:rowOff>4626</xdr:rowOff>
    </xdr:to>
    <xdr:sp macro="" textlink="">
      <xdr:nvSpPr>
        <xdr:cNvPr id="422" name="楕円 421"/>
        <xdr:cNvSpPr/>
      </xdr:nvSpPr>
      <xdr:spPr>
        <a:xfrm>
          <a:off x="9588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167203</xdr:rowOff>
    </xdr:from>
    <xdr:ext cx="469744" cy="259045"/>
    <xdr:sp macro="" textlink="">
      <xdr:nvSpPr>
        <xdr:cNvPr id="423" name="テキスト ボックス 422"/>
        <xdr:cNvSpPr txBox="1"/>
      </xdr:nvSpPr>
      <xdr:spPr>
        <a:xfrm>
          <a:off x="9404428"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140701</xdr:rowOff>
    </xdr:from>
    <xdr:to>
      <xdr:col>46</xdr:col>
      <xdr:colOff>38100</xdr:colOff>
      <xdr:row>78</xdr:row>
      <xdr:rowOff>70851</xdr:rowOff>
    </xdr:to>
    <xdr:sp macro="" textlink="">
      <xdr:nvSpPr>
        <xdr:cNvPr id="424" name="楕円 423"/>
        <xdr:cNvSpPr/>
      </xdr:nvSpPr>
      <xdr:spPr>
        <a:xfrm>
          <a:off x="8699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61978</xdr:rowOff>
    </xdr:from>
    <xdr:ext cx="469744" cy="259045"/>
    <xdr:sp macro="" textlink="">
      <xdr:nvSpPr>
        <xdr:cNvPr id="425" name="テキスト ボックス 424"/>
        <xdr:cNvSpPr txBox="1"/>
      </xdr:nvSpPr>
      <xdr:spPr>
        <a:xfrm>
          <a:off x="85154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24047</xdr:rowOff>
    </xdr:from>
    <xdr:to>
      <xdr:col>41</xdr:col>
      <xdr:colOff>101600</xdr:colOff>
      <xdr:row>78</xdr:row>
      <xdr:rowOff>125647</xdr:rowOff>
    </xdr:to>
    <xdr:sp macro="" textlink="">
      <xdr:nvSpPr>
        <xdr:cNvPr id="426" name="楕円 425"/>
        <xdr:cNvSpPr/>
      </xdr:nvSpPr>
      <xdr:spPr>
        <a:xfrm>
          <a:off x="7810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116774</xdr:rowOff>
    </xdr:from>
    <xdr:ext cx="469744" cy="259045"/>
    <xdr:sp macro="" textlink="">
      <xdr:nvSpPr>
        <xdr:cNvPr id="427" name="テキスト ボックス 426"/>
        <xdr:cNvSpPr txBox="1"/>
      </xdr:nvSpPr>
      <xdr:spPr>
        <a:xfrm>
          <a:off x="7626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26629</xdr:rowOff>
    </xdr:from>
    <xdr:to>
      <xdr:col>36</xdr:col>
      <xdr:colOff>165100</xdr:colOff>
      <xdr:row>78</xdr:row>
      <xdr:rowOff>128229</xdr:rowOff>
    </xdr:to>
    <xdr:sp macro="" textlink="">
      <xdr:nvSpPr>
        <xdr:cNvPr id="428" name="楕円 427"/>
        <xdr:cNvSpPr/>
      </xdr:nvSpPr>
      <xdr:spPr>
        <a:xfrm>
          <a:off x="6921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119356</xdr:rowOff>
    </xdr:from>
    <xdr:ext cx="469744" cy="259045"/>
    <xdr:sp macro="" textlink="">
      <xdr:nvSpPr>
        <xdr:cNvPr id="429" name="テキスト ボックス 428"/>
        <xdr:cNvSpPr txBox="1"/>
      </xdr:nvSpPr>
      <xdr:spPr>
        <a:xfrm>
          <a:off x="6737428"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1930</xdr:rowOff>
    </xdr:from>
    <xdr:to>
      <xdr:col>55</xdr:col>
      <xdr:colOff>0</xdr:colOff>
      <xdr:row>98</xdr:row>
      <xdr:rowOff>32183</xdr:rowOff>
    </xdr:to>
    <xdr:cxnSp macro="">
      <xdr:nvCxnSpPr>
        <xdr:cNvPr id="459" name="直線コネクタ 458"/>
        <xdr:cNvCxnSpPr/>
      </xdr:nvCxnSpPr>
      <xdr:spPr>
        <a:xfrm>
          <a:off x="9639300" y="16804030"/>
          <a:ext cx="8382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145929</xdr:rowOff>
    </xdr:from>
    <xdr:to>
      <xdr:col>50</xdr:col>
      <xdr:colOff>114300</xdr:colOff>
      <xdr:row>98</xdr:row>
      <xdr:rowOff>1930</xdr:rowOff>
    </xdr:to>
    <xdr:cxnSp macro="">
      <xdr:nvCxnSpPr>
        <xdr:cNvPr id="462" name="直線コネクタ 461"/>
        <xdr:cNvCxnSpPr/>
      </xdr:nvCxnSpPr>
      <xdr:spPr>
        <a:xfrm>
          <a:off x="8750300" y="16776579"/>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72473</xdr:rowOff>
    </xdr:from>
    <xdr:to>
      <xdr:col>45</xdr:col>
      <xdr:colOff>177800</xdr:colOff>
      <xdr:row>97</xdr:row>
      <xdr:rowOff>145929</xdr:rowOff>
    </xdr:to>
    <xdr:cxnSp macro="">
      <xdr:nvCxnSpPr>
        <xdr:cNvPr id="465" name="直線コネクタ 464"/>
        <xdr:cNvCxnSpPr/>
      </xdr:nvCxnSpPr>
      <xdr:spPr>
        <a:xfrm>
          <a:off x="7861300" y="16703123"/>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72473</xdr:rowOff>
    </xdr:from>
    <xdr:to>
      <xdr:col>41</xdr:col>
      <xdr:colOff>50800</xdr:colOff>
      <xdr:row>97</xdr:row>
      <xdr:rowOff>134252</xdr:rowOff>
    </xdr:to>
    <xdr:cxnSp macro="">
      <xdr:nvCxnSpPr>
        <xdr:cNvPr id="468" name="直線コネクタ 467"/>
        <xdr:cNvCxnSpPr/>
      </xdr:nvCxnSpPr>
      <xdr:spPr>
        <a:xfrm flipV="1">
          <a:off x="6972300" y="16703123"/>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152833</xdr:rowOff>
    </xdr:from>
    <xdr:to>
      <xdr:col>55</xdr:col>
      <xdr:colOff>50800</xdr:colOff>
      <xdr:row>98</xdr:row>
      <xdr:rowOff>82983</xdr:rowOff>
    </xdr:to>
    <xdr:sp macro="" textlink="">
      <xdr:nvSpPr>
        <xdr:cNvPr id="478" name="楕円 477"/>
        <xdr:cNvSpPr/>
      </xdr:nvSpPr>
      <xdr:spPr>
        <a:xfrm>
          <a:off x="10426700" y="16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131260</xdr:rowOff>
    </xdr:from>
    <xdr:ext cx="534377" cy="259045"/>
    <xdr:sp macro="" textlink="">
      <xdr:nvSpPr>
        <xdr:cNvPr id="479" name="土木費該当値テキスト"/>
        <xdr:cNvSpPr txBox="1"/>
      </xdr:nvSpPr>
      <xdr:spPr>
        <a:xfrm>
          <a:off x="10528300" y="167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122580</xdr:rowOff>
    </xdr:from>
    <xdr:to>
      <xdr:col>50</xdr:col>
      <xdr:colOff>165100</xdr:colOff>
      <xdr:row>98</xdr:row>
      <xdr:rowOff>52730</xdr:rowOff>
    </xdr:to>
    <xdr:sp macro="" textlink="">
      <xdr:nvSpPr>
        <xdr:cNvPr id="480" name="楕円 479"/>
        <xdr:cNvSpPr/>
      </xdr:nvSpPr>
      <xdr:spPr>
        <a:xfrm>
          <a:off x="9588500" y="167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43857</xdr:rowOff>
    </xdr:from>
    <xdr:ext cx="534377" cy="259045"/>
    <xdr:sp macro="" textlink="">
      <xdr:nvSpPr>
        <xdr:cNvPr id="481" name="テキスト ボックス 480"/>
        <xdr:cNvSpPr txBox="1"/>
      </xdr:nvSpPr>
      <xdr:spPr>
        <a:xfrm>
          <a:off x="9372111" y="168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95129</xdr:rowOff>
    </xdr:from>
    <xdr:to>
      <xdr:col>46</xdr:col>
      <xdr:colOff>38100</xdr:colOff>
      <xdr:row>98</xdr:row>
      <xdr:rowOff>25279</xdr:rowOff>
    </xdr:to>
    <xdr:sp macro="" textlink="">
      <xdr:nvSpPr>
        <xdr:cNvPr id="482" name="楕円 481"/>
        <xdr:cNvSpPr/>
      </xdr:nvSpPr>
      <xdr:spPr>
        <a:xfrm>
          <a:off x="8699500" y="167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16406</xdr:rowOff>
    </xdr:from>
    <xdr:ext cx="534377" cy="259045"/>
    <xdr:sp macro="" textlink="">
      <xdr:nvSpPr>
        <xdr:cNvPr id="483" name="テキスト ボックス 482"/>
        <xdr:cNvSpPr txBox="1"/>
      </xdr:nvSpPr>
      <xdr:spPr>
        <a:xfrm>
          <a:off x="8483111" y="168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21673</xdr:rowOff>
    </xdr:from>
    <xdr:to>
      <xdr:col>41</xdr:col>
      <xdr:colOff>101600</xdr:colOff>
      <xdr:row>97</xdr:row>
      <xdr:rowOff>123273</xdr:rowOff>
    </xdr:to>
    <xdr:sp macro="" textlink="">
      <xdr:nvSpPr>
        <xdr:cNvPr id="484" name="楕円 483"/>
        <xdr:cNvSpPr/>
      </xdr:nvSpPr>
      <xdr:spPr>
        <a:xfrm>
          <a:off x="7810500" y="166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114400</xdr:rowOff>
    </xdr:from>
    <xdr:ext cx="534377" cy="259045"/>
    <xdr:sp macro="" textlink="">
      <xdr:nvSpPr>
        <xdr:cNvPr id="485" name="テキスト ボックス 484"/>
        <xdr:cNvSpPr txBox="1"/>
      </xdr:nvSpPr>
      <xdr:spPr>
        <a:xfrm>
          <a:off x="7594111" y="167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83452</xdr:rowOff>
    </xdr:from>
    <xdr:to>
      <xdr:col>36</xdr:col>
      <xdr:colOff>165100</xdr:colOff>
      <xdr:row>98</xdr:row>
      <xdr:rowOff>13602</xdr:rowOff>
    </xdr:to>
    <xdr:sp macro="" textlink="">
      <xdr:nvSpPr>
        <xdr:cNvPr id="486" name="楕円 485"/>
        <xdr:cNvSpPr/>
      </xdr:nvSpPr>
      <xdr:spPr>
        <a:xfrm>
          <a:off x="6921500" y="16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4729</xdr:rowOff>
    </xdr:from>
    <xdr:ext cx="534377" cy="259045"/>
    <xdr:sp macro="" textlink="">
      <xdr:nvSpPr>
        <xdr:cNvPr id="487" name="テキスト ボックス 486"/>
        <xdr:cNvSpPr txBox="1"/>
      </xdr:nvSpPr>
      <xdr:spPr>
        <a:xfrm>
          <a:off x="6705111" y="168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59096</xdr:rowOff>
    </xdr:from>
    <xdr:to>
      <xdr:col>85</xdr:col>
      <xdr:colOff>127000</xdr:colOff>
      <xdr:row>38</xdr:row>
      <xdr:rowOff>63896</xdr:rowOff>
    </xdr:to>
    <xdr:cxnSp macro="">
      <xdr:nvCxnSpPr>
        <xdr:cNvPr id="515" name="直線コネクタ 514"/>
        <xdr:cNvCxnSpPr/>
      </xdr:nvCxnSpPr>
      <xdr:spPr>
        <a:xfrm flipV="1">
          <a:off x="15481300" y="657419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63896</xdr:rowOff>
    </xdr:from>
    <xdr:to>
      <xdr:col>81</xdr:col>
      <xdr:colOff>50800</xdr:colOff>
      <xdr:row>38</xdr:row>
      <xdr:rowOff>75326</xdr:rowOff>
    </xdr:to>
    <xdr:cxnSp macro="">
      <xdr:nvCxnSpPr>
        <xdr:cNvPr id="518" name="直線コネクタ 517"/>
        <xdr:cNvCxnSpPr/>
      </xdr:nvCxnSpPr>
      <xdr:spPr>
        <a:xfrm flipV="1">
          <a:off x="14592300" y="65789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70114</xdr:rowOff>
    </xdr:from>
    <xdr:to>
      <xdr:col>76</xdr:col>
      <xdr:colOff>114300</xdr:colOff>
      <xdr:row>38</xdr:row>
      <xdr:rowOff>75326</xdr:rowOff>
    </xdr:to>
    <xdr:cxnSp macro="">
      <xdr:nvCxnSpPr>
        <xdr:cNvPr id="521" name="直線コネクタ 520"/>
        <xdr:cNvCxnSpPr/>
      </xdr:nvCxnSpPr>
      <xdr:spPr>
        <a:xfrm>
          <a:off x="13703300" y="658521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61610</xdr:rowOff>
    </xdr:from>
    <xdr:to>
      <xdr:col>71</xdr:col>
      <xdr:colOff>177800</xdr:colOff>
      <xdr:row>38</xdr:row>
      <xdr:rowOff>70114</xdr:rowOff>
    </xdr:to>
    <xdr:cxnSp macro="">
      <xdr:nvCxnSpPr>
        <xdr:cNvPr id="524" name="直線コネクタ 523"/>
        <xdr:cNvCxnSpPr/>
      </xdr:nvCxnSpPr>
      <xdr:spPr>
        <a:xfrm>
          <a:off x="12814300" y="6576710"/>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8296</xdr:rowOff>
    </xdr:from>
    <xdr:to>
      <xdr:col>85</xdr:col>
      <xdr:colOff>177800</xdr:colOff>
      <xdr:row>38</xdr:row>
      <xdr:rowOff>109896</xdr:rowOff>
    </xdr:to>
    <xdr:sp macro="" textlink="">
      <xdr:nvSpPr>
        <xdr:cNvPr id="534" name="楕円 533"/>
        <xdr:cNvSpPr/>
      </xdr:nvSpPr>
      <xdr:spPr>
        <a:xfrm>
          <a:off x="16268700" y="65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94673</xdr:rowOff>
    </xdr:from>
    <xdr:ext cx="534377" cy="259045"/>
    <xdr:sp macro="" textlink="">
      <xdr:nvSpPr>
        <xdr:cNvPr id="535" name="消防費該当値テキスト"/>
        <xdr:cNvSpPr txBox="1"/>
      </xdr:nvSpPr>
      <xdr:spPr>
        <a:xfrm>
          <a:off x="16370300" y="64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13096</xdr:rowOff>
    </xdr:from>
    <xdr:to>
      <xdr:col>81</xdr:col>
      <xdr:colOff>101600</xdr:colOff>
      <xdr:row>38</xdr:row>
      <xdr:rowOff>114696</xdr:rowOff>
    </xdr:to>
    <xdr:sp macro="" textlink="">
      <xdr:nvSpPr>
        <xdr:cNvPr id="536" name="楕円 535"/>
        <xdr:cNvSpPr/>
      </xdr:nvSpPr>
      <xdr:spPr>
        <a:xfrm>
          <a:off x="15430500" y="6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105823</xdr:rowOff>
    </xdr:from>
    <xdr:ext cx="534377" cy="259045"/>
    <xdr:sp macro="" textlink="">
      <xdr:nvSpPr>
        <xdr:cNvPr id="537" name="テキスト ボックス 536"/>
        <xdr:cNvSpPr txBox="1"/>
      </xdr:nvSpPr>
      <xdr:spPr>
        <a:xfrm>
          <a:off x="15214111" y="66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24526</xdr:rowOff>
    </xdr:from>
    <xdr:to>
      <xdr:col>76</xdr:col>
      <xdr:colOff>165100</xdr:colOff>
      <xdr:row>38</xdr:row>
      <xdr:rowOff>126126</xdr:rowOff>
    </xdr:to>
    <xdr:sp macro="" textlink="">
      <xdr:nvSpPr>
        <xdr:cNvPr id="538" name="楕円 537"/>
        <xdr:cNvSpPr/>
      </xdr:nvSpPr>
      <xdr:spPr>
        <a:xfrm>
          <a:off x="14541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117253</xdr:rowOff>
    </xdr:from>
    <xdr:ext cx="534377" cy="259045"/>
    <xdr:sp macro="" textlink="">
      <xdr:nvSpPr>
        <xdr:cNvPr id="539" name="テキスト ボックス 538"/>
        <xdr:cNvSpPr txBox="1"/>
      </xdr:nvSpPr>
      <xdr:spPr>
        <a:xfrm>
          <a:off x="14325111" y="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19314</xdr:rowOff>
    </xdr:from>
    <xdr:to>
      <xdr:col>72</xdr:col>
      <xdr:colOff>38100</xdr:colOff>
      <xdr:row>38</xdr:row>
      <xdr:rowOff>120914</xdr:rowOff>
    </xdr:to>
    <xdr:sp macro="" textlink="">
      <xdr:nvSpPr>
        <xdr:cNvPr id="540" name="楕円 539"/>
        <xdr:cNvSpPr/>
      </xdr:nvSpPr>
      <xdr:spPr>
        <a:xfrm>
          <a:off x="136525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112041</xdr:rowOff>
    </xdr:from>
    <xdr:ext cx="534377" cy="259045"/>
    <xdr:sp macro="" textlink="">
      <xdr:nvSpPr>
        <xdr:cNvPr id="541" name="テキスト ボックス 540"/>
        <xdr:cNvSpPr txBox="1"/>
      </xdr:nvSpPr>
      <xdr:spPr>
        <a:xfrm>
          <a:off x="13436111" y="6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10810</xdr:rowOff>
    </xdr:from>
    <xdr:to>
      <xdr:col>67</xdr:col>
      <xdr:colOff>101600</xdr:colOff>
      <xdr:row>38</xdr:row>
      <xdr:rowOff>112410</xdr:rowOff>
    </xdr:to>
    <xdr:sp macro="" textlink="">
      <xdr:nvSpPr>
        <xdr:cNvPr id="542" name="楕円 541"/>
        <xdr:cNvSpPr/>
      </xdr:nvSpPr>
      <xdr:spPr>
        <a:xfrm>
          <a:off x="12763500" y="65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103537</xdr:rowOff>
    </xdr:from>
    <xdr:ext cx="534377" cy="259045"/>
    <xdr:sp macro="" textlink="">
      <xdr:nvSpPr>
        <xdr:cNvPr id="543" name="テキスト ボックス 542"/>
        <xdr:cNvSpPr txBox="1"/>
      </xdr:nvSpPr>
      <xdr:spPr>
        <a:xfrm>
          <a:off x="12547111" y="66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1949</xdr:rowOff>
    </xdr:from>
    <xdr:to>
      <xdr:col>85</xdr:col>
      <xdr:colOff>127000</xdr:colOff>
      <xdr:row>56</xdr:row>
      <xdr:rowOff>166484</xdr:rowOff>
    </xdr:to>
    <xdr:cxnSp macro="">
      <xdr:nvCxnSpPr>
        <xdr:cNvPr id="573" name="直線コネクタ 572"/>
        <xdr:cNvCxnSpPr/>
      </xdr:nvCxnSpPr>
      <xdr:spPr>
        <a:xfrm>
          <a:off x="15481300" y="9603149"/>
          <a:ext cx="838200" cy="16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1949</xdr:rowOff>
    </xdr:from>
    <xdr:to>
      <xdr:col>81</xdr:col>
      <xdr:colOff>50800</xdr:colOff>
      <xdr:row>57</xdr:row>
      <xdr:rowOff>94114</xdr:rowOff>
    </xdr:to>
    <xdr:cxnSp macro="">
      <xdr:nvCxnSpPr>
        <xdr:cNvPr id="576" name="直線コネクタ 575"/>
        <xdr:cNvCxnSpPr/>
      </xdr:nvCxnSpPr>
      <xdr:spPr>
        <a:xfrm flipV="1">
          <a:off x="14592300" y="9603149"/>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44069</xdr:rowOff>
    </xdr:from>
    <xdr:to>
      <xdr:col>76</xdr:col>
      <xdr:colOff>114300</xdr:colOff>
      <xdr:row>57</xdr:row>
      <xdr:rowOff>94114</xdr:rowOff>
    </xdr:to>
    <xdr:cxnSp macro="">
      <xdr:nvCxnSpPr>
        <xdr:cNvPr id="579" name="直線コネクタ 578"/>
        <xdr:cNvCxnSpPr/>
      </xdr:nvCxnSpPr>
      <xdr:spPr>
        <a:xfrm>
          <a:off x="13703300" y="9816719"/>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44069</xdr:rowOff>
    </xdr:from>
    <xdr:to>
      <xdr:col>71</xdr:col>
      <xdr:colOff>177800</xdr:colOff>
      <xdr:row>58</xdr:row>
      <xdr:rowOff>81273</xdr:rowOff>
    </xdr:to>
    <xdr:cxnSp macro="">
      <xdr:nvCxnSpPr>
        <xdr:cNvPr id="582" name="直線コネクタ 581"/>
        <xdr:cNvCxnSpPr/>
      </xdr:nvCxnSpPr>
      <xdr:spPr>
        <a:xfrm flipV="1">
          <a:off x="12814300" y="9816719"/>
          <a:ext cx="889000" cy="20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115684</xdr:rowOff>
    </xdr:from>
    <xdr:to>
      <xdr:col>85</xdr:col>
      <xdr:colOff>177800</xdr:colOff>
      <xdr:row>57</xdr:row>
      <xdr:rowOff>45834</xdr:rowOff>
    </xdr:to>
    <xdr:sp macro="" textlink="">
      <xdr:nvSpPr>
        <xdr:cNvPr id="592" name="楕円 591"/>
        <xdr:cNvSpPr/>
      </xdr:nvSpPr>
      <xdr:spPr>
        <a:xfrm>
          <a:off x="16268700" y="97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94111</xdr:rowOff>
    </xdr:from>
    <xdr:ext cx="534377" cy="259045"/>
    <xdr:sp macro="" textlink="">
      <xdr:nvSpPr>
        <xdr:cNvPr id="593" name="教育費該当値テキスト"/>
        <xdr:cNvSpPr txBox="1"/>
      </xdr:nvSpPr>
      <xdr:spPr>
        <a:xfrm>
          <a:off x="16370300" y="96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122599</xdr:rowOff>
    </xdr:from>
    <xdr:to>
      <xdr:col>81</xdr:col>
      <xdr:colOff>101600</xdr:colOff>
      <xdr:row>56</xdr:row>
      <xdr:rowOff>52749</xdr:rowOff>
    </xdr:to>
    <xdr:sp macro="" textlink="">
      <xdr:nvSpPr>
        <xdr:cNvPr id="594" name="楕円 593"/>
        <xdr:cNvSpPr/>
      </xdr:nvSpPr>
      <xdr:spPr>
        <a:xfrm>
          <a:off x="15430500" y="95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43876</xdr:rowOff>
    </xdr:from>
    <xdr:ext cx="534377" cy="259045"/>
    <xdr:sp macro="" textlink="">
      <xdr:nvSpPr>
        <xdr:cNvPr id="595" name="テキスト ボックス 594"/>
        <xdr:cNvSpPr txBox="1"/>
      </xdr:nvSpPr>
      <xdr:spPr>
        <a:xfrm>
          <a:off x="15214111" y="96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43314</xdr:rowOff>
    </xdr:from>
    <xdr:to>
      <xdr:col>76</xdr:col>
      <xdr:colOff>165100</xdr:colOff>
      <xdr:row>57</xdr:row>
      <xdr:rowOff>144914</xdr:rowOff>
    </xdr:to>
    <xdr:sp macro="" textlink="">
      <xdr:nvSpPr>
        <xdr:cNvPr id="596" name="楕円 595"/>
        <xdr:cNvSpPr/>
      </xdr:nvSpPr>
      <xdr:spPr>
        <a:xfrm>
          <a:off x="14541500" y="98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136041</xdr:rowOff>
    </xdr:from>
    <xdr:ext cx="534377" cy="259045"/>
    <xdr:sp macro="" textlink="">
      <xdr:nvSpPr>
        <xdr:cNvPr id="597" name="テキスト ボックス 596"/>
        <xdr:cNvSpPr txBox="1"/>
      </xdr:nvSpPr>
      <xdr:spPr>
        <a:xfrm>
          <a:off x="14325111" y="99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164719</xdr:rowOff>
    </xdr:from>
    <xdr:to>
      <xdr:col>72</xdr:col>
      <xdr:colOff>38100</xdr:colOff>
      <xdr:row>57</xdr:row>
      <xdr:rowOff>94869</xdr:rowOff>
    </xdr:to>
    <xdr:sp macro="" textlink="">
      <xdr:nvSpPr>
        <xdr:cNvPr id="598" name="楕円 597"/>
        <xdr:cNvSpPr/>
      </xdr:nvSpPr>
      <xdr:spPr>
        <a:xfrm>
          <a:off x="13652500" y="97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85996</xdr:rowOff>
    </xdr:from>
    <xdr:ext cx="534377" cy="259045"/>
    <xdr:sp macro="" textlink="">
      <xdr:nvSpPr>
        <xdr:cNvPr id="599" name="テキスト ボックス 598"/>
        <xdr:cNvSpPr txBox="1"/>
      </xdr:nvSpPr>
      <xdr:spPr>
        <a:xfrm>
          <a:off x="13436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30473</xdr:rowOff>
    </xdr:from>
    <xdr:to>
      <xdr:col>67</xdr:col>
      <xdr:colOff>101600</xdr:colOff>
      <xdr:row>58</xdr:row>
      <xdr:rowOff>132073</xdr:rowOff>
    </xdr:to>
    <xdr:sp macro="" textlink="">
      <xdr:nvSpPr>
        <xdr:cNvPr id="600" name="楕円 599"/>
        <xdr:cNvSpPr/>
      </xdr:nvSpPr>
      <xdr:spPr>
        <a:xfrm>
          <a:off x="12763500" y="99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123200</xdr:rowOff>
    </xdr:from>
    <xdr:ext cx="534377" cy="259045"/>
    <xdr:sp macro="" textlink="">
      <xdr:nvSpPr>
        <xdr:cNvPr id="601" name="テキスト ボックス 600"/>
        <xdr:cNvSpPr txBox="1"/>
      </xdr:nvSpPr>
      <xdr:spPr>
        <a:xfrm>
          <a:off x="12547111" y="100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162706</xdr:rowOff>
    </xdr:from>
    <xdr:to>
      <xdr:col>85</xdr:col>
      <xdr:colOff>127000</xdr:colOff>
      <xdr:row>97</xdr:row>
      <xdr:rowOff>27915</xdr:rowOff>
    </xdr:to>
    <xdr:cxnSp macro="">
      <xdr:nvCxnSpPr>
        <xdr:cNvPr id="689" name="直線コネクタ 688"/>
        <xdr:cNvCxnSpPr/>
      </xdr:nvCxnSpPr>
      <xdr:spPr>
        <a:xfrm flipV="1">
          <a:off x="15481300" y="16621906"/>
          <a:ext cx="8382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27915</xdr:rowOff>
    </xdr:from>
    <xdr:to>
      <xdr:col>81</xdr:col>
      <xdr:colOff>50800</xdr:colOff>
      <xdr:row>97</xdr:row>
      <xdr:rowOff>63511</xdr:rowOff>
    </xdr:to>
    <xdr:cxnSp macro="">
      <xdr:nvCxnSpPr>
        <xdr:cNvPr id="692" name="直線コネクタ 691"/>
        <xdr:cNvCxnSpPr/>
      </xdr:nvCxnSpPr>
      <xdr:spPr>
        <a:xfrm flipV="1">
          <a:off x="14592300" y="1665856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59511</xdr:rowOff>
    </xdr:from>
    <xdr:to>
      <xdr:col>76</xdr:col>
      <xdr:colOff>114300</xdr:colOff>
      <xdr:row>97</xdr:row>
      <xdr:rowOff>63511</xdr:rowOff>
    </xdr:to>
    <xdr:cxnSp macro="">
      <xdr:nvCxnSpPr>
        <xdr:cNvPr id="695" name="直線コネクタ 694"/>
        <xdr:cNvCxnSpPr/>
      </xdr:nvCxnSpPr>
      <xdr:spPr>
        <a:xfrm>
          <a:off x="13703300" y="1669016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59511</xdr:rowOff>
    </xdr:from>
    <xdr:to>
      <xdr:col>71</xdr:col>
      <xdr:colOff>177800</xdr:colOff>
      <xdr:row>97</xdr:row>
      <xdr:rowOff>71872</xdr:rowOff>
    </xdr:to>
    <xdr:cxnSp macro="">
      <xdr:nvCxnSpPr>
        <xdr:cNvPr id="698" name="直線コネクタ 697"/>
        <xdr:cNvCxnSpPr/>
      </xdr:nvCxnSpPr>
      <xdr:spPr>
        <a:xfrm flipV="1">
          <a:off x="12814300" y="16690161"/>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111906</xdr:rowOff>
    </xdr:from>
    <xdr:to>
      <xdr:col>85</xdr:col>
      <xdr:colOff>177800</xdr:colOff>
      <xdr:row>97</xdr:row>
      <xdr:rowOff>42056</xdr:rowOff>
    </xdr:to>
    <xdr:sp macro="" textlink="">
      <xdr:nvSpPr>
        <xdr:cNvPr id="708" name="楕円 707"/>
        <xdr:cNvSpPr/>
      </xdr:nvSpPr>
      <xdr:spPr>
        <a:xfrm>
          <a:off x="16268700" y="165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90333</xdr:rowOff>
    </xdr:from>
    <xdr:ext cx="534377" cy="259045"/>
    <xdr:sp macro="" textlink="">
      <xdr:nvSpPr>
        <xdr:cNvPr id="709" name="公債費該当値テキスト"/>
        <xdr:cNvSpPr txBox="1"/>
      </xdr:nvSpPr>
      <xdr:spPr>
        <a:xfrm>
          <a:off x="16370300" y="165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148565</xdr:rowOff>
    </xdr:from>
    <xdr:to>
      <xdr:col>81</xdr:col>
      <xdr:colOff>101600</xdr:colOff>
      <xdr:row>97</xdr:row>
      <xdr:rowOff>78715</xdr:rowOff>
    </xdr:to>
    <xdr:sp macro="" textlink="">
      <xdr:nvSpPr>
        <xdr:cNvPr id="710" name="楕円 709"/>
        <xdr:cNvSpPr/>
      </xdr:nvSpPr>
      <xdr:spPr>
        <a:xfrm>
          <a:off x="15430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69842</xdr:rowOff>
    </xdr:from>
    <xdr:ext cx="534377" cy="259045"/>
    <xdr:sp macro="" textlink="">
      <xdr:nvSpPr>
        <xdr:cNvPr id="711" name="テキスト ボックス 710"/>
        <xdr:cNvSpPr txBox="1"/>
      </xdr:nvSpPr>
      <xdr:spPr>
        <a:xfrm>
          <a:off x="15214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12711</xdr:rowOff>
    </xdr:from>
    <xdr:to>
      <xdr:col>76</xdr:col>
      <xdr:colOff>165100</xdr:colOff>
      <xdr:row>97</xdr:row>
      <xdr:rowOff>114311</xdr:rowOff>
    </xdr:to>
    <xdr:sp macro="" textlink="">
      <xdr:nvSpPr>
        <xdr:cNvPr id="712" name="楕円 711"/>
        <xdr:cNvSpPr/>
      </xdr:nvSpPr>
      <xdr:spPr>
        <a:xfrm>
          <a:off x="145415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105438</xdr:rowOff>
    </xdr:from>
    <xdr:ext cx="534377" cy="259045"/>
    <xdr:sp macro="" textlink="">
      <xdr:nvSpPr>
        <xdr:cNvPr id="713" name="テキスト ボックス 712"/>
        <xdr:cNvSpPr txBox="1"/>
      </xdr:nvSpPr>
      <xdr:spPr>
        <a:xfrm>
          <a:off x="14325111"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8711</xdr:rowOff>
    </xdr:from>
    <xdr:to>
      <xdr:col>72</xdr:col>
      <xdr:colOff>38100</xdr:colOff>
      <xdr:row>97</xdr:row>
      <xdr:rowOff>110311</xdr:rowOff>
    </xdr:to>
    <xdr:sp macro="" textlink="">
      <xdr:nvSpPr>
        <xdr:cNvPr id="714" name="楕円 713"/>
        <xdr:cNvSpPr/>
      </xdr:nvSpPr>
      <xdr:spPr>
        <a:xfrm>
          <a:off x="13652500" y="166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101438</xdr:rowOff>
    </xdr:from>
    <xdr:ext cx="534377" cy="259045"/>
    <xdr:sp macro="" textlink="">
      <xdr:nvSpPr>
        <xdr:cNvPr id="715" name="テキスト ボックス 714"/>
        <xdr:cNvSpPr txBox="1"/>
      </xdr:nvSpPr>
      <xdr:spPr>
        <a:xfrm>
          <a:off x="13436111" y="167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21072</xdr:rowOff>
    </xdr:from>
    <xdr:to>
      <xdr:col>67</xdr:col>
      <xdr:colOff>101600</xdr:colOff>
      <xdr:row>97</xdr:row>
      <xdr:rowOff>122672</xdr:rowOff>
    </xdr:to>
    <xdr:sp macro="" textlink="">
      <xdr:nvSpPr>
        <xdr:cNvPr id="716" name="楕円 715"/>
        <xdr:cNvSpPr/>
      </xdr:nvSpPr>
      <xdr:spPr>
        <a:xfrm>
          <a:off x="12763500" y="166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113799</xdr:rowOff>
    </xdr:from>
    <xdr:ext cx="534377" cy="259045"/>
    <xdr:sp macro="" textlink="">
      <xdr:nvSpPr>
        <xdr:cNvPr id="717" name="テキスト ボックス 716"/>
        <xdr:cNvSpPr txBox="1"/>
      </xdr:nvSpPr>
      <xdr:spPr>
        <a:xfrm>
          <a:off x="12547111" y="1674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年度目的別歳出の住民一人当たりのコストの上位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項目は、民生費、総務費、衛生費、教育費、土木費である。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類似団体平均より金額の大きい項目は、総務費と衛生費のみで、その他の項目は、類似団体平均以下である。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前年度と比較し増額の大きい項目は民生費と衛生費である。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主要因 ： 民生費は、子育て世帯への臨時特別給付金給付事業費の増と非課税世帯に対する臨時特別給付金事業の実施による増。衛生費は、新型コロナウイルスワクチン接種による増。</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これまでも、行財政改革により経費節減・歳入確保に努めてきたが、引き続き、事業の財源性、実現性、発展性、継続性、合理性等を踏まえて、事業の優先順位を検討して健全な財政運営に努めていく。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財政調整基金残高は、当初予算及び補正後歳入歳出予算の財政需要に対応しつつも、市税等の減少により、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実質収支額は、前年度比で増加した。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市税の落ち込み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予算対比で大きく上振れしたため、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前年度の赤字から転じて黒字となっ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すべての会計において黒字となっており、赤字は発生していない。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後期高齢者医療特別会計及び介護保険特別会計は、一般会計からの繰出金が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年齢構成の変化による影響が大きいと考えられ、同様の傾向は続くと想定される。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A2" sqref="A2"/>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29162283</v>
      </c>
      <c r="BO4" s="453"/>
      <c r="BP4" s="453"/>
      <c r="BQ4" s="453"/>
      <c r="BR4" s="453"/>
      <c r="BS4" s="453"/>
      <c r="BT4" s="453"/>
      <c r="BU4" s="454"/>
      <c r="BV4" s="452">
        <v>31519074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8.9</v>
      </c>
      <c r="CU4" s="593"/>
      <c r="CV4" s="593"/>
      <c r="CW4" s="593"/>
      <c r="CX4" s="593"/>
      <c r="CY4" s="593"/>
      <c r="CZ4" s="593"/>
      <c r="DA4" s="594"/>
      <c r="DB4" s="592">
        <v>4.5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27765276</v>
      </c>
      <c r="BO5" s="424"/>
      <c r="BP5" s="424"/>
      <c r="BQ5" s="424"/>
      <c r="BR5" s="424"/>
      <c r="BS5" s="424"/>
      <c r="BT5" s="424"/>
      <c r="BU5" s="425"/>
      <c r="BV5" s="423">
        <v>30781507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87.5</v>
      </c>
      <c r="CU5" s="421"/>
      <c r="CV5" s="421"/>
      <c r="CW5" s="421"/>
      <c r="CX5" s="421"/>
      <c r="CY5" s="421"/>
      <c r="CZ5" s="421"/>
      <c r="DA5" s="422"/>
      <c r="DB5" s="420">
        <v>95.7</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1397007</v>
      </c>
      <c r="BO6" s="424"/>
      <c r="BP6" s="424"/>
      <c r="BQ6" s="424"/>
      <c r="BR6" s="424"/>
      <c r="BS6" s="424"/>
      <c r="BT6" s="424"/>
      <c r="BU6" s="425"/>
      <c r="BV6" s="423">
        <v>737567</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95</v>
      </c>
      <c r="CU6" s="567"/>
      <c r="CV6" s="567"/>
      <c r="CW6" s="567"/>
      <c r="CX6" s="567"/>
      <c r="CY6" s="567"/>
      <c r="CZ6" s="567"/>
      <c r="DA6" s="568"/>
      <c r="DB6" s="566">
        <v>100.9</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120839</v>
      </c>
      <c r="BO7" s="424"/>
      <c r="BP7" s="424"/>
      <c r="BQ7" s="424"/>
      <c r="BR7" s="424"/>
      <c r="BS7" s="424"/>
      <c r="BT7" s="424"/>
      <c r="BU7" s="425"/>
      <c r="BV7" s="423">
        <v>121267</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14314590</v>
      </c>
      <c r="CU7" s="424"/>
      <c r="CV7" s="424"/>
      <c r="CW7" s="424"/>
      <c r="CX7" s="424"/>
      <c r="CY7" s="424"/>
      <c r="CZ7" s="424"/>
      <c r="DA7" s="425"/>
      <c r="DB7" s="423">
        <v>13784755</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1276168</v>
      </c>
      <c r="BO8" s="424"/>
      <c r="BP8" s="424"/>
      <c r="BQ8" s="424"/>
      <c r="BR8" s="424"/>
      <c r="BS8" s="424"/>
      <c r="BT8" s="424"/>
      <c r="BU8" s="425"/>
      <c r="BV8" s="423">
        <v>616300</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0.77</v>
      </c>
      <c r="CU8" s="527"/>
      <c r="CV8" s="527"/>
      <c r="CW8" s="527"/>
      <c r="CX8" s="527"/>
      <c r="CY8" s="527"/>
      <c r="CZ8" s="527"/>
      <c r="DA8" s="528"/>
      <c r="DB8" s="526">
        <v>0.78</v>
      </c>
      <c r="DC8" s="527"/>
      <c r="DD8" s="527"/>
      <c r="DE8" s="527"/>
      <c r="DF8" s="527"/>
      <c r="DG8" s="527"/>
      <c r="DH8" s="527"/>
      <c r="DI8" s="528"/>
    </row>
    <row r="9" spans="1:119" ht="18.75" customHeight="1" thickBot="1" x14ac:dyDescent="0.25">
      <c r="A9" s="178"/>
      <c r="B9" s="555" t="s">
        <v>113</v>
      </c>
      <c r="C9" s="556"/>
      <c r="D9" s="556"/>
      <c r="E9" s="556"/>
      <c r="F9" s="556"/>
      <c r="G9" s="556"/>
      <c r="H9" s="556"/>
      <c r="I9" s="556"/>
      <c r="J9" s="556"/>
      <c r="K9" s="474"/>
      <c r="L9" s="557" t="s">
        <v>114</v>
      </c>
      <c r="M9" s="558"/>
      <c r="N9" s="558"/>
      <c r="O9" s="558"/>
      <c r="P9" s="558"/>
      <c r="Q9" s="559"/>
      <c r="R9" s="560">
        <v>65649</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659868</v>
      </c>
      <c r="BO9" s="424"/>
      <c r="BP9" s="424"/>
      <c r="BQ9" s="424"/>
      <c r="BR9" s="424"/>
      <c r="BS9" s="424"/>
      <c r="BT9" s="424"/>
      <c r="BU9" s="425"/>
      <c r="BV9" s="423">
        <v>108208</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10.4</v>
      </c>
      <c r="CU9" s="421"/>
      <c r="CV9" s="421"/>
      <c r="CW9" s="421"/>
      <c r="CX9" s="421"/>
      <c r="CY9" s="421"/>
      <c r="CZ9" s="421"/>
      <c r="DA9" s="422"/>
      <c r="DB9" s="420">
        <v>10.5</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120</v>
      </c>
      <c r="M10" s="380"/>
      <c r="N10" s="380"/>
      <c r="O10" s="380"/>
      <c r="P10" s="380"/>
      <c r="Q10" s="381"/>
      <c r="R10" s="376">
        <v>67337</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122</v>
      </c>
      <c r="AV10" s="482"/>
      <c r="AW10" s="482"/>
      <c r="AX10" s="482"/>
      <c r="AY10" s="437" t="s">
        <v>123</v>
      </c>
      <c r="AZ10" s="438"/>
      <c r="BA10" s="438"/>
      <c r="BB10" s="438"/>
      <c r="BC10" s="438"/>
      <c r="BD10" s="438"/>
      <c r="BE10" s="438"/>
      <c r="BF10" s="438"/>
      <c r="BG10" s="438"/>
      <c r="BH10" s="438"/>
      <c r="BI10" s="438"/>
      <c r="BJ10" s="438"/>
      <c r="BK10" s="438"/>
      <c r="BL10" s="438"/>
      <c r="BM10" s="439"/>
      <c r="BN10" s="423">
        <v>526228</v>
      </c>
      <c r="BO10" s="424"/>
      <c r="BP10" s="424"/>
      <c r="BQ10" s="424"/>
      <c r="BR10" s="424"/>
      <c r="BS10" s="424"/>
      <c r="BT10" s="424"/>
      <c r="BU10" s="425"/>
      <c r="BV10" s="423">
        <v>430465</v>
      </c>
      <c r="BW10" s="424"/>
      <c r="BX10" s="424"/>
      <c r="BY10" s="424"/>
      <c r="BZ10" s="424"/>
      <c r="CA10" s="424"/>
      <c r="CB10" s="424"/>
      <c r="CC10" s="42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125</v>
      </c>
      <c r="M11" s="385"/>
      <c r="N11" s="385"/>
      <c r="O11" s="385"/>
      <c r="P11" s="385"/>
      <c r="Q11" s="386"/>
      <c r="R11" s="552" t="s">
        <v>126</v>
      </c>
      <c r="S11" s="553"/>
      <c r="T11" s="553"/>
      <c r="U11" s="553"/>
      <c r="V11" s="554"/>
      <c r="W11" s="564"/>
      <c r="X11" s="374"/>
      <c r="Y11" s="374"/>
      <c r="Z11" s="374"/>
      <c r="AA11" s="374"/>
      <c r="AB11" s="374"/>
      <c r="AC11" s="374"/>
      <c r="AD11" s="374"/>
      <c r="AE11" s="374"/>
      <c r="AF11" s="374"/>
      <c r="AG11" s="374"/>
      <c r="AH11" s="374"/>
      <c r="AI11" s="374"/>
      <c r="AJ11" s="374"/>
      <c r="AK11" s="374"/>
      <c r="AL11" s="565"/>
      <c r="AM11" s="480" t="s">
        <v>127</v>
      </c>
      <c r="AN11" s="380"/>
      <c r="AO11" s="380"/>
      <c r="AP11" s="380"/>
      <c r="AQ11" s="380"/>
      <c r="AR11" s="380"/>
      <c r="AS11" s="380"/>
      <c r="AT11" s="381"/>
      <c r="AU11" s="481" t="s">
        <v>122</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67106</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102</v>
      </c>
      <c r="AV12" s="482"/>
      <c r="AW12" s="482"/>
      <c r="AX12" s="482"/>
      <c r="AY12" s="437" t="s">
        <v>136</v>
      </c>
      <c r="AZ12" s="438"/>
      <c r="BA12" s="438"/>
      <c r="BB12" s="438"/>
      <c r="BC12" s="438"/>
      <c r="BD12" s="438"/>
      <c r="BE12" s="438"/>
      <c r="BF12" s="438"/>
      <c r="BG12" s="438"/>
      <c r="BH12" s="438"/>
      <c r="BI12" s="438"/>
      <c r="BJ12" s="438"/>
      <c r="BK12" s="438"/>
      <c r="BL12" s="438"/>
      <c r="BM12" s="439"/>
      <c r="BN12" s="423">
        <v>600000</v>
      </c>
      <c r="BO12" s="424"/>
      <c r="BP12" s="424"/>
      <c r="BQ12" s="424"/>
      <c r="BR12" s="424"/>
      <c r="BS12" s="424"/>
      <c r="BT12" s="424"/>
      <c r="BU12" s="425"/>
      <c r="BV12" s="423">
        <v>660000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130</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65941</v>
      </c>
      <c r="S13" s="511"/>
      <c r="T13" s="511"/>
      <c r="U13" s="511"/>
      <c r="V13" s="512"/>
      <c r="W13" s="513" t="s">
        <v>140</v>
      </c>
      <c r="X13" s="409"/>
      <c r="Y13" s="409"/>
      <c r="Z13" s="409"/>
      <c r="AA13" s="409"/>
      <c r="AB13" s="410"/>
      <c r="AC13" s="376">
        <v>609</v>
      </c>
      <c r="AD13" s="377"/>
      <c r="AE13" s="377"/>
      <c r="AF13" s="377"/>
      <c r="AG13" s="378"/>
      <c r="AH13" s="376">
        <v>734</v>
      </c>
      <c r="AI13" s="377"/>
      <c r="AJ13" s="377"/>
      <c r="AK13" s="377"/>
      <c r="AL13" s="436"/>
      <c r="AM13" s="480" t="s">
        <v>141</v>
      </c>
      <c r="AN13" s="380"/>
      <c r="AO13" s="380"/>
      <c r="AP13" s="380"/>
      <c r="AQ13" s="380"/>
      <c r="AR13" s="380"/>
      <c r="AS13" s="380"/>
      <c r="AT13" s="381"/>
      <c r="AU13" s="481" t="s">
        <v>117</v>
      </c>
      <c r="AV13" s="482"/>
      <c r="AW13" s="482"/>
      <c r="AX13" s="482"/>
      <c r="AY13" s="437" t="s">
        <v>142</v>
      </c>
      <c r="AZ13" s="438"/>
      <c r="BA13" s="438"/>
      <c r="BB13" s="438"/>
      <c r="BC13" s="438"/>
      <c r="BD13" s="438"/>
      <c r="BE13" s="438"/>
      <c r="BF13" s="438"/>
      <c r="BG13" s="438"/>
      <c r="BH13" s="438"/>
      <c r="BI13" s="438"/>
      <c r="BJ13" s="438"/>
      <c r="BK13" s="438"/>
      <c r="BL13" s="438"/>
      <c r="BM13" s="439"/>
      <c r="BN13" s="423">
        <v>586096</v>
      </c>
      <c r="BO13" s="424"/>
      <c r="BP13" s="424"/>
      <c r="BQ13" s="424"/>
      <c r="BR13" s="424"/>
      <c r="BS13" s="424"/>
      <c r="BT13" s="424"/>
      <c r="BU13" s="425"/>
      <c r="BV13" s="423">
        <v>-121327</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4.9000000000000004</v>
      </c>
      <c r="CU13" s="421"/>
      <c r="CV13" s="421"/>
      <c r="CW13" s="421"/>
      <c r="CX13" s="421"/>
      <c r="CY13" s="421"/>
      <c r="CZ13" s="421"/>
      <c r="DA13" s="422"/>
      <c r="DB13" s="420">
        <v>4.5</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67595</v>
      </c>
      <c r="S14" s="511"/>
      <c r="T14" s="511"/>
      <c r="U14" s="511"/>
      <c r="V14" s="512"/>
      <c r="W14" s="514"/>
      <c r="X14" s="412"/>
      <c r="Y14" s="412"/>
      <c r="Z14" s="412"/>
      <c r="AA14" s="412"/>
      <c r="AB14" s="413"/>
      <c r="AC14" s="503">
        <v>2</v>
      </c>
      <c r="AD14" s="504"/>
      <c r="AE14" s="504"/>
      <c r="AF14" s="504"/>
      <c r="AG14" s="505"/>
      <c r="AH14" s="503">
        <v>2.2999999999999998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26.2</v>
      </c>
      <c r="CU14" s="521"/>
      <c r="CV14" s="521"/>
      <c r="CW14" s="521"/>
      <c r="CX14" s="521"/>
      <c r="CY14" s="521"/>
      <c r="CZ14" s="521"/>
      <c r="DA14" s="522"/>
      <c r="DB14" s="520">
        <v>36.9</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139</v>
      </c>
      <c r="N15" s="508"/>
      <c r="O15" s="508"/>
      <c r="P15" s="508"/>
      <c r="Q15" s="509"/>
      <c r="R15" s="510">
        <v>66178</v>
      </c>
      <c r="S15" s="511"/>
      <c r="T15" s="511"/>
      <c r="U15" s="511"/>
      <c r="V15" s="512"/>
      <c r="W15" s="513" t="s">
        <v>146</v>
      </c>
      <c r="X15" s="409"/>
      <c r="Y15" s="409"/>
      <c r="Z15" s="409"/>
      <c r="AA15" s="409"/>
      <c r="AB15" s="410"/>
      <c r="AC15" s="376">
        <v>9619</v>
      </c>
      <c r="AD15" s="377"/>
      <c r="AE15" s="377"/>
      <c r="AF15" s="377"/>
      <c r="AG15" s="378"/>
      <c r="AH15" s="376">
        <v>10399</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8083746</v>
      </c>
      <c r="BO15" s="453"/>
      <c r="BP15" s="453"/>
      <c r="BQ15" s="453"/>
      <c r="BR15" s="453"/>
      <c r="BS15" s="453"/>
      <c r="BT15" s="453"/>
      <c r="BU15" s="454"/>
      <c r="BV15" s="452">
        <v>8642160</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31.1</v>
      </c>
      <c r="AD16" s="504"/>
      <c r="AE16" s="504"/>
      <c r="AF16" s="504"/>
      <c r="AG16" s="505"/>
      <c r="AH16" s="503">
        <v>33.1</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10995109</v>
      </c>
      <c r="BO16" s="424"/>
      <c r="BP16" s="424"/>
      <c r="BQ16" s="424"/>
      <c r="BR16" s="424"/>
      <c r="BS16" s="424"/>
      <c r="BT16" s="424"/>
      <c r="BU16" s="425"/>
      <c r="BV16" s="423">
        <v>10791248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20684</v>
      </c>
      <c r="AD17" s="377"/>
      <c r="AE17" s="377"/>
      <c r="AF17" s="377"/>
      <c r="AG17" s="378"/>
      <c r="AH17" s="376">
        <v>20320</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10228469</v>
      </c>
      <c r="BO17" s="424"/>
      <c r="BP17" s="424"/>
      <c r="BQ17" s="424"/>
      <c r="BR17" s="424"/>
      <c r="BS17" s="424"/>
      <c r="BT17" s="424"/>
      <c r="BU17" s="425"/>
      <c r="BV17" s="423">
        <v>10946869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53.66</v>
      </c>
      <c r="M18" s="476"/>
      <c r="N18" s="476"/>
      <c r="O18" s="476"/>
      <c r="P18" s="476"/>
      <c r="Q18" s="476"/>
      <c r="R18" s="477"/>
      <c r="S18" s="477"/>
      <c r="T18" s="477"/>
      <c r="U18" s="477"/>
      <c r="V18" s="478"/>
      <c r="W18" s="494"/>
      <c r="X18" s="495"/>
      <c r="Y18" s="495"/>
      <c r="Z18" s="495"/>
      <c r="AA18" s="495"/>
      <c r="AB18" s="519"/>
      <c r="AC18" s="393">
        <v>66.900000000000006</v>
      </c>
      <c r="AD18" s="394"/>
      <c r="AE18" s="394"/>
      <c r="AF18" s="394"/>
      <c r="AG18" s="479"/>
      <c r="AH18" s="393">
        <v>64.599999999999994</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12946392</v>
      </c>
      <c r="BO18" s="424"/>
      <c r="BP18" s="424"/>
      <c r="BQ18" s="424"/>
      <c r="BR18" s="424"/>
      <c r="BS18" s="424"/>
      <c r="BT18" s="424"/>
      <c r="BU18" s="425"/>
      <c r="BV18" s="423">
        <v>12918703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1223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17755520</v>
      </c>
      <c r="BO19" s="424"/>
      <c r="BP19" s="424"/>
      <c r="BQ19" s="424"/>
      <c r="BR19" s="424"/>
      <c r="BS19" s="424"/>
      <c r="BT19" s="424"/>
      <c r="BU19" s="425"/>
      <c r="BV19" s="423">
        <v>16387398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24842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607</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21806683</v>
      </c>
      <c r="BO22" s="453"/>
      <c r="BP22" s="453"/>
      <c r="BQ22" s="453"/>
      <c r="BR22" s="453"/>
      <c r="BS22" s="453"/>
      <c r="BT22" s="453"/>
      <c r="BU22" s="454"/>
      <c r="BV22" s="452">
        <v>20045019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18018011</v>
      </c>
      <c r="BO23" s="424"/>
      <c r="BP23" s="424"/>
      <c r="BQ23" s="424"/>
      <c r="BR23" s="424"/>
      <c r="BS23" s="424"/>
      <c r="BT23" s="424"/>
      <c r="BU23" s="425"/>
      <c r="BV23" s="423">
        <v>16085747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169</v>
      </c>
      <c r="F24" s="380"/>
      <c r="G24" s="380"/>
      <c r="H24" s="380"/>
      <c r="I24" s="380"/>
      <c r="J24" s="380"/>
      <c r="K24" s="381"/>
      <c r="L24" s="376">
        <v>1</v>
      </c>
      <c r="M24" s="377"/>
      <c r="N24" s="377"/>
      <c r="O24" s="377"/>
      <c r="P24" s="378"/>
      <c r="Q24" s="376">
        <v>7480</v>
      </c>
      <c r="R24" s="377"/>
      <c r="S24" s="377"/>
      <c r="T24" s="377"/>
      <c r="U24" s="377"/>
      <c r="V24" s="378"/>
      <c r="W24" s="466"/>
      <c r="X24" s="403"/>
      <c r="Y24" s="404"/>
      <c r="Z24" s="379" t="s">
        <v>170</v>
      </c>
      <c r="AA24" s="380"/>
      <c r="AB24" s="380"/>
      <c r="AC24" s="380"/>
      <c r="AD24" s="380"/>
      <c r="AE24" s="380"/>
      <c r="AF24" s="380"/>
      <c r="AG24" s="381"/>
      <c r="AH24" s="376">
        <v>346</v>
      </c>
      <c r="AI24" s="377"/>
      <c r="AJ24" s="377"/>
      <c r="AK24" s="377"/>
      <c r="AL24" s="378"/>
      <c r="AM24" s="376">
        <v>1016894</v>
      </c>
      <c r="AN24" s="377"/>
      <c r="AO24" s="377"/>
      <c r="AP24" s="377"/>
      <c r="AQ24" s="377"/>
      <c r="AR24" s="378"/>
      <c r="AS24" s="376">
        <v>2939</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10567843</v>
      </c>
      <c r="BO24" s="424"/>
      <c r="BP24" s="424"/>
      <c r="BQ24" s="424"/>
      <c r="BR24" s="424"/>
      <c r="BS24" s="424"/>
      <c r="BT24" s="424"/>
      <c r="BU24" s="425"/>
      <c r="BV24" s="423">
        <v>9103160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172</v>
      </c>
      <c r="F25" s="380"/>
      <c r="G25" s="380"/>
      <c r="H25" s="380"/>
      <c r="I25" s="380"/>
      <c r="J25" s="380"/>
      <c r="K25" s="381"/>
      <c r="L25" s="376">
        <v>1</v>
      </c>
      <c r="M25" s="377"/>
      <c r="N25" s="377"/>
      <c r="O25" s="377"/>
      <c r="P25" s="378"/>
      <c r="Q25" s="376">
        <v>6528</v>
      </c>
      <c r="R25" s="377"/>
      <c r="S25" s="377"/>
      <c r="T25" s="377"/>
      <c r="U25" s="377"/>
      <c r="V25" s="378"/>
      <c r="W25" s="466"/>
      <c r="X25" s="403"/>
      <c r="Y25" s="404"/>
      <c r="Z25" s="379" t="s">
        <v>173</v>
      </c>
      <c r="AA25" s="380"/>
      <c r="AB25" s="380"/>
      <c r="AC25" s="380"/>
      <c r="AD25" s="380"/>
      <c r="AE25" s="380"/>
      <c r="AF25" s="380"/>
      <c r="AG25" s="381"/>
      <c r="AH25" s="376">
        <v>80</v>
      </c>
      <c r="AI25" s="377"/>
      <c r="AJ25" s="377"/>
      <c r="AK25" s="377"/>
      <c r="AL25" s="378"/>
      <c r="AM25" s="376">
        <v>245440</v>
      </c>
      <c r="AN25" s="377"/>
      <c r="AO25" s="377"/>
      <c r="AP25" s="377"/>
      <c r="AQ25" s="377"/>
      <c r="AR25" s="378"/>
      <c r="AS25" s="376">
        <v>3068</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1777960</v>
      </c>
      <c r="BO25" s="453"/>
      <c r="BP25" s="453"/>
      <c r="BQ25" s="453"/>
      <c r="BR25" s="453"/>
      <c r="BS25" s="453"/>
      <c r="BT25" s="453"/>
      <c r="BU25" s="454"/>
      <c r="BV25" s="452">
        <v>3739144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v>1</v>
      </c>
      <c r="M26" s="377"/>
      <c r="N26" s="377"/>
      <c r="O26" s="377"/>
      <c r="P26" s="378"/>
      <c r="Q26" s="376">
        <v>5760</v>
      </c>
      <c r="R26" s="377"/>
      <c r="S26" s="377"/>
      <c r="T26" s="377"/>
      <c r="U26" s="377"/>
      <c r="V26" s="378"/>
      <c r="W26" s="466"/>
      <c r="X26" s="403"/>
      <c r="Y26" s="404"/>
      <c r="Z26" s="379" t="s">
        <v>176</v>
      </c>
      <c r="AA26" s="434"/>
      <c r="AB26" s="434"/>
      <c r="AC26" s="434"/>
      <c r="AD26" s="434"/>
      <c r="AE26" s="434"/>
      <c r="AF26" s="434"/>
      <c r="AG26" s="435"/>
      <c r="AH26" s="376">
        <v>2</v>
      </c>
      <c r="AI26" s="377"/>
      <c r="AJ26" s="377"/>
      <c r="AK26" s="377"/>
      <c r="AL26" s="378"/>
      <c r="AM26" s="376" t="s">
        <v>177</v>
      </c>
      <c r="AN26" s="377"/>
      <c r="AO26" s="377"/>
      <c r="AP26" s="377"/>
      <c r="AQ26" s="377"/>
      <c r="AR26" s="378"/>
      <c r="AS26" s="376" t="s">
        <v>178</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180</v>
      </c>
      <c r="BO26" s="424"/>
      <c r="BP26" s="424"/>
      <c r="BQ26" s="424"/>
      <c r="BR26" s="424"/>
      <c r="BS26" s="424"/>
      <c r="BT26" s="424"/>
      <c r="BU26" s="425"/>
      <c r="BV26" s="423" t="s">
        <v>180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181</v>
      </c>
      <c r="F27" s="380"/>
      <c r="G27" s="380"/>
      <c r="H27" s="380"/>
      <c r="I27" s="380"/>
      <c r="J27" s="380"/>
      <c r="K27" s="381"/>
      <c r="L27" s="376">
        <v>1</v>
      </c>
      <c r="M27" s="377"/>
      <c r="N27" s="377"/>
      <c r="O27" s="377"/>
      <c r="P27" s="378"/>
      <c r="Q27" s="376">
        <v>4200</v>
      </c>
      <c r="R27" s="377"/>
      <c r="S27" s="377"/>
      <c r="T27" s="377"/>
      <c r="U27" s="377"/>
      <c r="V27" s="378"/>
      <c r="W27" s="466"/>
      <c r="X27" s="403"/>
      <c r="Y27" s="404"/>
      <c r="Z27" s="379" t="s">
        <v>182</v>
      </c>
      <c r="AA27" s="380"/>
      <c r="AB27" s="380"/>
      <c r="AC27" s="380"/>
      <c r="AD27" s="380"/>
      <c r="AE27" s="380"/>
      <c r="AF27" s="380"/>
      <c r="AG27" s="381"/>
      <c r="AH27" s="376">
        <v>13</v>
      </c>
      <c r="AI27" s="377"/>
      <c r="AJ27" s="377"/>
      <c r="AK27" s="377"/>
      <c r="AL27" s="378"/>
      <c r="AM27" s="376">
        <v>45952</v>
      </c>
      <c r="AN27" s="377"/>
      <c r="AO27" s="377"/>
      <c r="AP27" s="377"/>
      <c r="AQ27" s="377"/>
      <c r="AR27" s="378"/>
      <c r="AS27" s="376">
        <v>3535</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150000</v>
      </c>
      <c r="BO27" s="458"/>
      <c r="BP27" s="458"/>
      <c r="BQ27" s="458"/>
      <c r="BR27" s="458"/>
      <c r="BS27" s="458"/>
      <c r="BT27" s="458"/>
      <c r="BU27" s="459"/>
      <c r="BV27" s="457">
        <v>150000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184</v>
      </c>
      <c r="F28" s="380"/>
      <c r="G28" s="380"/>
      <c r="H28" s="380"/>
      <c r="I28" s="380"/>
      <c r="J28" s="380"/>
      <c r="K28" s="381"/>
      <c r="L28" s="376">
        <v>1</v>
      </c>
      <c r="M28" s="377"/>
      <c r="N28" s="377"/>
      <c r="O28" s="377"/>
      <c r="P28" s="378"/>
      <c r="Q28" s="376">
        <v>3930</v>
      </c>
      <c r="R28" s="377"/>
      <c r="S28" s="377"/>
      <c r="T28" s="377"/>
      <c r="U28" s="377"/>
      <c r="V28" s="378"/>
      <c r="W28" s="466"/>
      <c r="X28" s="403"/>
      <c r="Y28" s="404"/>
      <c r="Z28" s="379" t="s">
        <v>185</v>
      </c>
      <c r="AA28" s="380"/>
      <c r="AB28" s="380"/>
      <c r="AC28" s="380"/>
      <c r="AD28" s="380"/>
      <c r="AE28" s="380"/>
      <c r="AF28" s="380"/>
      <c r="AG28" s="381"/>
      <c r="AH28" s="376" t="s">
        <v>180</v>
      </c>
      <c r="AI28" s="377"/>
      <c r="AJ28" s="377"/>
      <c r="AK28" s="377"/>
      <c r="AL28" s="378"/>
      <c r="AM28" s="376" t="s">
        <v>130</v>
      </c>
      <c r="AN28" s="377"/>
      <c r="AO28" s="377"/>
      <c r="AP28" s="377"/>
      <c r="AQ28" s="377"/>
      <c r="AR28" s="378"/>
      <c r="AS28" s="376" t="s">
        <v>180</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2685590</v>
      </c>
      <c r="BO28" s="453"/>
      <c r="BP28" s="453"/>
      <c r="BQ28" s="453"/>
      <c r="BR28" s="453"/>
      <c r="BS28" s="453"/>
      <c r="BT28" s="453"/>
      <c r="BU28" s="454"/>
      <c r="BV28" s="452">
        <v>2759362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187</v>
      </c>
      <c r="F29" s="380"/>
      <c r="G29" s="380"/>
      <c r="H29" s="380"/>
      <c r="I29" s="380"/>
      <c r="J29" s="380"/>
      <c r="K29" s="381"/>
      <c r="L29" s="376">
        <v>16</v>
      </c>
      <c r="M29" s="377"/>
      <c r="N29" s="377"/>
      <c r="O29" s="377"/>
      <c r="P29" s="378"/>
      <c r="Q29" s="376">
        <v>3750</v>
      </c>
      <c r="R29" s="377"/>
      <c r="S29" s="377"/>
      <c r="T29" s="377"/>
      <c r="U29" s="377"/>
      <c r="V29" s="378"/>
      <c r="W29" s="467"/>
      <c r="X29" s="468"/>
      <c r="Y29" s="469"/>
      <c r="Z29" s="379" t="s">
        <v>188</v>
      </c>
      <c r="AA29" s="380"/>
      <c r="AB29" s="380"/>
      <c r="AC29" s="380"/>
      <c r="AD29" s="380"/>
      <c r="AE29" s="380"/>
      <c r="AF29" s="380"/>
      <c r="AG29" s="381"/>
      <c r="AH29" s="376">
        <v>359</v>
      </c>
      <c r="AI29" s="377"/>
      <c r="AJ29" s="377"/>
      <c r="AK29" s="377"/>
      <c r="AL29" s="378"/>
      <c r="AM29" s="376">
        <v>1062846</v>
      </c>
      <c r="AN29" s="377"/>
      <c r="AO29" s="377"/>
      <c r="AP29" s="377"/>
      <c r="AQ29" s="377"/>
      <c r="AR29" s="378"/>
      <c r="AS29" s="376">
        <v>2961</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1104292</v>
      </c>
      <c r="BO29" s="424"/>
      <c r="BP29" s="424"/>
      <c r="BQ29" s="424"/>
      <c r="BR29" s="424"/>
      <c r="BS29" s="424"/>
      <c r="BT29" s="424"/>
      <c r="BU29" s="425"/>
      <c r="BV29" s="423">
        <v>624832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93.1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1231061</v>
      </c>
      <c r="BO30" s="458"/>
      <c r="BP30" s="458"/>
      <c r="BQ30" s="458"/>
      <c r="BR30" s="458"/>
      <c r="BS30" s="458"/>
      <c r="BT30" s="458"/>
      <c r="BU30" s="459"/>
      <c r="BV30" s="457">
        <v>917227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202</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岐阜羽島衛生施設組合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羽島市土地開発公社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インター北土地区画整理事業特別会計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羽島市地域振興公社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駅北本郷土地区画整理事業特別会計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羽島市・羽島郡二町介護認定審査会事業特別会計</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岐阜地域児童発達支援センター組合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後期高齢者医療連合（一般会計分）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後期高齢者医療連合（特別会計分）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608</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80" t="s">
        <v>573</v>
      </c>
      <c r="D34" s="1180"/>
      <c r="E34" s="1181"/>
      <c r="F34" s="32">
        <v>4.04</v>
      </c>
      <c r="G34" s="33">
        <v>3.65</v>
      </c>
      <c r="H34" s="33">
        <v>3.11</v>
      </c>
      <c r="I34" s="33">
        <v>3.93</v>
      </c>
      <c r="J34" s="34">
        <v>8.52</v>
      </c>
      <c r="K34" s="22"/>
      <c r="L34" s="22"/>
      <c r="M34" s="22"/>
      <c r="N34" s="22"/>
      <c r="O34" s="22"/>
      <c r="P34" s="22"/>
    </row>
    <row r="35" spans="1:16" ht="39" customHeight="1" x14ac:dyDescent="0.2">
      <c r="A35" s="22"/>
      <c r="B35" s="35"/>
      <c r="C35" s="1174" t="s">
        <v>574</v>
      </c>
      <c r="D35" s="1175"/>
      <c r="E35" s="1176"/>
      <c r="F35" s="36">
        <v>4.9400000000000004</v>
      </c>
      <c r="G35" s="37">
        <v>3.83</v>
      </c>
      <c r="H35" s="37">
        <v>4.42</v>
      </c>
      <c r="I35" s="37">
        <v>5.41</v>
      </c>
      <c r="J35" s="38">
        <v>5.78</v>
      </c>
      <c r="K35" s="22"/>
      <c r="L35" s="22"/>
      <c r="M35" s="22"/>
      <c r="N35" s="22"/>
      <c r="O35" s="22"/>
      <c r="P35" s="22"/>
    </row>
    <row r="36" spans="1:16" ht="39" customHeight="1" x14ac:dyDescent="0.2">
      <c r="A36" s="22"/>
      <c r="B36" s="35"/>
      <c r="C36" s="1174" t="s">
        <v>575</v>
      </c>
      <c r="D36" s="1175"/>
      <c r="E36" s="1176"/>
      <c r="F36" s="36" t="s">
        <v>522</v>
      </c>
      <c r="G36" s="37" t="s">
        <v>522</v>
      </c>
      <c r="H36" s="37" t="s">
        <v>522</v>
      </c>
      <c r="I36" s="37">
        <v>4.57</v>
      </c>
      <c r="J36" s="38">
        <v>5.31</v>
      </c>
      <c r="K36" s="22"/>
      <c r="L36" s="22"/>
      <c r="M36" s="22"/>
      <c r="N36" s="22"/>
      <c r="O36" s="22"/>
      <c r="P36" s="22"/>
    </row>
    <row r="37" spans="1:16" ht="39" customHeight="1" x14ac:dyDescent="0.2">
      <c r="A37" s="22"/>
      <c r="B37" s="35"/>
      <c r="C37" s="1174" t="s">
        <v>576</v>
      </c>
      <c r="D37" s="1175"/>
      <c r="E37" s="1176"/>
      <c r="F37" s="36">
        <v>3.91</v>
      </c>
      <c r="G37" s="37">
        <v>4.63</v>
      </c>
      <c r="H37" s="37">
        <v>2.6</v>
      </c>
      <c r="I37" s="37">
        <v>3.61</v>
      </c>
      <c r="J37" s="38">
        <v>4.32</v>
      </c>
      <c r="K37" s="22"/>
      <c r="L37" s="22"/>
      <c r="M37" s="22"/>
      <c r="N37" s="22"/>
      <c r="O37" s="22"/>
      <c r="P37" s="22"/>
    </row>
    <row r="38" spans="1:16" ht="39" customHeight="1" x14ac:dyDescent="0.2">
      <c r="A38" s="22"/>
      <c r="B38" s="35"/>
      <c r="C38" s="1174" t="s">
        <v>577</v>
      </c>
      <c r="D38" s="1175"/>
      <c r="E38" s="1176"/>
      <c r="F38" s="36" t="s">
        <v>522</v>
      </c>
      <c r="G38" s="37" t="s">
        <v>522</v>
      </c>
      <c r="H38" s="37" t="s">
        <v>522</v>
      </c>
      <c r="I38" s="37">
        <v>1.53</v>
      </c>
      <c r="J38" s="38">
        <v>1.38</v>
      </c>
      <c r="K38" s="22"/>
      <c r="L38" s="22"/>
      <c r="M38" s="22"/>
      <c r="N38" s="22"/>
      <c r="O38" s="22"/>
      <c r="P38" s="22"/>
    </row>
    <row r="39" spans="1:16" ht="39" customHeight="1" x14ac:dyDescent="0.2">
      <c r="A39" s="22"/>
      <c r="B39" s="35"/>
      <c r="C39" s="1174" t="s">
        <v>578</v>
      </c>
      <c r="D39" s="1175"/>
      <c r="E39" s="1176"/>
      <c r="F39" s="36">
        <v>2.44</v>
      </c>
      <c r="G39" s="37">
        <v>1.73</v>
      </c>
      <c r="H39" s="37">
        <v>1.48</v>
      </c>
      <c r="I39" s="37">
        <v>1.35</v>
      </c>
      <c r="J39" s="38">
        <v>1.24</v>
      </c>
      <c r="K39" s="22"/>
      <c r="L39" s="22"/>
      <c r="M39" s="22"/>
      <c r="N39" s="22"/>
      <c r="O39" s="22"/>
      <c r="P39" s="22"/>
    </row>
    <row r="40" spans="1:16" ht="39" customHeight="1" x14ac:dyDescent="0.2">
      <c r="A40" s="22"/>
      <c r="B40" s="35"/>
      <c r="C40" s="1174" t="s">
        <v>579</v>
      </c>
      <c r="D40" s="1175"/>
      <c r="E40" s="1176"/>
      <c r="F40" s="36">
        <v>0.3</v>
      </c>
      <c r="G40" s="37">
        <v>0.42</v>
      </c>
      <c r="H40" s="37">
        <v>0.42</v>
      </c>
      <c r="I40" s="37">
        <v>0.32</v>
      </c>
      <c r="J40" s="38">
        <v>0.21</v>
      </c>
      <c r="K40" s="22"/>
      <c r="L40" s="22"/>
      <c r="M40" s="22"/>
      <c r="N40" s="22"/>
      <c r="O40" s="22"/>
      <c r="P40" s="22"/>
    </row>
    <row r="41" spans="1:16" ht="39" customHeight="1" x14ac:dyDescent="0.2">
      <c r="A41" s="22"/>
      <c r="B41" s="35"/>
      <c r="C41" s="1174" t="s">
        <v>580</v>
      </c>
      <c r="D41" s="1175"/>
      <c r="E41" s="1176"/>
      <c r="F41" s="36">
        <v>0.71</v>
      </c>
      <c r="G41" s="37">
        <v>0.56000000000000005</v>
      </c>
      <c r="H41" s="37">
        <v>0.25</v>
      </c>
      <c r="I41" s="37">
        <v>0.21</v>
      </c>
      <c r="J41" s="38">
        <v>0.17</v>
      </c>
      <c r="K41" s="22"/>
      <c r="L41" s="22"/>
      <c r="M41" s="22"/>
      <c r="N41" s="22"/>
      <c r="O41" s="22"/>
      <c r="P41" s="22"/>
    </row>
    <row r="42" spans="1:16" ht="39" customHeight="1" x14ac:dyDescent="0.2">
      <c r="A42" s="22"/>
      <c r="B42" s="39"/>
      <c r="C42" s="1174" t="s">
        <v>581</v>
      </c>
      <c r="D42" s="1175"/>
      <c r="E42" s="1176"/>
      <c r="F42" s="36" t="s">
        <v>522</v>
      </c>
      <c r="G42" s="37" t="s">
        <v>522</v>
      </c>
      <c r="H42" s="37" t="s">
        <v>522</v>
      </c>
      <c r="I42" s="37" t="s">
        <v>522</v>
      </c>
      <c r="J42" s="38" t="s">
        <v>522</v>
      </c>
      <c r="K42" s="22"/>
      <c r="L42" s="22"/>
      <c r="M42" s="22"/>
      <c r="N42" s="22"/>
      <c r="O42" s="22"/>
      <c r="P42" s="22"/>
    </row>
    <row r="43" spans="1:16" ht="39" customHeight="1" thickBot="1" x14ac:dyDescent="0.25">
      <c r="A43" s="22"/>
      <c r="B43" s="40"/>
      <c r="C43" s="1177" t="s">
        <v>582</v>
      </c>
      <c r="D43" s="1178"/>
      <c r="E43" s="1179"/>
      <c r="F43" s="41">
        <v>5.19</v>
      </c>
      <c r="G43" s="42">
        <v>4.46</v>
      </c>
      <c r="H43" s="42">
        <v>6.1</v>
      </c>
      <c r="I43" s="42">
        <v>0.13</v>
      </c>
      <c r="J43" s="43">
        <v>0.12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yU7seHhm6VkO6gAIhrFh2nNnsRWGPeryRSdJ143ZrzM1g/k73pCV8AtPUgV0xiGYWUqO9aH2MhBe21WlUDuyA==" saltValue="O5fKPPRSjfnGi+MFvOP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1545</v>
      </c>
      <c r="L45" s="60">
        <v>1591</v>
      </c>
      <c r="M45" s="60">
        <v>1571</v>
      </c>
      <c r="N45" s="60">
        <v>1713</v>
      </c>
      <c r="O45" s="61">
        <v>1851</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522</v>
      </c>
      <c r="L46" s="64" t="s">
        <v>522</v>
      </c>
      <c r="M46" s="64" t="s">
        <v>522</v>
      </c>
      <c r="N46" s="64" t="s">
        <v>522</v>
      </c>
      <c r="O46" s="65" t="s">
        <v>522</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522</v>
      </c>
      <c r="L47" s="64" t="s">
        <v>522</v>
      </c>
      <c r="M47" s="64" t="s">
        <v>522</v>
      </c>
      <c r="N47" s="64" t="s">
        <v>522</v>
      </c>
      <c r="O47" s="65" t="s">
        <v>522</v>
      </c>
      <c r="P47" s="48"/>
      <c r="Q47" s="48"/>
      <c r="R47" s="48"/>
      <c r="S47" s="48"/>
      <c r="T47" s="48"/>
      <c r="U47" s="48"/>
    </row>
    <row r="48" spans="1:21" ht="30.75" customHeight="1" x14ac:dyDescent="0.2">
      <c r="A48" s="48"/>
      <c r="B48" s="1202"/>
      <c r="C48" s="1203"/>
      <c r="D48" s="62"/>
      <c r="E48" s="1184" t="s">
        <v>15</v>
      </c>
      <c r="F48" s="1184"/>
      <c r="G48" s="1184"/>
      <c r="H48" s="1184"/>
      <c r="I48" s="1184"/>
      <c r="J48" s="1185"/>
      <c r="K48" s="63">
        <v>1224</v>
      </c>
      <c r="L48" s="64">
        <v>1226</v>
      </c>
      <c r="M48" s="64">
        <v>1223</v>
      </c>
      <c r="N48" s="64">
        <v>1104</v>
      </c>
      <c r="O48" s="65">
        <v>986</v>
      </c>
      <c r="P48" s="48"/>
      <c r="Q48" s="48"/>
      <c r="R48" s="48"/>
      <c r="S48" s="48"/>
      <c r="T48" s="48"/>
      <c r="U48" s="48"/>
    </row>
    <row r="49" spans="1:21" ht="30.75" customHeight="1" x14ac:dyDescent="0.2">
      <c r="A49" s="48"/>
      <c r="B49" s="1202"/>
      <c r="C49" s="1203"/>
      <c r="D49" s="62"/>
      <c r="E49" s="1184" t="s">
        <v>16</v>
      </c>
      <c r="F49" s="1184"/>
      <c r="G49" s="1184"/>
      <c r="H49" s="1184"/>
      <c r="I49" s="1184"/>
      <c r="J49" s="1185"/>
      <c r="K49" s="63" t="s">
        <v>522</v>
      </c>
      <c r="L49" s="64" t="s">
        <v>522</v>
      </c>
      <c r="M49" s="64">
        <v>4</v>
      </c>
      <c r="N49" s="64">
        <v>15</v>
      </c>
      <c r="O49" s="65">
        <v>21</v>
      </c>
      <c r="P49" s="48"/>
      <c r="Q49" s="48"/>
      <c r="R49" s="48"/>
      <c r="S49" s="48"/>
      <c r="T49" s="48"/>
      <c r="U49" s="48"/>
    </row>
    <row r="50" spans="1:21" ht="30.75" customHeight="1" x14ac:dyDescent="0.2">
      <c r="A50" s="48"/>
      <c r="B50" s="1202"/>
      <c r="C50" s="1203"/>
      <c r="D50" s="62"/>
      <c r="E50" s="1184" t="s">
        <v>17</v>
      </c>
      <c r="F50" s="1184"/>
      <c r="G50" s="1184"/>
      <c r="H50" s="1184"/>
      <c r="I50" s="1184"/>
      <c r="J50" s="1185"/>
      <c r="K50" s="63" t="s">
        <v>522</v>
      </c>
      <c r="L50" s="64" t="s">
        <v>522</v>
      </c>
      <c r="M50" s="64" t="s">
        <v>522</v>
      </c>
      <c r="N50" s="64" t="s">
        <v>522</v>
      </c>
      <c r="O50" s="65" t="s">
        <v>522</v>
      </c>
      <c r="P50" s="48"/>
      <c r="Q50" s="48"/>
      <c r="R50" s="48"/>
      <c r="S50" s="48"/>
      <c r="T50" s="48"/>
      <c r="U50" s="48"/>
    </row>
    <row r="51" spans="1:21" ht="30.75" customHeight="1" x14ac:dyDescent="0.2">
      <c r="A51" s="48"/>
      <c r="B51" s="1204"/>
      <c r="C51" s="1205"/>
      <c r="D51" s="66"/>
      <c r="E51" s="1184" t="s">
        <v>18</v>
      </c>
      <c r="F51" s="1184"/>
      <c r="G51" s="1184"/>
      <c r="H51" s="1184"/>
      <c r="I51" s="1184"/>
      <c r="J51" s="1185"/>
      <c r="K51" s="63">
        <v>0</v>
      </c>
      <c r="L51" s="64" t="s">
        <v>522</v>
      </c>
      <c r="M51" s="64" t="s">
        <v>522</v>
      </c>
      <c r="N51" s="64" t="s">
        <v>522</v>
      </c>
      <c r="O51" s="65" t="s">
        <v>522</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2319</v>
      </c>
      <c r="L52" s="64">
        <v>2306</v>
      </c>
      <c r="M52" s="64">
        <v>2276</v>
      </c>
      <c r="N52" s="64">
        <v>2273</v>
      </c>
      <c r="O52" s="65">
        <v>2129</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450</v>
      </c>
      <c r="L53" s="69">
        <v>511</v>
      </c>
      <c r="M53" s="69">
        <v>522</v>
      </c>
      <c r="N53" s="69">
        <v>559</v>
      </c>
      <c r="O53" s="70">
        <v>729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606</v>
      </c>
      <c r="L57" s="84" t="s">
        <v>606</v>
      </c>
      <c r="M57" s="84" t="s">
        <v>606</v>
      </c>
      <c r="N57" s="84" t="s">
        <v>606</v>
      </c>
      <c r="O57" s="85" t="s">
        <v>606</v>
      </c>
    </row>
    <row r="58" spans="1:21" ht="31.5" customHeight="1" thickBot="1" x14ac:dyDescent="0.25">
      <c r="B58" s="1192"/>
      <c r="C58" s="1193"/>
      <c r="D58" s="1197" t="s">
        <v>27</v>
      </c>
      <c r="E58" s="1198"/>
      <c r="F58" s="1198"/>
      <c r="G58" s="1198"/>
      <c r="H58" s="1198"/>
      <c r="I58" s="1198"/>
      <c r="J58" s="1199"/>
      <c r="K58" s="86" t="s">
        <v>606</v>
      </c>
      <c r="L58" s="87" t="s">
        <v>606</v>
      </c>
      <c r="M58" s="87" t="s">
        <v>606</v>
      </c>
      <c r="N58" s="87" t="s">
        <v>606</v>
      </c>
      <c r="O58" s="88" t="s">
        <v>606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P5LF+EGZ1BzuCvKgthbcf6X92UhBNviOFrqe9R7eb+iARLEm3uO+NydmnatkjryUhfB8htjsK9pTVPylj82w==" saltValue="/8+RzRxRq8jjt46DWBDe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20" t="s">
        <v>30</v>
      </c>
      <c r="C41" s="1221"/>
      <c r="D41" s="102"/>
      <c r="E41" s="1222" t="s">
        <v>31</v>
      </c>
      <c r="F41" s="1222"/>
      <c r="G41" s="1222"/>
      <c r="H41" s="1223"/>
      <c r="I41" s="358">
        <v>17653</v>
      </c>
      <c r="J41" s="359">
        <v>17470</v>
      </c>
      <c r="K41" s="359">
        <v>18774</v>
      </c>
      <c r="L41" s="359">
        <v>20045</v>
      </c>
      <c r="M41" s="360">
        <v>21807</v>
      </c>
    </row>
    <row r="42" spans="2:13" ht="27.75" customHeight="1" x14ac:dyDescent="0.2">
      <c r="B42" s="1210"/>
      <c r="C42" s="1211"/>
      <c r="D42" s="103"/>
      <c r="E42" s="1214" t="s">
        <v>32</v>
      </c>
      <c r="F42" s="1214"/>
      <c r="G42" s="1214"/>
      <c r="H42" s="1215"/>
      <c r="I42" s="361" t="s">
        <v>522</v>
      </c>
      <c r="J42" s="362" t="s">
        <v>522</v>
      </c>
      <c r="K42" s="362" t="s">
        <v>522</v>
      </c>
      <c r="L42" s="362" t="s">
        <v>522</v>
      </c>
      <c r="M42" s="363" t="s">
        <v>522</v>
      </c>
    </row>
    <row r="43" spans="2:13" ht="27.75" customHeight="1" x14ac:dyDescent="0.2">
      <c r="B43" s="1210"/>
      <c r="C43" s="1211"/>
      <c r="D43" s="103"/>
      <c r="E43" s="1214" t="s">
        <v>33</v>
      </c>
      <c r="F43" s="1214"/>
      <c r="G43" s="1214"/>
      <c r="H43" s="1215"/>
      <c r="I43" s="361">
        <v>14036</v>
      </c>
      <c r="J43" s="362">
        <v>13547</v>
      </c>
      <c r="K43" s="362">
        <v>13113</v>
      </c>
      <c r="L43" s="362">
        <v>12338</v>
      </c>
      <c r="M43" s="363">
        <v>11089</v>
      </c>
    </row>
    <row r="44" spans="2:13" ht="27.75" customHeight="1" x14ac:dyDescent="0.2">
      <c r="B44" s="1210"/>
      <c r="C44" s="1211"/>
      <c r="D44" s="103"/>
      <c r="E44" s="1214" t="s">
        <v>34</v>
      </c>
      <c r="F44" s="1214"/>
      <c r="G44" s="1214"/>
      <c r="H44" s="1215"/>
      <c r="I44" s="361" t="s">
        <v>522</v>
      </c>
      <c r="J44" s="362">
        <v>33</v>
      </c>
      <c r="K44" s="362">
        <v>148</v>
      </c>
      <c r="L44" s="362">
        <v>635</v>
      </c>
      <c r="M44" s="363">
        <v>626</v>
      </c>
    </row>
    <row r="45" spans="2:13" ht="27.75" customHeight="1" x14ac:dyDescent="0.2">
      <c r="B45" s="1210"/>
      <c r="C45" s="1211"/>
      <c r="D45" s="103"/>
      <c r="E45" s="1214" t="s">
        <v>35</v>
      </c>
      <c r="F45" s="1214"/>
      <c r="G45" s="1214"/>
      <c r="H45" s="1215"/>
      <c r="I45" s="361">
        <v>1424</v>
      </c>
      <c r="J45" s="362">
        <v>1189</v>
      </c>
      <c r="K45" s="362">
        <v>1381</v>
      </c>
      <c r="L45" s="362">
        <v>1279</v>
      </c>
      <c r="M45" s="363">
        <v>1157</v>
      </c>
    </row>
    <row r="46" spans="2:13" ht="27.75" customHeight="1" x14ac:dyDescent="0.2">
      <c r="B46" s="1210"/>
      <c r="C46" s="1211"/>
      <c r="D46" s="104"/>
      <c r="E46" s="1214" t="s">
        <v>36</v>
      </c>
      <c r="F46" s="1214"/>
      <c r="G46" s="1214"/>
      <c r="H46" s="1215"/>
      <c r="I46" s="361">
        <v>105</v>
      </c>
      <c r="J46" s="362">
        <v>35</v>
      </c>
      <c r="K46" s="362" t="s">
        <v>522</v>
      </c>
      <c r="L46" s="362" t="s">
        <v>522</v>
      </c>
      <c r="M46" s="363" t="s">
        <v>522</v>
      </c>
    </row>
    <row r="47" spans="2:13" ht="27.75" customHeight="1" x14ac:dyDescent="0.2">
      <c r="B47" s="1210"/>
      <c r="C47" s="1211"/>
      <c r="D47" s="105"/>
      <c r="E47" s="1224" t="s">
        <v>37</v>
      </c>
      <c r="F47" s="1225"/>
      <c r="G47" s="1225"/>
      <c r="H47" s="1226"/>
      <c r="I47" s="361" t="s">
        <v>522</v>
      </c>
      <c r="J47" s="362" t="s">
        <v>522</v>
      </c>
      <c r="K47" s="362" t="s">
        <v>522</v>
      </c>
      <c r="L47" s="362" t="s">
        <v>522</v>
      </c>
      <c r="M47" s="363" t="s">
        <v>522</v>
      </c>
    </row>
    <row r="48" spans="2:13" ht="27.75" customHeight="1" x14ac:dyDescent="0.2">
      <c r="B48" s="1210"/>
      <c r="C48" s="1211"/>
      <c r="D48" s="103"/>
      <c r="E48" s="1214" t="s">
        <v>38</v>
      </c>
      <c r="F48" s="1214"/>
      <c r="G48" s="1214"/>
      <c r="H48" s="1215"/>
      <c r="I48" s="361" t="s">
        <v>522</v>
      </c>
      <c r="J48" s="362" t="s">
        <v>522</v>
      </c>
      <c r="K48" s="362" t="s">
        <v>522</v>
      </c>
      <c r="L48" s="362" t="s">
        <v>522</v>
      </c>
      <c r="M48" s="363" t="s">
        <v>522</v>
      </c>
    </row>
    <row r="49" spans="2:13" ht="27.75" customHeight="1" x14ac:dyDescent="0.2">
      <c r="B49" s="1212"/>
      <c r="C49" s="1213"/>
      <c r="D49" s="103"/>
      <c r="E49" s="1214" t="s">
        <v>39</v>
      </c>
      <c r="F49" s="1214"/>
      <c r="G49" s="1214"/>
      <c r="H49" s="1215"/>
      <c r="I49" s="361" t="s">
        <v>522</v>
      </c>
      <c r="J49" s="362" t="s">
        <v>522</v>
      </c>
      <c r="K49" s="362" t="s">
        <v>522</v>
      </c>
      <c r="L49" s="362" t="s">
        <v>522</v>
      </c>
      <c r="M49" s="363" t="s">
        <v>522</v>
      </c>
    </row>
    <row r="50" spans="2:13" ht="27.75" customHeight="1" x14ac:dyDescent="0.2">
      <c r="B50" s="1208" t="s">
        <v>40</v>
      </c>
      <c r="C50" s="1209"/>
      <c r="D50" s="106"/>
      <c r="E50" s="1214" t="s">
        <v>41</v>
      </c>
      <c r="F50" s="1214"/>
      <c r="G50" s="1214"/>
      <c r="H50" s="1215"/>
      <c r="I50" s="361">
        <v>6174</v>
      </c>
      <c r="J50" s="362">
        <v>6128</v>
      </c>
      <c r="K50" s="362">
        <v>6052</v>
      </c>
      <c r="L50" s="362">
        <v>5747</v>
      </c>
      <c r="M50" s="363">
        <v>6512</v>
      </c>
    </row>
    <row r="51" spans="2:13" ht="27.75" customHeight="1" x14ac:dyDescent="0.2">
      <c r="B51" s="1210"/>
      <c r="C51" s="1211"/>
      <c r="D51" s="103"/>
      <c r="E51" s="1214" t="s">
        <v>42</v>
      </c>
      <c r="F51" s="1214"/>
      <c r="G51" s="1214"/>
      <c r="H51" s="1215"/>
      <c r="I51" s="361">
        <v>4809</v>
      </c>
      <c r="J51" s="362">
        <v>4788</v>
      </c>
      <c r="K51" s="362">
        <v>4697</v>
      </c>
      <c r="L51" s="362">
        <v>4180</v>
      </c>
      <c r="M51" s="363">
        <v>4545</v>
      </c>
    </row>
    <row r="52" spans="2:13" ht="27.75" customHeight="1" x14ac:dyDescent="0.2">
      <c r="B52" s="1212"/>
      <c r="C52" s="1213"/>
      <c r="D52" s="103"/>
      <c r="E52" s="1214" t="s">
        <v>43</v>
      </c>
      <c r="F52" s="1214"/>
      <c r="G52" s="1214"/>
      <c r="H52" s="1215"/>
      <c r="I52" s="361">
        <v>20333</v>
      </c>
      <c r="J52" s="362">
        <v>19977</v>
      </c>
      <c r="K52" s="362">
        <v>19968</v>
      </c>
      <c r="L52" s="362">
        <v>19930</v>
      </c>
      <c r="M52" s="363">
        <v>20282</v>
      </c>
    </row>
    <row r="53" spans="2:13" ht="27.75" customHeight="1" thickBot="1" x14ac:dyDescent="0.25">
      <c r="B53" s="1216" t="s">
        <v>44</v>
      </c>
      <c r="C53" s="1217"/>
      <c r="D53" s="107"/>
      <c r="E53" s="1218" t="s">
        <v>45</v>
      </c>
      <c r="F53" s="1218"/>
      <c r="G53" s="1218"/>
      <c r="H53" s="1219"/>
      <c r="I53" s="364">
        <v>1902</v>
      </c>
      <c r="J53" s="365">
        <v>1381</v>
      </c>
      <c r="K53" s="365">
        <v>2698</v>
      </c>
      <c r="L53" s="365">
        <v>4440</v>
      </c>
      <c r="M53" s="366">
        <v>3340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7+7j5V8I/DRYl6lfXUvhqzz41PSanhYvp5ORrhsQ8QEc01GSU9/V8B4imejjdm2B4lmfsNQK1gewUO9oYWKog==" saltValue="62nCQIUiWbR09/3j4mgy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35" t="s">
        <v>48</v>
      </c>
      <c r="D55" s="1235"/>
      <c r="E55" s="1236"/>
      <c r="F55" s="119">
        <v>2989</v>
      </c>
      <c r="G55" s="119">
        <v>2759</v>
      </c>
      <c r="H55" s="120">
        <v>2686</v>
      </c>
    </row>
    <row r="56" spans="2:8" ht="52.5" customHeight="1" x14ac:dyDescent="0.2">
      <c r="B56" s="121"/>
      <c r="C56" s="1237" t="s">
        <v>49</v>
      </c>
      <c r="D56" s="1237"/>
      <c r="E56" s="1238"/>
      <c r="F56" s="122">
        <v>541</v>
      </c>
      <c r="G56" s="122">
        <v>625</v>
      </c>
      <c r="H56" s="123">
        <v>1104</v>
      </c>
    </row>
    <row r="57" spans="2:8" ht="53.25" customHeight="1" x14ac:dyDescent="0.2">
      <c r="B57" s="121"/>
      <c r="C57" s="1239" t="s">
        <v>50</v>
      </c>
      <c r="D57" s="1239"/>
      <c r="E57" s="1240"/>
      <c r="F57" s="124">
        <v>1143</v>
      </c>
      <c r="G57" s="124">
        <v>917</v>
      </c>
      <c r="H57" s="125">
        <v>1231</v>
      </c>
    </row>
    <row r="58" spans="2:8" ht="45.75" customHeight="1" x14ac:dyDescent="0.2">
      <c r="B58" s="126"/>
      <c r="C58" s="1227" t="s">
        <v>589</v>
      </c>
      <c r="D58" s="1228"/>
      <c r="E58" s="1229"/>
      <c r="F58" s="127">
        <v>296.897131</v>
      </c>
      <c r="G58" s="127">
        <v>346.999775</v>
      </c>
      <c r="H58" s="128">
        <v>947</v>
      </c>
    </row>
    <row r="59" spans="2:8" ht="45.75" customHeight="1" x14ac:dyDescent="0.2">
      <c r="B59" s="126"/>
      <c r="C59" s="1227" t="s">
        <v>590</v>
      </c>
      <c r="D59" s="1228"/>
      <c r="E59" s="1229"/>
      <c r="F59" s="127">
        <v>74.854816</v>
      </c>
      <c r="G59" s="127">
        <v>74.880696</v>
      </c>
      <c r="H59" s="128">
        <v>75</v>
      </c>
    </row>
    <row r="60" spans="2:8" ht="45.75" customHeight="1" x14ac:dyDescent="0.2">
      <c r="B60" s="126"/>
      <c r="C60" s="1227" t="s">
        <v>591</v>
      </c>
      <c r="D60" s="1228"/>
      <c r="E60" s="1229"/>
      <c r="F60" s="127">
        <v>45.041690000000003</v>
      </c>
      <c r="G60" s="127">
        <v>45.057262000000001</v>
      </c>
      <c r="H60" s="128">
        <v>45</v>
      </c>
    </row>
    <row r="61" spans="2:8" ht="45.75" customHeight="1" x14ac:dyDescent="0.2">
      <c r="B61" s="126"/>
      <c r="C61" s="1227" t="s">
        <v>592</v>
      </c>
      <c r="D61" s="1228"/>
      <c r="E61" s="1229"/>
      <c r="F61" s="127">
        <v>32.509982000000001</v>
      </c>
      <c r="G61" s="127">
        <v>32.521220999999997</v>
      </c>
      <c r="H61" s="128">
        <v>41</v>
      </c>
    </row>
    <row r="62" spans="2:8" ht="45.75" customHeight="1" thickBot="1" x14ac:dyDescent="0.25">
      <c r="B62" s="129"/>
      <c r="C62" s="1230" t="s">
        <v>593</v>
      </c>
      <c r="D62" s="1231"/>
      <c r="E62" s="1232"/>
      <c r="F62" s="130">
        <v>30</v>
      </c>
      <c r="G62" s="130">
        <v>30</v>
      </c>
      <c r="H62" s="131">
        <v>30</v>
      </c>
    </row>
    <row r="63" spans="2:8" ht="52.5" customHeight="1" thickBot="1" x14ac:dyDescent="0.25">
      <c r="B63" s="132"/>
      <c r="C63" s="1233" t="s">
        <v>51</v>
      </c>
      <c r="D63" s="1233"/>
      <c r="E63" s="1234"/>
      <c r="F63" s="133">
        <v>4673</v>
      </c>
      <c r="G63" s="133">
        <v>4301</v>
      </c>
      <c r="H63" s="134">
        <v>5021</v>
      </c>
    </row>
    <row r="64" spans="2:8" ht="13.2" x14ac:dyDescent="0.2"/>
  </sheetData>
  <sheetProtection algorithmName="SHA-512" hashValue="SHNlKA3vRXF0x/MffQKw/+ZG4ZKmSkXbsfbVcpuZduq5lyVP9WsYdVgihvyfmL6RwpOPAhXJxbO7qDbgYlHqWA==" saltValue="e3WjTIqQfkJywk1nsXufQA==" spinCount="100000" sheet="1" objects="1" scenarios="1"/>
  <mergeCells count="9">
    <mergeCell ref="C61:E61"/>
    <mergeCell ref="C62:E62"/>
    <mergeCell ref="C63:E63"/>
    <mergeCell ref="C55:E55"/>
    <mergeCell ref="C56:E56"/>
    <mergeCell ref="C57:E57"/>
    <mergeCell ref="C58:E58"/>
    <mergeCell ref="C59:E59"/>
    <mergeCell ref="C60:E60"/>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topLeftCell="A25" zoomScale="60" zoomScaleNormal="100" workbookViewId="0">
      <selection activeCell="AE65" sqref="AE65"/>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619</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615</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613</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564</v>
      </c>
      <c r="BQ50" s="1250"/>
      <c r="BR50" s="1250"/>
      <c r="BS50" s="1250"/>
      <c r="BT50" s="1250"/>
      <c r="BU50" s="1250"/>
      <c r="BV50" s="1250"/>
      <c r="BW50" s="1250"/>
      <c r="BX50" s="1250" t="s">
        <v>565</v>
      </c>
      <c r="BY50" s="1250"/>
      <c r="BZ50" s="1250"/>
      <c r="CA50" s="1250"/>
      <c r="CB50" s="1250"/>
      <c r="CC50" s="1250"/>
      <c r="CD50" s="1250"/>
      <c r="CE50" s="1250"/>
      <c r="CF50" s="1250" t="s">
        <v>566</v>
      </c>
      <c r="CG50" s="1250"/>
      <c r="CH50" s="1250"/>
      <c r="CI50" s="1250"/>
      <c r="CJ50" s="1250"/>
      <c r="CK50" s="1250"/>
      <c r="CL50" s="1250"/>
      <c r="CM50" s="1250"/>
      <c r="CN50" s="1250" t="s">
        <v>567</v>
      </c>
      <c r="CO50" s="1250"/>
      <c r="CP50" s="1250"/>
      <c r="CQ50" s="1250"/>
      <c r="CR50" s="1250"/>
      <c r="CS50" s="1250"/>
      <c r="CT50" s="1250"/>
      <c r="CU50" s="1250"/>
      <c r="CV50" s="1250" t="s">
        <v>568</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612</v>
      </c>
      <c r="AO51" s="1249"/>
      <c r="AP51" s="1249"/>
      <c r="AQ51" s="1249"/>
      <c r="AR51" s="1249"/>
      <c r="AS51" s="1249"/>
      <c r="AT51" s="1249"/>
      <c r="AU51" s="1249"/>
      <c r="AV51" s="1249"/>
      <c r="AW51" s="1249"/>
      <c r="AX51" s="1249"/>
      <c r="AY51" s="1249"/>
      <c r="AZ51" s="1249"/>
      <c r="BA51" s="1249"/>
      <c r="BB51" s="1249" t="s">
        <v>610</v>
      </c>
      <c r="BC51" s="1249"/>
      <c r="BD51" s="1249"/>
      <c r="BE51" s="1249"/>
      <c r="BF51" s="1249"/>
      <c r="BG51" s="1249"/>
      <c r="BH51" s="1249"/>
      <c r="BI51" s="1249"/>
      <c r="BJ51" s="1249"/>
      <c r="BK51" s="1249"/>
      <c r="BL51" s="1249"/>
      <c r="BM51" s="1249"/>
      <c r="BN51" s="1249"/>
      <c r="BO51" s="1249"/>
      <c r="BP51" s="1248">
        <v>16.7</v>
      </c>
      <c r="BQ51" s="1248"/>
      <c r="BR51" s="1248"/>
      <c r="BS51" s="1248"/>
      <c r="BT51" s="1248"/>
      <c r="BU51" s="1248"/>
      <c r="BV51" s="1248"/>
      <c r="BW51" s="1248"/>
      <c r="BX51" s="1248">
        <v>12</v>
      </c>
      <c r="BY51" s="1248"/>
      <c r="BZ51" s="1248"/>
      <c r="CA51" s="1248"/>
      <c r="CB51" s="1248"/>
      <c r="CC51" s="1248"/>
      <c r="CD51" s="1248"/>
      <c r="CE51" s="1248"/>
      <c r="CF51" s="1248">
        <v>23.2</v>
      </c>
      <c r="CG51" s="1248"/>
      <c r="CH51" s="1248"/>
      <c r="CI51" s="1248"/>
      <c r="CJ51" s="1248"/>
      <c r="CK51" s="1248"/>
      <c r="CL51" s="1248"/>
      <c r="CM51" s="1248"/>
      <c r="CN51" s="1248">
        <v>36.9</v>
      </c>
      <c r="CO51" s="1248"/>
      <c r="CP51" s="1248"/>
      <c r="CQ51" s="1248"/>
      <c r="CR51" s="1248"/>
      <c r="CS51" s="1248"/>
      <c r="CT51" s="1248"/>
      <c r="CU51" s="1248"/>
      <c r="CV51" s="1248">
        <v>26.2</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617</v>
      </c>
      <c r="BC53" s="1249"/>
      <c r="BD53" s="1249"/>
      <c r="BE53" s="1249"/>
      <c r="BF53" s="1249"/>
      <c r="BG53" s="1249"/>
      <c r="BH53" s="1249"/>
      <c r="BI53" s="1249"/>
      <c r="BJ53" s="1249"/>
      <c r="BK53" s="1249"/>
      <c r="BL53" s="1249"/>
      <c r="BM53" s="1249"/>
      <c r="BN53" s="1249"/>
      <c r="BO53" s="1249"/>
      <c r="BP53" s="1248">
        <v>63.4</v>
      </c>
      <c r="BQ53" s="1248"/>
      <c r="BR53" s="1248"/>
      <c r="BS53" s="1248"/>
      <c r="BT53" s="1248"/>
      <c r="BU53" s="1248"/>
      <c r="BV53" s="1248"/>
      <c r="BW53" s="1248"/>
      <c r="BX53" s="1248">
        <v>66.5</v>
      </c>
      <c r="BY53" s="1248"/>
      <c r="BZ53" s="1248"/>
      <c r="CA53" s="1248"/>
      <c r="CB53" s="1248"/>
      <c r="CC53" s="1248"/>
      <c r="CD53" s="1248"/>
      <c r="CE53" s="1248"/>
      <c r="CF53" s="1248">
        <v>67.099999999999994</v>
      </c>
      <c r="CG53" s="1248"/>
      <c r="CH53" s="1248"/>
      <c r="CI53" s="1248"/>
      <c r="CJ53" s="1248"/>
      <c r="CK53" s="1248"/>
      <c r="CL53" s="1248"/>
      <c r="CM53" s="1248"/>
      <c r="CN53" s="1248">
        <v>67.7</v>
      </c>
      <c r="CO53" s="1248"/>
      <c r="CP53" s="1248"/>
      <c r="CQ53" s="1248"/>
      <c r="CR53" s="1248"/>
      <c r="CS53" s="1248"/>
      <c r="CT53" s="1248"/>
      <c r="CU53" s="1248"/>
      <c r="CV53" s="1248">
        <v>67.5</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611</v>
      </c>
      <c r="AO55" s="1250"/>
      <c r="AP55" s="1250"/>
      <c r="AQ55" s="1250"/>
      <c r="AR55" s="1250"/>
      <c r="AS55" s="1250"/>
      <c r="AT55" s="1250"/>
      <c r="AU55" s="1250"/>
      <c r="AV55" s="1250"/>
      <c r="AW55" s="1250"/>
      <c r="AX55" s="1250"/>
      <c r="AY55" s="1250"/>
      <c r="AZ55" s="1250"/>
      <c r="BA55" s="1250"/>
      <c r="BB55" s="1249" t="s">
        <v>610</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617</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616</v>
      </c>
    </row>
    <row r="64" spans="1:109" ht="13.2" x14ac:dyDescent="0.2">
      <c r="B64" s="1242"/>
      <c r="G64" s="1278"/>
      <c r="I64" s="1280"/>
      <c r="J64" s="1280"/>
      <c r="K64" s="1280"/>
      <c r="L64" s="1280"/>
      <c r="M64" s="1280"/>
      <c r="N64" s="1279"/>
      <c r="AM64" s="1278"/>
      <c r="AN64" s="1278" t="s">
        <v>615</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614</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613</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564</v>
      </c>
      <c r="BQ72" s="1250"/>
      <c r="BR72" s="1250"/>
      <c r="BS72" s="1250"/>
      <c r="BT72" s="1250"/>
      <c r="BU72" s="1250"/>
      <c r="BV72" s="1250"/>
      <c r="BW72" s="1250"/>
      <c r="BX72" s="1250" t="s">
        <v>565</v>
      </c>
      <c r="BY72" s="1250"/>
      <c r="BZ72" s="1250"/>
      <c r="CA72" s="1250"/>
      <c r="CB72" s="1250"/>
      <c r="CC72" s="1250"/>
      <c r="CD72" s="1250"/>
      <c r="CE72" s="1250"/>
      <c r="CF72" s="1250" t="s">
        <v>566</v>
      </c>
      <c r="CG72" s="1250"/>
      <c r="CH72" s="1250"/>
      <c r="CI72" s="1250"/>
      <c r="CJ72" s="1250"/>
      <c r="CK72" s="1250"/>
      <c r="CL72" s="1250"/>
      <c r="CM72" s="1250"/>
      <c r="CN72" s="1250" t="s">
        <v>567</v>
      </c>
      <c r="CO72" s="1250"/>
      <c r="CP72" s="1250"/>
      <c r="CQ72" s="1250"/>
      <c r="CR72" s="1250"/>
      <c r="CS72" s="1250"/>
      <c r="CT72" s="1250"/>
      <c r="CU72" s="1250"/>
      <c r="CV72" s="1250" t="s">
        <v>568</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612</v>
      </c>
      <c r="AO73" s="1249"/>
      <c r="AP73" s="1249"/>
      <c r="AQ73" s="1249"/>
      <c r="AR73" s="1249"/>
      <c r="AS73" s="1249"/>
      <c r="AT73" s="1249"/>
      <c r="AU73" s="1249"/>
      <c r="AV73" s="1249"/>
      <c r="AW73" s="1249"/>
      <c r="AX73" s="1249"/>
      <c r="AY73" s="1249"/>
      <c r="AZ73" s="1249"/>
      <c r="BA73" s="1249"/>
      <c r="BB73" s="1249" t="s">
        <v>610</v>
      </c>
      <c r="BC73" s="1249"/>
      <c r="BD73" s="1249"/>
      <c r="BE73" s="1249"/>
      <c r="BF73" s="1249"/>
      <c r="BG73" s="1249"/>
      <c r="BH73" s="1249"/>
      <c r="BI73" s="1249"/>
      <c r="BJ73" s="1249"/>
      <c r="BK73" s="1249"/>
      <c r="BL73" s="1249"/>
      <c r="BM73" s="1249"/>
      <c r="BN73" s="1249"/>
      <c r="BO73" s="1249"/>
      <c r="BP73" s="1248">
        <v>16.7</v>
      </c>
      <c r="BQ73" s="1248"/>
      <c r="BR73" s="1248"/>
      <c r="BS73" s="1248"/>
      <c r="BT73" s="1248"/>
      <c r="BU73" s="1248"/>
      <c r="BV73" s="1248"/>
      <c r="BW73" s="1248"/>
      <c r="BX73" s="1248">
        <v>12</v>
      </c>
      <c r="BY73" s="1248"/>
      <c r="BZ73" s="1248"/>
      <c r="CA73" s="1248"/>
      <c r="CB73" s="1248"/>
      <c r="CC73" s="1248"/>
      <c r="CD73" s="1248"/>
      <c r="CE73" s="1248"/>
      <c r="CF73" s="1248">
        <v>23.2</v>
      </c>
      <c r="CG73" s="1248"/>
      <c r="CH73" s="1248"/>
      <c r="CI73" s="1248"/>
      <c r="CJ73" s="1248"/>
      <c r="CK73" s="1248"/>
      <c r="CL73" s="1248"/>
      <c r="CM73" s="1248"/>
      <c r="CN73" s="1248">
        <v>36.9</v>
      </c>
      <c r="CO73" s="1248"/>
      <c r="CP73" s="1248"/>
      <c r="CQ73" s="1248"/>
      <c r="CR73" s="1248"/>
      <c r="CS73" s="1248"/>
      <c r="CT73" s="1248"/>
      <c r="CU73" s="1248"/>
      <c r="CV73" s="1248">
        <v>26.2</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609</v>
      </c>
      <c r="BC75" s="1249"/>
      <c r="BD75" s="1249"/>
      <c r="BE75" s="1249"/>
      <c r="BF75" s="1249"/>
      <c r="BG75" s="1249"/>
      <c r="BH75" s="1249"/>
      <c r="BI75" s="1249"/>
      <c r="BJ75" s="1249"/>
      <c r="BK75" s="1249"/>
      <c r="BL75" s="1249"/>
      <c r="BM75" s="1249"/>
      <c r="BN75" s="1249"/>
      <c r="BO75" s="1249"/>
      <c r="BP75" s="1248">
        <v>5</v>
      </c>
      <c r="BQ75" s="1248"/>
      <c r="BR75" s="1248"/>
      <c r="BS75" s="1248"/>
      <c r="BT75" s="1248"/>
      <c r="BU75" s="1248"/>
      <c r="BV75" s="1248"/>
      <c r="BW75" s="1248"/>
      <c r="BX75" s="1248">
        <v>4.5</v>
      </c>
      <c r="BY75" s="1248"/>
      <c r="BZ75" s="1248"/>
      <c r="CA75" s="1248"/>
      <c r="CB75" s="1248"/>
      <c r="CC75" s="1248"/>
      <c r="CD75" s="1248"/>
      <c r="CE75" s="1248"/>
      <c r="CF75" s="1248">
        <v>4.2</v>
      </c>
      <c r="CG75" s="1248"/>
      <c r="CH75" s="1248"/>
      <c r="CI75" s="1248"/>
      <c r="CJ75" s="1248"/>
      <c r="CK75" s="1248"/>
      <c r="CL75" s="1248"/>
      <c r="CM75" s="1248"/>
      <c r="CN75" s="1248">
        <v>4.5</v>
      </c>
      <c r="CO75" s="1248"/>
      <c r="CP75" s="1248"/>
      <c r="CQ75" s="1248"/>
      <c r="CR75" s="1248"/>
      <c r="CS75" s="1248"/>
      <c r="CT75" s="1248"/>
      <c r="CU75" s="1248"/>
      <c r="CV75" s="1248">
        <v>4.9000000000000004</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611</v>
      </c>
      <c r="AO77" s="1250"/>
      <c r="AP77" s="1250"/>
      <c r="AQ77" s="1250"/>
      <c r="AR77" s="1250"/>
      <c r="AS77" s="1250"/>
      <c r="AT77" s="1250"/>
      <c r="AU77" s="1250"/>
      <c r="AV77" s="1250"/>
      <c r="AW77" s="1250"/>
      <c r="AX77" s="1250"/>
      <c r="AY77" s="1250"/>
      <c r="AZ77" s="1250"/>
      <c r="BA77" s="1250"/>
      <c r="BB77" s="1249" t="s">
        <v>610</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609</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Q/R/j4tO/fwYVgo2w3l3menoD1QHxoyYIRym48KRoJ2DMO9dAyLN74sRRle+4r2JLtAIpat+T447afTDLMdY9w==" saltValue="Uz+yF/qZeGYND7ibG/SZ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60" zoomScaleNormal="60" zoomScaleSheetLayoutView="70" workbookViewId="0">
      <selection activeCell="AE65" sqref="AE6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41G+C6WtmZG9fhrLWrSBqbArrXa5v9aefQt+HJxMk2QUO5wU5aO8vfZ1Tqfgx2nAnaSZzO8QrrW/xAKYjzFWwQ==" saltValue="eNkJ8Rdhzwh1z2gnkfJO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0" zoomScaleNormal="70" zoomScaleSheetLayoutView="55" workbookViewId="0">
      <selection activeCell="AE65" sqref="AE6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I6ncjTVXzAFg/ggYx5+abHnz3Qp/3rJcTPOWMlhY94FXZLjeVwjv/UayABNcRQ+TxAhcDtdbr0ABfdY1+trBHA==" saltValue="zhKSX3F8ORRhp6rz85aP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22177</v>
      </c>
      <c r="E3" s="153"/>
      <c r="F3" s="154">
        <v>54110</v>
      </c>
      <c r="G3" s="155"/>
      <c r="H3" s="156"/>
    </row>
    <row r="4" spans="1:8" x14ac:dyDescent="0.2">
      <c r="A4" s="157"/>
      <c r="B4" s="158"/>
      <c r="C4" s="159"/>
      <c r="D4" s="160">
        <v>12670</v>
      </c>
      <c r="E4" s="161"/>
      <c r="F4" s="162">
        <v>30620</v>
      </c>
      <c r="G4" s="163"/>
      <c r="H4" s="164"/>
    </row>
    <row r="5" spans="1:8" x14ac:dyDescent="0.2">
      <c r="A5" s="145" t="s">
        <v>556</v>
      </c>
      <c r="B5" s="150"/>
      <c r="C5" s="151"/>
      <c r="D5" s="152">
        <v>27873</v>
      </c>
      <c r="E5" s="153"/>
      <c r="F5" s="154">
        <v>54684</v>
      </c>
      <c r="G5" s="155"/>
      <c r="H5" s="156"/>
    </row>
    <row r="6" spans="1:8" x14ac:dyDescent="0.2">
      <c r="A6" s="157"/>
      <c r="B6" s="158"/>
      <c r="C6" s="159"/>
      <c r="D6" s="160">
        <v>13385</v>
      </c>
      <c r="E6" s="161"/>
      <c r="F6" s="162">
        <v>32829</v>
      </c>
      <c r="G6" s="163"/>
      <c r="H6" s="164"/>
    </row>
    <row r="7" spans="1:8" x14ac:dyDescent="0.2">
      <c r="A7" s="145" t="s">
        <v>557</v>
      </c>
      <c r="B7" s="150"/>
      <c r="C7" s="151"/>
      <c r="D7" s="152">
        <v>50947</v>
      </c>
      <c r="E7" s="153"/>
      <c r="F7" s="154">
        <v>62383</v>
      </c>
      <c r="G7" s="155"/>
      <c r="H7" s="156"/>
    </row>
    <row r="8" spans="1:8" x14ac:dyDescent="0.2">
      <c r="A8" s="157"/>
      <c r="B8" s="158"/>
      <c r="C8" s="159"/>
      <c r="D8" s="160">
        <v>42275</v>
      </c>
      <c r="E8" s="161"/>
      <c r="F8" s="162">
        <v>35325</v>
      </c>
      <c r="G8" s="163"/>
      <c r="H8" s="164"/>
    </row>
    <row r="9" spans="1:8" x14ac:dyDescent="0.2">
      <c r="A9" s="145" t="s">
        <v>558</v>
      </c>
      <c r="B9" s="150"/>
      <c r="C9" s="151"/>
      <c r="D9" s="152">
        <v>42214</v>
      </c>
      <c r="E9" s="153"/>
      <c r="F9" s="154">
        <v>63812</v>
      </c>
      <c r="G9" s="155"/>
      <c r="H9" s="156"/>
    </row>
    <row r="10" spans="1:8" x14ac:dyDescent="0.2">
      <c r="A10" s="157"/>
      <c r="B10" s="158"/>
      <c r="C10" s="159"/>
      <c r="D10" s="160">
        <v>32403</v>
      </c>
      <c r="E10" s="161"/>
      <c r="F10" s="162">
        <v>33848</v>
      </c>
      <c r="G10" s="163"/>
      <c r="H10" s="164"/>
    </row>
    <row r="11" spans="1:8" x14ac:dyDescent="0.2">
      <c r="A11" s="145" t="s">
        <v>559</v>
      </c>
      <c r="B11" s="150"/>
      <c r="C11" s="151"/>
      <c r="D11" s="152">
        <v>55452</v>
      </c>
      <c r="E11" s="153"/>
      <c r="F11" s="154">
        <v>54225</v>
      </c>
      <c r="G11" s="155"/>
      <c r="H11" s="156"/>
    </row>
    <row r="12" spans="1:8" x14ac:dyDescent="0.2">
      <c r="A12" s="157"/>
      <c r="B12" s="158"/>
      <c r="C12" s="165"/>
      <c r="D12" s="160">
        <v>42030</v>
      </c>
      <c r="E12" s="161"/>
      <c r="F12" s="162">
        <v>27337</v>
      </c>
      <c r="G12" s="163"/>
      <c r="H12" s="164"/>
    </row>
    <row r="13" spans="1:8" x14ac:dyDescent="0.2">
      <c r="A13" s="145"/>
      <c r="B13" s="150"/>
      <c r="C13" s="166"/>
      <c r="D13" s="167">
        <v>39733</v>
      </c>
      <c r="E13" s="168"/>
      <c r="F13" s="169">
        <v>57843</v>
      </c>
      <c r="G13" s="170"/>
      <c r="H13" s="156"/>
    </row>
    <row r="14" spans="1:8" x14ac:dyDescent="0.2">
      <c r="A14" s="157"/>
      <c r="B14" s="158"/>
      <c r="C14" s="159"/>
      <c r="D14" s="160">
        <v>28553</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5.0599999999999996</v>
      </c>
      <c r="C19" s="171">
        <f>ROUND(VALUE(SUBSTITUTE(実質収支比率等に係る経年分析!G$48,"▲","-")),2)</f>
        <v>4.6399999999999997</v>
      </c>
      <c r="D19" s="171">
        <f>ROUND(VALUE(SUBSTITUTE(実質収支比率等に係る経年分析!H$48,"▲","-")),2)</f>
        <v>3.79</v>
      </c>
      <c r="E19" s="171">
        <f>ROUND(VALUE(SUBSTITUTE(実質収支比率等に係る経年分析!I$48,"▲","-")),2)</f>
        <v>4.47</v>
      </c>
      <c r="F19" s="171">
        <f>ROUND(VALUE(SUBSTITUTE(実質収支比率等に係る経年分析!J$48,"▲","-")),2)</f>
        <v>8.92</v>
      </c>
    </row>
    <row r="20" spans="1:11" x14ac:dyDescent="0.2">
      <c r="A20" s="171" t="s">
        <v>55</v>
      </c>
      <c r="B20" s="171">
        <f>ROUND(VALUE(SUBSTITUTE(実質収支比率等に係る経年分析!F$47,"▲","-")),2)</f>
        <v>29.48</v>
      </c>
      <c r="C20" s="171">
        <f>ROUND(VALUE(SUBSTITUTE(実質収支比率等に係る経年分析!G$47,"▲","-")),2)</f>
        <v>22.65</v>
      </c>
      <c r="D20" s="171">
        <f>ROUND(VALUE(SUBSTITUTE(実質収支比率等に係る経年分析!H$47,"▲","-")),2)</f>
        <v>22.31</v>
      </c>
      <c r="E20" s="171">
        <f>ROUND(VALUE(SUBSTITUTE(実質収支比率等に係る経年分析!I$47,"▲","-")),2)</f>
        <v>20.02</v>
      </c>
      <c r="F20" s="171">
        <f>ROUND(VALUE(SUBSTITUTE(実質収支比率等に係る経年分析!J$47,"▲","-")),2)</f>
        <v>18.760000000000002</v>
      </c>
    </row>
    <row r="21" spans="1:11" x14ac:dyDescent="0.2">
      <c r="A21" s="171" t="s">
        <v>56</v>
      </c>
      <c r="B21" s="171">
        <f>IF(ISNUMBER(VALUE(SUBSTITUTE(実質収支比率等に係る経年分析!F$49,"▲","-"))),ROUND(VALUE(SUBSTITUTE(実質収支比率等に係る経年分析!F$49,"▲","-")),2),NA())</f>
        <v>-1.68</v>
      </c>
      <c r="C21" s="171">
        <f>IF(ISNUMBER(VALUE(SUBSTITUTE(実質収支比率等に係る経年分析!G$49,"▲","-"))),ROUND(VALUE(SUBSTITUTE(実質収支比率等に係る経年分析!G$49,"▲","-")),2),NA())</f>
        <v>-6.92</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4.09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4.46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6.1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駅北本郷土地区画整理事業特別会計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0.71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0.56000000000000005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2">
      <c r="A30" s="172" t="str">
        <f>IF(連結実質赤字比率に係る赤字・黒字の構成分析!C$40="",NA(),連結実質赤字比率に係る赤字・黒字の構成分析!C$40)</f>
        <v>インター北土地区画整理事業特別会計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1.73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1.48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1.24</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1.38</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3.91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4.32</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5.31</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4.9400000000000004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2319</v>
      </c>
      <c r="E42" s="173"/>
      <c r="F42" s="173"/>
      <c r="G42" s="173">
        <f>'実質公債費比率（分子）の構造'!L$52</f>
        <v>2306</v>
      </c>
      <c r="H42" s="173"/>
      <c r="I42" s="173"/>
      <c r="J42" s="173">
        <f>'実質公債費比率（分子）の構造'!M$52</f>
        <v>2276</v>
      </c>
      <c r="K42" s="173"/>
      <c r="L42" s="173"/>
      <c r="M42" s="173">
        <f>'実質公債費比率（分子）の構造'!N$52</f>
        <v>2273</v>
      </c>
      <c r="N42" s="173"/>
      <c r="O42" s="173"/>
      <c r="P42" s="173">
        <f>'実質公債費比率（分子）の構造'!O$52</f>
        <v>2129</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f>'実質公債費比率（分子）の構造'!M$49</f>
        <v>4</v>
      </c>
      <c r="I45" s="173"/>
      <c r="J45" s="173"/>
      <c r="K45" s="173">
        <f>'実質公債費比率（分子）の構造'!N$49</f>
        <v>15</v>
      </c>
      <c r="L45" s="173"/>
      <c r="M45" s="173"/>
      <c r="N45" s="173">
        <f>'実質公債費比率（分子）の構造'!O$49</f>
        <v>21</v>
      </c>
      <c r="O45" s="173"/>
      <c r="P45" s="173"/>
    </row>
    <row r="46" spans="1:16" x14ac:dyDescent="0.2">
      <c r="A46" s="173" t="s">
        <v>67</v>
      </c>
      <c r="B46" s="173">
        <f>'実質公債費比率（分子）の構造'!K$48</f>
        <v>1224</v>
      </c>
      <c r="C46" s="173"/>
      <c r="D46" s="173"/>
      <c r="E46" s="173">
        <f>'実質公債費比率（分子）の構造'!L$48</f>
        <v>1226</v>
      </c>
      <c r="F46" s="173"/>
      <c r="G46" s="173"/>
      <c r="H46" s="173">
        <f>'実質公債費比率（分子）の構造'!M$48</f>
        <v>1223</v>
      </c>
      <c r="I46" s="173"/>
      <c r="J46" s="173"/>
      <c r="K46" s="173">
        <f>'実質公債費比率（分子）の構造'!N$48</f>
        <v>1104</v>
      </c>
      <c r="L46" s="173"/>
      <c r="M46" s="173"/>
      <c r="N46" s="173">
        <f>'実質公債費比率（分子）の構造'!O$48</f>
        <v>986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1545</v>
      </c>
      <c r="C49" s="173"/>
      <c r="D49" s="173"/>
      <c r="E49" s="173">
        <f>'実質公債費比率（分子）の構造'!L$45</f>
        <v>1591</v>
      </c>
      <c r="F49" s="173"/>
      <c r="G49" s="173"/>
      <c r="H49" s="173">
        <f>'実質公債費比率（分子）の構造'!M$45</f>
        <v>1571</v>
      </c>
      <c r="I49" s="173"/>
      <c r="J49" s="173"/>
      <c r="K49" s="173">
        <f>'実質公債費比率（分子）の構造'!N$45</f>
        <v>1713</v>
      </c>
      <c r="L49" s="173"/>
      <c r="M49" s="173"/>
      <c r="N49" s="173">
        <f>'実質公債費比率（分子）の構造'!O$45</f>
        <v>1851</v>
      </c>
      <c r="O49" s="173"/>
      <c r="P49" s="173"/>
    </row>
    <row r="50" spans="1:16" x14ac:dyDescent="0.2">
      <c r="A50" s="173" t="s">
        <v>71</v>
      </c>
      <c r="B50" s="173" t="e">
        <f>NA()</f>
        <v>#N/A</v>
      </c>
      <c r="C50" s="173">
        <f>IF(ISNUMBER('実質公債費比率（分子）の構造'!K$53),'実質公債費比率（分子）の構造'!K$53,NA())</f>
        <v>450</v>
      </c>
      <c r="D50" s="173" t="e">
        <f>NA()</f>
        <v>#N/A</v>
      </c>
      <c r="E50" s="173" t="e">
        <f>NA()</f>
        <v>#N/A</v>
      </c>
      <c r="F50" s="173">
        <f>IF(ISNUMBER('実質公債費比率（分子）の構造'!L$53),'実質公債費比率（分子）の構造'!L$53,NA())</f>
        <v>511</v>
      </c>
      <c r="G50" s="173" t="e">
        <f>NA()</f>
        <v>#N/A</v>
      </c>
      <c r="H50" s="173" t="e">
        <f>NA()</f>
        <v>#N/A</v>
      </c>
      <c r="I50" s="173">
        <f>IF(ISNUMBER('実質公債費比率（分子）の構造'!M$53),'実質公債費比率（分子）の構造'!M$53,NA())</f>
        <v>522</v>
      </c>
      <c r="J50" s="173" t="e">
        <f>NA()</f>
        <v>#N/A</v>
      </c>
      <c r="K50" s="173" t="e">
        <f>NA()</f>
        <v>#N/A</v>
      </c>
      <c r="L50" s="173">
        <f>IF(ISNUMBER('実質公債費比率（分子）の構造'!N$53),'実質公債費比率（分子）の構造'!N$53,NA())</f>
        <v>559</v>
      </c>
      <c r="M50" s="173" t="e">
        <f>NA()</f>
        <v>#N/A</v>
      </c>
      <c r="N50" s="173" t="e">
        <f>NA()</f>
        <v>#N/A</v>
      </c>
      <c r="O50" s="173">
        <f>IF(ISNUMBER('実質公債費比率（分子）の構造'!O$53),'実質公債費比率（分子）の構造'!O$53,NA())</f>
        <v>729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20333</v>
      </c>
      <c r="E56" s="172"/>
      <c r="F56" s="172"/>
      <c r="G56" s="172">
        <f>'将来負担比率（分子）の構造'!J$52</f>
        <v>19977</v>
      </c>
      <c r="H56" s="172"/>
      <c r="I56" s="172"/>
      <c r="J56" s="172">
        <f>'将来負担比率（分子）の構造'!K$52</f>
        <v>19968</v>
      </c>
      <c r="K56" s="172"/>
      <c r="L56" s="172"/>
      <c r="M56" s="172">
        <f>'将来負担比率（分子）の構造'!L$52</f>
        <v>19930</v>
      </c>
      <c r="N56" s="172"/>
      <c r="O56" s="172"/>
      <c r="P56" s="172">
        <f>'将来負担比率（分子）の構造'!M$52</f>
        <v>20282</v>
      </c>
    </row>
    <row r="57" spans="1:16" x14ac:dyDescent="0.2">
      <c r="A57" s="172" t="s">
        <v>42</v>
      </c>
      <c r="B57" s="172"/>
      <c r="C57" s="172"/>
      <c r="D57" s="172">
        <f>'将来負担比率（分子）の構造'!I$51</f>
        <v>4809</v>
      </c>
      <c r="E57" s="172"/>
      <c r="F57" s="172"/>
      <c r="G57" s="172">
        <f>'将来負担比率（分子）の構造'!J$51</f>
        <v>4788</v>
      </c>
      <c r="H57" s="172"/>
      <c r="I57" s="172"/>
      <c r="J57" s="172">
        <f>'将来負担比率（分子）の構造'!K$51</f>
        <v>4697</v>
      </c>
      <c r="K57" s="172"/>
      <c r="L57" s="172"/>
      <c r="M57" s="172">
        <f>'将来負担比率（分子）の構造'!L$51</f>
        <v>4180</v>
      </c>
      <c r="N57" s="172"/>
      <c r="O57" s="172"/>
      <c r="P57" s="172">
        <f>'将来負担比率（分子）の構造'!M$51</f>
        <v>4545</v>
      </c>
    </row>
    <row r="58" spans="1:16" x14ac:dyDescent="0.2">
      <c r="A58" s="172" t="s">
        <v>41</v>
      </c>
      <c r="B58" s="172"/>
      <c r="C58" s="172"/>
      <c r="D58" s="172">
        <f>'将来負担比率（分子）の構造'!I$50</f>
        <v>6174</v>
      </c>
      <c r="E58" s="172"/>
      <c r="F58" s="172"/>
      <c r="G58" s="172">
        <f>'将来負担比率（分子）の構造'!J$50</f>
        <v>6128</v>
      </c>
      <c r="H58" s="172"/>
      <c r="I58" s="172"/>
      <c r="J58" s="172">
        <f>'将来負担比率（分子）の構造'!K$50</f>
        <v>6052</v>
      </c>
      <c r="K58" s="172"/>
      <c r="L58" s="172"/>
      <c r="M58" s="172">
        <f>'将来負担比率（分子）の構造'!L$50</f>
        <v>5747</v>
      </c>
      <c r="N58" s="172"/>
      <c r="O58" s="172"/>
      <c r="P58" s="172">
        <f>'将来負担比率（分子）の構造'!M$50</f>
        <v>6512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105</v>
      </c>
      <c r="C61" s="172"/>
      <c r="D61" s="172"/>
      <c r="E61" s="172">
        <f>'将来負担比率（分子）の構造'!J$46</f>
        <v>35</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1424</v>
      </c>
      <c r="C62" s="172"/>
      <c r="D62" s="172"/>
      <c r="E62" s="172">
        <f>'将来負担比率（分子）の構造'!J$45</f>
        <v>1189</v>
      </c>
      <c r="F62" s="172"/>
      <c r="G62" s="172"/>
      <c r="H62" s="172">
        <f>'将来負担比率（分子）の構造'!K$45</f>
        <v>1381</v>
      </c>
      <c r="I62" s="172"/>
      <c r="J62" s="172"/>
      <c r="K62" s="172">
        <f>'将来負担比率（分子）の構造'!L$45</f>
        <v>1279</v>
      </c>
      <c r="L62" s="172"/>
      <c r="M62" s="172"/>
      <c r="N62" s="172">
        <f>'将来負担比率（分子）の構造'!M$45</f>
        <v>1157</v>
      </c>
      <c r="O62" s="172"/>
      <c r="P62" s="172"/>
    </row>
    <row r="63" spans="1:16" x14ac:dyDescent="0.2">
      <c r="A63" s="172" t="s">
        <v>34</v>
      </c>
      <c r="B63" s="172" t="str">
        <f>'将来負担比率（分子）の構造'!I$44</f>
        <v>-</v>
      </c>
      <c r="C63" s="172"/>
      <c r="D63" s="172"/>
      <c r="E63" s="172">
        <f>'将来負担比率（分子）の構造'!J$44</f>
        <v>33</v>
      </c>
      <c r="F63" s="172"/>
      <c r="G63" s="172"/>
      <c r="H63" s="172">
        <f>'将来負担比率（分子）の構造'!K$44</f>
        <v>148</v>
      </c>
      <c r="I63" s="172"/>
      <c r="J63" s="172"/>
      <c r="K63" s="172">
        <f>'将来負担比率（分子）の構造'!L$44</f>
        <v>635</v>
      </c>
      <c r="L63" s="172"/>
      <c r="M63" s="172"/>
      <c r="N63" s="172">
        <f>'将来負担比率（分子）の構造'!M$44</f>
        <v>626</v>
      </c>
      <c r="O63" s="172"/>
      <c r="P63" s="172"/>
    </row>
    <row r="64" spans="1:16" x14ac:dyDescent="0.2">
      <c r="A64" s="172" t="s">
        <v>33</v>
      </c>
      <c r="B64" s="172">
        <f>'将来負担比率（分子）の構造'!I$43</f>
        <v>14036</v>
      </c>
      <c r="C64" s="172"/>
      <c r="D64" s="172"/>
      <c r="E64" s="172">
        <f>'将来負担比率（分子）の構造'!J$43</f>
        <v>13547</v>
      </c>
      <c r="F64" s="172"/>
      <c r="G64" s="172"/>
      <c r="H64" s="172">
        <f>'将来負担比率（分子）の構造'!K$43</f>
        <v>13113</v>
      </c>
      <c r="I64" s="172"/>
      <c r="J64" s="172"/>
      <c r="K64" s="172">
        <f>'将来負担比率（分子）の構造'!L$43</f>
        <v>12338</v>
      </c>
      <c r="L64" s="172"/>
      <c r="M64" s="172"/>
      <c r="N64" s="172">
        <f>'将来負担比率（分子）の構造'!M$43</f>
        <v>11089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17653</v>
      </c>
      <c r="C66" s="172"/>
      <c r="D66" s="172"/>
      <c r="E66" s="172">
        <f>'将来負担比率（分子）の構造'!J$41</f>
        <v>17470</v>
      </c>
      <c r="F66" s="172"/>
      <c r="G66" s="172"/>
      <c r="H66" s="172">
        <f>'将来負担比率（分子）の構造'!K$41</f>
        <v>18774</v>
      </c>
      <c r="I66" s="172"/>
      <c r="J66" s="172"/>
      <c r="K66" s="172">
        <f>'将来負担比率（分子）の構造'!L$41</f>
        <v>20045</v>
      </c>
      <c r="L66" s="172"/>
      <c r="M66" s="172"/>
      <c r="N66" s="172">
        <f>'将来負担比率（分子）の構造'!M$41</f>
        <v>21807</v>
      </c>
      <c r="O66" s="172"/>
      <c r="P66" s="172"/>
    </row>
    <row r="67" spans="1:16" x14ac:dyDescent="0.2">
      <c r="A67" s="172" t="s">
        <v>75</v>
      </c>
      <c r="B67" s="172" t="e">
        <f>NA()</f>
        <v>#N/A</v>
      </c>
      <c r="C67" s="172">
        <f>IF(ISNUMBER('将来負担比率（分子）の構造'!I$53), IF('将来負担比率（分子）の構造'!I$53 &lt; 0, 0, '将来負担比率（分子）の構造'!I$53), NA())</f>
        <v>1902</v>
      </c>
      <c r="D67" s="172" t="e">
        <f>NA()</f>
        <v>#N/A</v>
      </c>
      <c r="E67" s="172" t="e">
        <f>NA()</f>
        <v>#N/A</v>
      </c>
      <c r="F67" s="172">
        <f>IF(ISNUMBER('将来負担比率（分子）の構造'!J$53), IF('将来負担比率（分子）の構造'!J$53 &lt; 0, 0, '将来負担比率（分子）の構造'!J$53), NA())</f>
        <v>1381</v>
      </c>
      <c r="G67" s="172" t="e">
        <f>NA()</f>
        <v>#N/A</v>
      </c>
      <c r="H67" s="172" t="e">
        <f>NA()</f>
        <v>#N/A</v>
      </c>
      <c r="I67" s="172">
        <f>IF(ISNUMBER('将来負担比率（分子）の構造'!K$53), IF('将来負担比率（分子）の構造'!K$53 &lt; 0, 0, '将来負担比率（分子）の構造'!K$53), NA())</f>
        <v>2698</v>
      </c>
      <c r="J67" s="172" t="e">
        <f>NA()</f>
        <v>#N/A</v>
      </c>
      <c r="K67" s="172" t="e">
        <f>NA()</f>
        <v>#N/A</v>
      </c>
      <c r="L67" s="172">
        <f>IF(ISNUMBER('将来負担比率（分子）の構造'!L$53), IF('将来負担比率（分子）の構造'!L$53 &lt; 0, 0, '将来負担比率（分子）の構造'!L$53), NA())</f>
        <v>4440</v>
      </c>
      <c r="M67" s="172" t="e">
        <f>NA()</f>
        <v>#N/A</v>
      </c>
      <c r="N67" s="172" t="e">
        <f>NA()</f>
        <v>#N/A</v>
      </c>
      <c r="O67" s="172">
        <f>IF(ISNUMBER('将来負担比率（分子）の構造'!M$53), IF('将来負担比率（分子）の構造'!M$53 &lt; 0, 0, '将来負担比率（分子）の構造'!M$53), NA())</f>
        <v>3340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2989</v>
      </c>
      <c r="C72" s="176">
        <f>基金残高に係る経年分析!G55</f>
        <v>2759</v>
      </c>
      <c r="D72" s="176">
        <f>基金残高に係る経年分析!H55</f>
        <v>2686</v>
      </c>
    </row>
    <row r="73" spans="1:16" x14ac:dyDescent="0.2">
      <c r="A73" s="175" t="s">
        <v>78</v>
      </c>
      <c r="B73" s="176">
        <f>基金残高に係る経年分析!F56</f>
        <v>541</v>
      </c>
      <c r="C73" s="176">
        <f>基金残高に係る経年分析!G56</f>
        <v>625</v>
      </c>
      <c r="D73" s="176">
        <f>基金残高に係る経年分析!H56</f>
        <v>1104</v>
      </c>
    </row>
    <row r="74" spans="1:16" x14ac:dyDescent="0.2">
      <c r="A74" s="175" t="s">
        <v>79</v>
      </c>
      <c r="B74" s="176">
        <f>基金残高に係る経年分析!F57</f>
        <v>1143</v>
      </c>
      <c r="C74" s="176">
        <f>基金残高に係る経年分析!G57</f>
        <v>917</v>
      </c>
      <c r="D74" s="176">
        <f>基金残高に係る経年分析!H57</f>
        <v>1231</v>
      </c>
    </row>
  </sheetData>
  <sheetProtection algorithmName="SHA-512" hashValue="al2n49PJ3c/04H2i+hErTyYXcRfQw74NXsXU/LDdRwYq/a7BkBFYpFEuW5VD3/AcR71wvYXfdH5hN3A57GaO8w==" saltValue="8cr8RDokd1YWqzroz20+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226</v>
      </c>
      <c r="C5" s="697"/>
      <c r="D5" s="697"/>
      <c r="E5" s="697"/>
      <c r="F5" s="697"/>
      <c r="G5" s="697"/>
      <c r="H5" s="697"/>
      <c r="I5" s="697"/>
      <c r="J5" s="697"/>
      <c r="K5" s="697"/>
      <c r="L5" s="697"/>
      <c r="M5" s="697"/>
      <c r="N5" s="697"/>
      <c r="O5" s="697"/>
      <c r="P5" s="697"/>
      <c r="Q5" s="698"/>
      <c r="R5" s="682">
        <v>8924855</v>
      </c>
      <c r="S5" s="683"/>
      <c r="T5" s="683"/>
      <c r="U5" s="683"/>
      <c r="V5" s="683"/>
      <c r="W5" s="683"/>
      <c r="X5" s="683"/>
      <c r="Y5" s="726"/>
      <c r="Z5" s="744">
        <v>30.6</v>
      </c>
      <c r="AA5" s="744"/>
      <c r="AB5" s="744"/>
      <c r="AC5" s="744"/>
      <c r="AD5" s="745">
        <v>8396192</v>
      </c>
      <c r="AE5" s="745"/>
      <c r="AF5" s="745"/>
      <c r="AG5" s="745"/>
      <c r="AH5" s="745"/>
      <c r="AI5" s="745"/>
      <c r="AJ5" s="745"/>
      <c r="AK5" s="745"/>
      <c r="AL5" s="727">
        <v>61.6</v>
      </c>
      <c r="AM5" s="701"/>
      <c r="AN5" s="701"/>
      <c r="AO5" s="728"/>
      <c r="AP5" s="696" t="s">
        <v>227</v>
      </c>
      <c r="AQ5" s="697"/>
      <c r="AR5" s="697"/>
      <c r="AS5" s="697"/>
      <c r="AT5" s="697"/>
      <c r="AU5" s="697"/>
      <c r="AV5" s="697"/>
      <c r="AW5" s="697"/>
      <c r="AX5" s="697"/>
      <c r="AY5" s="697"/>
      <c r="AZ5" s="697"/>
      <c r="BA5" s="697"/>
      <c r="BB5" s="697"/>
      <c r="BC5" s="697"/>
      <c r="BD5" s="697"/>
      <c r="BE5" s="697"/>
      <c r="BF5" s="698"/>
      <c r="BG5" s="629">
        <v>8372178</v>
      </c>
      <c r="BH5" s="630"/>
      <c r="BI5" s="630"/>
      <c r="BJ5" s="630"/>
      <c r="BK5" s="630"/>
      <c r="BL5" s="630"/>
      <c r="BM5" s="630"/>
      <c r="BN5" s="631"/>
      <c r="BO5" s="656">
        <v>93.8</v>
      </c>
      <c r="BP5" s="656"/>
      <c r="BQ5" s="656"/>
      <c r="BR5" s="656"/>
      <c r="BS5" s="657" t="s">
        <v>130</v>
      </c>
      <c r="BT5" s="657"/>
      <c r="BU5" s="657"/>
      <c r="BV5" s="657"/>
      <c r="BW5" s="657"/>
      <c r="BX5" s="657"/>
      <c r="BY5" s="657"/>
      <c r="BZ5" s="657"/>
      <c r="CA5" s="657"/>
      <c r="CB5" s="724"/>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253881</v>
      </c>
      <c r="S6" s="630"/>
      <c r="T6" s="630"/>
      <c r="U6" s="630"/>
      <c r="V6" s="630"/>
      <c r="W6" s="630"/>
      <c r="X6" s="630"/>
      <c r="Y6" s="631"/>
      <c r="Z6" s="656">
        <v>0.9</v>
      </c>
      <c r="AA6" s="656"/>
      <c r="AB6" s="656"/>
      <c r="AC6" s="656"/>
      <c r="AD6" s="657">
        <v>253881</v>
      </c>
      <c r="AE6" s="657"/>
      <c r="AF6" s="657"/>
      <c r="AG6" s="657"/>
      <c r="AH6" s="657"/>
      <c r="AI6" s="657"/>
      <c r="AJ6" s="657"/>
      <c r="AK6" s="657"/>
      <c r="AL6" s="632">
        <v>1.9</v>
      </c>
      <c r="AM6" s="633"/>
      <c r="AN6" s="633"/>
      <c r="AO6" s="658"/>
      <c r="AP6" s="626" t="s">
        <v>232</v>
      </c>
      <c r="AQ6" s="627"/>
      <c r="AR6" s="627"/>
      <c r="AS6" s="627"/>
      <c r="AT6" s="627"/>
      <c r="AU6" s="627"/>
      <c r="AV6" s="627"/>
      <c r="AW6" s="627"/>
      <c r="AX6" s="627"/>
      <c r="AY6" s="627"/>
      <c r="AZ6" s="627"/>
      <c r="BA6" s="627"/>
      <c r="BB6" s="627"/>
      <c r="BC6" s="627"/>
      <c r="BD6" s="627"/>
      <c r="BE6" s="627"/>
      <c r="BF6" s="628"/>
      <c r="BG6" s="629">
        <v>8372178</v>
      </c>
      <c r="BH6" s="630"/>
      <c r="BI6" s="630"/>
      <c r="BJ6" s="630"/>
      <c r="BK6" s="630"/>
      <c r="BL6" s="630"/>
      <c r="BM6" s="630"/>
      <c r="BN6" s="631"/>
      <c r="BO6" s="656">
        <v>93.8</v>
      </c>
      <c r="BP6" s="656"/>
      <c r="BQ6" s="656"/>
      <c r="BR6" s="656"/>
      <c r="BS6" s="657" t="s">
        <v>180</v>
      </c>
      <c r="BT6" s="657"/>
      <c r="BU6" s="657"/>
      <c r="BV6" s="657"/>
      <c r="BW6" s="657"/>
      <c r="BX6" s="657"/>
      <c r="BY6" s="657"/>
      <c r="BZ6" s="657"/>
      <c r="CA6" s="657"/>
      <c r="CB6" s="724"/>
      <c r="CD6" s="685" t="s">
        <v>233</v>
      </c>
      <c r="CE6" s="686"/>
      <c r="CF6" s="686"/>
      <c r="CG6" s="686"/>
      <c r="CH6" s="686"/>
      <c r="CI6" s="686"/>
      <c r="CJ6" s="686"/>
      <c r="CK6" s="686"/>
      <c r="CL6" s="686"/>
      <c r="CM6" s="686"/>
      <c r="CN6" s="686"/>
      <c r="CO6" s="686"/>
      <c r="CP6" s="686"/>
      <c r="CQ6" s="687"/>
      <c r="CR6" s="629">
        <v>187308</v>
      </c>
      <c r="CS6" s="630"/>
      <c r="CT6" s="630"/>
      <c r="CU6" s="630"/>
      <c r="CV6" s="630"/>
      <c r="CW6" s="630"/>
      <c r="CX6" s="630"/>
      <c r="CY6" s="631"/>
      <c r="CZ6" s="727">
        <v>0.7</v>
      </c>
      <c r="DA6" s="701"/>
      <c r="DB6" s="701"/>
      <c r="DC6" s="730"/>
      <c r="DD6" s="635" t="s">
        <v>130</v>
      </c>
      <c r="DE6" s="630"/>
      <c r="DF6" s="630"/>
      <c r="DG6" s="630"/>
      <c r="DH6" s="630"/>
      <c r="DI6" s="630"/>
      <c r="DJ6" s="630"/>
      <c r="DK6" s="630"/>
      <c r="DL6" s="630"/>
      <c r="DM6" s="630"/>
      <c r="DN6" s="630"/>
      <c r="DO6" s="630"/>
      <c r="DP6" s="631"/>
      <c r="DQ6" s="635">
        <v>187308</v>
      </c>
      <c r="DR6" s="630"/>
      <c r="DS6" s="630"/>
      <c r="DT6" s="630"/>
      <c r="DU6" s="630"/>
      <c r="DV6" s="630"/>
      <c r="DW6" s="630"/>
      <c r="DX6" s="630"/>
      <c r="DY6" s="630"/>
      <c r="DZ6" s="630"/>
      <c r="EA6" s="630"/>
      <c r="EB6" s="630"/>
      <c r="EC6" s="670"/>
    </row>
    <row r="7" spans="2:143" ht="11.25" customHeight="1" x14ac:dyDescent="0.2">
      <c r="B7" s="626" t="s">
        <v>234</v>
      </c>
      <c r="C7" s="627"/>
      <c r="D7" s="627"/>
      <c r="E7" s="627"/>
      <c r="F7" s="627"/>
      <c r="G7" s="627"/>
      <c r="H7" s="627"/>
      <c r="I7" s="627"/>
      <c r="J7" s="627"/>
      <c r="K7" s="627"/>
      <c r="L7" s="627"/>
      <c r="M7" s="627"/>
      <c r="N7" s="627"/>
      <c r="O7" s="627"/>
      <c r="P7" s="627"/>
      <c r="Q7" s="628"/>
      <c r="R7" s="629">
        <v>6674</v>
      </c>
      <c r="S7" s="630"/>
      <c r="T7" s="630"/>
      <c r="U7" s="630"/>
      <c r="V7" s="630"/>
      <c r="W7" s="630"/>
      <c r="X7" s="630"/>
      <c r="Y7" s="631"/>
      <c r="Z7" s="656">
        <v>0</v>
      </c>
      <c r="AA7" s="656"/>
      <c r="AB7" s="656"/>
      <c r="AC7" s="656"/>
      <c r="AD7" s="657">
        <v>6674</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3976102</v>
      </c>
      <c r="BH7" s="630"/>
      <c r="BI7" s="630"/>
      <c r="BJ7" s="630"/>
      <c r="BK7" s="630"/>
      <c r="BL7" s="630"/>
      <c r="BM7" s="630"/>
      <c r="BN7" s="631"/>
      <c r="BO7" s="656">
        <v>44.6</v>
      </c>
      <c r="BP7" s="656"/>
      <c r="BQ7" s="656"/>
      <c r="BR7" s="656"/>
      <c r="BS7" s="657" t="s">
        <v>236</v>
      </c>
      <c r="BT7" s="657"/>
      <c r="BU7" s="657"/>
      <c r="BV7" s="657"/>
      <c r="BW7" s="657"/>
      <c r="BX7" s="657"/>
      <c r="BY7" s="657"/>
      <c r="BZ7" s="657"/>
      <c r="CA7" s="657"/>
      <c r="CB7" s="724"/>
      <c r="CD7" s="671" t="s">
        <v>237</v>
      </c>
      <c r="CE7" s="668"/>
      <c r="CF7" s="668"/>
      <c r="CG7" s="668"/>
      <c r="CH7" s="668"/>
      <c r="CI7" s="668"/>
      <c r="CJ7" s="668"/>
      <c r="CK7" s="668"/>
      <c r="CL7" s="668"/>
      <c r="CM7" s="668"/>
      <c r="CN7" s="668"/>
      <c r="CO7" s="668"/>
      <c r="CP7" s="668"/>
      <c r="CQ7" s="669"/>
      <c r="CR7" s="629">
        <v>6124582</v>
      </c>
      <c r="CS7" s="630"/>
      <c r="CT7" s="630"/>
      <c r="CU7" s="630"/>
      <c r="CV7" s="630"/>
      <c r="CW7" s="630"/>
      <c r="CX7" s="630"/>
      <c r="CY7" s="631"/>
      <c r="CZ7" s="656">
        <v>22.1</v>
      </c>
      <c r="DA7" s="656"/>
      <c r="DB7" s="656"/>
      <c r="DC7" s="656"/>
      <c r="DD7" s="635">
        <v>2302710</v>
      </c>
      <c r="DE7" s="630"/>
      <c r="DF7" s="630"/>
      <c r="DG7" s="630"/>
      <c r="DH7" s="630"/>
      <c r="DI7" s="630"/>
      <c r="DJ7" s="630"/>
      <c r="DK7" s="630"/>
      <c r="DL7" s="630"/>
      <c r="DM7" s="630"/>
      <c r="DN7" s="630"/>
      <c r="DO7" s="630"/>
      <c r="DP7" s="631"/>
      <c r="DQ7" s="635">
        <v>3576823</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55901</v>
      </c>
      <c r="S8" s="630"/>
      <c r="T8" s="630"/>
      <c r="U8" s="630"/>
      <c r="V8" s="630"/>
      <c r="W8" s="630"/>
      <c r="X8" s="630"/>
      <c r="Y8" s="631"/>
      <c r="Z8" s="656">
        <v>0.2</v>
      </c>
      <c r="AA8" s="656"/>
      <c r="AB8" s="656"/>
      <c r="AC8" s="656"/>
      <c r="AD8" s="657">
        <v>55901</v>
      </c>
      <c r="AE8" s="657"/>
      <c r="AF8" s="657"/>
      <c r="AG8" s="657"/>
      <c r="AH8" s="657"/>
      <c r="AI8" s="657"/>
      <c r="AJ8" s="657"/>
      <c r="AK8" s="657"/>
      <c r="AL8" s="632">
        <v>0.4</v>
      </c>
      <c r="AM8" s="633"/>
      <c r="AN8" s="633"/>
      <c r="AO8" s="658"/>
      <c r="AP8" s="626" t="s">
        <v>239</v>
      </c>
      <c r="AQ8" s="627"/>
      <c r="AR8" s="627"/>
      <c r="AS8" s="627"/>
      <c r="AT8" s="627"/>
      <c r="AU8" s="627"/>
      <c r="AV8" s="627"/>
      <c r="AW8" s="627"/>
      <c r="AX8" s="627"/>
      <c r="AY8" s="627"/>
      <c r="AZ8" s="627"/>
      <c r="BA8" s="627"/>
      <c r="BB8" s="627"/>
      <c r="BC8" s="627"/>
      <c r="BD8" s="627"/>
      <c r="BE8" s="627"/>
      <c r="BF8" s="628"/>
      <c r="BG8" s="629">
        <v>121309</v>
      </c>
      <c r="BH8" s="630"/>
      <c r="BI8" s="630"/>
      <c r="BJ8" s="630"/>
      <c r="BK8" s="630"/>
      <c r="BL8" s="630"/>
      <c r="BM8" s="630"/>
      <c r="BN8" s="631"/>
      <c r="BO8" s="656">
        <v>1.4</v>
      </c>
      <c r="BP8" s="656"/>
      <c r="BQ8" s="656"/>
      <c r="BR8" s="656"/>
      <c r="BS8" s="657" t="s">
        <v>130</v>
      </c>
      <c r="BT8" s="657"/>
      <c r="BU8" s="657"/>
      <c r="BV8" s="657"/>
      <c r="BW8" s="657"/>
      <c r="BX8" s="657"/>
      <c r="BY8" s="657"/>
      <c r="BZ8" s="657"/>
      <c r="CA8" s="657"/>
      <c r="CB8" s="724"/>
      <c r="CD8" s="671" t="s">
        <v>240</v>
      </c>
      <c r="CE8" s="668"/>
      <c r="CF8" s="668"/>
      <c r="CG8" s="668"/>
      <c r="CH8" s="668"/>
      <c r="CI8" s="668"/>
      <c r="CJ8" s="668"/>
      <c r="CK8" s="668"/>
      <c r="CL8" s="668"/>
      <c r="CM8" s="668"/>
      <c r="CN8" s="668"/>
      <c r="CO8" s="668"/>
      <c r="CP8" s="668"/>
      <c r="CQ8" s="669"/>
      <c r="CR8" s="629">
        <v>9867836</v>
      </c>
      <c r="CS8" s="630"/>
      <c r="CT8" s="630"/>
      <c r="CU8" s="630"/>
      <c r="CV8" s="630"/>
      <c r="CW8" s="630"/>
      <c r="CX8" s="630"/>
      <c r="CY8" s="631"/>
      <c r="CZ8" s="656">
        <v>35.5</v>
      </c>
      <c r="DA8" s="656"/>
      <c r="DB8" s="656"/>
      <c r="DC8" s="656"/>
      <c r="DD8" s="635">
        <v>74630</v>
      </c>
      <c r="DE8" s="630"/>
      <c r="DF8" s="630"/>
      <c r="DG8" s="630"/>
      <c r="DH8" s="630"/>
      <c r="DI8" s="630"/>
      <c r="DJ8" s="630"/>
      <c r="DK8" s="630"/>
      <c r="DL8" s="630"/>
      <c r="DM8" s="630"/>
      <c r="DN8" s="630"/>
      <c r="DO8" s="630"/>
      <c r="DP8" s="631"/>
      <c r="DQ8" s="635">
        <v>3795030</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63262</v>
      </c>
      <c r="S9" s="630"/>
      <c r="T9" s="630"/>
      <c r="U9" s="630"/>
      <c r="V9" s="630"/>
      <c r="W9" s="630"/>
      <c r="X9" s="630"/>
      <c r="Y9" s="631"/>
      <c r="Z9" s="656">
        <v>0.2</v>
      </c>
      <c r="AA9" s="656"/>
      <c r="AB9" s="656"/>
      <c r="AC9" s="656"/>
      <c r="AD9" s="657">
        <v>63262</v>
      </c>
      <c r="AE9" s="657"/>
      <c r="AF9" s="657"/>
      <c r="AG9" s="657"/>
      <c r="AH9" s="657"/>
      <c r="AI9" s="657"/>
      <c r="AJ9" s="657"/>
      <c r="AK9" s="657"/>
      <c r="AL9" s="632">
        <v>0.5</v>
      </c>
      <c r="AM9" s="633"/>
      <c r="AN9" s="633"/>
      <c r="AO9" s="658"/>
      <c r="AP9" s="626" t="s">
        <v>242</v>
      </c>
      <c r="AQ9" s="627"/>
      <c r="AR9" s="627"/>
      <c r="AS9" s="627"/>
      <c r="AT9" s="627"/>
      <c r="AU9" s="627"/>
      <c r="AV9" s="627"/>
      <c r="AW9" s="627"/>
      <c r="AX9" s="627"/>
      <c r="AY9" s="627"/>
      <c r="AZ9" s="627"/>
      <c r="BA9" s="627"/>
      <c r="BB9" s="627"/>
      <c r="BC9" s="627"/>
      <c r="BD9" s="627"/>
      <c r="BE9" s="627"/>
      <c r="BF9" s="628"/>
      <c r="BG9" s="629">
        <v>3383726</v>
      </c>
      <c r="BH9" s="630"/>
      <c r="BI9" s="630"/>
      <c r="BJ9" s="630"/>
      <c r="BK9" s="630"/>
      <c r="BL9" s="630"/>
      <c r="BM9" s="630"/>
      <c r="BN9" s="631"/>
      <c r="BO9" s="656">
        <v>37.9</v>
      </c>
      <c r="BP9" s="656"/>
      <c r="BQ9" s="656"/>
      <c r="BR9" s="656"/>
      <c r="BS9" s="657" t="s">
        <v>180</v>
      </c>
      <c r="BT9" s="657"/>
      <c r="BU9" s="657"/>
      <c r="BV9" s="657"/>
      <c r="BW9" s="657"/>
      <c r="BX9" s="657"/>
      <c r="BY9" s="657"/>
      <c r="BZ9" s="657"/>
      <c r="CA9" s="657"/>
      <c r="CB9" s="724"/>
      <c r="CD9" s="671" t="s">
        <v>243</v>
      </c>
      <c r="CE9" s="668"/>
      <c r="CF9" s="668"/>
      <c r="CG9" s="668"/>
      <c r="CH9" s="668"/>
      <c r="CI9" s="668"/>
      <c r="CJ9" s="668"/>
      <c r="CK9" s="668"/>
      <c r="CL9" s="668"/>
      <c r="CM9" s="668"/>
      <c r="CN9" s="668"/>
      <c r="CO9" s="668"/>
      <c r="CP9" s="668"/>
      <c r="CQ9" s="669"/>
      <c r="CR9" s="629">
        <v>3725010</v>
      </c>
      <c r="CS9" s="630"/>
      <c r="CT9" s="630"/>
      <c r="CU9" s="630"/>
      <c r="CV9" s="630"/>
      <c r="CW9" s="630"/>
      <c r="CX9" s="630"/>
      <c r="CY9" s="631"/>
      <c r="CZ9" s="656">
        <v>13.4</v>
      </c>
      <c r="DA9" s="656"/>
      <c r="DB9" s="656"/>
      <c r="DC9" s="656"/>
      <c r="DD9" s="635">
        <v>48226</v>
      </c>
      <c r="DE9" s="630"/>
      <c r="DF9" s="630"/>
      <c r="DG9" s="630"/>
      <c r="DH9" s="630"/>
      <c r="DI9" s="630"/>
      <c r="DJ9" s="630"/>
      <c r="DK9" s="630"/>
      <c r="DL9" s="630"/>
      <c r="DM9" s="630"/>
      <c r="DN9" s="630"/>
      <c r="DO9" s="630"/>
      <c r="DP9" s="631"/>
      <c r="DQ9" s="635">
        <v>2640641</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180</v>
      </c>
      <c r="S10" s="630"/>
      <c r="T10" s="630"/>
      <c r="U10" s="630"/>
      <c r="V10" s="630"/>
      <c r="W10" s="630"/>
      <c r="X10" s="630"/>
      <c r="Y10" s="631"/>
      <c r="Z10" s="656" t="s">
        <v>180</v>
      </c>
      <c r="AA10" s="656"/>
      <c r="AB10" s="656"/>
      <c r="AC10" s="656"/>
      <c r="AD10" s="657" t="s">
        <v>236</v>
      </c>
      <c r="AE10" s="657"/>
      <c r="AF10" s="657"/>
      <c r="AG10" s="657"/>
      <c r="AH10" s="657"/>
      <c r="AI10" s="657"/>
      <c r="AJ10" s="657"/>
      <c r="AK10" s="657"/>
      <c r="AL10" s="632" t="s">
        <v>130</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174596</v>
      </c>
      <c r="BH10" s="630"/>
      <c r="BI10" s="630"/>
      <c r="BJ10" s="630"/>
      <c r="BK10" s="630"/>
      <c r="BL10" s="630"/>
      <c r="BM10" s="630"/>
      <c r="BN10" s="631"/>
      <c r="BO10" s="656">
        <v>2</v>
      </c>
      <c r="BP10" s="656"/>
      <c r="BQ10" s="656"/>
      <c r="BR10" s="656"/>
      <c r="BS10" s="657" t="s">
        <v>180</v>
      </c>
      <c r="BT10" s="657"/>
      <c r="BU10" s="657"/>
      <c r="BV10" s="657"/>
      <c r="BW10" s="657"/>
      <c r="BX10" s="657"/>
      <c r="BY10" s="657"/>
      <c r="BZ10" s="657"/>
      <c r="CA10" s="657"/>
      <c r="CB10" s="724"/>
      <c r="CD10" s="671" t="s">
        <v>246</v>
      </c>
      <c r="CE10" s="668"/>
      <c r="CF10" s="668"/>
      <c r="CG10" s="668"/>
      <c r="CH10" s="668"/>
      <c r="CI10" s="668"/>
      <c r="CJ10" s="668"/>
      <c r="CK10" s="668"/>
      <c r="CL10" s="668"/>
      <c r="CM10" s="668"/>
      <c r="CN10" s="668"/>
      <c r="CO10" s="668"/>
      <c r="CP10" s="668"/>
      <c r="CQ10" s="669"/>
      <c r="CR10" s="629" t="s">
        <v>180</v>
      </c>
      <c r="CS10" s="630"/>
      <c r="CT10" s="630"/>
      <c r="CU10" s="630"/>
      <c r="CV10" s="630"/>
      <c r="CW10" s="630"/>
      <c r="CX10" s="630"/>
      <c r="CY10" s="631"/>
      <c r="CZ10" s="656" t="s">
        <v>236</v>
      </c>
      <c r="DA10" s="656"/>
      <c r="DB10" s="656"/>
      <c r="DC10" s="656"/>
      <c r="DD10" s="635" t="s">
        <v>180</v>
      </c>
      <c r="DE10" s="630"/>
      <c r="DF10" s="630"/>
      <c r="DG10" s="630"/>
      <c r="DH10" s="630"/>
      <c r="DI10" s="630"/>
      <c r="DJ10" s="630"/>
      <c r="DK10" s="630"/>
      <c r="DL10" s="630"/>
      <c r="DM10" s="630"/>
      <c r="DN10" s="630"/>
      <c r="DO10" s="630"/>
      <c r="DP10" s="631"/>
      <c r="DQ10" s="635" t="s">
        <v>180</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1530392</v>
      </c>
      <c r="S11" s="630"/>
      <c r="T11" s="630"/>
      <c r="U11" s="630"/>
      <c r="V11" s="630"/>
      <c r="W11" s="630"/>
      <c r="X11" s="630"/>
      <c r="Y11" s="631"/>
      <c r="Z11" s="632">
        <v>5.2</v>
      </c>
      <c r="AA11" s="633"/>
      <c r="AB11" s="633"/>
      <c r="AC11" s="634"/>
      <c r="AD11" s="635">
        <v>1530392</v>
      </c>
      <c r="AE11" s="630"/>
      <c r="AF11" s="630"/>
      <c r="AG11" s="630"/>
      <c r="AH11" s="630"/>
      <c r="AI11" s="630"/>
      <c r="AJ11" s="630"/>
      <c r="AK11" s="631"/>
      <c r="AL11" s="632">
        <v>11.2</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296471</v>
      </c>
      <c r="BH11" s="630"/>
      <c r="BI11" s="630"/>
      <c r="BJ11" s="630"/>
      <c r="BK11" s="630"/>
      <c r="BL11" s="630"/>
      <c r="BM11" s="630"/>
      <c r="BN11" s="631"/>
      <c r="BO11" s="656">
        <v>3.3</v>
      </c>
      <c r="BP11" s="656"/>
      <c r="BQ11" s="656"/>
      <c r="BR11" s="656"/>
      <c r="BS11" s="657" t="s">
        <v>180</v>
      </c>
      <c r="BT11" s="657"/>
      <c r="BU11" s="657"/>
      <c r="BV11" s="657"/>
      <c r="BW11" s="657"/>
      <c r="BX11" s="657"/>
      <c r="BY11" s="657"/>
      <c r="BZ11" s="657"/>
      <c r="CA11" s="657"/>
      <c r="CB11" s="724"/>
      <c r="CD11" s="671" t="s">
        <v>249</v>
      </c>
      <c r="CE11" s="668"/>
      <c r="CF11" s="668"/>
      <c r="CG11" s="668"/>
      <c r="CH11" s="668"/>
      <c r="CI11" s="668"/>
      <c r="CJ11" s="668"/>
      <c r="CK11" s="668"/>
      <c r="CL11" s="668"/>
      <c r="CM11" s="668"/>
      <c r="CN11" s="668"/>
      <c r="CO11" s="668"/>
      <c r="CP11" s="668"/>
      <c r="CQ11" s="669"/>
      <c r="CR11" s="629">
        <v>317972</v>
      </c>
      <c r="CS11" s="630"/>
      <c r="CT11" s="630"/>
      <c r="CU11" s="630"/>
      <c r="CV11" s="630"/>
      <c r="CW11" s="630"/>
      <c r="CX11" s="630"/>
      <c r="CY11" s="631"/>
      <c r="CZ11" s="656">
        <v>1.1000000000000001</v>
      </c>
      <c r="DA11" s="656"/>
      <c r="DB11" s="656"/>
      <c r="DC11" s="656"/>
      <c r="DD11" s="635">
        <v>75989</v>
      </c>
      <c r="DE11" s="630"/>
      <c r="DF11" s="630"/>
      <c r="DG11" s="630"/>
      <c r="DH11" s="630"/>
      <c r="DI11" s="630"/>
      <c r="DJ11" s="630"/>
      <c r="DK11" s="630"/>
      <c r="DL11" s="630"/>
      <c r="DM11" s="630"/>
      <c r="DN11" s="630"/>
      <c r="DO11" s="630"/>
      <c r="DP11" s="631"/>
      <c r="DQ11" s="635">
        <v>222738</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56" t="s">
        <v>130</v>
      </c>
      <c r="AA12" s="656"/>
      <c r="AB12" s="656"/>
      <c r="AC12" s="656"/>
      <c r="AD12" s="657" t="s">
        <v>130</v>
      </c>
      <c r="AE12" s="657"/>
      <c r="AF12" s="657"/>
      <c r="AG12" s="657"/>
      <c r="AH12" s="657"/>
      <c r="AI12" s="657"/>
      <c r="AJ12" s="657"/>
      <c r="AK12" s="657"/>
      <c r="AL12" s="632" t="s">
        <v>180</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3808200</v>
      </c>
      <c r="BH12" s="630"/>
      <c r="BI12" s="630"/>
      <c r="BJ12" s="630"/>
      <c r="BK12" s="630"/>
      <c r="BL12" s="630"/>
      <c r="BM12" s="630"/>
      <c r="BN12" s="631"/>
      <c r="BO12" s="656">
        <v>42.7</v>
      </c>
      <c r="BP12" s="656"/>
      <c r="BQ12" s="656"/>
      <c r="BR12" s="656"/>
      <c r="BS12" s="657" t="s">
        <v>180</v>
      </c>
      <c r="BT12" s="657"/>
      <c r="BU12" s="657"/>
      <c r="BV12" s="657"/>
      <c r="BW12" s="657"/>
      <c r="BX12" s="657"/>
      <c r="BY12" s="657"/>
      <c r="BZ12" s="657"/>
      <c r="CA12" s="657"/>
      <c r="CB12" s="724"/>
      <c r="CD12" s="671" t="s">
        <v>252</v>
      </c>
      <c r="CE12" s="668"/>
      <c r="CF12" s="668"/>
      <c r="CG12" s="668"/>
      <c r="CH12" s="668"/>
      <c r="CI12" s="668"/>
      <c r="CJ12" s="668"/>
      <c r="CK12" s="668"/>
      <c r="CL12" s="668"/>
      <c r="CM12" s="668"/>
      <c r="CN12" s="668"/>
      <c r="CO12" s="668"/>
      <c r="CP12" s="668"/>
      <c r="CQ12" s="669"/>
      <c r="CR12" s="629">
        <v>188369</v>
      </c>
      <c r="CS12" s="630"/>
      <c r="CT12" s="630"/>
      <c r="CU12" s="630"/>
      <c r="CV12" s="630"/>
      <c r="CW12" s="630"/>
      <c r="CX12" s="630"/>
      <c r="CY12" s="631"/>
      <c r="CZ12" s="656">
        <v>0.7</v>
      </c>
      <c r="DA12" s="656"/>
      <c r="DB12" s="656"/>
      <c r="DC12" s="656"/>
      <c r="DD12" s="635">
        <v>88</v>
      </c>
      <c r="DE12" s="630"/>
      <c r="DF12" s="630"/>
      <c r="DG12" s="630"/>
      <c r="DH12" s="630"/>
      <c r="DI12" s="630"/>
      <c r="DJ12" s="630"/>
      <c r="DK12" s="630"/>
      <c r="DL12" s="630"/>
      <c r="DM12" s="630"/>
      <c r="DN12" s="630"/>
      <c r="DO12" s="630"/>
      <c r="DP12" s="631"/>
      <c r="DQ12" s="635">
        <v>131333</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180</v>
      </c>
      <c r="AE13" s="657"/>
      <c r="AF13" s="657"/>
      <c r="AG13" s="657"/>
      <c r="AH13" s="657"/>
      <c r="AI13" s="657"/>
      <c r="AJ13" s="657"/>
      <c r="AK13" s="657"/>
      <c r="AL13" s="632" t="s">
        <v>180</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3807684</v>
      </c>
      <c r="BH13" s="630"/>
      <c r="BI13" s="630"/>
      <c r="BJ13" s="630"/>
      <c r="BK13" s="630"/>
      <c r="BL13" s="630"/>
      <c r="BM13" s="630"/>
      <c r="BN13" s="631"/>
      <c r="BO13" s="656">
        <v>42.7</v>
      </c>
      <c r="BP13" s="656"/>
      <c r="BQ13" s="656"/>
      <c r="BR13" s="656"/>
      <c r="BS13" s="657" t="s">
        <v>236</v>
      </c>
      <c r="BT13" s="657"/>
      <c r="BU13" s="657"/>
      <c r="BV13" s="657"/>
      <c r="BW13" s="657"/>
      <c r="BX13" s="657"/>
      <c r="BY13" s="657"/>
      <c r="BZ13" s="657"/>
      <c r="CA13" s="657"/>
      <c r="CB13" s="724"/>
      <c r="CD13" s="671" t="s">
        <v>255</v>
      </c>
      <c r="CE13" s="668"/>
      <c r="CF13" s="668"/>
      <c r="CG13" s="668"/>
      <c r="CH13" s="668"/>
      <c r="CI13" s="668"/>
      <c r="CJ13" s="668"/>
      <c r="CK13" s="668"/>
      <c r="CL13" s="668"/>
      <c r="CM13" s="668"/>
      <c r="CN13" s="668"/>
      <c r="CO13" s="668"/>
      <c r="CP13" s="668"/>
      <c r="CQ13" s="669"/>
      <c r="CR13" s="629">
        <v>1989268</v>
      </c>
      <c r="CS13" s="630"/>
      <c r="CT13" s="630"/>
      <c r="CU13" s="630"/>
      <c r="CV13" s="630"/>
      <c r="CW13" s="630"/>
      <c r="CX13" s="630"/>
      <c r="CY13" s="631"/>
      <c r="CZ13" s="656">
        <v>7.2</v>
      </c>
      <c r="DA13" s="656"/>
      <c r="DB13" s="656"/>
      <c r="DC13" s="656"/>
      <c r="DD13" s="635">
        <v>724739</v>
      </c>
      <c r="DE13" s="630"/>
      <c r="DF13" s="630"/>
      <c r="DG13" s="630"/>
      <c r="DH13" s="630"/>
      <c r="DI13" s="630"/>
      <c r="DJ13" s="630"/>
      <c r="DK13" s="630"/>
      <c r="DL13" s="630"/>
      <c r="DM13" s="630"/>
      <c r="DN13" s="630"/>
      <c r="DO13" s="630"/>
      <c r="DP13" s="631"/>
      <c r="DQ13" s="635">
        <v>1471547</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236</v>
      </c>
      <c r="AA14" s="656"/>
      <c r="AB14" s="656"/>
      <c r="AC14" s="656"/>
      <c r="AD14" s="657" t="s">
        <v>180</v>
      </c>
      <c r="AE14" s="657"/>
      <c r="AF14" s="657"/>
      <c r="AG14" s="657"/>
      <c r="AH14" s="657"/>
      <c r="AI14" s="657"/>
      <c r="AJ14" s="657"/>
      <c r="AK14" s="657"/>
      <c r="AL14" s="632" t="s">
        <v>130</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196425</v>
      </c>
      <c r="BH14" s="630"/>
      <c r="BI14" s="630"/>
      <c r="BJ14" s="630"/>
      <c r="BK14" s="630"/>
      <c r="BL14" s="630"/>
      <c r="BM14" s="630"/>
      <c r="BN14" s="631"/>
      <c r="BO14" s="656">
        <v>2.2000000000000002</v>
      </c>
      <c r="BP14" s="656"/>
      <c r="BQ14" s="656"/>
      <c r="BR14" s="656"/>
      <c r="BS14" s="657" t="s">
        <v>236</v>
      </c>
      <c r="BT14" s="657"/>
      <c r="BU14" s="657"/>
      <c r="BV14" s="657"/>
      <c r="BW14" s="657"/>
      <c r="BX14" s="657"/>
      <c r="BY14" s="657"/>
      <c r="BZ14" s="657"/>
      <c r="CA14" s="657"/>
      <c r="CB14" s="724"/>
      <c r="CD14" s="671" t="s">
        <v>258</v>
      </c>
      <c r="CE14" s="668"/>
      <c r="CF14" s="668"/>
      <c r="CG14" s="668"/>
      <c r="CH14" s="668"/>
      <c r="CI14" s="668"/>
      <c r="CJ14" s="668"/>
      <c r="CK14" s="668"/>
      <c r="CL14" s="668"/>
      <c r="CM14" s="668"/>
      <c r="CN14" s="668"/>
      <c r="CO14" s="668"/>
      <c r="CP14" s="668"/>
      <c r="CQ14" s="669"/>
      <c r="CR14" s="629">
        <v>789353</v>
      </c>
      <c r="CS14" s="630"/>
      <c r="CT14" s="630"/>
      <c r="CU14" s="630"/>
      <c r="CV14" s="630"/>
      <c r="CW14" s="630"/>
      <c r="CX14" s="630"/>
      <c r="CY14" s="631"/>
      <c r="CZ14" s="656">
        <v>2.8</v>
      </c>
      <c r="DA14" s="656"/>
      <c r="DB14" s="656"/>
      <c r="DC14" s="656"/>
      <c r="DD14" s="635">
        <v>79903</v>
      </c>
      <c r="DE14" s="630"/>
      <c r="DF14" s="630"/>
      <c r="DG14" s="630"/>
      <c r="DH14" s="630"/>
      <c r="DI14" s="630"/>
      <c r="DJ14" s="630"/>
      <c r="DK14" s="630"/>
      <c r="DL14" s="630"/>
      <c r="DM14" s="630"/>
      <c r="DN14" s="630"/>
      <c r="DO14" s="630"/>
      <c r="DP14" s="631"/>
      <c r="DQ14" s="635">
        <v>755368</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180</v>
      </c>
      <c r="AE15" s="657"/>
      <c r="AF15" s="657"/>
      <c r="AG15" s="657"/>
      <c r="AH15" s="657"/>
      <c r="AI15" s="657"/>
      <c r="AJ15" s="657"/>
      <c r="AK15" s="657"/>
      <c r="AL15" s="632" t="s">
        <v>180</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391451</v>
      </c>
      <c r="BH15" s="630"/>
      <c r="BI15" s="630"/>
      <c r="BJ15" s="630"/>
      <c r="BK15" s="630"/>
      <c r="BL15" s="630"/>
      <c r="BM15" s="630"/>
      <c r="BN15" s="631"/>
      <c r="BO15" s="656">
        <v>4.4000000000000004</v>
      </c>
      <c r="BP15" s="656"/>
      <c r="BQ15" s="656"/>
      <c r="BR15" s="656"/>
      <c r="BS15" s="657" t="s">
        <v>130</v>
      </c>
      <c r="BT15" s="657"/>
      <c r="BU15" s="657"/>
      <c r="BV15" s="657"/>
      <c r="BW15" s="657"/>
      <c r="BX15" s="657"/>
      <c r="BY15" s="657"/>
      <c r="BZ15" s="657"/>
      <c r="CA15" s="657"/>
      <c r="CB15" s="724"/>
      <c r="CD15" s="671" t="s">
        <v>261</v>
      </c>
      <c r="CE15" s="668"/>
      <c r="CF15" s="668"/>
      <c r="CG15" s="668"/>
      <c r="CH15" s="668"/>
      <c r="CI15" s="668"/>
      <c r="CJ15" s="668"/>
      <c r="CK15" s="668"/>
      <c r="CL15" s="668"/>
      <c r="CM15" s="668"/>
      <c r="CN15" s="668"/>
      <c r="CO15" s="668"/>
      <c r="CP15" s="668"/>
      <c r="CQ15" s="669"/>
      <c r="CR15" s="629">
        <v>2724089</v>
      </c>
      <c r="CS15" s="630"/>
      <c r="CT15" s="630"/>
      <c r="CU15" s="630"/>
      <c r="CV15" s="630"/>
      <c r="CW15" s="630"/>
      <c r="CX15" s="630"/>
      <c r="CY15" s="631"/>
      <c r="CZ15" s="656">
        <v>9.8000000000000007</v>
      </c>
      <c r="DA15" s="656"/>
      <c r="DB15" s="656"/>
      <c r="DC15" s="656"/>
      <c r="DD15" s="635">
        <v>414903</v>
      </c>
      <c r="DE15" s="630"/>
      <c r="DF15" s="630"/>
      <c r="DG15" s="630"/>
      <c r="DH15" s="630"/>
      <c r="DI15" s="630"/>
      <c r="DJ15" s="630"/>
      <c r="DK15" s="630"/>
      <c r="DL15" s="630"/>
      <c r="DM15" s="630"/>
      <c r="DN15" s="630"/>
      <c r="DO15" s="630"/>
      <c r="DP15" s="631"/>
      <c r="DQ15" s="635">
        <v>1726236</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25734</v>
      </c>
      <c r="S16" s="630"/>
      <c r="T16" s="630"/>
      <c r="U16" s="630"/>
      <c r="V16" s="630"/>
      <c r="W16" s="630"/>
      <c r="X16" s="630"/>
      <c r="Y16" s="631"/>
      <c r="Z16" s="656">
        <v>0.1</v>
      </c>
      <c r="AA16" s="656"/>
      <c r="AB16" s="656"/>
      <c r="AC16" s="656"/>
      <c r="AD16" s="657">
        <v>25734</v>
      </c>
      <c r="AE16" s="657"/>
      <c r="AF16" s="657"/>
      <c r="AG16" s="657"/>
      <c r="AH16" s="657"/>
      <c r="AI16" s="657"/>
      <c r="AJ16" s="657"/>
      <c r="AK16" s="657"/>
      <c r="AL16" s="632">
        <v>0.2</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180</v>
      </c>
      <c r="BH16" s="630"/>
      <c r="BI16" s="630"/>
      <c r="BJ16" s="630"/>
      <c r="BK16" s="630"/>
      <c r="BL16" s="630"/>
      <c r="BM16" s="630"/>
      <c r="BN16" s="631"/>
      <c r="BO16" s="656" t="s">
        <v>180</v>
      </c>
      <c r="BP16" s="656"/>
      <c r="BQ16" s="656"/>
      <c r="BR16" s="656"/>
      <c r="BS16" s="657" t="s">
        <v>130</v>
      </c>
      <c r="BT16" s="657"/>
      <c r="BU16" s="657"/>
      <c r="BV16" s="657"/>
      <c r="BW16" s="657"/>
      <c r="BX16" s="657"/>
      <c r="BY16" s="657"/>
      <c r="BZ16" s="657"/>
      <c r="CA16" s="657"/>
      <c r="CB16" s="724"/>
      <c r="CD16" s="671" t="s">
        <v>264</v>
      </c>
      <c r="CE16" s="668"/>
      <c r="CF16" s="668"/>
      <c r="CG16" s="668"/>
      <c r="CH16" s="668"/>
      <c r="CI16" s="668"/>
      <c r="CJ16" s="668"/>
      <c r="CK16" s="668"/>
      <c r="CL16" s="668"/>
      <c r="CM16" s="668"/>
      <c r="CN16" s="668"/>
      <c r="CO16" s="668"/>
      <c r="CP16" s="668"/>
      <c r="CQ16" s="669"/>
      <c r="CR16" s="629" t="s">
        <v>130</v>
      </c>
      <c r="CS16" s="630"/>
      <c r="CT16" s="630"/>
      <c r="CU16" s="630"/>
      <c r="CV16" s="630"/>
      <c r="CW16" s="630"/>
      <c r="CX16" s="630"/>
      <c r="CY16" s="631"/>
      <c r="CZ16" s="656" t="s">
        <v>180</v>
      </c>
      <c r="DA16" s="656"/>
      <c r="DB16" s="656"/>
      <c r="DC16" s="656"/>
      <c r="DD16" s="635" t="s">
        <v>180</v>
      </c>
      <c r="DE16" s="630"/>
      <c r="DF16" s="630"/>
      <c r="DG16" s="630"/>
      <c r="DH16" s="630"/>
      <c r="DI16" s="630"/>
      <c r="DJ16" s="630"/>
      <c r="DK16" s="630"/>
      <c r="DL16" s="630"/>
      <c r="DM16" s="630"/>
      <c r="DN16" s="630"/>
      <c r="DO16" s="630"/>
      <c r="DP16" s="631"/>
      <c r="DQ16" s="635" t="s">
        <v>180</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114714</v>
      </c>
      <c r="S17" s="630"/>
      <c r="T17" s="630"/>
      <c r="U17" s="630"/>
      <c r="V17" s="630"/>
      <c r="W17" s="630"/>
      <c r="X17" s="630"/>
      <c r="Y17" s="631"/>
      <c r="Z17" s="656">
        <v>0.4</v>
      </c>
      <c r="AA17" s="656"/>
      <c r="AB17" s="656"/>
      <c r="AC17" s="656"/>
      <c r="AD17" s="657">
        <v>114714</v>
      </c>
      <c r="AE17" s="657"/>
      <c r="AF17" s="657"/>
      <c r="AG17" s="657"/>
      <c r="AH17" s="657"/>
      <c r="AI17" s="657"/>
      <c r="AJ17" s="657"/>
      <c r="AK17" s="657"/>
      <c r="AL17" s="632">
        <v>0.8</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180</v>
      </c>
      <c r="BH17" s="630"/>
      <c r="BI17" s="630"/>
      <c r="BJ17" s="630"/>
      <c r="BK17" s="630"/>
      <c r="BL17" s="630"/>
      <c r="BM17" s="630"/>
      <c r="BN17" s="631"/>
      <c r="BO17" s="656" t="s">
        <v>180</v>
      </c>
      <c r="BP17" s="656"/>
      <c r="BQ17" s="656"/>
      <c r="BR17" s="656"/>
      <c r="BS17" s="657" t="s">
        <v>130</v>
      </c>
      <c r="BT17" s="657"/>
      <c r="BU17" s="657"/>
      <c r="BV17" s="657"/>
      <c r="BW17" s="657"/>
      <c r="BX17" s="657"/>
      <c r="BY17" s="657"/>
      <c r="BZ17" s="657"/>
      <c r="CA17" s="657"/>
      <c r="CB17" s="724"/>
      <c r="CD17" s="671" t="s">
        <v>267</v>
      </c>
      <c r="CE17" s="668"/>
      <c r="CF17" s="668"/>
      <c r="CG17" s="668"/>
      <c r="CH17" s="668"/>
      <c r="CI17" s="668"/>
      <c r="CJ17" s="668"/>
      <c r="CK17" s="668"/>
      <c r="CL17" s="668"/>
      <c r="CM17" s="668"/>
      <c r="CN17" s="668"/>
      <c r="CO17" s="668"/>
      <c r="CP17" s="668"/>
      <c r="CQ17" s="669"/>
      <c r="CR17" s="629">
        <v>1851489</v>
      </c>
      <c r="CS17" s="630"/>
      <c r="CT17" s="630"/>
      <c r="CU17" s="630"/>
      <c r="CV17" s="630"/>
      <c r="CW17" s="630"/>
      <c r="CX17" s="630"/>
      <c r="CY17" s="631"/>
      <c r="CZ17" s="656">
        <v>6.7</v>
      </c>
      <c r="DA17" s="656"/>
      <c r="DB17" s="656"/>
      <c r="DC17" s="656"/>
      <c r="DD17" s="635" t="s">
        <v>180</v>
      </c>
      <c r="DE17" s="630"/>
      <c r="DF17" s="630"/>
      <c r="DG17" s="630"/>
      <c r="DH17" s="630"/>
      <c r="DI17" s="630"/>
      <c r="DJ17" s="630"/>
      <c r="DK17" s="630"/>
      <c r="DL17" s="630"/>
      <c r="DM17" s="630"/>
      <c r="DN17" s="630"/>
      <c r="DO17" s="630"/>
      <c r="DP17" s="631"/>
      <c r="DQ17" s="635">
        <v>1851489</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216840</v>
      </c>
      <c r="S18" s="630"/>
      <c r="T18" s="630"/>
      <c r="U18" s="630"/>
      <c r="V18" s="630"/>
      <c r="W18" s="630"/>
      <c r="X18" s="630"/>
      <c r="Y18" s="631"/>
      <c r="Z18" s="656">
        <v>0.7</v>
      </c>
      <c r="AA18" s="656"/>
      <c r="AB18" s="656"/>
      <c r="AC18" s="656"/>
      <c r="AD18" s="657">
        <v>200886</v>
      </c>
      <c r="AE18" s="657"/>
      <c r="AF18" s="657"/>
      <c r="AG18" s="657"/>
      <c r="AH18" s="657"/>
      <c r="AI18" s="657"/>
      <c r="AJ18" s="657"/>
      <c r="AK18" s="657"/>
      <c r="AL18" s="632">
        <v>1.5</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24"/>
      <c r="CD18" s="671" t="s">
        <v>270</v>
      </c>
      <c r="CE18" s="668"/>
      <c r="CF18" s="668"/>
      <c r="CG18" s="668"/>
      <c r="CH18" s="668"/>
      <c r="CI18" s="668"/>
      <c r="CJ18" s="668"/>
      <c r="CK18" s="668"/>
      <c r="CL18" s="668"/>
      <c r="CM18" s="668"/>
      <c r="CN18" s="668"/>
      <c r="CO18" s="668"/>
      <c r="CP18" s="668"/>
      <c r="CQ18" s="669"/>
      <c r="CR18" s="629" t="s">
        <v>130</v>
      </c>
      <c r="CS18" s="630"/>
      <c r="CT18" s="630"/>
      <c r="CU18" s="630"/>
      <c r="CV18" s="630"/>
      <c r="CW18" s="630"/>
      <c r="CX18" s="630"/>
      <c r="CY18" s="631"/>
      <c r="CZ18" s="656" t="s">
        <v>130</v>
      </c>
      <c r="DA18" s="656"/>
      <c r="DB18" s="656"/>
      <c r="DC18" s="656"/>
      <c r="DD18" s="635" t="s">
        <v>236</v>
      </c>
      <c r="DE18" s="630"/>
      <c r="DF18" s="630"/>
      <c r="DG18" s="630"/>
      <c r="DH18" s="630"/>
      <c r="DI18" s="630"/>
      <c r="DJ18" s="630"/>
      <c r="DK18" s="630"/>
      <c r="DL18" s="630"/>
      <c r="DM18" s="630"/>
      <c r="DN18" s="630"/>
      <c r="DO18" s="630"/>
      <c r="DP18" s="631"/>
      <c r="DQ18" s="635" t="s">
        <v>236</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72597</v>
      </c>
      <c r="S19" s="630"/>
      <c r="T19" s="630"/>
      <c r="U19" s="630"/>
      <c r="V19" s="630"/>
      <c r="W19" s="630"/>
      <c r="X19" s="630"/>
      <c r="Y19" s="631"/>
      <c r="Z19" s="656">
        <v>0.2</v>
      </c>
      <c r="AA19" s="656"/>
      <c r="AB19" s="656"/>
      <c r="AC19" s="656"/>
      <c r="AD19" s="657">
        <v>72597</v>
      </c>
      <c r="AE19" s="657"/>
      <c r="AF19" s="657"/>
      <c r="AG19" s="657"/>
      <c r="AH19" s="657"/>
      <c r="AI19" s="657"/>
      <c r="AJ19" s="657"/>
      <c r="AK19" s="657"/>
      <c r="AL19" s="632">
        <v>0.5</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552677</v>
      </c>
      <c r="BH19" s="630"/>
      <c r="BI19" s="630"/>
      <c r="BJ19" s="630"/>
      <c r="BK19" s="630"/>
      <c r="BL19" s="630"/>
      <c r="BM19" s="630"/>
      <c r="BN19" s="631"/>
      <c r="BO19" s="656">
        <v>6.2</v>
      </c>
      <c r="BP19" s="656"/>
      <c r="BQ19" s="656"/>
      <c r="BR19" s="656"/>
      <c r="BS19" s="657" t="s">
        <v>130</v>
      </c>
      <c r="BT19" s="657"/>
      <c r="BU19" s="657"/>
      <c r="BV19" s="657"/>
      <c r="BW19" s="657"/>
      <c r="BX19" s="657"/>
      <c r="BY19" s="657"/>
      <c r="BZ19" s="657"/>
      <c r="CA19" s="657"/>
      <c r="CB19" s="724"/>
      <c r="CD19" s="671" t="s">
        <v>273</v>
      </c>
      <c r="CE19" s="668"/>
      <c r="CF19" s="668"/>
      <c r="CG19" s="668"/>
      <c r="CH19" s="668"/>
      <c r="CI19" s="668"/>
      <c r="CJ19" s="668"/>
      <c r="CK19" s="668"/>
      <c r="CL19" s="668"/>
      <c r="CM19" s="668"/>
      <c r="CN19" s="668"/>
      <c r="CO19" s="668"/>
      <c r="CP19" s="668"/>
      <c r="CQ19" s="669"/>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8048</v>
      </c>
      <c r="S20" s="630"/>
      <c r="T20" s="630"/>
      <c r="U20" s="630"/>
      <c r="V20" s="630"/>
      <c r="W20" s="630"/>
      <c r="X20" s="630"/>
      <c r="Y20" s="631"/>
      <c r="Z20" s="656">
        <v>0</v>
      </c>
      <c r="AA20" s="656"/>
      <c r="AB20" s="656"/>
      <c r="AC20" s="656"/>
      <c r="AD20" s="657">
        <v>8048</v>
      </c>
      <c r="AE20" s="657"/>
      <c r="AF20" s="657"/>
      <c r="AG20" s="657"/>
      <c r="AH20" s="657"/>
      <c r="AI20" s="657"/>
      <c r="AJ20" s="657"/>
      <c r="AK20" s="657"/>
      <c r="AL20" s="632">
        <v>0.1</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552677</v>
      </c>
      <c r="BH20" s="630"/>
      <c r="BI20" s="630"/>
      <c r="BJ20" s="630"/>
      <c r="BK20" s="630"/>
      <c r="BL20" s="630"/>
      <c r="BM20" s="630"/>
      <c r="BN20" s="631"/>
      <c r="BO20" s="656">
        <v>6.2</v>
      </c>
      <c r="BP20" s="656"/>
      <c r="BQ20" s="656"/>
      <c r="BR20" s="656"/>
      <c r="BS20" s="657" t="s">
        <v>180</v>
      </c>
      <c r="BT20" s="657"/>
      <c r="BU20" s="657"/>
      <c r="BV20" s="657"/>
      <c r="BW20" s="657"/>
      <c r="BX20" s="657"/>
      <c r="BY20" s="657"/>
      <c r="BZ20" s="657"/>
      <c r="CA20" s="657"/>
      <c r="CB20" s="724"/>
      <c r="CD20" s="671" t="s">
        <v>276</v>
      </c>
      <c r="CE20" s="668"/>
      <c r="CF20" s="668"/>
      <c r="CG20" s="668"/>
      <c r="CH20" s="668"/>
      <c r="CI20" s="668"/>
      <c r="CJ20" s="668"/>
      <c r="CK20" s="668"/>
      <c r="CL20" s="668"/>
      <c r="CM20" s="668"/>
      <c r="CN20" s="668"/>
      <c r="CO20" s="668"/>
      <c r="CP20" s="668"/>
      <c r="CQ20" s="669"/>
      <c r="CR20" s="629">
        <v>27765276</v>
      </c>
      <c r="CS20" s="630"/>
      <c r="CT20" s="630"/>
      <c r="CU20" s="630"/>
      <c r="CV20" s="630"/>
      <c r="CW20" s="630"/>
      <c r="CX20" s="630"/>
      <c r="CY20" s="631"/>
      <c r="CZ20" s="656">
        <v>100</v>
      </c>
      <c r="DA20" s="656"/>
      <c r="DB20" s="656"/>
      <c r="DC20" s="656"/>
      <c r="DD20" s="635">
        <v>3721188</v>
      </c>
      <c r="DE20" s="630"/>
      <c r="DF20" s="630"/>
      <c r="DG20" s="630"/>
      <c r="DH20" s="630"/>
      <c r="DI20" s="630"/>
      <c r="DJ20" s="630"/>
      <c r="DK20" s="630"/>
      <c r="DL20" s="630"/>
      <c r="DM20" s="630"/>
      <c r="DN20" s="630"/>
      <c r="DO20" s="630"/>
      <c r="DP20" s="631"/>
      <c r="DQ20" s="635">
        <v>16358513</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4577</v>
      </c>
      <c r="S21" s="630"/>
      <c r="T21" s="630"/>
      <c r="U21" s="630"/>
      <c r="V21" s="630"/>
      <c r="W21" s="630"/>
      <c r="X21" s="630"/>
      <c r="Y21" s="631"/>
      <c r="Z21" s="656">
        <v>0</v>
      </c>
      <c r="AA21" s="656"/>
      <c r="AB21" s="656"/>
      <c r="AC21" s="656"/>
      <c r="AD21" s="657">
        <v>4577</v>
      </c>
      <c r="AE21" s="657"/>
      <c r="AF21" s="657"/>
      <c r="AG21" s="657"/>
      <c r="AH21" s="657"/>
      <c r="AI21" s="657"/>
      <c r="AJ21" s="657"/>
      <c r="AK21" s="657"/>
      <c r="AL21" s="632">
        <v>0</v>
      </c>
      <c r="AM21" s="633"/>
      <c r="AN21" s="633"/>
      <c r="AO21" s="658"/>
      <c r="AP21" s="721" t="s">
        <v>278</v>
      </c>
      <c r="AQ21" s="729"/>
      <c r="AR21" s="729"/>
      <c r="AS21" s="729"/>
      <c r="AT21" s="729"/>
      <c r="AU21" s="729"/>
      <c r="AV21" s="729"/>
      <c r="AW21" s="729"/>
      <c r="AX21" s="729"/>
      <c r="AY21" s="729"/>
      <c r="AZ21" s="729"/>
      <c r="BA21" s="729"/>
      <c r="BB21" s="729"/>
      <c r="BC21" s="729"/>
      <c r="BD21" s="729"/>
      <c r="BE21" s="729"/>
      <c r="BF21" s="723"/>
      <c r="BG21" s="629" t="s">
        <v>130</v>
      </c>
      <c r="BH21" s="630"/>
      <c r="BI21" s="630"/>
      <c r="BJ21" s="630"/>
      <c r="BK21" s="630"/>
      <c r="BL21" s="630"/>
      <c r="BM21" s="630"/>
      <c r="BN21" s="631"/>
      <c r="BO21" s="656" t="s">
        <v>130</v>
      </c>
      <c r="BP21" s="656"/>
      <c r="BQ21" s="656"/>
      <c r="BR21" s="656"/>
      <c r="BS21" s="657" t="s">
        <v>180</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131618</v>
      </c>
      <c r="S22" s="630"/>
      <c r="T22" s="630"/>
      <c r="U22" s="630"/>
      <c r="V22" s="630"/>
      <c r="W22" s="630"/>
      <c r="X22" s="630"/>
      <c r="Y22" s="631"/>
      <c r="Z22" s="656">
        <v>0.5</v>
      </c>
      <c r="AA22" s="656"/>
      <c r="AB22" s="656"/>
      <c r="AC22" s="656"/>
      <c r="AD22" s="657">
        <v>115664</v>
      </c>
      <c r="AE22" s="657"/>
      <c r="AF22" s="657"/>
      <c r="AG22" s="657"/>
      <c r="AH22" s="657"/>
      <c r="AI22" s="657"/>
      <c r="AJ22" s="657"/>
      <c r="AK22" s="657"/>
      <c r="AL22" s="632">
        <v>0.8</v>
      </c>
      <c r="AM22" s="633"/>
      <c r="AN22" s="633"/>
      <c r="AO22" s="658"/>
      <c r="AP22" s="721" t="s">
        <v>280</v>
      </c>
      <c r="AQ22" s="729"/>
      <c r="AR22" s="729"/>
      <c r="AS22" s="729"/>
      <c r="AT22" s="729"/>
      <c r="AU22" s="729"/>
      <c r="AV22" s="729"/>
      <c r="AW22" s="729"/>
      <c r="AX22" s="729"/>
      <c r="AY22" s="729"/>
      <c r="AZ22" s="729"/>
      <c r="BA22" s="729"/>
      <c r="BB22" s="729"/>
      <c r="BC22" s="729"/>
      <c r="BD22" s="729"/>
      <c r="BE22" s="729"/>
      <c r="BF22" s="723"/>
      <c r="BG22" s="629" t="s">
        <v>180</v>
      </c>
      <c r="BH22" s="630"/>
      <c r="BI22" s="630"/>
      <c r="BJ22" s="630"/>
      <c r="BK22" s="630"/>
      <c r="BL22" s="630"/>
      <c r="BM22" s="630"/>
      <c r="BN22" s="631"/>
      <c r="BO22" s="656" t="s">
        <v>236</v>
      </c>
      <c r="BP22" s="656"/>
      <c r="BQ22" s="656"/>
      <c r="BR22" s="656"/>
      <c r="BS22" s="657" t="s">
        <v>130</v>
      </c>
      <c r="BT22" s="657"/>
      <c r="BU22" s="657"/>
      <c r="BV22" s="657"/>
      <c r="BW22" s="657"/>
      <c r="BX22" s="657"/>
      <c r="BY22" s="657"/>
      <c r="BZ22" s="657"/>
      <c r="CA22" s="657"/>
      <c r="CB22" s="724"/>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3368344</v>
      </c>
      <c r="S23" s="630"/>
      <c r="T23" s="630"/>
      <c r="U23" s="630"/>
      <c r="V23" s="630"/>
      <c r="W23" s="630"/>
      <c r="X23" s="630"/>
      <c r="Y23" s="631"/>
      <c r="Z23" s="656">
        <v>11.6</v>
      </c>
      <c r="AA23" s="656"/>
      <c r="AB23" s="656"/>
      <c r="AC23" s="656"/>
      <c r="AD23" s="657">
        <v>2919622</v>
      </c>
      <c r="AE23" s="657"/>
      <c r="AF23" s="657"/>
      <c r="AG23" s="657"/>
      <c r="AH23" s="657"/>
      <c r="AI23" s="657"/>
      <c r="AJ23" s="657"/>
      <c r="AK23" s="657"/>
      <c r="AL23" s="632">
        <v>21.4</v>
      </c>
      <c r="AM23" s="633"/>
      <c r="AN23" s="633"/>
      <c r="AO23" s="658"/>
      <c r="AP23" s="721" t="s">
        <v>283</v>
      </c>
      <c r="AQ23" s="729"/>
      <c r="AR23" s="729"/>
      <c r="AS23" s="729"/>
      <c r="AT23" s="729"/>
      <c r="AU23" s="729"/>
      <c r="AV23" s="729"/>
      <c r="AW23" s="729"/>
      <c r="AX23" s="729"/>
      <c r="AY23" s="729"/>
      <c r="AZ23" s="729"/>
      <c r="BA23" s="729"/>
      <c r="BB23" s="729"/>
      <c r="BC23" s="729"/>
      <c r="BD23" s="729"/>
      <c r="BE23" s="729"/>
      <c r="BF23" s="723"/>
      <c r="BG23" s="629">
        <v>528663</v>
      </c>
      <c r="BH23" s="630"/>
      <c r="BI23" s="630"/>
      <c r="BJ23" s="630"/>
      <c r="BK23" s="630"/>
      <c r="BL23" s="630"/>
      <c r="BM23" s="630"/>
      <c r="BN23" s="631"/>
      <c r="BO23" s="656">
        <v>5.9</v>
      </c>
      <c r="BP23" s="656"/>
      <c r="BQ23" s="656"/>
      <c r="BR23" s="656"/>
      <c r="BS23" s="657" t="s">
        <v>180</v>
      </c>
      <c r="BT23" s="657"/>
      <c r="BU23" s="657"/>
      <c r="BV23" s="657"/>
      <c r="BW23" s="657"/>
      <c r="BX23" s="657"/>
      <c r="BY23" s="657"/>
      <c r="BZ23" s="657"/>
      <c r="CA23" s="657"/>
      <c r="CB23" s="724"/>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2919622</v>
      </c>
      <c r="S24" s="630"/>
      <c r="T24" s="630"/>
      <c r="U24" s="630"/>
      <c r="V24" s="630"/>
      <c r="W24" s="630"/>
      <c r="X24" s="630"/>
      <c r="Y24" s="631"/>
      <c r="Z24" s="656">
        <v>10</v>
      </c>
      <c r="AA24" s="656"/>
      <c r="AB24" s="656"/>
      <c r="AC24" s="656"/>
      <c r="AD24" s="657">
        <v>2919622</v>
      </c>
      <c r="AE24" s="657"/>
      <c r="AF24" s="657"/>
      <c r="AG24" s="657"/>
      <c r="AH24" s="657"/>
      <c r="AI24" s="657"/>
      <c r="AJ24" s="657"/>
      <c r="AK24" s="657"/>
      <c r="AL24" s="632">
        <v>21.4</v>
      </c>
      <c r="AM24" s="633"/>
      <c r="AN24" s="633"/>
      <c r="AO24" s="658"/>
      <c r="AP24" s="721" t="s">
        <v>290</v>
      </c>
      <c r="AQ24" s="729"/>
      <c r="AR24" s="729"/>
      <c r="AS24" s="729"/>
      <c r="AT24" s="729"/>
      <c r="AU24" s="729"/>
      <c r="AV24" s="729"/>
      <c r="AW24" s="729"/>
      <c r="AX24" s="729"/>
      <c r="AY24" s="729"/>
      <c r="AZ24" s="729"/>
      <c r="BA24" s="729"/>
      <c r="BB24" s="729"/>
      <c r="BC24" s="729"/>
      <c r="BD24" s="729"/>
      <c r="BE24" s="729"/>
      <c r="BF24" s="723"/>
      <c r="BG24" s="629">
        <v>24014</v>
      </c>
      <c r="BH24" s="630"/>
      <c r="BI24" s="630"/>
      <c r="BJ24" s="630"/>
      <c r="BK24" s="630"/>
      <c r="BL24" s="630"/>
      <c r="BM24" s="630"/>
      <c r="BN24" s="631"/>
      <c r="BO24" s="656">
        <v>0.3</v>
      </c>
      <c r="BP24" s="656"/>
      <c r="BQ24" s="656"/>
      <c r="BR24" s="656"/>
      <c r="BS24" s="657" t="s">
        <v>236</v>
      </c>
      <c r="BT24" s="657"/>
      <c r="BU24" s="657"/>
      <c r="BV24" s="657"/>
      <c r="BW24" s="657"/>
      <c r="BX24" s="657"/>
      <c r="BY24" s="657"/>
      <c r="BZ24" s="657"/>
      <c r="CA24" s="657"/>
      <c r="CB24" s="724"/>
      <c r="CD24" s="685" t="s">
        <v>291</v>
      </c>
      <c r="CE24" s="686"/>
      <c r="CF24" s="686"/>
      <c r="CG24" s="686"/>
      <c r="CH24" s="686"/>
      <c r="CI24" s="686"/>
      <c r="CJ24" s="686"/>
      <c r="CK24" s="686"/>
      <c r="CL24" s="686"/>
      <c r="CM24" s="686"/>
      <c r="CN24" s="686"/>
      <c r="CO24" s="686"/>
      <c r="CP24" s="686"/>
      <c r="CQ24" s="687"/>
      <c r="CR24" s="682">
        <v>12366652</v>
      </c>
      <c r="CS24" s="683"/>
      <c r="CT24" s="683"/>
      <c r="CU24" s="683"/>
      <c r="CV24" s="683"/>
      <c r="CW24" s="683"/>
      <c r="CX24" s="683"/>
      <c r="CY24" s="726"/>
      <c r="CZ24" s="727">
        <v>44.5</v>
      </c>
      <c r="DA24" s="701"/>
      <c r="DB24" s="701"/>
      <c r="DC24" s="730"/>
      <c r="DD24" s="725">
        <v>6447979</v>
      </c>
      <c r="DE24" s="683"/>
      <c r="DF24" s="683"/>
      <c r="DG24" s="683"/>
      <c r="DH24" s="683"/>
      <c r="DI24" s="683"/>
      <c r="DJ24" s="683"/>
      <c r="DK24" s="726"/>
      <c r="DL24" s="725">
        <v>6419884</v>
      </c>
      <c r="DM24" s="683"/>
      <c r="DN24" s="683"/>
      <c r="DO24" s="683"/>
      <c r="DP24" s="683"/>
      <c r="DQ24" s="683"/>
      <c r="DR24" s="683"/>
      <c r="DS24" s="683"/>
      <c r="DT24" s="683"/>
      <c r="DU24" s="683"/>
      <c r="DV24" s="726"/>
      <c r="DW24" s="727">
        <v>43.4</v>
      </c>
      <c r="DX24" s="701"/>
      <c r="DY24" s="701"/>
      <c r="DZ24" s="701"/>
      <c r="EA24" s="701"/>
      <c r="EB24" s="701"/>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448722</v>
      </c>
      <c r="S25" s="630"/>
      <c r="T25" s="630"/>
      <c r="U25" s="630"/>
      <c r="V25" s="630"/>
      <c r="W25" s="630"/>
      <c r="X25" s="630"/>
      <c r="Y25" s="631"/>
      <c r="Z25" s="656">
        <v>1.5</v>
      </c>
      <c r="AA25" s="656"/>
      <c r="AB25" s="656"/>
      <c r="AC25" s="656"/>
      <c r="AD25" s="657" t="s">
        <v>180</v>
      </c>
      <c r="AE25" s="657"/>
      <c r="AF25" s="657"/>
      <c r="AG25" s="657"/>
      <c r="AH25" s="657"/>
      <c r="AI25" s="657"/>
      <c r="AJ25" s="657"/>
      <c r="AK25" s="657"/>
      <c r="AL25" s="632" t="s">
        <v>130</v>
      </c>
      <c r="AM25" s="633"/>
      <c r="AN25" s="633"/>
      <c r="AO25" s="658"/>
      <c r="AP25" s="721" t="s">
        <v>293</v>
      </c>
      <c r="AQ25" s="729"/>
      <c r="AR25" s="729"/>
      <c r="AS25" s="729"/>
      <c r="AT25" s="729"/>
      <c r="AU25" s="729"/>
      <c r="AV25" s="729"/>
      <c r="AW25" s="729"/>
      <c r="AX25" s="729"/>
      <c r="AY25" s="729"/>
      <c r="AZ25" s="729"/>
      <c r="BA25" s="729"/>
      <c r="BB25" s="729"/>
      <c r="BC25" s="729"/>
      <c r="BD25" s="729"/>
      <c r="BE25" s="729"/>
      <c r="BF25" s="723"/>
      <c r="BG25" s="629" t="s">
        <v>236</v>
      </c>
      <c r="BH25" s="630"/>
      <c r="BI25" s="630"/>
      <c r="BJ25" s="630"/>
      <c r="BK25" s="630"/>
      <c r="BL25" s="630"/>
      <c r="BM25" s="630"/>
      <c r="BN25" s="631"/>
      <c r="BO25" s="656" t="s">
        <v>130</v>
      </c>
      <c r="BP25" s="656"/>
      <c r="BQ25" s="656"/>
      <c r="BR25" s="656"/>
      <c r="BS25" s="657" t="s">
        <v>180</v>
      </c>
      <c r="BT25" s="657"/>
      <c r="BU25" s="657"/>
      <c r="BV25" s="657"/>
      <c r="BW25" s="657"/>
      <c r="BX25" s="657"/>
      <c r="BY25" s="657"/>
      <c r="BZ25" s="657"/>
      <c r="CA25" s="657"/>
      <c r="CB25" s="724"/>
      <c r="CD25" s="671" t="s">
        <v>294</v>
      </c>
      <c r="CE25" s="668"/>
      <c r="CF25" s="668"/>
      <c r="CG25" s="668"/>
      <c r="CH25" s="668"/>
      <c r="CI25" s="668"/>
      <c r="CJ25" s="668"/>
      <c r="CK25" s="668"/>
      <c r="CL25" s="668"/>
      <c r="CM25" s="668"/>
      <c r="CN25" s="668"/>
      <c r="CO25" s="668"/>
      <c r="CP25" s="668"/>
      <c r="CQ25" s="669"/>
      <c r="CR25" s="629">
        <v>3207699</v>
      </c>
      <c r="CS25" s="640"/>
      <c r="CT25" s="640"/>
      <c r="CU25" s="640"/>
      <c r="CV25" s="640"/>
      <c r="CW25" s="640"/>
      <c r="CX25" s="640"/>
      <c r="CY25" s="641"/>
      <c r="CZ25" s="632">
        <v>11.6</v>
      </c>
      <c r="DA25" s="642"/>
      <c r="DB25" s="642"/>
      <c r="DC25" s="643"/>
      <c r="DD25" s="635">
        <v>2942128</v>
      </c>
      <c r="DE25" s="640"/>
      <c r="DF25" s="640"/>
      <c r="DG25" s="640"/>
      <c r="DH25" s="640"/>
      <c r="DI25" s="640"/>
      <c r="DJ25" s="640"/>
      <c r="DK25" s="641"/>
      <c r="DL25" s="635">
        <v>2922895</v>
      </c>
      <c r="DM25" s="640"/>
      <c r="DN25" s="640"/>
      <c r="DO25" s="640"/>
      <c r="DP25" s="640"/>
      <c r="DQ25" s="640"/>
      <c r="DR25" s="640"/>
      <c r="DS25" s="640"/>
      <c r="DT25" s="640"/>
      <c r="DU25" s="640"/>
      <c r="DV25" s="641"/>
      <c r="DW25" s="632">
        <v>19.8</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180</v>
      </c>
      <c r="S26" s="630"/>
      <c r="T26" s="630"/>
      <c r="U26" s="630"/>
      <c r="V26" s="630"/>
      <c r="W26" s="630"/>
      <c r="X26" s="630"/>
      <c r="Y26" s="631"/>
      <c r="Z26" s="656" t="s">
        <v>236</v>
      </c>
      <c r="AA26" s="656"/>
      <c r="AB26" s="656"/>
      <c r="AC26" s="656"/>
      <c r="AD26" s="657" t="s">
        <v>236</v>
      </c>
      <c r="AE26" s="657"/>
      <c r="AF26" s="657"/>
      <c r="AG26" s="657"/>
      <c r="AH26" s="657"/>
      <c r="AI26" s="657"/>
      <c r="AJ26" s="657"/>
      <c r="AK26" s="657"/>
      <c r="AL26" s="632" t="s">
        <v>236</v>
      </c>
      <c r="AM26" s="633"/>
      <c r="AN26" s="633"/>
      <c r="AO26" s="658"/>
      <c r="AP26" s="721" t="s">
        <v>296</v>
      </c>
      <c r="AQ26" s="722"/>
      <c r="AR26" s="722"/>
      <c r="AS26" s="722"/>
      <c r="AT26" s="722"/>
      <c r="AU26" s="722"/>
      <c r="AV26" s="722"/>
      <c r="AW26" s="722"/>
      <c r="AX26" s="722"/>
      <c r="AY26" s="722"/>
      <c r="AZ26" s="722"/>
      <c r="BA26" s="722"/>
      <c r="BB26" s="722"/>
      <c r="BC26" s="722"/>
      <c r="BD26" s="722"/>
      <c r="BE26" s="722"/>
      <c r="BF26" s="723"/>
      <c r="BG26" s="629" t="s">
        <v>180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24"/>
      <c r="CD26" s="671" t="s">
        <v>297</v>
      </c>
      <c r="CE26" s="668"/>
      <c r="CF26" s="668"/>
      <c r="CG26" s="668"/>
      <c r="CH26" s="668"/>
      <c r="CI26" s="668"/>
      <c r="CJ26" s="668"/>
      <c r="CK26" s="668"/>
      <c r="CL26" s="668"/>
      <c r="CM26" s="668"/>
      <c r="CN26" s="668"/>
      <c r="CO26" s="668"/>
      <c r="CP26" s="668"/>
      <c r="CQ26" s="669"/>
      <c r="CR26" s="629">
        <v>1961966</v>
      </c>
      <c r="CS26" s="630"/>
      <c r="CT26" s="630"/>
      <c r="CU26" s="630"/>
      <c r="CV26" s="630"/>
      <c r="CW26" s="630"/>
      <c r="CX26" s="630"/>
      <c r="CY26" s="631"/>
      <c r="CZ26" s="632">
        <v>7.1</v>
      </c>
      <c r="DA26" s="642"/>
      <c r="DB26" s="642"/>
      <c r="DC26" s="643"/>
      <c r="DD26" s="635">
        <v>1782426</v>
      </c>
      <c r="DE26" s="630"/>
      <c r="DF26" s="630"/>
      <c r="DG26" s="630"/>
      <c r="DH26" s="630"/>
      <c r="DI26" s="630"/>
      <c r="DJ26" s="630"/>
      <c r="DK26" s="631"/>
      <c r="DL26" s="635" t="s">
        <v>180</v>
      </c>
      <c r="DM26" s="630"/>
      <c r="DN26" s="630"/>
      <c r="DO26" s="630"/>
      <c r="DP26" s="630"/>
      <c r="DQ26" s="630"/>
      <c r="DR26" s="630"/>
      <c r="DS26" s="630"/>
      <c r="DT26" s="630"/>
      <c r="DU26" s="630"/>
      <c r="DV26" s="631"/>
      <c r="DW26" s="632" t="s">
        <v>130</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14560597</v>
      </c>
      <c r="S27" s="630"/>
      <c r="T27" s="630"/>
      <c r="U27" s="630"/>
      <c r="V27" s="630"/>
      <c r="W27" s="630"/>
      <c r="X27" s="630"/>
      <c r="Y27" s="631"/>
      <c r="Z27" s="656">
        <v>49.9</v>
      </c>
      <c r="AA27" s="656"/>
      <c r="AB27" s="656"/>
      <c r="AC27" s="656"/>
      <c r="AD27" s="657">
        <v>13567258</v>
      </c>
      <c r="AE27" s="657"/>
      <c r="AF27" s="657"/>
      <c r="AG27" s="657"/>
      <c r="AH27" s="657"/>
      <c r="AI27" s="657"/>
      <c r="AJ27" s="657"/>
      <c r="AK27" s="657"/>
      <c r="AL27" s="632">
        <v>99.6</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8924855</v>
      </c>
      <c r="BH27" s="630"/>
      <c r="BI27" s="630"/>
      <c r="BJ27" s="630"/>
      <c r="BK27" s="630"/>
      <c r="BL27" s="630"/>
      <c r="BM27" s="630"/>
      <c r="BN27" s="631"/>
      <c r="BO27" s="656">
        <v>100</v>
      </c>
      <c r="BP27" s="656"/>
      <c r="BQ27" s="656"/>
      <c r="BR27" s="656"/>
      <c r="BS27" s="657" t="s">
        <v>180</v>
      </c>
      <c r="BT27" s="657"/>
      <c r="BU27" s="657"/>
      <c r="BV27" s="657"/>
      <c r="BW27" s="657"/>
      <c r="BX27" s="657"/>
      <c r="BY27" s="657"/>
      <c r="BZ27" s="657"/>
      <c r="CA27" s="657"/>
      <c r="CB27" s="724"/>
      <c r="CD27" s="671" t="s">
        <v>300</v>
      </c>
      <c r="CE27" s="668"/>
      <c r="CF27" s="668"/>
      <c r="CG27" s="668"/>
      <c r="CH27" s="668"/>
      <c r="CI27" s="668"/>
      <c r="CJ27" s="668"/>
      <c r="CK27" s="668"/>
      <c r="CL27" s="668"/>
      <c r="CM27" s="668"/>
      <c r="CN27" s="668"/>
      <c r="CO27" s="668"/>
      <c r="CP27" s="668"/>
      <c r="CQ27" s="669"/>
      <c r="CR27" s="629">
        <v>7307464</v>
      </c>
      <c r="CS27" s="640"/>
      <c r="CT27" s="640"/>
      <c r="CU27" s="640"/>
      <c r="CV27" s="640"/>
      <c r="CW27" s="640"/>
      <c r="CX27" s="640"/>
      <c r="CY27" s="641"/>
      <c r="CZ27" s="632">
        <v>26.3</v>
      </c>
      <c r="DA27" s="642"/>
      <c r="DB27" s="642"/>
      <c r="DC27" s="643"/>
      <c r="DD27" s="635">
        <v>1654362</v>
      </c>
      <c r="DE27" s="640"/>
      <c r="DF27" s="640"/>
      <c r="DG27" s="640"/>
      <c r="DH27" s="640"/>
      <c r="DI27" s="640"/>
      <c r="DJ27" s="640"/>
      <c r="DK27" s="641"/>
      <c r="DL27" s="635">
        <v>1645500</v>
      </c>
      <c r="DM27" s="640"/>
      <c r="DN27" s="640"/>
      <c r="DO27" s="640"/>
      <c r="DP27" s="640"/>
      <c r="DQ27" s="640"/>
      <c r="DR27" s="640"/>
      <c r="DS27" s="640"/>
      <c r="DT27" s="640"/>
      <c r="DU27" s="640"/>
      <c r="DV27" s="641"/>
      <c r="DW27" s="632">
        <v>11.1</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7372</v>
      </c>
      <c r="S28" s="630"/>
      <c r="T28" s="630"/>
      <c r="U28" s="630"/>
      <c r="V28" s="630"/>
      <c r="W28" s="630"/>
      <c r="X28" s="630"/>
      <c r="Y28" s="631"/>
      <c r="Z28" s="656">
        <v>0</v>
      </c>
      <c r="AA28" s="656"/>
      <c r="AB28" s="656"/>
      <c r="AC28" s="656"/>
      <c r="AD28" s="657">
        <v>7372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1851489</v>
      </c>
      <c r="CS28" s="630"/>
      <c r="CT28" s="630"/>
      <c r="CU28" s="630"/>
      <c r="CV28" s="630"/>
      <c r="CW28" s="630"/>
      <c r="CX28" s="630"/>
      <c r="CY28" s="631"/>
      <c r="CZ28" s="632">
        <v>6.7</v>
      </c>
      <c r="DA28" s="642"/>
      <c r="DB28" s="642"/>
      <c r="DC28" s="643"/>
      <c r="DD28" s="635">
        <v>1851489</v>
      </c>
      <c r="DE28" s="630"/>
      <c r="DF28" s="630"/>
      <c r="DG28" s="630"/>
      <c r="DH28" s="630"/>
      <c r="DI28" s="630"/>
      <c r="DJ28" s="630"/>
      <c r="DK28" s="631"/>
      <c r="DL28" s="635">
        <v>1851489</v>
      </c>
      <c r="DM28" s="630"/>
      <c r="DN28" s="630"/>
      <c r="DO28" s="630"/>
      <c r="DP28" s="630"/>
      <c r="DQ28" s="630"/>
      <c r="DR28" s="630"/>
      <c r="DS28" s="630"/>
      <c r="DT28" s="630"/>
      <c r="DU28" s="630"/>
      <c r="DV28" s="631"/>
      <c r="DW28" s="632">
        <v>12.5</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425176</v>
      </c>
      <c r="S29" s="630"/>
      <c r="T29" s="630"/>
      <c r="U29" s="630"/>
      <c r="V29" s="630"/>
      <c r="W29" s="630"/>
      <c r="X29" s="630"/>
      <c r="Y29" s="631"/>
      <c r="Z29" s="656">
        <v>1.5</v>
      </c>
      <c r="AA29" s="656"/>
      <c r="AB29" s="656"/>
      <c r="AC29" s="656"/>
      <c r="AD29" s="657" t="s">
        <v>130</v>
      </c>
      <c r="AE29" s="657"/>
      <c r="AF29" s="657"/>
      <c r="AG29" s="657"/>
      <c r="AH29" s="657"/>
      <c r="AI29" s="657"/>
      <c r="AJ29" s="657"/>
      <c r="AK29" s="657"/>
      <c r="AL29" s="632" t="s">
        <v>180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304</v>
      </c>
      <c r="CE29" s="716"/>
      <c r="CF29" s="671" t="s">
        <v>70</v>
      </c>
      <c r="CG29" s="668"/>
      <c r="CH29" s="668"/>
      <c r="CI29" s="668"/>
      <c r="CJ29" s="668"/>
      <c r="CK29" s="668"/>
      <c r="CL29" s="668"/>
      <c r="CM29" s="668"/>
      <c r="CN29" s="668"/>
      <c r="CO29" s="668"/>
      <c r="CP29" s="668"/>
      <c r="CQ29" s="669"/>
      <c r="CR29" s="629">
        <v>1851489</v>
      </c>
      <c r="CS29" s="640"/>
      <c r="CT29" s="640"/>
      <c r="CU29" s="640"/>
      <c r="CV29" s="640"/>
      <c r="CW29" s="640"/>
      <c r="CX29" s="640"/>
      <c r="CY29" s="641"/>
      <c r="CZ29" s="632">
        <v>6.7</v>
      </c>
      <c r="DA29" s="642"/>
      <c r="DB29" s="642"/>
      <c r="DC29" s="643"/>
      <c r="DD29" s="635">
        <v>1851489</v>
      </c>
      <c r="DE29" s="640"/>
      <c r="DF29" s="640"/>
      <c r="DG29" s="640"/>
      <c r="DH29" s="640"/>
      <c r="DI29" s="640"/>
      <c r="DJ29" s="640"/>
      <c r="DK29" s="641"/>
      <c r="DL29" s="635">
        <v>1851489</v>
      </c>
      <c r="DM29" s="640"/>
      <c r="DN29" s="640"/>
      <c r="DO29" s="640"/>
      <c r="DP29" s="640"/>
      <c r="DQ29" s="640"/>
      <c r="DR29" s="640"/>
      <c r="DS29" s="640"/>
      <c r="DT29" s="640"/>
      <c r="DU29" s="640"/>
      <c r="DV29" s="641"/>
      <c r="DW29" s="632">
        <v>12.5</v>
      </c>
      <c r="DX29" s="642"/>
      <c r="DY29" s="642"/>
      <c r="DZ29" s="642"/>
      <c r="EA29" s="642"/>
      <c r="EB29" s="642"/>
      <c r="EC29" s="663"/>
    </row>
    <row r="30" spans="2:133" ht="11.25" customHeight="1" x14ac:dyDescent="0.2">
      <c r="B30" s="626" t="s">
        <v>305</v>
      </c>
      <c r="C30" s="627"/>
      <c r="D30" s="627"/>
      <c r="E30" s="627"/>
      <c r="F30" s="627"/>
      <c r="G30" s="627"/>
      <c r="H30" s="627"/>
      <c r="I30" s="627"/>
      <c r="J30" s="627"/>
      <c r="K30" s="627"/>
      <c r="L30" s="627"/>
      <c r="M30" s="627"/>
      <c r="N30" s="627"/>
      <c r="O30" s="627"/>
      <c r="P30" s="627"/>
      <c r="Q30" s="628"/>
      <c r="R30" s="629">
        <v>106324</v>
      </c>
      <c r="S30" s="630"/>
      <c r="T30" s="630"/>
      <c r="U30" s="630"/>
      <c r="V30" s="630"/>
      <c r="W30" s="630"/>
      <c r="X30" s="630"/>
      <c r="Y30" s="631"/>
      <c r="Z30" s="656">
        <v>0.4</v>
      </c>
      <c r="AA30" s="656"/>
      <c r="AB30" s="656"/>
      <c r="AC30" s="656"/>
      <c r="AD30" s="657">
        <v>51431</v>
      </c>
      <c r="AE30" s="657"/>
      <c r="AF30" s="657"/>
      <c r="AG30" s="657"/>
      <c r="AH30" s="657"/>
      <c r="AI30" s="657"/>
      <c r="AJ30" s="657"/>
      <c r="AK30" s="657"/>
      <c r="AL30" s="632">
        <v>0.4</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306</v>
      </c>
      <c r="BH30" s="704"/>
      <c r="BI30" s="704"/>
      <c r="BJ30" s="704"/>
      <c r="BK30" s="704"/>
      <c r="BL30" s="704"/>
      <c r="BM30" s="704"/>
      <c r="BN30" s="704"/>
      <c r="BO30" s="704"/>
      <c r="BP30" s="704"/>
      <c r="BQ30" s="705"/>
      <c r="BR30" s="688" t="s">
        <v>307</v>
      </c>
      <c r="BS30" s="704"/>
      <c r="BT30" s="704"/>
      <c r="BU30" s="704"/>
      <c r="BV30" s="704"/>
      <c r="BW30" s="704"/>
      <c r="BX30" s="704"/>
      <c r="BY30" s="704"/>
      <c r="BZ30" s="704"/>
      <c r="CA30" s="704"/>
      <c r="CB30" s="705"/>
      <c r="CD30" s="717"/>
      <c r="CE30" s="718"/>
      <c r="CF30" s="671" t="s">
        <v>308</v>
      </c>
      <c r="CG30" s="668"/>
      <c r="CH30" s="668"/>
      <c r="CI30" s="668"/>
      <c r="CJ30" s="668"/>
      <c r="CK30" s="668"/>
      <c r="CL30" s="668"/>
      <c r="CM30" s="668"/>
      <c r="CN30" s="668"/>
      <c r="CO30" s="668"/>
      <c r="CP30" s="668"/>
      <c r="CQ30" s="669"/>
      <c r="CR30" s="629">
        <v>1788835</v>
      </c>
      <c r="CS30" s="630"/>
      <c r="CT30" s="630"/>
      <c r="CU30" s="630"/>
      <c r="CV30" s="630"/>
      <c r="CW30" s="630"/>
      <c r="CX30" s="630"/>
      <c r="CY30" s="631"/>
      <c r="CZ30" s="632">
        <v>6.4</v>
      </c>
      <c r="DA30" s="642"/>
      <c r="DB30" s="642"/>
      <c r="DC30" s="643"/>
      <c r="DD30" s="635">
        <v>1788835</v>
      </c>
      <c r="DE30" s="630"/>
      <c r="DF30" s="630"/>
      <c r="DG30" s="630"/>
      <c r="DH30" s="630"/>
      <c r="DI30" s="630"/>
      <c r="DJ30" s="630"/>
      <c r="DK30" s="631"/>
      <c r="DL30" s="635">
        <v>1788835</v>
      </c>
      <c r="DM30" s="630"/>
      <c r="DN30" s="630"/>
      <c r="DO30" s="630"/>
      <c r="DP30" s="630"/>
      <c r="DQ30" s="630"/>
      <c r="DR30" s="630"/>
      <c r="DS30" s="630"/>
      <c r="DT30" s="630"/>
      <c r="DU30" s="630"/>
      <c r="DV30" s="631"/>
      <c r="DW30" s="632">
        <v>12.1</v>
      </c>
      <c r="DX30" s="642"/>
      <c r="DY30" s="642"/>
      <c r="DZ30" s="642"/>
      <c r="EA30" s="642"/>
      <c r="EB30" s="642"/>
      <c r="EC30" s="663"/>
    </row>
    <row r="31" spans="2:133" ht="11.25" customHeight="1" x14ac:dyDescent="0.2">
      <c r="B31" s="626" t="s">
        <v>309</v>
      </c>
      <c r="C31" s="627"/>
      <c r="D31" s="627"/>
      <c r="E31" s="627"/>
      <c r="F31" s="627"/>
      <c r="G31" s="627"/>
      <c r="H31" s="627"/>
      <c r="I31" s="627"/>
      <c r="J31" s="627"/>
      <c r="K31" s="627"/>
      <c r="L31" s="627"/>
      <c r="M31" s="627"/>
      <c r="N31" s="627"/>
      <c r="O31" s="627"/>
      <c r="P31" s="627"/>
      <c r="Q31" s="628"/>
      <c r="R31" s="629">
        <v>257482</v>
      </c>
      <c r="S31" s="630"/>
      <c r="T31" s="630"/>
      <c r="U31" s="630"/>
      <c r="V31" s="630"/>
      <c r="W31" s="630"/>
      <c r="X31" s="630"/>
      <c r="Y31" s="631"/>
      <c r="Z31" s="656">
        <v>0.9</v>
      </c>
      <c r="AA31" s="656"/>
      <c r="AB31" s="656"/>
      <c r="AC31" s="656"/>
      <c r="AD31" s="657" t="s">
        <v>180</v>
      </c>
      <c r="AE31" s="657"/>
      <c r="AF31" s="657"/>
      <c r="AG31" s="657"/>
      <c r="AH31" s="657"/>
      <c r="AI31" s="657"/>
      <c r="AJ31" s="657"/>
      <c r="AK31" s="657"/>
      <c r="AL31" s="632" t="s">
        <v>236</v>
      </c>
      <c r="AM31" s="633"/>
      <c r="AN31" s="633"/>
      <c r="AO31" s="658"/>
      <c r="AP31" s="706" t="s">
        <v>310</v>
      </c>
      <c r="AQ31" s="707"/>
      <c r="AR31" s="707"/>
      <c r="AS31" s="707"/>
      <c r="AT31" s="712" t="s">
        <v>311</v>
      </c>
      <c r="AU31" s="217"/>
      <c r="AV31" s="217"/>
      <c r="AW31" s="217"/>
      <c r="AX31" s="696" t="s">
        <v>188</v>
      </c>
      <c r="AY31" s="697"/>
      <c r="AZ31" s="697"/>
      <c r="BA31" s="697"/>
      <c r="BB31" s="697"/>
      <c r="BC31" s="697"/>
      <c r="BD31" s="697"/>
      <c r="BE31" s="697"/>
      <c r="BF31" s="698"/>
      <c r="BG31" s="699">
        <v>98.7</v>
      </c>
      <c r="BH31" s="700"/>
      <c r="BI31" s="700"/>
      <c r="BJ31" s="700"/>
      <c r="BK31" s="700"/>
      <c r="BL31" s="700"/>
      <c r="BM31" s="701">
        <v>95.2</v>
      </c>
      <c r="BN31" s="700"/>
      <c r="BO31" s="700"/>
      <c r="BP31" s="700"/>
      <c r="BQ31" s="702"/>
      <c r="BR31" s="699">
        <v>97.9</v>
      </c>
      <c r="BS31" s="700"/>
      <c r="BT31" s="700"/>
      <c r="BU31" s="700"/>
      <c r="BV31" s="700"/>
      <c r="BW31" s="700"/>
      <c r="BX31" s="701">
        <v>94.4</v>
      </c>
      <c r="BY31" s="700"/>
      <c r="BZ31" s="700"/>
      <c r="CA31" s="700"/>
      <c r="CB31" s="702"/>
      <c r="CD31" s="717"/>
      <c r="CE31" s="718"/>
      <c r="CF31" s="671" t="s">
        <v>312</v>
      </c>
      <c r="CG31" s="668"/>
      <c r="CH31" s="668"/>
      <c r="CI31" s="668"/>
      <c r="CJ31" s="668"/>
      <c r="CK31" s="668"/>
      <c r="CL31" s="668"/>
      <c r="CM31" s="668"/>
      <c r="CN31" s="668"/>
      <c r="CO31" s="668"/>
      <c r="CP31" s="668"/>
      <c r="CQ31" s="669"/>
      <c r="CR31" s="629">
        <v>62654</v>
      </c>
      <c r="CS31" s="640"/>
      <c r="CT31" s="640"/>
      <c r="CU31" s="640"/>
      <c r="CV31" s="640"/>
      <c r="CW31" s="640"/>
      <c r="CX31" s="640"/>
      <c r="CY31" s="641"/>
      <c r="CZ31" s="632">
        <v>0.2</v>
      </c>
      <c r="DA31" s="642"/>
      <c r="DB31" s="642"/>
      <c r="DC31" s="643"/>
      <c r="DD31" s="635">
        <v>62654</v>
      </c>
      <c r="DE31" s="640"/>
      <c r="DF31" s="640"/>
      <c r="DG31" s="640"/>
      <c r="DH31" s="640"/>
      <c r="DI31" s="640"/>
      <c r="DJ31" s="640"/>
      <c r="DK31" s="641"/>
      <c r="DL31" s="635">
        <v>62654</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2">
      <c r="B32" s="626" t="s">
        <v>313</v>
      </c>
      <c r="C32" s="627"/>
      <c r="D32" s="627"/>
      <c r="E32" s="627"/>
      <c r="F32" s="627"/>
      <c r="G32" s="627"/>
      <c r="H32" s="627"/>
      <c r="I32" s="627"/>
      <c r="J32" s="627"/>
      <c r="K32" s="627"/>
      <c r="L32" s="627"/>
      <c r="M32" s="627"/>
      <c r="N32" s="627"/>
      <c r="O32" s="627"/>
      <c r="P32" s="627"/>
      <c r="Q32" s="628"/>
      <c r="R32" s="629">
        <v>6318749</v>
      </c>
      <c r="S32" s="630"/>
      <c r="T32" s="630"/>
      <c r="U32" s="630"/>
      <c r="V32" s="630"/>
      <c r="W32" s="630"/>
      <c r="X32" s="630"/>
      <c r="Y32" s="631"/>
      <c r="Z32" s="656">
        <v>21.7</v>
      </c>
      <c r="AA32" s="656"/>
      <c r="AB32" s="656"/>
      <c r="AC32" s="656"/>
      <c r="AD32" s="657" t="s">
        <v>236</v>
      </c>
      <c r="AE32" s="657"/>
      <c r="AF32" s="657"/>
      <c r="AG32" s="657"/>
      <c r="AH32" s="657"/>
      <c r="AI32" s="657"/>
      <c r="AJ32" s="657"/>
      <c r="AK32" s="657"/>
      <c r="AL32" s="632" t="s">
        <v>130</v>
      </c>
      <c r="AM32" s="633"/>
      <c r="AN32" s="633"/>
      <c r="AO32" s="658"/>
      <c r="AP32" s="708"/>
      <c r="AQ32" s="709"/>
      <c r="AR32" s="709"/>
      <c r="AS32" s="709"/>
      <c r="AT32" s="713"/>
      <c r="AU32" s="216" t="s">
        <v>314</v>
      </c>
      <c r="AV32" s="216"/>
      <c r="AW32" s="216"/>
      <c r="AX32" s="626" t="s">
        <v>315</v>
      </c>
      <c r="AY32" s="627"/>
      <c r="AZ32" s="627"/>
      <c r="BA32" s="627"/>
      <c r="BB32" s="627"/>
      <c r="BC32" s="627"/>
      <c r="BD32" s="627"/>
      <c r="BE32" s="627"/>
      <c r="BF32" s="628"/>
      <c r="BG32" s="703">
        <v>98.8</v>
      </c>
      <c r="BH32" s="640"/>
      <c r="BI32" s="640"/>
      <c r="BJ32" s="640"/>
      <c r="BK32" s="640"/>
      <c r="BL32" s="640"/>
      <c r="BM32" s="633">
        <v>95.7</v>
      </c>
      <c r="BN32" s="695"/>
      <c r="BO32" s="695"/>
      <c r="BP32" s="695"/>
      <c r="BQ32" s="667"/>
      <c r="BR32" s="703">
        <v>97.3</v>
      </c>
      <c r="BS32" s="640"/>
      <c r="BT32" s="640"/>
      <c r="BU32" s="640"/>
      <c r="BV32" s="640"/>
      <c r="BW32" s="640"/>
      <c r="BX32" s="633">
        <v>94.5</v>
      </c>
      <c r="BY32" s="695"/>
      <c r="BZ32" s="695"/>
      <c r="CA32" s="695"/>
      <c r="CB32" s="667"/>
      <c r="CD32" s="719"/>
      <c r="CE32" s="720"/>
      <c r="CF32" s="671" t="s">
        <v>316</v>
      </c>
      <c r="CG32" s="668"/>
      <c r="CH32" s="668"/>
      <c r="CI32" s="668"/>
      <c r="CJ32" s="668"/>
      <c r="CK32" s="668"/>
      <c r="CL32" s="668"/>
      <c r="CM32" s="668"/>
      <c r="CN32" s="668"/>
      <c r="CO32" s="668"/>
      <c r="CP32" s="668"/>
      <c r="CQ32" s="669"/>
      <c r="CR32" s="629" t="s">
        <v>236</v>
      </c>
      <c r="CS32" s="630"/>
      <c r="CT32" s="630"/>
      <c r="CU32" s="630"/>
      <c r="CV32" s="630"/>
      <c r="CW32" s="630"/>
      <c r="CX32" s="630"/>
      <c r="CY32" s="631"/>
      <c r="CZ32" s="632" t="s">
        <v>236</v>
      </c>
      <c r="DA32" s="642"/>
      <c r="DB32" s="642"/>
      <c r="DC32" s="643"/>
      <c r="DD32" s="635" t="s">
        <v>130</v>
      </c>
      <c r="DE32" s="630"/>
      <c r="DF32" s="630"/>
      <c r="DG32" s="630"/>
      <c r="DH32" s="630"/>
      <c r="DI32" s="630"/>
      <c r="DJ32" s="630"/>
      <c r="DK32" s="631"/>
      <c r="DL32" s="635" t="s">
        <v>180</v>
      </c>
      <c r="DM32" s="630"/>
      <c r="DN32" s="630"/>
      <c r="DO32" s="630"/>
      <c r="DP32" s="630"/>
      <c r="DQ32" s="630"/>
      <c r="DR32" s="630"/>
      <c r="DS32" s="630"/>
      <c r="DT32" s="630"/>
      <c r="DU32" s="630"/>
      <c r="DV32" s="631"/>
      <c r="DW32" s="632" t="s">
        <v>130</v>
      </c>
      <c r="DX32" s="642"/>
      <c r="DY32" s="642"/>
      <c r="DZ32" s="642"/>
      <c r="EA32" s="642"/>
      <c r="EB32" s="642"/>
      <c r="EC32" s="663"/>
    </row>
    <row r="33" spans="2:133" ht="11.25" customHeight="1" x14ac:dyDescent="0.2">
      <c r="B33" s="692" t="s">
        <v>317</v>
      </c>
      <c r="C33" s="693"/>
      <c r="D33" s="693"/>
      <c r="E33" s="693"/>
      <c r="F33" s="693"/>
      <c r="G33" s="693"/>
      <c r="H33" s="693"/>
      <c r="I33" s="693"/>
      <c r="J33" s="693"/>
      <c r="K33" s="693"/>
      <c r="L33" s="693"/>
      <c r="M33" s="693"/>
      <c r="N33" s="693"/>
      <c r="O33" s="693"/>
      <c r="P33" s="693"/>
      <c r="Q33" s="694"/>
      <c r="R33" s="629" t="s">
        <v>236</v>
      </c>
      <c r="S33" s="630"/>
      <c r="T33" s="630"/>
      <c r="U33" s="630"/>
      <c r="V33" s="630"/>
      <c r="W33" s="630"/>
      <c r="X33" s="630"/>
      <c r="Y33" s="631"/>
      <c r="Z33" s="656" t="s">
        <v>130</v>
      </c>
      <c r="AA33" s="656"/>
      <c r="AB33" s="656"/>
      <c r="AC33" s="656"/>
      <c r="AD33" s="657" t="s">
        <v>236</v>
      </c>
      <c r="AE33" s="657"/>
      <c r="AF33" s="657"/>
      <c r="AG33" s="657"/>
      <c r="AH33" s="657"/>
      <c r="AI33" s="657"/>
      <c r="AJ33" s="657"/>
      <c r="AK33" s="657"/>
      <c r="AL33" s="632" t="s">
        <v>180</v>
      </c>
      <c r="AM33" s="633"/>
      <c r="AN33" s="633"/>
      <c r="AO33" s="658"/>
      <c r="AP33" s="710"/>
      <c r="AQ33" s="711"/>
      <c r="AR33" s="711"/>
      <c r="AS33" s="711"/>
      <c r="AT33" s="714"/>
      <c r="AU33" s="218"/>
      <c r="AV33" s="218"/>
      <c r="AW33" s="218"/>
      <c r="AX33" s="606" t="s">
        <v>318</v>
      </c>
      <c r="AY33" s="607"/>
      <c r="AZ33" s="607"/>
      <c r="BA33" s="607"/>
      <c r="BB33" s="607"/>
      <c r="BC33" s="607"/>
      <c r="BD33" s="607"/>
      <c r="BE33" s="607"/>
      <c r="BF33" s="608"/>
      <c r="BG33" s="691">
        <v>98.6</v>
      </c>
      <c r="BH33" s="610"/>
      <c r="BI33" s="610"/>
      <c r="BJ33" s="610"/>
      <c r="BK33" s="610"/>
      <c r="BL33" s="610"/>
      <c r="BM33" s="648">
        <v>94.3</v>
      </c>
      <c r="BN33" s="610"/>
      <c r="BO33" s="610"/>
      <c r="BP33" s="610"/>
      <c r="BQ33" s="659"/>
      <c r="BR33" s="691">
        <v>98.3</v>
      </c>
      <c r="BS33" s="610"/>
      <c r="BT33" s="610"/>
      <c r="BU33" s="610"/>
      <c r="BV33" s="610"/>
      <c r="BW33" s="610"/>
      <c r="BX33" s="648">
        <v>93.9</v>
      </c>
      <c r="BY33" s="610"/>
      <c r="BZ33" s="610"/>
      <c r="CA33" s="610"/>
      <c r="CB33" s="659"/>
      <c r="CD33" s="671" t="s">
        <v>319</v>
      </c>
      <c r="CE33" s="668"/>
      <c r="CF33" s="668"/>
      <c r="CG33" s="668"/>
      <c r="CH33" s="668"/>
      <c r="CI33" s="668"/>
      <c r="CJ33" s="668"/>
      <c r="CK33" s="668"/>
      <c r="CL33" s="668"/>
      <c r="CM33" s="668"/>
      <c r="CN33" s="668"/>
      <c r="CO33" s="668"/>
      <c r="CP33" s="668"/>
      <c r="CQ33" s="669"/>
      <c r="CR33" s="629">
        <v>11677436</v>
      </c>
      <c r="CS33" s="640"/>
      <c r="CT33" s="640"/>
      <c r="CU33" s="640"/>
      <c r="CV33" s="640"/>
      <c r="CW33" s="640"/>
      <c r="CX33" s="640"/>
      <c r="CY33" s="641"/>
      <c r="CZ33" s="632">
        <v>42.1</v>
      </c>
      <c r="DA33" s="642"/>
      <c r="DB33" s="642"/>
      <c r="DC33" s="643"/>
      <c r="DD33" s="635">
        <v>9282300</v>
      </c>
      <c r="DE33" s="640"/>
      <c r="DF33" s="640"/>
      <c r="DG33" s="640"/>
      <c r="DH33" s="640"/>
      <c r="DI33" s="640"/>
      <c r="DJ33" s="640"/>
      <c r="DK33" s="641"/>
      <c r="DL33" s="635">
        <v>6526508</v>
      </c>
      <c r="DM33" s="640"/>
      <c r="DN33" s="640"/>
      <c r="DO33" s="640"/>
      <c r="DP33" s="640"/>
      <c r="DQ33" s="640"/>
      <c r="DR33" s="640"/>
      <c r="DS33" s="640"/>
      <c r="DT33" s="640"/>
      <c r="DU33" s="640"/>
      <c r="DV33" s="641"/>
      <c r="DW33" s="632">
        <v>44.1</v>
      </c>
      <c r="DX33" s="642"/>
      <c r="DY33" s="642"/>
      <c r="DZ33" s="642"/>
      <c r="EA33" s="642"/>
      <c r="EB33" s="642"/>
      <c r="EC33" s="663"/>
    </row>
    <row r="34" spans="2:133" ht="11.25" customHeight="1" x14ac:dyDescent="0.2">
      <c r="B34" s="626" t="s">
        <v>320</v>
      </c>
      <c r="C34" s="627"/>
      <c r="D34" s="627"/>
      <c r="E34" s="627"/>
      <c r="F34" s="627"/>
      <c r="G34" s="627"/>
      <c r="H34" s="627"/>
      <c r="I34" s="627"/>
      <c r="J34" s="627"/>
      <c r="K34" s="627"/>
      <c r="L34" s="627"/>
      <c r="M34" s="627"/>
      <c r="N34" s="627"/>
      <c r="O34" s="627"/>
      <c r="P34" s="627"/>
      <c r="Q34" s="628"/>
      <c r="R34" s="629">
        <v>1863853</v>
      </c>
      <c r="S34" s="630"/>
      <c r="T34" s="630"/>
      <c r="U34" s="630"/>
      <c r="V34" s="630"/>
      <c r="W34" s="630"/>
      <c r="X34" s="630"/>
      <c r="Y34" s="631"/>
      <c r="Z34" s="656">
        <v>6.4</v>
      </c>
      <c r="AA34" s="656"/>
      <c r="AB34" s="656"/>
      <c r="AC34" s="656"/>
      <c r="AD34" s="657" t="s">
        <v>130</v>
      </c>
      <c r="AE34" s="657"/>
      <c r="AF34" s="657"/>
      <c r="AG34" s="657"/>
      <c r="AH34" s="657"/>
      <c r="AI34" s="657"/>
      <c r="AJ34" s="657"/>
      <c r="AK34" s="657"/>
      <c r="AL34" s="632" t="s">
        <v>236</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5121521</v>
      </c>
      <c r="CS34" s="630"/>
      <c r="CT34" s="630"/>
      <c r="CU34" s="630"/>
      <c r="CV34" s="630"/>
      <c r="CW34" s="630"/>
      <c r="CX34" s="630"/>
      <c r="CY34" s="631"/>
      <c r="CZ34" s="632">
        <v>18.399999999999999</v>
      </c>
      <c r="DA34" s="642"/>
      <c r="DB34" s="642"/>
      <c r="DC34" s="643"/>
      <c r="DD34" s="635">
        <v>3617789</v>
      </c>
      <c r="DE34" s="630"/>
      <c r="DF34" s="630"/>
      <c r="DG34" s="630"/>
      <c r="DH34" s="630"/>
      <c r="DI34" s="630"/>
      <c r="DJ34" s="630"/>
      <c r="DK34" s="631"/>
      <c r="DL34" s="635">
        <v>3031139</v>
      </c>
      <c r="DM34" s="630"/>
      <c r="DN34" s="630"/>
      <c r="DO34" s="630"/>
      <c r="DP34" s="630"/>
      <c r="DQ34" s="630"/>
      <c r="DR34" s="630"/>
      <c r="DS34" s="630"/>
      <c r="DT34" s="630"/>
      <c r="DU34" s="630"/>
      <c r="DV34" s="631"/>
      <c r="DW34" s="632">
        <v>20.5</v>
      </c>
      <c r="DX34" s="642"/>
      <c r="DY34" s="642"/>
      <c r="DZ34" s="642"/>
      <c r="EA34" s="642"/>
      <c r="EB34" s="642"/>
      <c r="EC34" s="663"/>
    </row>
    <row r="35" spans="2:133" ht="11.25" customHeight="1" x14ac:dyDescent="0.2">
      <c r="B35" s="626" t="s">
        <v>322</v>
      </c>
      <c r="C35" s="627"/>
      <c r="D35" s="627"/>
      <c r="E35" s="627"/>
      <c r="F35" s="627"/>
      <c r="G35" s="627"/>
      <c r="H35" s="627"/>
      <c r="I35" s="627"/>
      <c r="J35" s="627"/>
      <c r="K35" s="627"/>
      <c r="L35" s="627"/>
      <c r="M35" s="627"/>
      <c r="N35" s="627"/>
      <c r="O35" s="627"/>
      <c r="P35" s="627"/>
      <c r="Q35" s="628"/>
      <c r="R35" s="629">
        <v>41075</v>
      </c>
      <c r="S35" s="630"/>
      <c r="T35" s="630"/>
      <c r="U35" s="630"/>
      <c r="V35" s="630"/>
      <c r="W35" s="630"/>
      <c r="X35" s="630"/>
      <c r="Y35" s="631"/>
      <c r="Z35" s="656">
        <v>0.1</v>
      </c>
      <c r="AA35" s="656"/>
      <c r="AB35" s="656"/>
      <c r="AC35" s="656"/>
      <c r="AD35" s="657" t="s">
        <v>130</v>
      </c>
      <c r="AE35" s="657"/>
      <c r="AF35" s="657"/>
      <c r="AG35" s="657"/>
      <c r="AH35" s="657"/>
      <c r="AI35" s="657"/>
      <c r="AJ35" s="657"/>
      <c r="AK35" s="657"/>
      <c r="AL35" s="632" t="s">
        <v>130</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99999</v>
      </c>
      <c r="CS35" s="640"/>
      <c r="CT35" s="640"/>
      <c r="CU35" s="640"/>
      <c r="CV35" s="640"/>
      <c r="CW35" s="640"/>
      <c r="CX35" s="640"/>
      <c r="CY35" s="641"/>
      <c r="CZ35" s="632">
        <v>0.4</v>
      </c>
      <c r="DA35" s="642"/>
      <c r="DB35" s="642"/>
      <c r="DC35" s="643"/>
      <c r="DD35" s="635">
        <v>99202</v>
      </c>
      <c r="DE35" s="640"/>
      <c r="DF35" s="640"/>
      <c r="DG35" s="640"/>
      <c r="DH35" s="640"/>
      <c r="DI35" s="640"/>
      <c r="DJ35" s="640"/>
      <c r="DK35" s="641"/>
      <c r="DL35" s="635">
        <v>97863</v>
      </c>
      <c r="DM35" s="640"/>
      <c r="DN35" s="640"/>
      <c r="DO35" s="640"/>
      <c r="DP35" s="640"/>
      <c r="DQ35" s="640"/>
      <c r="DR35" s="640"/>
      <c r="DS35" s="640"/>
      <c r="DT35" s="640"/>
      <c r="DU35" s="640"/>
      <c r="DV35" s="641"/>
      <c r="DW35" s="632">
        <v>0.7</v>
      </c>
      <c r="DX35" s="642"/>
      <c r="DY35" s="642"/>
      <c r="DZ35" s="642"/>
      <c r="EA35" s="642"/>
      <c r="EB35" s="642"/>
      <c r="EC35" s="663"/>
    </row>
    <row r="36" spans="2:133" ht="11.25" customHeight="1" x14ac:dyDescent="0.2">
      <c r="B36" s="626" t="s">
        <v>326</v>
      </c>
      <c r="C36" s="627"/>
      <c r="D36" s="627"/>
      <c r="E36" s="627"/>
      <c r="F36" s="627"/>
      <c r="G36" s="627"/>
      <c r="H36" s="627"/>
      <c r="I36" s="627"/>
      <c r="J36" s="627"/>
      <c r="K36" s="627"/>
      <c r="L36" s="627"/>
      <c r="M36" s="627"/>
      <c r="N36" s="627"/>
      <c r="O36" s="627"/>
      <c r="P36" s="627"/>
      <c r="Q36" s="628"/>
      <c r="R36" s="629">
        <v>167042</v>
      </c>
      <c r="S36" s="630"/>
      <c r="T36" s="630"/>
      <c r="U36" s="630"/>
      <c r="V36" s="630"/>
      <c r="W36" s="630"/>
      <c r="X36" s="630"/>
      <c r="Y36" s="631"/>
      <c r="Z36" s="656">
        <v>0.6</v>
      </c>
      <c r="AA36" s="656"/>
      <c r="AB36" s="656"/>
      <c r="AC36" s="656"/>
      <c r="AD36" s="657" t="s">
        <v>180</v>
      </c>
      <c r="AE36" s="657"/>
      <c r="AF36" s="657"/>
      <c r="AG36" s="657"/>
      <c r="AH36" s="657"/>
      <c r="AI36" s="657"/>
      <c r="AJ36" s="657"/>
      <c r="AK36" s="657"/>
      <c r="AL36" s="632" t="s">
        <v>130</v>
      </c>
      <c r="AM36" s="633"/>
      <c r="AN36" s="633"/>
      <c r="AO36" s="658"/>
      <c r="AP36" s="221"/>
      <c r="AQ36" s="679" t="s">
        <v>327</v>
      </c>
      <c r="AR36" s="680"/>
      <c r="AS36" s="680"/>
      <c r="AT36" s="680"/>
      <c r="AU36" s="680"/>
      <c r="AV36" s="680"/>
      <c r="AW36" s="680"/>
      <c r="AX36" s="680"/>
      <c r="AY36" s="681"/>
      <c r="AZ36" s="682">
        <v>3755881</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828790</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2650028</v>
      </c>
      <c r="CS36" s="630"/>
      <c r="CT36" s="630"/>
      <c r="CU36" s="630"/>
      <c r="CV36" s="630"/>
      <c r="CW36" s="630"/>
      <c r="CX36" s="630"/>
      <c r="CY36" s="631"/>
      <c r="CZ36" s="632">
        <v>9.5</v>
      </c>
      <c r="DA36" s="642"/>
      <c r="DB36" s="642"/>
      <c r="DC36" s="643"/>
      <c r="DD36" s="635">
        <v>2208801</v>
      </c>
      <c r="DE36" s="630"/>
      <c r="DF36" s="630"/>
      <c r="DG36" s="630"/>
      <c r="DH36" s="630"/>
      <c r="DI36" s="630"/>
      <c r="DJ36" s="630"/>
      <c r="DK36" s="631"/>
      <c r="DL36" s="635">
        <v>1751894</v>
      </c>
      <c r="DM36" s="630"/>
      <c r="DN36" s="630"/>
      <c r="DO36" s="630"/>
      <c r="DP36" s="630"/>
      <c r="DQ36" s="630"/>
      <c r="DR36" s="630"/>
      <c r="DS36" s="630"/>
      <c r="DT36" s="630"/>
      <c r="DU36" s="630"/>
      <c r="DV36" s="631"/>
      <c r="DW36" s="632">
        <v>11.8</v>
      </c>
      <c r="DX36" s="642"/>
      <c r="DY36" s="642"/>
      <c r="DZ36" s="642"/>
      <c r="EA36" s="642"/>
      <c r="EB36" s="642"/>
      <c r="EC36" s="663"/>
    </row>
    <row r="37" spans="2:133" ht="11.25" customHeight="1" x14ac:dyDescent="0.2">
      <c r="B37" s="626" t="s">
        <v>330</v>
      </c>
      <c r="C37" s="627"/>
      <c r="D37" s="627"/>
      <c r="E37" s="627"/>
      <c r="F37" s="627"/>
      <c r="G37" s="627"/>
      <c r="H37" s="627"/>
      <c r="I37" s="627"/>
      <c r="J37" s="627"/>
      <c r="K37" s="627"/>
      <c r="L37" s="627"/>
      <c r="M37" s="627"/>
      <c r="N37" s="627"/>
      <c r="O37" s="627"/>
      <c r="P37" s="627"/>
      <c r="Q37" s="628"/>
      <c r="R37" s="629">
        <v>906160</v>
      </c>
      <c r="S37" s="630"/>
      <c r="T37" s="630"/>
      <c r="U37" s="630"/>
      <c r="V37" s="630"/>
      <c r="W37" s="630"/>
      <c r="X37" s="630"/>
      <c r="Y37" s="631"/>
      <c r="Z37" s="656">
        <v>3.1</v>
      </c>
      <c r="AA37" s="656"/>
      <c r="AB37" s="656"/>
      <c r="AC37" s="656"/>
      <c r="AD37" s="657" t="s">
        <v>130</v>
      </c>
      <c r="AE37" s="657"/>
      <c r="AF37" s="657"/>
      <c r="AG37" s="657"/>
      <c r="AH37" s="657"/>
      <c r="AI37" s="657"/>
      <c r="AJ37" s="657"/>
      <c r="AK37" s="657"/>
      <c r="AL37" s="632" t="s">
        <v>236</v>
      </c>
      <c r="AM37" s="633"/>
      <c r="AN37" s="633"/>
      <c r="AO37" s="658"/>
      <c r="AQ37" s="664" t="s">
        <v>331</v>
      </c>
      <c r="AR37" s="665"/>
      <c r="AS37" s="665"/>
      <c r="AT37" s="665"/>
      <c r="AU37" s="665"/>
      <c r="AV37" s="665"/>
      <c r="AW37" s="665"/>
      <c r="AX37" s="665"/>
      <c r="AY37" s="666"/>
      <c r="AZ37" s="629">
        <v>887233</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776773</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130641</v>
      </c>
      <c r="CS37" s="640"/>
      <c r="CT37" s="640"/>
      <c r="CU37" s="640"/>
      <c r="CV37" s="640"/>
      <c r="CW37" s="640"/>
      <c r="CX37" s="640"/>
      <c r="CY37" s="641"/>
      <c r="CZ37" s="632">
        <v>0.5</v>
      </c>
      <c r="DA37" s="642"/>
      <c r="DB37" s="642"/>
      <c r="DC37" s="643"/>
      <c r="DD37" s="635">
        <v>130641</v>
      </c>
      <c r="DE37" s="640"/>
      <c r="DF37" s="640"/>
      <c r="DG37" s="640"/>
      <c r="DH37" s="640"/>
      <c r="DI37" s="640"/>
      <c r="DJ37" s="640"/>
      <c r="DK37" s="641"/>
      <c r="DL37" s="635">
        <v>124064</v>
      </c>
      <c r="DM37" s="640"/>
      <c r="DN37" s="640"/>
      <c r="DO37" s="640"/>
      <c r="DP37" s="640"/>
      <c r="DQ37" s="640"/>
      <c r="DR37" s="640"/>
      <c r="DS37" s="640"/>
      <c r="DT37" s="640"/>
      <c r="DU37" s="640"/>
      <c r="DV37" s="641"/>
      <c r="DW37" s="632">
        <v>0.8</v>
      </c>
      <c r="DX37" s="642"/>
      <c r="DY37" s="642"/>
      <c r="DZ37" s="642"/>
      <c r="EA37" s="642"/>
      <c r="EB37" s="642"/>
      <c r="EC37" s="663"/>
    </row>
    <row r="38" spans="2:133" ht="11.25" customHeight="1" x14ac:dyDescent="0.2">
      <c r="B38" s="626" t="s">
        <v>334</v>
      </c>
      <c r="C38" s="627"/>
      <c r="D38" s="627"/>
      <c r="E38" s="627"/>
      <c r="F38" s="627"/>
      <c r="G38" s="627"/>
      <c r="H38" s="627"/>
      <c r="I38" s="627"/>
      <c r="J38" s="627"/>
      <c r="K38" s="627"/>
      <c r="L38" s="627"/>
      <c r="M38" s="627"/>
      <c r="N38" s="627"/>
      <c r="O38" s="627"/>
      <c r="P38" s="627"/>
      <c r="Q38" s="628"/>
      <c r="R38" s="629">
        <v>737567</v>
      </c>
      <c r="S38" s="630"/>
      <c r="T38" s="630"/>
      <c r="U38" s="630"/>
      <c r="V38" s="630"/>
      <c r="W38" s="630"/>
      <c r="X38" s="630"/>
      <c r="Y38" s="631"/>
      <c r="Z38" s="656">
        <v>2.5</v>
      </c>
      <c r="AA38" s="656"/>
      <c r="AB38" s="656"/>
      <c r="AC38" s="656"/>
      <c r="AD38" s="657" t="s">
        <v>180</v>
      </c>
      <c r="AE38" s="657"/>
      <c r="AF38" s="657"/>
      <c r="AG38" s="657"/>
      <c r="AH38" s="657"/>
      <c r="AI38" s="657"/>
      <c r="AJ38" s="657"/>
      <c r="AK38" s="657"/>
      <c r="AL38" s="632" t="s">
        <v>180</v>
      </c>
      <c r="AM38" s="633"/>
      <c r="AN38" s="633"/>
      <c r="AO38" s="658"/>
      <c r="AQ38" s="664" t="s">
        <v>335</v>
      </c>
      <c r="AR38" s="665"/>
      <c r="AS38" s="665"/>
      <c r="AT38" s="665"/>
      <c r="AU38" s="665"/>
      <c r="AV38" s="665"/>
      <c r="AW38" s="665"/>
      <c r="AX38" s="665"/>
      <c r="AY38" s="666"/>
      <c r="AZ38" s="629">
        <v>769441</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8486</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2088759</v>
      </c>
      <c r="CS38" s="630"/>
      <c r="CT38" s="630"/>
      <c r="CU38" s="630"/>
      <c r="CV38" s="630"/>
      <c r="CW38" s="630"/>
      <c r="CX38" s="630"/>
      <c r="CY38" s="631"/>
      <c r="CZ38" s="632">
        <v>7.5</v>
      </c>
      <c r="DA38" s="642"/>
      <c r="DB38" s="642"/>
      <c r="DC38" s="643"/>
      <c r="DD38" s="635">
        <v>1689422</v>
      </c>
      <c r="DE38" s="630"/>
      <c r="DF38" s="630"/>
      <c r="DG38" s="630"/>
      <c r="DH38" s="630"/>
      <c r="DI38" s="630"/>
      <c r="DJ38" s="630"/>
      <c r="DK38" s="631"/>
      <c r="DL38" s="635">
        <v>1645612</v>
      </c>
      <c r="DM38" s="630"/>
      <c r="DN38" s="630"/>
      <c r="DO38" s="630"/>
      <c r="DP38" s="630"/>
      <c r="DQ38" s="630"/>
      <c r="DR38" s="630"/>
      <c r="DS38" s="630"/>
      <c r="DT38" s="630"/>
      <c r="DU38" s="630"/>
      <c r="DV38" s="631"/>
      <c r="DW38" s="632">
        <v>11.1</v>
      </c>
      <c r="DX38" s="642"/>
      <c r="DY38" s="642"/>
      <c r="DZ38" s="642"/>
      <c r="EA38" s="642"/>
      <c r="EB38" s="642"/>
      <c r="EC38" s="663"/>
    </row>
    <row r="39" spans="2:133" ht="11.25" customHeight="1" x14ac:dyDescent="0.2">
      <c r="B39" s="626" t="s">
        <v>338</v>
      </c>
      <c r="C39" s="627"/>
      <c r="D39" s="627"/>
      <c r="E39" s="627"/>
      <c r="F39" s="627"/>
      <c r="G39" s="627"/>
      <c r="H39" s="627"/>
      <c r="I39" s="627"/>
      <c r="J39" s="627"/>
      <c r="K39" s="627"/>
      <c r="L39" s="627"/>
      <c r="M39" s="627"/>
      <c r="N39" s="627"/>
      <c r="O39" s="627"/>
      <c r="P39" s="627"/>
      <c r="Q39" s="628"/>
      <c r="R39" s="629">
        <v>220387</v>
      </c>
      <c r="S39" s="630"/>
      <c r="T39" s="630"/>
      <c r="U39" s="630"/>
      <c r="V39" s="630"/>
      <c r="W39" s="630"/>
      <c r="X39" s="630"/>
      <c r="Y39" s="631"/>
      <c r="Z39" s="656">
        <v>0.8</v>
      </c>
      <c r="AA39" s="656"/>
      <c r="AB39" s="656"/>
      <c r="AC39" s="656"/>
      <c r="AD39" s="657">
        <v>1800</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v>10448</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13680</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1625682</v>
      </c>
      <c r="CS39" s="640"/>
      <c r="CT39" s="640"/>
      <c r="CU39" s="640"/>
      <c r="CV39" s="640"/>
      <c r="CW39" s="640"/>
      <c r="CX39" s="640"/>
      <c r="CY39" s="641"/>
      <c r="CZ39" s="632">
        <v>5.9</v>
      </c>
      <c r="DA39" s="642"/>
      <c r="DB39" s="642"/>
      <c r="DC39" s="643"/>
      <c r="DD39" s="635">
        <v>1587519</v>
      </c>
      <c r="DE39" s="640"/>
      <c r="DF39" s="640"/>
      <c r="DG39" s="640"/>
      <c r="DH39" s="640"/>
      <c r="DI39" s="640"/>
      <c r="DJ39" s="640"/>
      <c r="DK39" s="641"/>
      <c r="DL39" s="635" t="s">
        <v>180</v>
      </c>
      <c r="DM39" s="640"/>
      <c r="DN39" s="640"/>
      <c r="DO39" s="640"/>
      <c r="DP39" s="640"/>
      <c r="DQ39" s="640"/>
      <c r="DR39" s="640"/>
      <c r="DS39" s="640"/>
      <c r="DT39" s="640"/>
      <c r="DU39" s="640"/>
      <c r="DV39" s="641"/>
      <c r="DW39" s="632" t="s">
        <v>236</v>
      </c>
      <c r="DX39" s="642"/>
      <c r="DY39" s="642"/>
      <c r="DZ39" s="642"/>
      <c r="EA39" s="642"/>
      <c r="EB39" s="642"/>
      <c r="EC39" s="663"/>
    </row>
    <row r="40" spans="2:133" ht="11.25" customHeight="1" x14ac:dyDescent="0.2">
      <c r="B40" s="626" t="s">
        <v>342</v>
      </c>
      <c r="C40" s="627"/>
      <c r="D40" s="627"/>
      <c r="E40" s="627"/>
      <c r="F40" s="627"/>
      <c r="G40" s="627"/>
      <c r="H40" s="627"/>
      <c r="I40" s="627"/>
      <c r="J40" s="627"/>
      <c r="K40" s="627"/>
      <c r="L40" s="627"/>
      <c r="M40" s="627"/>
      <c r="N40" s="627"/>
      <c r="O40" s="627"/>
      <c r="P40" s="627"/>
      <c r="Q40" s="628"/>
      <c r="R40" s="629">
        <v>3550499</v>
      </c>
      <c r="S40" s="630"/>
      <c r="T40" s="630"/>
      <c r="U40" s="630"/>
      <c r="V40" s="630"/>
      <c r="W40" s="630"/>
      <c r="X40" s="630"/>
      <c r="Y40" s="631"/>
      <c r="Z40" s="656">
        <v>12.2</v>
      </c>
      <c r="AA40" s="656"/>
      <c r="AB40" s="656"/>
      <c r="AC40" s="656"/>
      <c r="AD40" s="657" t="s">
        <v>130</v>
      </c>
      <c r="AE40" s="657"/>
      <c r="AF40" s="657"/>
      <c r="AG40" s="657"/>
      <c r="AH40" s="657"/>
      <c r="AI40" s="657"/>
      <c r="AJ40" s="657"/>
      <c r="AK40" s="657"/>
      <c r="AL40" s="632" t="s">
        <v>130</v>
      </c>
      <c r="AM40" s="633"/>
      <c r="AN40" s="633"/>
      <c r="AO40" s="658"/>
      <c r="AQ40" s="664" t="s">
        <v>343</v>
      </c>
      <c r="AR40" s="665"/>
      <c r="AS40" s="665"/>
      <c r="AT40" s="665"/>
      <c r="AU40" s="665"/>
      <c r="AV40" s="665"/>
      <c r="AW40" s="665"/>
      <c r="AX40" s="665"/>
      <c r="AY40" s="666"/>
      <c r="AZ40" s="629" t="s">
        <v>130</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105</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v>91447</v>
      </c>
      <c r="CS40" s="630"/>
      <c r="CT40" s="630"/>
      <c r="CU40" s="630"/>
      <c r="CV40" s="630"/>
      <c r="CW40" s="630"/>
      <c r="CX40" s="630"/>
      <c r="CY40" s="631"/>
      <c r="CZ40" s="632">
        <v>0.3</v>
      </c>
      <c r="DA40" s="642"/>
      <c r="DB40" s="642"/>
      <c r="DC40" s="643"/>
      <c r="DD40" s="635">
        <v>79567</v>
      </c>
      <c r="DE40" s="630"/>
      <c r="DF40" s="630"/>
      <c r="DG40" s="630"/>
      <c r="DH40" s="630"/>
      <c r="DI40" s="630"/>
      <c r="DJ40" s="630"/>
      <c r="DK40" s="631"/>
      <c r="DL40" s="635" t="s">
        <v>180</v>
      </c>
      <c r="DM40" s="630"/>
      <c r="DN40" s="630"/>
      <c r="DO40" s="630"/>
      <c r="DP40" s="630"/>
      <c r="DQ40" s="630"/>
      <c r="DR40" s="630"/>
      <c r="DS40" s="630"/>
      <c r="DT40" s="630"/>
      <c r="DU40" s="630"/>
      <c r="DV40" s="631"/>
      <c r="DW40" s="632" t="s">
        <v>180</v>
      </c>
      <c r="DX40" s="642"/>
      <c r="DY40" s="642"/>
      <c r="DZ40" s="642"/>
      <c r="EA40" s="642"/>
      <c r="EB40" s="642"/>
      <c r="EC40" s="663"/>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180</v>
      </c>
      <c r="S41" s="630"/>
      <c r="T41" s="630"/>
      <c r="U41" s="630"/>
      <c r="V41" s="630"/>
      <c r="W41" s="630"/>
      <c r="X41" s="630"/>
      <c r="Y41" s="631"/>
      <c r="Z41" s="656" t="s">
        <v>130</v>
      </c>
      <c r="AA41" s="656"/>
      <c r="AB41" s="656"/>
      <c r="AC41" s="656"/>
      <c r="AD41" s="657" t="s">
        <v>236</v>
      </c>
      <c r="AE41" s="657"/>
      <c r="AF41" s="657"/>
      <c r="AG41" s="657"/>
      <c r="AH41" s="657"/>
      <c r="AI41" s="657"/>
      <c r="AJ41" s="657"/>
      <c r="AK41" s="657"/>
      <c r="AL41" s="632" t="s">
        <v>130</v>
      </c>
      <c r="AM41" s="633"/>
      <c r="AN41" s="633"/>
      <c r="AO41" s="658"/>
      <c r="AQ41" s="664" t="s">
        <v>348</v>
      </c>
      <c r="AR41" s="665"/>
      <c r="AS41" s="665"/>
      <c r="AT41" s="665"/>
      <c r="AU41" s="665"/>
      <c r="AV41" s="665"/>
      <c r="AW41" s="665"/>
      <c r="AX41" s="665"/>
      <c r="AY41" s="666"/>
      <c r="AZ41" s="629">
        <v>454810</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t="s">
        <v>130</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236</v>
      </c>
      <c r="CS41" s="640"/>
      <c r="CT41" s="640"/>
      <c r="CU41" s="640"/>
      <c r="CV41" s="640"/>
      <c r="CW41" s="640"/>
      <c r="CX41" s="640"/>
      <c r="CY41" s="641"/>
      <c r="CZ41" s="632" t="s">
        <v>130</v>
      </c>
      <c r="DA41" s="642"/>
      <c r="DB41" s="642"/>
      <c r="DC41" s="643"/>
      <c r="DD41" s="635" t="s">
        <v>236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236</v>
      </c>
      <c r="AE42" s="657"/>
      <c r="AF42" s="657"/>
      <c r="AG42" s="657"/>
      <c r="AH42" s="657"/>
      <c r="AI42" s="657"/>
      <c r="AJ42" s="657"/>
      <c r="AK42" s="657"/>
      <c r="AL42" s="632" t="s">
        <v>180</v>
      </c>
      <c r="AM42" s="633"/>
      <c r="AN42" s="633"/>
      <c r="AO42" s="658"/>
      <c r="AQ42" s="676" t="s">
        <v>352</v>
      </c>
      <c r="AR42" s="677"/>
      <c r="AS42" s="677"/>
      <c r="AT42" s="677"/>
      <c r="AU42" s="677"/>
      <c r="AV42" s="677"/>
      <c r="AW42" s="677"/>
      <c r="AX42" s="677"/>
      <c r="AY42" s="678"/>
      <c r="AZ42" s="609">
        <v>1633949</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353</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3721188</v>
      </c>
      <c r="CS42" s="640"/>
      <c r="CT42" s="640"/>
      <c r="CU42" s="640"/>
      <c r="CV42" s="640"/>
      <c r="CW42" s="640"/>
      <c r="CX42" s="640"/>
      <c r="CY42" s="641"/>
      <c r="CZ42" s="632">
        <v>13.4</v>
      </c>
      <c r="DA42" s="642"/>
      <c r="DB42" s="642"/>
      <c r="DC42" s="643"/>
      <c r="DD42" s="635">
        <v>628234</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1166499</v>
      </c>
      <c r="S43" s="630"/>
      <c r="T43" s="630"/>
      <c r="U43" s="630"/>
      <c r="V43" s="630"/>
      <c r="W43" s="630"/>
      <c r="X43" s="630"/>
      <c r="Y43" s="631"/>
      <c r="Z43" s="656">
        <v>4</v>
      </c>
      <c r="AA43" s="656"/>
      <c r="AB43" s="656"/>
      <c r="AC43" s="656"/>
      <c r="AD43" s="657" t="s">
        <v>180</v>
      </c>
      <c r="AE43" s="657"/>
      <c r="AF43" s="657"/>
      <c r="AG43" s="657"/>
      <c r="AH43" s="657"/>
      <c r="AI43" s="657"/>
      <c r="AJ43" s="657"/>
      <c r="AK43" s="657"/>
      <c r="AL43" s="632" t="s">
        <v>180</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34409</v>
      </c>
      <c r="CS43" s="640"/>
      <c r="CT43" s="640"/>
      <c r="CU43" s="640"/>
      <c r="CV43" s="640"/>
      <c r="CW43" s="640"/>
      <c r="CX43" s="640"/>
      <c r="CY43" s="641"/>
      <c r="CZ43" s="632">
        <v>0.1</v>
      </c>
      <c r="DA43" s="642"/>
      <c r="DB43" s="642"/>
      <c r="DC43" s="643"/>
      <c r="DD43" s="635">
        <v>34409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29162283</v>
      </c>
      <c r="S44" s="644"/>
      <c r="T44" s="644"/>
      <c r="U44" s="644"/>
      <c r="V44" s="644"/>
      <c r="W44" s="644"/>
      <c r="X44" s="644"/>
      <c r="Y44" s="645"/>
      <c r="Z44" s="646">
        <v>100</v>
      </c>
      <c r="AA44" s="646"/>
      <c r="AB44" s="646"/>
      <c r="AC44" s="646"/>
      <c r="AD44" s="647">
        <v>13627861</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3721188</v>
      </c>
      <c r="CS44" s="630"/>
      <c r="CT44" s="630"/>
      <c r="CU44" s="630"/>
      <c r="CV44" s="630"/>
      <c r="CW44" s="630"/>
      <c r="CX44" s="630"/>
      <c r="CY44" s="631"/>
      <c r="CZ44" s="632">
        <v>13.4</v>
      </c>
      <c r="DA44" s="633"/>
      <c r="DB44" s="633"/>
      <c r="DC44" s="634"/>
      <c r="DD44" s="635">
        <v>628234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813030</v>
      </c>
      <c r="CS45" s="640"/>
      <c r="CT45" s="640"/>
      <c r="CU45" s="640"/>
      <c r="CV45" s="640"/>
      <c r="CW45" s="640"/>
      <c r="CX45" s="640"/>
      <c r="CY45" s="641"/>
      <c r="CZ45" s="632">
        <v>2.9</v>
      </c>
      <c r="DA45" s="642"/>
      <c r="DB45" s="642"/>
      <c r="DC45" s="643"/>
      <c r="DD45" s="635">
        <v>126132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2820495</v>
      </c>
      <c r="CS46" s="630"/>
      <c r="CT46" s="630"/>
      <c r="CU46" s="630"/>
      <c r="CV46" s="630"/>
      <c r="CW46" s="630"/>
      <c r="CX46" s="630"/>
      <c r="CY46" s="631"/>
      <c r="CZ46" s="632">
        <v>10.199999999999999</v>
      </c>
      <c r="DA46" s="633"/>
      <c r="DB46" s="633"/>
      <c r="DC46" s="634"/>
      <c r="DD46" s="635">
        <v>432039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180</v>
      </c>
      <c r="CS47" s="640"/>
      <c r="CT47" s="640"/>
      <c r="CU47" s="640"/>
      <c r="CV47" s="640"/>
      <c r="CW47" s="640"/>
      <c r="CX47" s="640"/>
      <c r="CY47" s="641"/>
      <c r="CZ47" s="632" t="s">
        <v>180</v>
      </c>
      <c r="DA47" s="642"/>
      <c r="DB47" s="642"/>
      <c r="DC47" s="643"/>
      <c r="DD47" s="635" t="s">
        <v>180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180</v>
      </c>
      <c r="CS48" s="630"/>
      <c r="CT48" s="630"/>
      <c r="CU48" s="630"/>
      <c r="CV48" s="630"/>
      <c r="CW48" s="630"/>
      <c r="CX48" s="630"/>
      <c r="CY48" s="631"/>
      <c r="CZ48" s="632" t="s">
        <v>180</v>
      </c>
      <c r="DA48" s="633"/>
      <c r="DB48" s="633"/>
      <c r="DC48" s="634"/>
      <c r="DD48" s="635" t="s">
        <v>180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366</v>
      </c>
      <c r="CE49" s="607"/>
      <c r="CF49" s="607"/>
      <c r="CG49" s="607"/>
      <c r="CH49" s="607"/>
      <c r="CI49" s="607"/>
      <c r="CJ49" s="607"/>
      <c r="CK49" s="607"/>
      <c r="CL49" s="607"/>
      <c r="CM49" s="607"/>
      <c r="CN49" s="607"/>
      <c r="CO49" s="607"/>
      <c r="CP49" s="607"/>
      <c r="CQ49" s="608"/>
      <c r="CR49" s="609">
        <v>27765276</v>
      </c>
      <c r="CS49" s="610"/>
      <c r="CT49" s="610"/>
      <c r="CU49" s="610"/>
      <c r="CV49" s="610"/>
      <c r="CW49" s="610"/>
      <c r="CX49" s="610"/>
      <c r="CY49" s="611"/>
      <c r="CZ49" s="612">
        <v>100</v>
      </c>
      <c r="DA49" s="613"/>
      <c r="DB49" s="613"/>
      <c r="DC49" s="614"/>
      <c r="DD49" s="615">
        <v>16358513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368</v>
      </c>
      <c r="DK2" s="1121"/>
      <c r="DL2" s="1121"/>
      <c r="DM2" s="1121"/>
      <c r="DN2" s="1121"/>
      <c r="DO2" s="1122"/>
      <c r="DP2" s="231"/>
      <c r="DQ2" s="1120" t="s">
        <v>369</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35"/>
      <c r="BA5" s="235"/>
      <c r="BB5" s="235"/>
      <c r="BC5" s="235"/>
      <c r="BD5" s="235"/>
      <c r="BE5" s="236"/>
      <c r="BF5" s="236"/>
      <c r="BG5" s="236"/>
      <c r="BH5" s="236"/>
      <c r="BI5" s="236"/>
      <c r="BJ5" s="236"/>
      <c r="BK5" s="236"/>
      <c r="BL5" s="236"/>
      <c r="BM5" s="236"/>
      <c r="BN5" s="236"/>
      <c r="BO5" s="236"/>
      <c r="BP5" s="236"/>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389</v>
      </c>
      <c r="C7" s="1077"/>
      <c r="D7" s="1077"/>
      <c r="E7" s="1077"/>
      <c r="F7" s="1077"/>
      <c r="G7" s="1077"/>
      <c r="H7" s="1077"/>
      <c r="I7" s="1077"/>
      <c r="J7" s="1077"/>
      <c r="K7" s="1077"/>
      <c r="L7" s="1077"/>
      <c r="M7" s="1077"/>
      <c r="N7" s="1077"/>
      <c r="O7" s="1077"/>
      <c r="P7" s="1078"/>
      <c r="Q7" s="1131">
        <v>29100</v>
      </c>
      <c r="R7" s="1132"/>
      <c r="S7" s="1132"/>
      <c r="T7" s="1132"/>
      <c r="U7" s="1132"/>
      <c r="V7" s="1132">
        <v>27758</v>
      </c>
      <c r="W7" s="1132"/>
      <c r="X7" s="1132"/>
      <c r="Y7" s="1132"/>
      <c r="Z7" s="1132"/>
      <c r="AA7" s="1132">
        <v>1341</v>
      </c>
      <c r="AB7" s="1132"/>
      <c r="AC7" s="1132"/>
      <c r="AD7" s="1132"/>
      <c r="AE7" s="1133"/>
      <c r="AF7" s="1134">
        <v>1220</v>
      </c>
      <c r="AG7" s="1135"/>
      <c r="AH7" s="1135"/>
      <c r="AI7" s="1135"/>
      <c r="AJ7" s="1136"/>
      <c r="AK7" s="1137">
        <v>906</v>
      </c>
      <c r="AL7" s="1138"/>
      <c r="AM7" s="1138"/>
      <c r="AN7" s="1138"/>
      <c r="AO7" s="1138"/>
      <c r="AP7" s="1138">
        <v>21488</v>
      </c>
      <c r="AQ7" s="1138"/>
      <c r="AR7" s="1138"/>
      <c r="AS7" s="1138"/>
      <c r="AT7" s="1138"/>
      <c r="AU7" s="1139" t="s">
        <v>594</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604</v>
      </c>
      <c r="BT7" s="1129"/>
      <c r="BU7" s="1129"/>
      <c r="BV7" s="1129"/>
      <c r="BW7" s="1129"/>
      <c r="BX7" s="1129"/>
      <c r="BY7" s="1129"/>
      <c r="BZ7" s="1129"/>
      <c r="CA7" s="1129"/>
      <c r="CB7" s="1129"/>
      <c r="CC7" s="1129"/>
      <c r="CD7" s="1129"/>
      <c r="CE7" s="1129"/>
      <c r="CF7" s="1129"/>
      <c r="CG7" s="1141"/>
      <c r="CH7" s="1125">
        <v>0</v>
      </c>
      <c r="CI7" s="1126"/>
      <c r="CJ7" s="1126"/>
      <c r="CK7" s="1126"/>
      <c r="CL7" s="1127"/>
      <c r="CM7" s="1125">
        <v>139</v>
      </c>
      <c r="CN7" s="1126"/>
      <c r="CO7" s="1126"/>
      <c r="CP7" s="1126"/>
      <c r="CQ7" s="1127"/>
      <c r="CR7" s="1125">
        <v>1</v>
      </c>
      <c r="CS7" s="1126"/>
      <c r="CT7" s="1126"/>
      <c r="CU7" s="1126"/>
      <c r="CV7" s="1127"/>
      <c r="CW7" s="1125" t="s">
        <v>597</v>
      </c>
      <c r="CX7" s="1126"/>
      <c r="CY7" s="1126"/>
      <c r="CZ7" s="1126"/>
      <c r="DA7" s="1127"/>
      <c r="DB7" s="1125" t="s">
        <v>597</v>
      </c>
      <c r="DC7" s="1126"/>
      <c r="DD7" s="1126"/>
      <c r="DE7" s="1126"/>
      <c r="DF7" s="1127"/>
      <c r="DG7" s="1125" t="s">
        <v>597</v>
      </c>
      <c r="DH7" s="1126"/>
      <c r="DI7" s="1126"/>
      <c r="DJ7" s="1126"/>
      <c r="DK7" s="1127"/>
      <c r="DL7" s="1125" t="s">
        <v>597</v>
      </c>
      <c r="DM7" s="1126"/>
      <c r="DN7" s="1126"/>
      <c r="DO7" s="1126"/>
      <c r="DP7" s="1127"/>
      <c r="DQ7" s="1125" t="s">
        <v>597</v>
      </c>
      <c r="DR7" s="1126"/>
      <c r="DS7" s="1126"/>
      <c r="DT7" s="1126"/>
      <c r="DU7" s="1127"/>
      <c r="DV7" s="1128"/>
      <c r="DW7" s="1129"/>
      <c r="DX7" s="1129"/>
      <c r="DY7" s="1129"/>
      <c r="DZ7" s="1130"/>
      <c r="EA7" s="237"/>
    </row>
    <row r="8" spans="1:131" s="238" customFormat="1" ht="26.25" customHeight="1" x14ac:dyDescent="0.2">
      <c r="A8" s="241">
        <v>2</v>
      </c>
      <c r="B8" s="1059" t="s">
        <v>390</v>
      </c>
      <c r="C8" s="1060"/>
      <c r="D8" s="1060"/>
      <c r="E8" s="1060"/>
      <c r="F8" s="1060"/>
      <c r="G8" s="1060"/>
      <c r="H8" s="1060"/>
      <c r="I8" s="1060"/>
      <c r="J8" s="1060"/>
      <c r="K8" s="1060"/>
      <c r="L8" s="1060"/>
      <c r="M8" s="1060"/>
      <c r="N8" s="1060"/>
      <c r="O8" s="1060"/>
      <c r="P8" s="1061"/>
      <c r="Q8" s="1067">
        <v>64</v>
      </c>
      <c r="R8" s="1068"/>
      <c r="S8" s="1068"/>
      <c r="T8" s="1068"/>
      <c r="U8" s="1068"/>
      <c r="V8" s="1068">
        <v>33</v>
      </c>
      <c r="W8" s="1068"/>
      <c r="X8" s="1068"/>
      <c r="Y8" s="1068"/>
      <c r="Z8" s="1068"/>
      <c r="AA8" s="1068">
        <v>31</v>
      </c>
      <c r="AB8" s="1068"/>
      <c r="AC8" s="1068"/>
      <c r="AD8" s="1068"/>
      <c r="AE8" s="1069"/>
      <c r="AF8" s="1064">
        <v>31</v>
      </c>
      <c r="AG8" s="1065"/>
      <c r="AH8" s="1065"/>
      <c r="AI8" s="1065"/>
      <c r="AJ8" s="1066"/>
      <c r="AK8" s="1109">
        <v>18</v>
      </c>
      <c r="AL8" s="1110"/>
      <c r="AM8" s="1110"/>
      <c r="AN8" s="1110"/>
      <c r="AO8" s="1110"/>
      <c r="AP8" s="1110">
        <v>104</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605</v>
      </c>
      <c r="BT8" s="1022"/>
      <c r="BU8" s="1022"/>
      <c r="BV8" s="1022"/>
      <c r="BW8" s="1022"/>
      <c r="BX8" s="1022"/>
      <c r="BY8" s="1022"/>
      <c r="BZ8" s="1022"/>
      <c r="CA8" s="1022"/>
      <c r="CB8" s="1022"/>
      <c r="CC8" s="1022"/>
      <c r="CD8" s="1022"/>
      <c r="CE8" s="1022"/>
      <c r="CF8" s="1022"/>
      <c r="CG8" s="1043"/>
      <c r="CH8" s="1018">
        <v>8</v>
      </c>
      <c r="CI8" s="1019"/>
      <c r="CJ8" s="1019"/>
      <c r="CK8" s="1019"/>
      <c r="CL8" s="1020"/>
      <c r="CM8" s="1018">
        <v>178</v>
      </c>
      <c r="CN8" s="1019"/>
      <c r="CO8" s="1019"/>
      <c r="CP8" s="1019"/>
      <c r="CQ8" s="1020"/>
      <c r="CR8" s="1018">
        <v>10</v>
      </c>
      <c r="CS8" s="1019"/>
      <c r="CT8" s="1019"/>
      <c r="CU8" s="1019"/>
      <c r="CV8" s="1020"/>
      <c r="CW8" s="1018" t="s">
        <v>597</v>
      </c>
      <c r="CX8" s="1019"/>
      <c r="CY8" s="1019"/>
      <c r="CZ8" s="1019"/>
      <c r="DA8" s="1020"/>
      <c r="DB8" s="1018" t="s">
        <v>597</v>
      </c>
      <c r="DC8" s="1019"/>
      <c r="DD8" s="1019"/>
      <c r="DE8" s="1019"/>
      <c r="DF8" s="1020"/>
      <c r="DG8" s="1018" t="s">
        <v>597</v>
      </c>
      <c r="DH8" s="1019"/>
      <c r="DI8" s="1019"/>
      <c r="DJ8" s="1019"/>
      <c r="DK8" s="1020"/>
      <c r="DL8" s="1018" t="s">
        <v>597</v>
      </c>
      <c r="DM8" s="1019"/>
      <c r="DN8" s="1019"/>
      <c r="DO8" s="1019"/>
      <c r="DP8" s="1020"/>
      <c r="DQ8" s="1018" t="s">
        <v>597</v>
      </c>
      <c r="DR8" s="1019"/>
      <c r="DS8" s="1019"/>
      <c r="DT8" s="1019"/>
      <c r="DU8" s="1020"/>
      <c r="DV8" s="1021"/>
      <c r="DW8" s="1022"/>
      <c r="DX8" s="1022"/>
      <c r="DY8" s="1022"/>
      <c r="DZ8" s="1023"/>
      <c r="EA8" s="237"/>
    </row>
    <row r="9" spans="1:131" s="238" customFormat="1" ht="26.25" customHeight="1" x14ac:dyDescent="0.2">
      <c r="A9" s="241">
        <v>3</v>
      </c>
      <c r="B9" s="1059" t="s">
        <v>391</v>
      </c>
      <c r="C9" s="1060"/>
      <c r="D9" s="1060"/>
      <c r="E9" s="1060"/>
      <c r="F9" s="1060"/>
      <c r="G9" s="1060"/>
      <c r="H9" s="1060"/>
      <c r="I9" s="1060"/>
      <c r="J9" s="1060"/>
      <c r="K9" s="1060"/>
      <c r="L9" s="1060"/>
      <c r="M9" s="1060"/>
      <c r="N9" s="1060"/>
      <c r="O9" s="1060"/>
      <c r="P9" s="1061"/>
      <c r="Q9" s="1067">
        <v>61</v>
      </c>
      <c r="R9" s="1068"/>
      <c r="S9" s="1068"/>
      <c r="T9" s="1068"/>
      <c r="U9" s="1068"/>
      <c r="V9" s="1068">
        <v>36</v>
      </c>
      <c r="W9" s="1068"/>
      <c r="X9" s="1068"/>
      <c r="Y9" s="1068"/>
      <c r="Z9" s="1068"/>
      <c r="AA9" s="1068">
        <v>24</v>
      </c>
      <c r="AB9" s="1068"/>
      <c r="AC9" s="1068"/>
      <c r="AD9" s="1068"/>
      <c r="AE9" s="1069"/>
      <c r="AF9" s="1064">
        <v>24</v>
      </c>
      <c r="AG9" s="1065"/>
      <c r="AH9" s="1065"/>
      <c r="AI9" s="1065"/>
      <c r="AJ9" s="1066"/>
      <c r="AK9" s="1109">
        <v>31</v>
      </c>
      <c r="AL9" s="1110"/>
      <c r="AM9" s="1110"/>
      <c r="AN9" s="1110"/>
      <c r="AO9" s="1110"/>
      <c r="AP9" s="1110">
        <v>214</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393</v>
      </c>
      <c r="B23" s="966" t="s">
        <v>394</v>
      </c>
      <c r="C23" s="967"/>
      <c r="D23" s="967"/>
      <c r="E23" s="967"/>
      <c r="F23" s="967"/>
      <c r="G23" s="967"/>
      <c r="H23" s="967"/>
      <c r="I23" s="967"/>
      <c r="J23" s="967"/>
      <c r="K23" s="967"/>
      <c r="L23" s="967"/>
      <c r="M23" s="967"/>
      <c r="N23" s="967"/>
      <c r="O23" s="967"/>
      <c r="P23" s="977"/>
      <c r="Q23" s="1096">
        <f>SUM(Q7:U22)</f>
        <v>29225</v>
      </c>
      <c r="R23" s="1090"/>
      <c r="S23" s="1090"/>
      <c r="T23" s="1090"/>
      <c r="U23" s="1090"/>
      <c r="V23" s="1090">
        <f>SUM(V7:Z22)</f>
        <v>27827</v>
      </c>
      <c r="W23" s="1090"/>
      <c r="X23" s="1090"/>
      <c r="Y23" s="1090"/>
      <c r="Z23" s="1090"/>
      <c r="AA23" s="1090">
        <f>SUM(AA7:AE22)</f>
        <v>1396</v>
      </c>
      <c r="AB23" s="1090"/>
      <c r="AC23" s="1090"/>
      <c r="AD23" s="1090"/>
      <c r="AE23" s="1097"/>
      <c r="AF23" s="1098">
        <v>1276</v>
      </c>
      <c r="AG23" s="1090"/>
      <c r="AH23" s="1090"/>
      <c r="AI23" s="1090"/>
      <c r="AJ23" s="1099"/>
      <c r="AK23" s="1100"/>
      <c r="AL23" s="1101"/>
      <c r="AM23" s="1101"/>
      <c r="AN23" s="1101"/>
      <c r="AO23" s="1101"/>
      <c r="AP23" s="1090">
        <f>SUM(AP7:AT22)</f>
        <v>21806</v>
      </c>
      <c r="AQ23" s="1090"/>
      <c r="AR23" s="1090"/>
      <c r="AS23" s="1090"/>
      <c r="AT23" s="1090"/>
      <c r="AU23" s="1091"/>
      <c r="AV23" s="1091"/>
      <c r="AW23" s="1091"/>
      <c r="AX23" s="1091"/>
      <c r="AY23" s="1092"/>
      <c r="AZ23" s="1093" t="s">
        <v>130</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372</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379</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405</v>
      </c>
      <c r="C28" s="1077"/>
      <c r="D28" s="1077"/>
      <c r="E28" s="1077"/>
      <c r="F28" s="1077"/>
      <c r="G28" s="1077"/>
      <c r="H28" s="1077"/>
      <c r="I28" s="1077"/>
      <c r="J28" s="1077"/>
      <c r="K28" s="1077"/>
      <c r="L28" s="1077"/>
      <c r="M28" s="1077"/>
      <c r="N28" s="1077"/>
      <c r="O28" s="1077"/>
      <c r="P28" s="1078"/>
      <c r="Q28" s="1079">
        <v>7562</v>
      </c>
      <c r="R28" s="1080"/>
      <c r="S28" s="1080"/>
      <c r="T28" s="1080"/>
      <c r="U28" s="1080"/>
      <c r="V28" s="1080">
        <v>6734</v>
      </c>
      <c r="W28" s="1080"/>
      <c r="X28" s="1080"/>
      <c r="Y28" s="1080"/>
      <c r="Z28" s="1080"/>
      <c r="AA28" s="1080">
        <v>829</v>
      </c>
      <c r="AB28" s="1080"/>
      <c r="AC28" s="1080"/>
      <c r="AD28" s="1080"/>
      <c r="AE28" s="1081"/>
      <c r="AF28" s="1082">
        <v>829</v>
      </c>
      <c r="AG28" s="1080"/>
      <c r="AH28" s="1080"/>
      <c r="AI28" s="1080"/>
      <c r="AJ28" s="1083"/>
      <c r="AK28" s="1071">
        <v>455</v>
      </c>
      <c r="AL28" s="1072"/>
      <c r="AM28" s="1072"/>
      <c r="AN28" s="1072"/>
      <c r="AO28" s="1072"/>
      <c r="AP28" s="1072" t="s">
        <v>522</v>
      </c>
      <c r="AQ28" s="1072"/>
      <c r="AR28" s="1072"/>
      <c r="AS28" s="1072"/>
      <c r="AT28" s="1072"/>
      <c r="AU28" s="1072" t="s">
        <v>522</v>
      </c>
      <c r="AV28" s="1072"/>
      <c r="AW28" s="1072"/>
      <c r="AX28" s="1072"/>
      <c r="AY28" s="1072"/>
      <c r="AZ28" s="1073" t="s">
        <v>522</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406</v>
      </c>
      <c r="C29" s="1060"/>
      <c r="D29" s="1060"/>
      <c r="E29" s="1060"/>
      <c r="F29" s="1060"/>
      <c r="G29" s="1060"/>
      <c r="H29" s="1060"/>
      <c r="I29" s="1060"/>
      <c r="J29" s="1060"/>
      <c r="K29" s="1060"/>
      <c r="L29" s="1060"/>
      <c r="M29" s="1060"/>
      <c r="N29" s="1060"/>
      <c r="O29" s="1060"/>
      <c r="P29" s="1061"/>
      <c r="Q29" s="1067">
        <v>5558</v>
      </c>
      <c r="R29" s="1068"/>
      <c r="S29" s="1068"/>
      <c r="T29" s="1068"/>
      <c r="U29" s="1068"/>
      <c r="V29" s="1068">
        <v>5379</v>
      </c>
      <c r="W29" s="1068"/>
      <c r="X29" s="1068"/>
      <c r="Y29" s="1068"/>
      <c r="Z29" s="1068"/>
      <c r="AA29" s="1069">
        <f t="shared" ref="AA29:AA31" si="0">+Q29-V29</f>
        <v>179</v>
      </c>
      <c r="AB29" s="1065"/>
      <c r="AC29" s="1065"/>
      <c r="AD29" s="1065"/>
      <c r="AE29" s="1066"/>
      <c r="AF29" s="1064">
        <v>179</v>
      </c>
      <c r="AG29" s="1065"/>
      <c r="AH29" s="1065"/>
      <c r="AI29" s="1065"/>
      <c r="AJ29" s="1066"/>
      <c r="AK29" s="1009">
        <v>820</v>
      </c>
      <c r="AL29" s="1000"/>
      <c r="AM29" s="1000"/>
      <c r="AN29" s="1000"/>
      <c r="AO29" s="1000"/>
      <c r="AP29" s="1000" t="s">
        <v>522</v>
      </c>
      <c r="AQ29" s="1000"/>
      <c r="AR29" s="1000"/>
      <c r="AS29" s="1000"/>
      <c r="AT29" s="1000"/>
      <c r="AU29" s="1000" t="s">
        <v>522</v>
      </c>
      <c r="AV29" s="1000"/>
      <c r="AW29" s="1000"/>
      <c r="AX29" s="1000"/>
      <c r="AY29" s="1000"/>
      <c r="AZ29" s="1070" t="s">
        <v>522</v>
      </c>
      <c r="BA29" s="1070"/>
      <c r="BB29" s="1070"/>
      <c r="BC29" s="1070"/>
      <c r="BD29" s="1070"/>
      <c r="BE29" s="1001" t="s">
        <v>595</v>
      </c>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407</v>
      </c>
      <c r="C30" s="1060"/>
      <c r="D30" s="1060"/>
      <c r="E30" s="1060"/>
      <c r="F30" s="1060"/>
      <c r="G30" s="1060"/>
      <c r="H30" s="1060"/>
      <c r="I30" s="1060"/>
      <c r="J30" s="1060"/>
      <c r="K30" s="1060"/>
      <c r="L30" s="1060"/>
      <c r="M30" s="1060"/>
      <c r="N30" s="1060"/>
      <c r="O30" s="1060"/>
      <c r="P30" s="1061"/>
      <c r="Q30" s="1067">
        <v>24</v>
      </c>
      <c r="R30" s="1068"/>
      <c r="S30" s="1068"/>
      <c r="T30" s="1068"/>
      <c r="U30" s="1068"/>
      <c r="V30" s="1068">
        <v>24</v>
      </c>
      <c r="W30" s="1068"/>
      <c r="X30" s="1068"/>
      <c r="Y30" s="1068"/>
      <c r="Z30" s="1068"/>
      <c r="AA30" s="1069">
        <f t="shared" si="0"/>
        <v>0</v>
      </c>
      <c r="AB30" s="1065"/>
      <c r="AC30" s="1065"/>
      <c r="AD30" s="1065"/>
      <c r="AE30" s="1066"/>
      <c r="AF30" s="1064" t="s">
        <v>130</v>
      </c>
      <c r="AG30" s="1065"/>
      <c r="AH30" s="1065"/>
      <c r="AI30" s="1065"/>
      <c r="AJ30" s="1066"/>
      <c r="AK30" s="1009" t="s">
        <v>596</v>
      </c>
      <c r="AL30" s="1000"/>
      <c r="AM30" s="1000"/>
      <c r="AN30" s="1000"/>
      <c r="AO30" s="1000"/>
      <c r="AP30" s="1000" t="s">
        <v>522</v>
      </c>
      <c r="AQ30" s="1000"/>
      <c r="AR30" s="1000"/>
      <c r="AS30" s="1000"/>
      <c r="AT30" s="1000"/>
      <c r="AU30" s="1000" t="s">
        <v>522</v>
      </c>
      <c r="AV30" s="1000"/>
      <c r="AW30" s="1000"/>
      <c r="AX30" s="1000"/>
      <c r="AY30" s="1000"/>
      <c r="AZ30" s="1070" t="s">
        <v>522</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408</v>
      </c>
      <c r="C31" s="1060"/>
      <c r="D31" s="1060"/>
      <c r="E31" s="1060"/>
      <c r="F31" s="1060"/>
      <c r="G31" s="1060"/>
      <c r="H31" s="1060"/>
      <c r="I31" s="1060"/>
      <c r="J31" s="1060"/>
      <c r="K31" s="1060"/>
      <c r="L31" s="1060"/>
      <c r="M31" s="1060"/>
      <c r="N31" s="1060"/>
      <c r="O31" s="1060"/>
      <c r="P31" s="1061"/>
      <c r="Q31" s="1067">
        <v>866</v>
      </c>
      <c r="R31" s="1068"/>
      <c r="S31" s="1068"/>
      <c r="T31" s="1068"/>
      <c r="U31" s="1068"/>
      <c r="V31" s="1068">
        <v>848</v>
      </c>
      <c r="W31" s="1068"/>
      <c r="X31" s="1068"/>
      <c r="Y31" s="1068"/>
      <c r="Z31" s="1068"/>
      <c r="AA31" s="1069">
        <f t="shared" si="0"/>
        <v>18</v>
      </c>
      <c r="AB31" s="1065"/>
      <c r="AC31" s="1065"/>
      <c r="AD31" s="1065"/>
      <c r="AE31" s="1066"/>
      <c r="AF31" s="1064">
        <v>18</v>
      </c>
      <c r="AG31" s="1065"/>
      <c r="AH31" s="1065"/>
      <c r="AI31" s="1065"/>
      <c r="AJ31" s="1066"/>
      <c r="AK31" s="1009">
        <v>190</v>
      </c>
      <c r="AL31" s="1000"/>
      <c r="AM31" s="1000"/>
      <c r="AN31" s="1000"/>
      <c r="AO31" s="1000"/>
      <c r="AP31" s="1000" t="s">
        <v>522</v>
      </c>
      <c r="AQ31" s="1000"/>
      <c r="AR31" s="1000"/>
      <c r="AS31" s="1000"/>
      <c r="AT31" s="1000"/>
      <c r="AU31" s="1000" t="s">
        <v>522</v>
      </c>
      <c r="AV31" s="1000"/>
      <c r="AW31" s="1000"/>
      <c r="AX31" s="1000"/>
      <c r="AY31" s="1000"/>
      <c r="AZ31" s="1070" t="s">
        <v>522</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409</v>
      </c>
      <c r="C32" s="1060"/>
      <c r="D32" s="1060"/>
      <c r="E32" s="1060"/>
      <c r="F32" s="1060"/>
      <c r="G32" s="1060"/>
      <c r="H32" s="1060"/>
      <c r="I32" s="1060"/>
      <c r="J32" s="1060"/>
      <c r="K32" s="1060"/>
      <c r="L32" s="1060"/>
      <c r="M32" s="1060"/>
      <c r="N32" s="1060"/>
      <c r="O32" s="1060"/>
      <c r="P32" s="1061"/>
      <c r="Q32" s="1067">
        <v>805</v>
      </c>
      <c r="R32" s="1068"/>
      <c r="S32" s="1068"/>
      <c r="T32" s="1068"/>
      <c r="U32" s="1068"/>
      <c r="V32" s="1068">
        <v>542</v>
      </c>
      <c r="W32" s="1068"/>
      <c r="X32" s="1068"/>
      <c r="Y32" s="1068"/>
      <c r="Z32" s="1068"/>
      <c r="AA32" s="1069">
        <v>264</v>
      </c>
      <c r="AB32" s="1065"/>
      <c r="AC32" s="1065"/>
      <c r="AD32" s="1065"/>
      <c r="AE32" s="1066"/>
      <c r="AF32" s="1064">
        <v>760</v>
      </c>
      <c r="AG32" s="1065"/>
      <c r="AH32" s="1065"/>
      <c r="AI32" s="1065"/>
      <c r="AJ32" s="1066"/>
      <c r="AK32" s="1009">
        <v>10</v>
      </c>
      <c r="AL32" s="1000"/>
      <c r="AM32" s="1000"/>
      <c r="AN32" s="1000"/>
      <c r="AO32" s="1000"/>
      <c r="AP32" s="1000">
        <v>673</v>
      </c>
      <c r="AQ32" s="1000"/>
      <c r="AR32" s="1000"/>
      <c r="AS32" s="1000"/>
      <c r="AT32" s="1000"/>
      <c r="AU32" s="1000">
        <v>6</v>
      </c>
      <c r="AV32" s="1000"/>
      <c r="AW32" s="1000"/>
      <c r="AX32" s="1000"/>
      <c r="AY32" s="1000"/>
      <c r="AZ32" s="1070" t="s">
        <v>597</v>
      </c>
      <c r="BA32" s="1070"/>
      <c r="BB32" s="1070"/>
      <c r="BC32" s="1070"/>
      <c r="BD32" s="1070"/>
      <c r="BE32" s="1001" t="s">
        <v>410</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411</v>
      </c>
      <c r="C33" s="1060"/>
      <c r="D33" s="1060"/>
      <c r="E33" s="1060"/>
      <c r="F33" s="1060"/>
      <c r="G33" s="1060"/>
      <c r="H33" s="1060"/>
      <c r="I33" s="1060"/>
      <c r="J33" s="1060"/>
      <c r="K33" s="1060"/>
      <c r="L33" s="1060"/>
      <c r="M33" s="1060"/>
      <c r="N33" s="1060"/>
      <c r="O33" s="1060"/>
      <c r="P33" s="1061"/>
      <c r="Q33" s="1067">
        <v>1488</v>
      </c>
      <c r="R33" s="1068"/>
      <c r="S33" s="1068"/>
      <c r="T33" s="1068"/>
      <c r="U33" s="1068"/>
      <c r="V33" s="1068">
        <v>1432</v>
      </c>
      <c r="W33" s="1068"/>
      <c r="X33" s="1068"/>
      <c r="Y33" s="1068"/>
      <c r="Z33" s="1068"/>
      <c r="AA33" s="1069">
        <v>55</v>
      </c>
      <c r="AB33" s="1065"/>
      <c r="AC33" s="1065"/>
      <c r="AD33" s="1065"/>
      <c r="AE33" s="1066"/>
      <c r="AF33" s="1064">
        <v>198</v>
      </c>
      <c r="AG33" s="1065"/>
      <c r="AH33" s="1065"/>
      <c r="AI33" s="1065"/>
      <c r="AJ33" s="1066"/>
      <c r="AK33" s="1009">
        <v>887</v>
      </c>
      <c r="AL33" s="1000"/>
      <c r="AM33" s="1000"/>
      <c r="AN33" s="1000"/>
      <c r="AO33" s="1000"/>
      <c r="AP33" s="1000">
        <v>11915</v>
      </c>
      <c r="AQ33" s="1000"/>
      <c r="AR33" s="1000"/>
      <c r="AS33" s="1000"/>
      <c r="AT33" s="1000"/>
      <c r="AU33" s="1000">
        <v>10140</v>
      </c>
      <c r="AV33" s="1000"/>
      <c r="AW33" s="1000"/>
      <c r="AX33" s="1000"/>
      <c r="AY33" s="1000"/>
      <c r="AZ33" s="1070" t="s">
        <v>597</v>
      </c>
      <c r="BA33" s="1070"/>
      <c r="BB33" s="1070"/>
      <c r="BC33" s="1070"/>
      <c r="BD33" s="1070"/>
      <c r="BE33" s="1001" t="s">
        <v>412</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413</v>
      </c>
      <c r="C34" s="1060"/>
      <c r="D34" s="1060"/>
      <c r="E34" s="1060"/>
      <c r="F34" s="1060"/>
      <c r="G34" s="1060"/>
      <c r="H34" s="1060"/>
      <c r="I34" s="1060"/>
      <c r="J34" s="1060"/>
      <c r="K34" s="1060"/>
      <c r="L34" s="1060"/>
      <c r="M34" s="1060"/>
      <c r="N34" s="1060"/>
      <c r="O34" s="1060"/>
      <c r="P34" s="1061"/>
      <c r="Q34" s="1067">
        <v>5787</v>
      </c>
      <c r="R34" s="1068"/>
      <c r="S34" s="1068"/>
      <c r="T34" s="1068"/>
      <c r="U34" s="1068"/>
      <c r="V34" s="1068">
        <v>5809</v>
      </c>
      <c r="W34" s="1068"/>
      <c r="X34" s="1068"/>
      <c r="Y34" s="1068"/>
      <c r="Z34" s="1068"/>
      <c r="AA34" s="1069">
        <v>-22</v>
      </c>
      <c r="AB34" s="1065"/>
      <c r="AC34" s="1065"/>
      <c r="AD34" s="1065"/>
      <c r="AE34" s="1066"/>
      <c r="AF34" s="1064">
        <v>620</v>
      </c>
      <c r="AG34" s="1065"/>
      <c r="AH34" s="1065"/>
      <c r="AI34" s="1065"/>
      <c r="AJ34" s="1066"/>
      <c r="AK34" s="1009">
        <v>701</v>
      </c>
      <c r="AL34" s="1000"/>
      <c r="AM34" s="1000"/>
      <c r="AN34" s="1000"/>
      <c r="AO34" s="1000"/>
      <c r="AP34" s="1000">
        <v>1649</v>
      </c>
      <c r="AQ34" s="1000"/>
      <c r="AR34" s="1000"/>
      <c r="AS34" s="1000"/>
      <c r="AT34" s="1000"/>
      <c r="AU34" s="1000">
        <v>943</v>
      </c>
      <c r="AV34" s="1000"/>
      <c r="AW34" s="1000"/>
      <c r="AX34" s="1000"/>
      <c r="AY34" s="1000"/>
      <c r="AZ34" s="1070" t="s">
        <v>597</v>
      </c>
      <c r="BA34" s="1070"/>
      <c r="BB34" s="1070"/>
      <c r="BC34" s="1070"/>
      <c r="BD34" s="1070"/>
      <c r="BE34" s="1001" t="s">
        <v>410</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414</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393</v>
      </c>
      <c r="B63" s="966" t="s">
        <v>415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2603</v>
      </c>
      <c r="AG63" s="988"/>
      <c r="AH63" s="988"/>
      <c r="AI63" s="988"/>
      <c r="AJ63" s="1051"/>
      <c r="AK63" s="1052"/>
      <c r="AL63" s="992"/>
      <c r="AM63" s="992"/>
      <c r="AN63" s="992"/>
      <c r="AO63" s="992"/>
      <c r="AP63" s="988">
        <v>14237</v>
      </c>
      <c r="AQ63" s="988"/>
      <c r="AR63" s="988"/>
      <c r="AS63" s="988"/>
      <c r="AT63" s="988"/>
      <c r="AU63" s="988">
        <v>11089</v>
      </c>
      <c r="AV63" s="988"/>
      <c r="AW63" s="988"/>
      <c r="AX63" s="988"/>
      <c r="AY63" s="988"/>
      <c r="AZ63" s="1046"/>
      <c r="BA63" s="1046"/>
      <c r="BB63" s="1046"/>
      <c r="BC63" s="1046"/>
      <c r="BD63" s="1046"/>
      <c r="BE63" s="989"/>
      <c r="BF63" s="989"/>
      <c r="BG63" s="989"/>
      <c r="BH63" s="989"/>
      <c r="BI63" s="990"/>
      <c r="BJ63" s="1047" t="s">
        <v>416</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418</v>
      </c>
      <c r="B66" s="1025"/>
      <c r="C66" s="1025"/>
      <c r="D66" s="1025"/>
      <c r="E66" s="1025"/>
      <c r="F66" s="1025"/>
      <c r="G66" s="1025"/>
      <c r="H66" s="1025"/>
      <c r="I66" s="1025"/>
      <c r="J66" s="1025"/>
      <c r="K66" s="1025"/>
      <c r="L66" s="1025"/>
      <c r="M66" s="1025"/>
      <c r="N66" s="1025"/>
      <c r="O66" s="1025"/>
      <c r="P66" s="1026"/>
      <c r="Q66" s="1030" t="s">
        <v>419</v>
      </c>
      <c r="R66" s="1031"/>
      <c r="S66" s="1031"/>
      <c r="T66" s="1031"/>
      <c r="U66" s="1032"/>
      <c r="V66" s="1030" t="s">
        <v>420</v>
      </c>
      <c r="W66" s="1031"/>
      <c r="X66" s="1031"/>
      <c r="Y66" s="1031"/>
      <c r="Z66" s="1032"/>
      <c r="AA66" s="1030" t="s">
        <v>421</v>
      </c>
      <c r="AB66" s="1031"/>
      <c r="AC66" s="1031"/>
      <c r="AD66" s="1031"/>
      <c r="AE66" s="1032"/>
      <c r="AF66" s="1036" t="s">
        <v>422</v>
      </c>
      <c r="AG66" s="1037"/>
      <c r="AH66" s="1037"/>
      <c r="AI66" s="1037"/>
      <c r="AJ66" s="1038"/>
      <c r="AK66" s="1030" t="s">
        <v>423</v>
      </c>
      <c r="AL66" s="1025"/>
      <c r="AM66" s="1025"/>
      <c r="AN66" s="1025"/>
      <c r="AO66" s="1026"/>
      <c r="AP66" s="1030" t="s">
        <v>424</v>
      </c>
      <c r="AQ66" s="1031"/>
      <c r="AR66" s="1031"/>
      <c r="AS66" s="1031"/>
      <c r="AT66" s="1032"/>
      <c r="AU66" s="1030" t="s">
        <v>425</v>
      </c>
      <c r="AV66" s="1031"/>
      <c r="AW66" s="1031"/>
      <c r="AX66" s="1031"/>
      <c r="AY66" s="1032"/>
      <c r="AZ66" s="1030" t="s">
        <v>379</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598</v>
      </c>
      <c r="C68" s="1015"/>
      <c r="D68" s="1015"/>
      <c r="E68" s="1015"/>
      <c r="F68" s="1015"/>
      <c r="G68" s="1015"/>
      <c r="H68" s="1015"/>
      <c r="I68" s="1015"/>
      <c r="J68" s="1015"/>
      <c r="K68" s="1015"/>
      <c r="L68" s="1015"/>
      <c r="M68" s="1015"/>
      <c r="N68" s="1015"/>
      <c r="O68" s="1015"/>
      <c r="P68" s="1016"/>
      <c r="Q68" s="1017">
        <v>1019</v>
      </c>
      <c r="R68" s="1011"/>
      <c r="S68" s="1011"/>
      <c r="T68" s="1011"/>
      <c r="U68" s="1011"/>
      <c r="V68" s="1011">
        <v>820</v>
      </c>
      <c r="W68" s="1011"/>
      <c r="X68" s="1011"/>
      <c r="Y68" s="1011"/>
      <c r="Z68" s="1011"/>
      <c r="AA68" s="1011">
        <v>199</v>
      </c>
      <c r="AB68" s="1011"/>
      <c r="AC68" s="1011"/>
      <c r="AD68" s="1011"/>
      <c r="AE68" s="1011"/>
      <c r="AF68" s="1011">
        <v>198</v>
      </c>
      <c r="AG68" s="1011"/>
      <c r="AH68" s="1011"/>
      <c r="AI68" s="1011"/>
      <c r="AJ68" s="1011"/>
      <c r="AK68" s="1011" t="s">
        <v>597</v>
      </c>
      <c r="AL68" s="1011"/>
      <c r="AM68" s="1011"/>
      <c r="AN68" s="1011"/>
      <c r="AO68" s="1011"/>
      <c r="AP68" s="1011">
        <v>2003</v>
      </c>
      <c r="AQ68" s="1011"/>
      <c r="AR68" s="1011"/>
      <c r="AS68" s="1011"/>
      <c r="AT68" s="1011"/>
      <c r="AU68" s="1011">
        <v>619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599</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597</v>
      </c>
      <c r="AL69" s="1000"/>
      <c r="AM69" s="1000"/>
      <c r="AN69" s="1000"/>
      <c r="AO69" s="1000"/>
      <c r="AP69" s="1000" t="s">
        <v>597</v>
      </c>
      <c r="AQ69" s="1000"/>
      <c r="AR69" s="1000"/>
      <c r="AS69" s="1000"/>
      <c r="AT69" s="1000"/>
      <c r="AU69" s="1000" t="s">
        <v>597</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600</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597</v>
      </c>
      <c r="AL70" s="1000"/>
      <c r="AM70" s="1000"/>
      <c r="AN70" s="1000"/>
      <c r="AO70" s="1000"/>
      <c r="AP70" s="1000" t="s">
        <v>597</v>
      </c>
      <c r="AQ70" s="1000"/>
      <c r="AR70" s="1000"/>
      <c r="AS70" s="1000"/>
      <c r="AT70" s="1000"/>
      <c r="AU70" s="1000" t="s">
        <v>597</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601</v>
      </c>
      <c r="C71" s="1004"/>
      <c r="D71" s="1004"/>
      <c r="E71" s="1004"/>
      <c r="F71" s="1004"/>
      <c r="G71" s="1004"/>
      <c r="H71" s="1004"/>
      <c r="I71" s="1004"/>
      <c r="J71" s="1004"/>
      <c r="K71" s="1004"/>
      <c r="L71" s="1004"/>
      <c r="M71" s="1004"/>
      <c r="N71" s="1004"/>
      <c r="O71" s="1004"/>
      <c r="P71" s="1005"/>
      <c r="Q71" s="1006">
        <v>186</v>
      </c>
      <c r="R71" s="1000"/>
      <c r="S71" s="1000"/>
      <c r="T71" s="1000"/>
      <c r="U71" s="1000"/>
      <c r="V71" s="1000">
        <v>178</v>
      </c>
      <c r="W71" s="1000"/>
      <c r="X71" s="1000"/>
      <c r="Y71" s="1000"/>
      <c r="Z71" s="1000"/>
      <c r="AA71" s="1000">
        <v>8</v>
      </c>
      <c r="AB71" s="1000"/>
      <c r="AC71" s="1000"/>
      <c r="AD71" s="1000"/>
      <c r="AE71" s="1000"/>
      <c r="AF71" s="1000">
        <v>8</v>
      </c>
      <c r="AG71" s="1000"/>
      <c r="AH71" s="1000"/>
      <c r="AI71" s="1000"/>
      <c r="AJ71" s="1000"/>
      <c r="AK71" s="1000" t="s">
        <v>597</v>
      </c>
      <c r="AL71" s="1000"/>
      <c r="AM71" s="1000"/>
      <c r="AN71" s="1000"/>
      <c r="AO71" s="1000"/>
      <c r="AP71" s="1000">
        <v>77</v>
      </c>
      <c r="AQ71" s="1000"/>
      <c r="AR71" s="1000"/>
      <c r="AS71" s="1000"/>
      <c r="AT71" s="1000"/>
      <c r="AU71" s="1000">
        <v>7</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602</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597</v>
      </c>
      <c r="AL72" s="1000"/>
      <c r="AM72" s="1000"/>
      <c r="AN72" s="1000"/>
      <c r="AO72" s="1000"/>
      <c r="AP72" s="1000" t="s">
        <v>597</v>
      </c>
      <c r="AQ72" s="1000"/>
      <c r="AR72" s="1000"/>
      <c r="AS72" s="1000"/>
      <c r="AT72" s="1000"/>
      <c r="AU72" s="1000" t="s">
        <v>597</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603</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597</v>
      </c>
      <c r="AL73" s="1000"/>
      <c r="AM73" s="1000"/>
      <c r="AN73" s="1000"/>
      <c r="AO73" s="1000"/>
      <c r="AP73" s="1000" t="s">
        <v>597</v>
      </c>
      <c r="AQ73" s="1000"/>
      <c r="AR73" s="1000"/>
      <c r="AS73" s="1000"/>
      <c r="AT73" s="1000"/>
      <c r="AU73" s="1000" t="s">
        <v>597</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393</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SUM(AF68:AJ87)</f>
        <v>12930</v>
      </c>
      <c r="AG88" s="988"/>
      <c r="AH88" s="988"/>
      <c r="AI88" s="988"/>
      <c r="AJ88" s="988"/>
      <c r="AK88" s="992"/>
      <c r="AL88" s="992"/>
      <c r="AM88" s="992"/>
      <c r="AN88" s="992"/>
      <c r="AO88" s="992"/>
      <c r="AP88" s="988">
        <f>SUM(AP68:AT74)</f>
        <v>2080</v>
      </c>
      <c r="AQ88" s="988"/>
      <c r="AR88" s="988"/>
      <c r="AS88" s="988"/>
      <c r="AT88" s="988"/>
      <c r="AU88" s="988">
        <f>SUM(AU68:AY73)</f>
        <v>626</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11</v>
      </c>
      <c r="CS102" s="982"/>
      <c r="CT102" s="982"/>
      <c r="CU102" s="982"/>
      <c r="CV102" s="983"/>
      <c r="CW102" s="981" t="s">
        <v>597</v>
      </c>
      <c r="CX102" s="982"/>
      <c r="CY102" s="982"/>
      <c r="CZ102" s="982"/>
      <c r="DA102" s="983"/>
      <c r="DB102" s="981" t="s">
        <v>597</v>
      </c>
      <c r="DC102" s="982"/>
      <c r="DD102" s="982"/>
      <c r="DE102" s="982"/>
      <c r="DF102" s="983"/>
      <c r="DG102" s="981" t="s">
        <v>597</v>
      </c>
      <c r="DH102" s="982"/>
      <c r="DI102" s="982"/>
      <c r="DJ102" s="982"/>
      <c r="DK102" s="983"/>
      <c r="DL102" s="981" t="s">
        <v>597</v>
      </c>
      <c r="DM102" s="982"/>
      <c r="DN102" s="982"/>
      <c r="DO102" s="982"/>
      <c r="DP102" s="983"/>
      <c r="DQ102" s="981" t="s">
        <v>597</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306</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306</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306</v>
      </c>
      <c r="DR109" s="925"/>
      <c r="DS109" s="925"/>
      <c r="DT109" s="925"/>
      <c r="DU109" s="926"/>
      <c r="DV109" s="927" t="s">
        <v>437</v>
      </c>
      <c r="DW109" s="925"/>
      <c r="DX109" s="925"/>
      <c r="DY109" s="925"/>
      <c r="DZ109" s="958"/>
    </row>
    <row r="110" spans="1:131" s="233" customFormat="1" ht="26.25" customHeight="1" x14ac:dyDescent="0.2">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1570828</v>
      </c>
      <c r="AB110" s="918"/>
      <c r="AC110" s="918"/>
      <c r="AD110" s="918"/>
      <c r="AE110" s="919"/>
      <c r="AF110" s="920">
        <v>1713269</v>
      </c>
      <c r="AG110" s="918"/>
      <c r="AH110" s="918"/>
      <c r="AI110" s="918"/>
      <c r="AJ110" s="919"/>
      <c r="AK110" s="920">
        <v>1851489</v>
      </c>
      <c r="AL110" s="918"/>
      <c r="AM110" s="918"/>
      <c r="AN110" s="918"/>
      <c r="AO110" s="919"/>
      <c r="AP110" s="921">
        <v>14.6</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18773938</v>
      </c>
      <c r="BR110" s="871"/>
      <c r="BS110" s="871"/>
      <c r="BT110" s="871"/>
      <c r="BU110" s="871"/>
      <c r="BV110" s="871">
        <v>20045019</v>
      </c>
      <c r="BW110" s="871"/>
      <c r="BX110" s="871"/>
      <c r="BY110" s="871"/>
      <c r="BZ110" s="871"/>
      <c r="CA110" s="871">
        <v>21806683</v>
      </c>
      <c r="CB110" s="871"/>
      <c r="CC110" s="871"/>
      <c r="CD110" s="871"/>
      <c r="CE110" s="871"/>
      <c r="CF110" s="895">
        <v>171.5</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443</v>
      </c>
      <c r="DH110" s="871"/>
      <c r="DI110" s="871"/>
      <c r="DJ110" s="871"/>
      <c r="DK110" s="871"/>
      <c r="DL110" s="871" t="s">
        <v>444</v>
      </c>
      <c r="DM110" s="871"/>
      <c r="DN110" s="871"/>
      <c r="DO110" s="871"/>
      <c r="DP110" s="871"/>
      <c r="DQ110" s="871" t="s">
        <v>130</v>
      </c>
      <c r="DR110" s="871"/>
      <c r="DS110" s="871"/>
      <c r="DT110" s="871"/>
      <c r="DU110" s="871"/>
      <c r="DV110" s="872" t="s">
        <v>444</v>
      </c>
      <c r="DW110" s="872"/>
      <c r="DX110" s="872"/>
      <c r="DY110" s="872"/>
      <c r="DZ110" s="873"/>
    </row>
    <row r="111" spans="1:131" s="233" customFormat="1" ht="26.25" customHeight="1" x14ac:dyDescent="0.2">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446</v>
      </c>
      <c r="AB111" s="948"/>
      <c r="AC111" s="948"/>
      <c r="AD111" s="948"/>
      <c r="AE111" s="949"/>
      <c r="AF111" s="950" t="s">
        <v>446</v>
      </c>
      <c r="AG111" s="948"/>
      <c r="AH111" s="948"/>
      <c r="AI111" s="948"/>
      <c r="AJ111" s="949"/>
      <c r="AK111" s="950" t="s">
        <v>447</v>
      </c>
      <c r="AL111" s="948"/>
      <c r="AM111" s="948"/>
      <c r="AN111" s="948"/>
      <c r="AO111" s="949"/>
      <c r="AP111" s="951" t="s">
        <v>446</v>
      </c>
      <c r="AQ111" s="952"/>
      <c r="AR111" s="952"/>
      <c r="AS111" s="952"/>
      <c r="AT111" s="953"/>
      <c r="AU111" s="961"/>
      <c r="AV111" s="962"/>
      <c r="AW111" s="962"/>
      <c r="AX111" s="962"/>
      <c r="AY111" s="962"/>
      <c r="AZ111" s="844" t="s">
        <v>448</v>
      </c>
      <c r="BA111" s="781"/>
      <c r="BB111" s="781"/>
      <c r="BC111" s="781"/>
      <c r="BD111" s="781"/>
      <c r="BE111" s="781"/>
      <c r="BF111" s="781"/>
      <c r="BG111" s="781"/>
      <c r="BH111" s="781"/>
      <c r="BI111" s="781"/>
      <c r="BJ111" s="781"/>
      <c r="BK111" s="781"/>
      <c r="BL111" s="781"/>
      <c r="BM111" s="781"/>
      <c r="BN111" s="781"/>
      <c r="BO111" s="781"/>
      <c r="BP111" s="782"/>
      <c r="BQ111" s="845" t="s">
        <v>443</v>
      </c>
      <c r="BR111" s="846"/>
      <c r="BS111" s="846"/>
      <c r="BT111" s="846"/>
      <c r="BU111" s="846"/>
      <c r="BV111" s="846" t="s">
        <v>443</v>
      </c>
      <c r="BW111" s="846"/>
      <c r="BX111" s="846"/>
      <c r="BY111" s="846"/>
      <c r="BZ111" s="846"/>
      <c r="CA111" s="846" t="s">
        <v>130</v>
      </c>
      <c r="CB111" s="846"/>
      <c r="CC111" s="846"/>
      <c r="CD111" s="846"/>
      <c r="CE111" s="846"/>
      <c r="CF111" s="904" t="s">
        <v>416</v>
      </c>
      <c r="CG111" s="905"/>
      <c r="CH111" s="905"/>
      <c r="CI111" s="905"/>
      <c r="CJ111" s="905"/>
      <c r="CK111" s="956"/>
      <c r="CL111" s="850"/>
      <c r="CM111" s="844" t="s">
        <v>449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130</v>
      </c>
      <c r="DM111" s="846"/>
      <c r="DN111" s="846"/>
      <c r="DO111" s="846"/>
      <c r="DP111" s="846"/>
      <c r="DQ111" s="846" t="s">
        <v>447</v>
      </c>
      <c r="DR111" s="846"/>
      <c r="DS111" s="846"/>
      <c r="DT111" s="846"/>
      <c r="DU111" s="846"/>
      <c r="DV111" s="823" t="s">
        <v>130</v>
      </c>
      <c r="DW111" s="823"/>
      <c r="DX111" s="823"/>
      <c r="DY111" s="823"/>
      <c r="DZ111" s="824"/>
    </row>
    <row r="112" spans="1:131" s="233" customFormat="1" ht="26.25" customHeight="1" x14ac:dyDescent="0.2">
      <c r="A112" s="941" t="s">
        <v>450</v>
      </c>
      <c r="B112" s="942"/>
      <c r="C112" s="781" t="s">
        <v>451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130</v>
      </c>
      <c r="AB112" s="809"/>
      <c r="AC112" s="809"/>
      <c r="AD112" s="809"/>
      <c r="AE112" s="810"/>
      <c r="AF112" s="811" t="s">
        <v>452</v>
      </c>
      <c r="AG112" s="809"/>
      <c r="AH112" s="809"/>
      <c r="AI112" s="809"/>
      <c r="AJ112" s="810"/>
      <c r="AK112" s="811" t="s">
        <v>453</v>
      </c>
      <c r="AL112" s="809"/>
      <c r="AM112" s="809"/>
      <c r="AN112" s="809"/>
      <c r="AO112" s="810"/>
      <c r="AP112" s="853" t="s">
        <v>130</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13112711</v>
      </c>
      <c r="BR112" s="846"/>
      <c r="BS112" s="846"/>
      <c r="BT112" s="846"/>
      <c r="BU112" s="846"/>
      <c r="BV112" s="846">
        <v>12337733</v>
      </c>
      <c r="BW112" s="846"/>
      <c r="BX112" s="846"/>
      <c r="BY112" s="846"/>
      <c r="BZ112" s="846"/>
      <c r="CA112" s="846">
        <v>11089022</v>
      </c>
      <c r="CB112" s="846"/>
      <c r="CC112" s="846"/>
      <c r="CD112" s="846"/>
      <c r="CE112" s="846"/>
      <c r="CF112" s="904">
        <v>87.2</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130</v>
      </c>
      <c r="DH112" s="846"/>
      <c r="DI112" s="846"/>
      <c r="DJ112" s="846"/>
      <c r="DK112" s="846"/>
      <c r="DL112" s="846" t="s">
        <v>416</v>
      </c>
      <c r="DM112" s="846"/>
      <c r="DN112" s="846"/>
      <c r="DO112" s="846"/>
      <c r="DP112" s="846"/>
      <c r="DQ112" s="846" t="s">
        <v>447</v>
      </c>
      <c r="DR112" s="846"/>
      <c r="DS112" s="846"/>
      <c r="DT112" s="846"/>
      <c r="DU112" s="846"/>
      <c r="DV112" s="823" t="s">
        <v>130</v>
      </c>
      <c r="DW112" s="823"/>
      <c r="DX112" s="823"/>
      <c r="DY112" s="823"/>
      <c r="DZ112" s="824"/>
    </row>
    <row r="113" spans="1:130" s="233" customFormat="1" ht="26.25" customHeight="1" x14ac:dyDescent="0.2">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1222889</v>
      </c>
      <c r="AB113" s="948"/>
      <c r="AC113" s="948"/>
      <c r="AD113" s="948"/>
      <c r="AE113" s="949"/>
      <c r="AF113" s="950">
        <v>1104327</v>
      </c>
      <c r="AG113" s="948"/>
      <c r="AH113" s="948"/>
      <c r="AI113" s="948"/>
      <c r="AJ113" s="949"/>
      <c r="AK113" s="950">
        <v>985825</v>
      </c>
      <c r="AL113" s="948"/>
      <c r="AM113" s="948"/>
      <c r="AN113" s="948"/>
      <c r="AO113" s="949"/>
      <c r="AP113" s="951">
        <v>7.8</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147552</v>
      </c>
      <c r="BR113" s="846"/>
      <c r="BS113" s="846"/>
      <c r="BT113" s="846"/>
      <c r="BU113" s="846"/>
      <c r="BV113" s="846">
        <v>635061</v>
      </c>
      <c r="BW113" s="846"/>
      <c r="BX113" s="846"/>
      <c r="BY113" s="846"/>
      <c r="BZ113" s="846"/>
      <c r="CA113" s="846">
        <v>625578</v>
      </c>
      <c r="CB113" s="846"/>
      <c r="CC113" s="846"/>
      <c r="CD113" s="846"/>
      <c r="CE113" s="846"/>
      <c r="CF113" s="904">
        <v>4.9000000000000004</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447</v>
      </c>
      <c r="DH113" s="809"/>
      <c r="DI113" s="809"/>
      <c r="DJ113" s="809"/>
      <c r="DK113" s="810"/>
      <c r="DL113" s="811" t="s">
        <v>459</v>
      </c>
      <c r="DM113" s="809"/>
      <c r="DN113" s="809"/>
      <c r="DO113" s="809"/>
      <c r="DP113" s="810"/>
      <c r="DQ113" s="811" t="s">
        <v>452</v>
      </c>
      <c r="DR113" s="809"/>
      <c r="DS113" s="809"/>
      <c r="DT113" s="809"/>
      <c r="DU113" s="810"/>
      <c r="DV113" s="853" t="s">
        <v>447</v>
      </c>
      <c r="DW113" s="854"/>
      <c r="DX113" s="854"/>
      <c r="DY113" s="854"/>
      <c r="DZ113" s="855"/>
    </row>
    <row r="114" spans="1:130" s="233" customFormat="1" ht="26.25" customHeight="1" x14ac:dyDescent="0.2">
      <c r="A114" s="943"/>
      <c r="B114" s="944"/>
      <c r="C114" s="781" t="s">
        <v>460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3724</v>
      </c>
      <c r="AB114" s="809"/>
      <c r="AC114" s="809"/>
      <c r="AD114" s="809"/>
      <c r="AE114" s="810"/>
      <c r="AF114" s="811">
        <v>15441</v>
      </c>
      <c r="AG114" s="809"/>
      <c r="AH114" s="809"/>
      <c r="AI114" s="809"/>
      <c r="AJ114" s="810"/>
      <c r="AK114" s="811">
        <v>21153</v>
      </c>
      <c r="AL114" s="809"/>
      <c r="AM114" s="809"/>
      <c r="AN114" s="809"/>
      <c r="AO114" s="810"/>
      <c r="AP114" s="853">
        <v>0.2</v>
      </c>
      <c r="AQ114" s="854"/>
      <c r="AR114" s="854"/>
      <c r="AS114" s="854"/>
      <c r="AT114" s="855"/>
      <c r="AU114" s="961"/>
      <c r="AV114" s="962"/>
      <c r="AW114" s="962"/>
      <c r="AX114" s="962"/>
      <c r="AY114" s="962"/>
      <c r="AZ114" s="844" t="s">
        <v>461</v>
      </c>
      <c r="BA114" s="781"/>
      <c r="BB114" s="781"/>
      <c r="BC114" s="781"/>
      <c r="BD114" s="781"/>
      <c r="BE114" s="781"/>
      <c r="BF114" s="781"/>
      <c r="BG114" s="781"/>
      <c r="BH114" s="781"/>
      <c r="BI114" s="781"/>
      <c r="BJ114" s="781"/>
      <c r="BK114" s="781"/>
      <c r="BL114" s="781"/>
      <c r="BM114" s="781"/>
      <c r="BN114" s="781"/>
      <c r="BO114" s="781"/>
      <c r="BP114" s="782"/>
      <c r="BQ114" s="845">
        <v>1380808</v>
      </c>
      <c r="BR114" s="846"/>
      <c r="BS114" s="846"/>
      <c r="BT114" s="846"/>
      <c r="BU114" s="846"/>
      <c r="BV114" s="846">
        <v>1278662</v>
      </c>
      <c r="BW114" s="846"/>
      <c r="BX114" s="846"/>
      <c r="BY114" s="846"/>
      <c r="BZ114" s="846"/>
      <c r="CA114" s="846">
        <v>1157454</v>
      </c>
      <c r="CB114" s="846"/>
      <c r="CC114" s="846"/>
      <c r="CD114" s="846"/>
      <c r="CE114" s="846"/>
      <c r="CF114" s="904">
        <v>9.1</v>
      </c>
      <c r="CG114" s="905"/>
      <c r="CH114" s="905"/>
      <c r="CI114" s="905"/>
      <c r="CJ114" s="905"/>
      <c r="CK114" s="956"/>
      <c r="CL114" s="850"/>
      <c r="CM114" s="844" t="s">
        <v>462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453</v>
      </c>
      <c r="DH114" s="809"/>
      <c r="DI114" s="809"/>
      <c r="DJ114" s="809"/>
      <c r="DK114" s="810"/>
      <c r="DL114" s="811" t="s">
        <v>130</v>
      </c>
      <c r="DM114" s="809"/>
      <c r="DN114" s="809"/>
      <c r="DO114" s="809"/>
      <c r="DP114" s="810"/>
      <c r="DQ114" s="811" t="s">
        <v>453</v>
      </c>
      <c r="DR114" s="809"/>
      <c r="DS114" s="809"/>
      <c r="DT114" s="809"/>
      <c r="DU114" s="810"/>
      <c r="DV114" s="853" t="s">
        <v>130</v>
      </c>
      <c r="DW114" s="854"/>
      <c r="DX114" s="854"/>
      <c r="DY114" s="854"/>
      <c r="DZ114" s="855"/>
    </row>
    <row r="115" spans="1:130" s="233" customFormat="1" ht="26.25" customHeight="1" x14ac:dyDescent="0.2">
      <c r="A115" s="943"/>
      <c r="B115" s="944"/>
      <c r="C115" s="781" t="s">
        <v>463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130</v>
      </c>
      <c r="AB115" s="948"/>
      <c r="AC115" s="948"/>
      <c r="AD115" s="948"/>
      <c r="AE115" s="949"/>
      <c r="AF115" s="950" t="s">
        <v>130</v>
      </c>
      <c r="AG115" s="948"/>
      <c r="AH115" s="948"/>
      <c r="AI115" s="948"/>
      <c r="AJ115" s="949"/>
      <c r="AK115" s="950" t="s">
        <v>130</v>
      </c>
      <c r="AL115" s="948"/>
      <c r="AM115" s="948"/>
      <c r="AN115" s="948"/>
      <c r="AO115" s="949"/>
      <c r="AP115" s="951" t="s">
        <v>130</v>
      </c>
      <c r="AQ115" s="952"/>
      <c r="AR115" s="952"/>
      <c r="AS115" s="952"/>
      <c r="AT115" s="953"/>
      <c r="AU115" s="961"/>
      <c r="AV115" s="962"/>
      <c r="AW115" s="962"/>
      <c r="AX115" s="962"/>
      <c r="AY115" s="962"/>
      <c r="AZ115" s="844" t="s">
        <v>464</v>
      </c>
      <c r="BA115" s="781"/>
      <c r="BB115" s="781"/>
      <c r="BC115" s="781"/>
      <c r="BD115" s="781"/>
      <c r="BE115" s="781"/>
      <c r="BF115" s="781"/>
      <c r="BG115" s="781"/>
      <c r="BH115" s="781"/>
      <c r="BI115" s="781"/>
      <c r="BJ115" s="781"/>
      <c r="BK115" s="781"/>
      <c r="BL115" s="781"/>
      <c r="BM115" s="781"/>
      <c r="BN115" s="781"/>
      <c r="BO115" s="781"/>
      <c r="BP115" s="782"/>
      <c r="BQ115" s="845" t="s">
        <v>443</v>
      </c>
      <c r="BR115" s="846"/>
      <c r="BS115" s="846"/>
      <c r="BT115" s="846"/>
      <c r="BU115" s="846"/>
      <c r="BV115" s="846" t="s">
        <v>443</v>
      </c>
      <c r="BW115" s="846"/>
      <c r="BX115" s="846"/>
      <c r="BY115" s="846"/>
      <c r="BZ115" s="846"/>
      <c r="CA115" s="846" t="s">
        <v>443</v>
      </c>
      <c r="CB115" s="846"/>
      <c r="CC115" s="846"/>
      <c r="CD115" s="846"/>
      <c r="CE115" s="846"/>
      <c r="CF115" s="904" t="s">
        <v>443</v>
      </c>
      <c r="CG115" s="905"/>
      <c r="CH115" s="905"/>
      <c r="CI115" s="905"/>
      <c r="CJ115" s="905"/>
      <c r="CK115" s="956"/>
      <c r="CL115" s="850"/>
      <c r="CM115" s="844" t="s">
        <v>465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452</v>
      </c>
      <c r="DH115" s="809"/>
      <c r="DI115" s="809"/>
      <c r="DJ115" s="809"/>
      <c r="DK115" s="810"/>
      <c r="DL115" s="811" t="s">
        <v>416</v>
      </c>
      <c r="DM115" s="809"/>
      <c r="DN115" s="809"/>
      <c r="DO115" s="809"/>
      <c r="DP115" s="810"/>
      <c r="DQ115" s="811" t="s">
        <v>130</v>
      </c>
      <c r="DR115" s="809"/>
      <c r="DS115" s="809"/>
      <c r="DT115" s="809"/>
      <c r="DU115" s="810"/>
      <c r="DV115" s="853" t="s">
        <v>443</v>
      </c>
      <c r="DW115" s="854"/>
      <c r="DX115" s="854"/>
      <c r="DY115" s="854"/>
      <c r="DZ115" s="855"/>
    </row>
    <row r="116" spans="1:130" s="233" customFormat="1" ht="26.25" customHeight="1" x14ac:dyDescent="0.2">
      <c r="A116" s="945"/>
      <c r="B116" s="946"/>
      <c r="C116" s="868" t="s">
        <v>466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447</v>
      </c>
      <c r="AB116" s="809"/>
      <c r="AC116" s="809"/>
      <c r="AD116" s="809"/>
      <c r="AE116" s="810"/>
      <c r="AF116" s="811" t="s">
        <v>130</v>
      </c>
      <c r="AG116" s="809"/>
      <c r="AH116" s="809"/>
      <c r="AI116" s="809"/>
      <c r="AJ116" s="810"/>
      <c r="AK116" s="811" t="s">
        <v>130</v>
      </c>
      <c r="AL116" s="809"/>
      <c r="AM116" s="809"/>
      <c r="AN116" s="809"/>
      <c r="AO116" s="810"/>
      <c r="AP116" s="853" t="s">
        <v>130</v>
      </c>
      <c r="AQ116" s="854"/>
      <c r="AR116" s="854"/>
      <c r="AS116" s="854"/>
      <c r="AT116" s="855"/>
      <c r="AU116" s="961"/>
      <c r="AV116" s="962"/>
      <c r="AW116" s="962"/>
      <c r="AX116" s="962"/>
      <c r="AY116" s="962"/>
      <c r="AZ116" s="938" t="s">
        <v>467</v>
      </c>
      <c r="BA116" s="939"/>
      <c r="BB116" s="939"/>
      <c r="BC116" s="939"/>
      <c r="BD116" s="939"/>
      <c r="BE116" s="939"/>
      <c r="BF116" s="939"/>
      <c r="BG116" s="939"/>
      <c r="BH116" s="939"/>
      <c r="BI116" s="939"/>
      <c r="BJ116" s="939"/>
      <c r="BK116" s="939"/>
      <c r="BL116" s="939"/>
      <c r="BM116" s="939"/>
      <c r="BN116" s="939"/>
      <c r="BO116" s="939"/>
      <c r="BP116" s="940"/>
      <c r="BQ116" s="845" t="s">
        <v>130</v>
      </c>
      <c r="BR116" s="846"/>
      <c r="BS116" s="846"/>
      <c r="BT116" s="846"/>
      <c r="BU116" s="846"/>
      <c r="BV116" s="846" t="s">
        <v>416</v>
      </c>
      <c r="BW116" s="846"/>
      <c r="BX116" s="846"/>
      <c r="BY116" s="846"/>
      <c r="BZ116" s="846"/>
      <c r="CA116" s="846" t="s">
        <v>443</v>
      </c>
      <c r="CB116" s="846"/>
      <c r="CC116" s="846"/>
      <c r="CD116" s="846"/>
      <c r="CE116" s="846"/>
      <c r="CF116" s="904" t="s">
        <v>130</v>
      </c>
      <c r="CG116" s="905"/>
      <c r="CH116" s="905"/>
      <c r="CI116" s="905"/>
      <c r="CJ116" s="905"/>
      <c r="CK116" s="956"/>
      <c r="CL116" s="850"/>
      <c r="CM116" s="844" t="s">
        <v>468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130</v>
      </c>
      <c r="DH116" s="809"/>
      <c r="DI116" s="809"/>
      <c r="DJ116" s="809"/>
      <c r="DK116" s="810"/>
      <c r="DL116" s="811" t="s">
        <v>452</v>
      </c>
      <c r="DM116" s="809"/>
      <c r="DN116" s="809"/>
      <c r="DO116" s="809"/>
      <c r="DP116" s="810"/>
      <c r="DQ116" s="811" t="s">
        <v>130</v>
      </c>
      <c r="DR116" s="809"/>
      <c r="DS116" s="809"/>
      <c r="DT116" s="809"/>
      <c r="DU116" s="810"/>
      <c r="DV116" s="853" t="s">
        <v>443</v>
      </c>
      <c r="DW116" s="854"/>
      <c r="DX116" s="854"/>
      <c r="DY116" s="854"/>
      <c r="DZ116" s="855"/>
    </row>
    <row r="117" spans="1:130" s="233" customFormat="1" ht="26.25" customHeight="1" x14ac:dyDescent="0.2">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469</v>
      </c>
      <c r="Z117" s="926"/>
      <c r="AA117" s="931">
        <v>2797441</v>
      </c>
      <c r="AB117" s="932"/>
      <c r="AC117" s="932"/>
      <c r="AD117" s="932"/>
      <c r="AE117" s="933"/>
      <c r="AF117" s="934">
        <v>2833037</v>
      </c>
      <c r="AG117" s="932"/>
      <c r="AH117" s="932"/>
      <c r="AI117" s="932"/>
      <c r="AJ117" s="933"/>
      <c r="AK117" s="934">
        <v>2858467</v>
      </c>
      <c r="AL117" s="932"/>
      <c r="AM117" s="932"/>
      <c r="AN117" s="932"/>
      <c r="AO117" s="933"/>
      <c r="AP117" s="935"/>
      <c r="AQ117" s="936"/>
      <c r="AR117" s="936"/>
      <c r="AS117" s="936"/>
      <c r="AT117" s="937"/>
      <c r="AU117" s="961"/>
      <c r="AV117" s="962"/>
      <c r="AW117" s="962"/>
      <c r="AX117" s="962"/>
      <c r="AY117" s="962"/>
      <c r="AZ117" s="892" t="s">
        <v>470</v>
      </c>
      <c r="BA117" s="893"/>
      <c r="BB117" s="893"/>
      <c r="BC117" s="893"/>
      <c r="BD117" s="893"/>
      <c r="BE117" s="893"/>
      <c r="BF117" s="893"/>
      <c r="BG117" s="893"/>
      <c r="BH117" s="893"/>
      <c r="BI117" s="893"/>
      <c r="BJ117" s="893"/>
      <c r="BK117" s="893"/>
      <c r="BL117" s="893"/>
      <c r="BM117" s="893"/>
      <c r="BN117" s="893"/>
      <c r="BO117" s="893"/>
      <c r="BP117" s="894"/>
      <c r="BQ117" s="845" t="s">
        <v>130</v>
      </c>
      <c r="BR117" s="846"/>
      <c r="BS117" s="846"/>
      <c r="BT117" s="846"/>
      <c r="BU117" s="846"/>
      <c r="BV117" s="846" t="s">
        <v>130</v>
      </c>
      <c r="BW117" s="846"/>
      <c r="BX117" s="846"/>
      <c r="BY117" s="846"/>
      <c r="BZ117" s="846"/>
      <c r="CA117" s="846" t="s">
        <v>130</v>
      </c>
      <c r="CB117" s="846"/>
      <c r="CC117" s="846"/>
      <c r="CD117" s="846"/>
      <c r="CE117" s="846"/>
      <c r="CF117" s="904" t="s">
        <v>416</v>
      </c>
      <c r="CG117" s="905"/>
      <c r="CH117" s="905"/>
      <c r="CI117" s="905"/>
      <c r="CJ117" s="905"/>
      <c r="CK117" s="956"/>
      <c r="CL117" s="850"/>
      <c r="CM117" s="844" t="s">
        <v>471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447</v>
      </c>
      <c r="DH117" s="809"/>
      <c r="DI117" s="809"/>
      <c r="DJ117" s="809"/>
      <c r="DK117" s="810"/>
      <c r="DL117" s="811" t="s">
        <v>130</v>
      </c>
      <c r="DM117" s="809"/>
      <c r="DN117" s="809"/>
      <c r="DO117" s="809"/>
      <c r="DP117" s="810"/>
      <c r="DQ117" s="811" t="s">
        <v>447</v>
      </c>
      <c r="DR117" s="809"/>
      <c r="DS117" s="809"/>
      <c r="DT117" s="809"/>
      <c r="DU117" s="810"/>
      <c r="DV117" s="853" t="s">
        <v>130</v>
      </c>
      <c r="DW117" s="854"/>
      <c r="DX117" s="854"/>
      <c r="DY117" s="854"/>
      <c r="DZ117" s="855"/>
    </row>
    <row r="118" spans="1:130" s="233" customFormat="1" ht="26.25" customHeight="1" x14ac:dyDescent="0.2">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306</v>
      </c>
      <c r="AL118" s="925"/>
      <c r="AM118" s="925"/>
      <c r="AN118" s="925"/>
      <c r="AO118" s="926"/>
      <c r="AP118" s="928" t="s">
        <v>437</v>
      </c>
      <c r="AQ118" s="929"/>
      <c r="AR118" s="929"/>
      <c r="AS118" s="929"/>
      <c r="AT118" s="930"/>
      <c r="AU118" s="961"/>
      <c r="AV118" s="962"/>
      <c r="AW118" s="962"/>
      <c r="AX118" s="962"/>
      <c r="AY118" s="962"/>
      <c r="AZ118" s="867" t="s">
        <v>472</v>
      </c>
      <c r="BA118" s="868"/>
      <c r="BB118" s="868"/>
      <c r="BC118" s="868"/>
      <c r="BD118" s="868"/>
      <c r="BE118" s="868"/>
      <c r="BF118" s="868"/>
      <c r="BG118" s="868"/>
      <c r="BH118" s="868"/>
      <c r="BI118" s="868"/>
      <c r="BJ118" s="868"/>
      <c r="BK118" s="868"/>
      <c r="BL118" s="868"/>
      <c r="BM118" s="868"/>
      <c r="BN118" s="868"/>
      <c r="BO118" s="868"/>
      <c r="BP118" s="869"/>
      <c r="BQ118" s="908" t="s">
        <v>443</v>
      </c>
      <c r="BR118" s="874"/>
      <c r="BS118" s="874"/>
      <c r="BT118" s="874"/>
      <c r="BU118" s="874"/>
      <c r="BV118" s="874" t="s">
        <v>130</v>
      </c>
      <c r="BW118" s="874"/>
      <c r="BX118" s="874"/>
      <c r="BY118" s="874"/>
      <c r="BZ118" s="874"/>
      <c r="CA118" s="874" t="s">
        <v>130</v>
      </c>
      <c r="CB118" s="874"/>
      <c r="CC118" s="874"/>
      <c r="CD118" s="874"/>
      <c r="CE118" s="874"/>
      <c r="CF118" s="904" t="s">
        <v>130</v>
      </c>
      <c r="CG118" s="905"/>
      <c r="CH118" s="905"/>
      <c r="CI118" s="905"/>
      <c r="CJ118" s="905"/>
      <c r="CK118" s="956"/>
      <c r="CL118" s="850"/>
      <c r="CM118" s="844" t="s">
        <v>473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443</v>
      </c>
      <c r="DH118" s="809"/>
      <c r="DI118" s="809"/>
      <c r="DJ118" s="809"/>
      <c r="DK118" s="810"/>
      <c r="DL118" s="811" t="s">
        <v>447</v>
      </c>
      <c r="DM118" s="809"/>
      <c r="DN118" s="809"/>
      <c r="DO118" s="809"/>
      <c r="DP118" s="810"/>
      <c r="DQ118" s="811" t="s">
        <v>416</v>
      </c>
      <c r="DR118" s="809"/>
      <c r="DS118" s="809"/>
      <c r="DT118" s="809"/>
      <c r="DU118" s="810"/>
      <c r="DV118" s="853" t="s">
        <v>416</v>
      </c>
      <c r="DW118" s="854"/>
      <c r="DX118" s="854"/>
      <c r="DY118" s="854"/>
      <c r="DZ118" s="855"/>
    </row>
    <row r="119" spans="1:130" s="233" customFormat="1" ht="26.25" customHeight="1" x14ac:dyDescent="0.2">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447</v>
      </c>
      <c r="AB119" s="918"/>
      <c r="AC119" s="918"/>
      <c r="AD119" s="918"/>
      <c r="AE119" s="919"/>
      <c r="AF119" s="920" t="s">
        <v>130</v>
      </c>
      <c r="AG119" s="918"/>
      <c r="AH119" s="918"/>
      <c r="AI119" s="918"/>
      <c r="AJ119" s="919"/>
      <c r="AK119" s="920" t="s">
        <v>130</v>
      </c>
      <c r="AL119" s="918"/>
      <c r="AM119" s="918"/>
      <c r="AN119" s="918"/>
      <c r="AO119" s="919"/>
      <c r="AP119" s="921" t="s">
        <v>130</v>
      </c>
      <c r="AQ119" s="922"/>
      <c r="AR119" s="922"/>
      <c r="AS119" s="922"/>
      <c r="AT119" s="923"/>
      <c r="AU119" s="963"/>
      <c r="AV119" s="964"/>
      <c r="AW119" s="964"/>
      <c r="AX119" s="964"/>
      <c r="AY119" s="964"/>
      <c r="AZ119" s="254" t="s">
        <v>188</v>
      </c>
      <c r="BA119" s="254"/>
      <c r="BB119" s="254"/>
      <c r="BC119" s="254"/>
      <c r="BD119" s="254"/>
      <c r="BE119" s="254"/>
      <c r="BF119" s="254"/>
      <c r="BG119" s="254"/>
      <c r="BH119" s="254"/>
      <c r="BI119" s="254"/>
      <c r="BJ119" s="254"/>
      <c r="BK119" s="254"/>
      <c r="BL119" s="254"/>
      <c r="BM119" s="254"/>
      <c r="BN119" s="254"/>
      <c r="BO119" s="906" t="s">
        <v>474</v>
      </c>
      <c r="BP119" s="907"/>
      <c r="BQ119" s="908">
        <v>33415009</v>
      </c>
      <c r="BR119" s="874"/>
      <c r="BS119" s="874"/>
      <c r="BT119" s="874"/>
      <c r="BU119" s="874"/>
      <c r="BV119" s="874">
        <v>34296475</v>
      </c>
      <c r="BW119" s="874"/>
      <c r="BX119" s="874"/>
      <c r="BY119" s="874"/>
      <c r="BZ119" s="874"/>
      <c r="CA119" s="874">
        <v>34678737</v>
      </c>
      <c r="CB119" s="874"/>
      <c r="CC119" s="874"/>
      <c r="CD119" s="874"/>
      <c r="CE119" s="874"/>
      <c r="CF119" s="777"/>
      <c r="CG119" s="778"/>
      <c r="CH119" s="778"/>
      <c r="CI119" s="778"/>
      <c r="CJ119" s="863"/>
      <c r="CK119" s="957"/>
      <c r="CL119" s="852"/>
      <c r="CM119" s="867" t="s">
        <v>475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130</v>
      </c>
      <c r="DH119" s="793"/>
      <c r="DI119" s="793"/>
      <c r="DJ119" s="793"/>
      <c r="DK119" s="794"/>
      <c r="DL119" s="795" t="s">
        <v>130</v>
      </c>
      <c r="DM119" s="793"/>
      <c r="DN119" s="793"/>
      <c r="DO119" s="793"/>
      <c r="DP119" s="794"/>
      <c r="DQ119" s="795" t="s">
        <v>130</v>
      </c>
      <c r="DR119" s="793"/>
      <c r="DS119" s="793"/>
      <c r="DT119" s="793"/>
      <c r="DU119" s="794"/>
      <c r="DV119" s="877" t="s">
        <v>416</v>
      </c>
      <c r="DW119" s="878"/>
      <c r="DX119" s="878"/>
      <c r="DY119" s="878"/>
      <c r="DZ119" s="879"/>
    </row>
    <row r="120" spans="1:130" s="233" customFormat="1" ht="26.25" customHeight="1" x14ac:dyDescent="0.2">
      <c r="A120" s="849"/>
      <c r="B120" s="850"/>
      <c r="C120" s="844" t="s">
        <v>449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130</v>
      </c>
      <c r="AB120" s="809"/>
      <c r="AC120" s="809"/>
      <c r="AD120" s="809"/>
      <c r="AE120" s="810"/>
      <c r="AF120" s="811" t="s">
        <v>447</v>
      </c>
      <c r="AG120" s="809"/>
      <c r="AH120" s="809"/>
      <c r="AI120" s="809"/>
      <c r="AJ120" s="810"/>
      <c r="AK120" s="811" t="s">
        <v>130</v>
      </c>
      <c r="AL120" s="809"/>
      <c r="AM120" s="809"/>
      <c r="AN120" s="809"/>
      <c r="AO120" s="810"/>
      <c r="AP120" s="853" t="s">
        <v>447</v>
      </c>
      <c r="AQ120" s="854"/>
      <c r="AR120" s="854"/>
      <c r="AS120" s="854"/>
      <c r="AT120" s="855"/>
      <c r="AU120" s="909" t="s">
        <v>476</v>
      </c>
      <c r="AV120" s="910"/>
      <c r="AW120" s="910"/>
      <c r="AX120" s="910"/>
      <c r="AY120" s="911"/>
      <c r="AZ120" s="889" t="s">
        <v>477</v>
      </c>
      <c r="BA120" s="837"/>
      <c r="BB120" s="837"/>
      <c r="BC120" s="837"/>
      <c r="BD120" s="837"/>
      <c r="BE120" s="837"/>
      <c r="BF120" s="837"/>
      <c r="BG120" s="837"/>
      <c r="BH120" s="837"/>
      <c r="BI120" s="837"/>
      <c r="BJ120" s="837"/>
      <c r="BK120" s="837"/>
      <c r="BL120" s="837"/>
      <c r="BM120" s="837"/>
      <c r="BN120" s="837"/>
      <c r="BO120" s="837"/>
      <c r="BP120" s="838"/>
      <c r="BQ120" s="890">
        <v>6051687</v>
      </c>
      <c r="BR120" s="871"/>
      <c r="BS120" s="871"/>
      <c r="BT120" s="871"/>
      <c r="BU120" s="871"/>
      <c r="BV120" s="871">
        <v>5747240</v>
      </c>
      <c r="BW120" s="871"/>
      <c r="BX120" s="871"/>
      <c r="BY120" s="871"/>
      <c r="BZ120" s="871"/>
      <c r="CA120" s="871">
        <v>6512242</v>
      </c>
      <c r="CB120" s="871"/>
      <c r="CC120" s="871"/>
      <c r="CD120" s="871"/>
      <c r="CE120" s="871"/>
      <c r="CF120" s="895">
        <v>51.2</v>
      </c>
      <c r="CG120" s="896"/>
      <c r="CH120" s="896"/>
      <c r="CI120" s="896"/>
      <c r="CJ120" s="896"/>
      <c r="CK120" s="897" t="s">
        <v>478</v>
      </c>
      <c r="CL120" s="881"/>
      <c r="CM120" s="881"/>
      <c r="CN120" s="881"/>
      <c r="CO120" s="882"/>
      <c r="CP120" s="901" t="s">
        <v>479</v>
      </c>
      <c r="CQ120" s="902"/>
      <c r="CR120" s="902"/>
      <c r="CS120" s="902"/>
      <c r="CT120" s="902"/>
      <c r="CU120" s="902"/>
      <c r="CV120" s="902"/>
      <c r="CW120" s="902"/>
      <c r="CX120" s="902"/>
      <c r="CY120" s="902"/>
      <c r="CZ120" s="902"/>
      <c r="DA120" s="902"/>
      <c r="DB120" s="902"/>
      <c r="DC120" s="902"/>
      <c r="DD120" s="902"/>
      <c r="DE120" s="902"/>
      <c r="DF120" s="903"/>
      <c r="DG120" s="890" t="s">
        <v>130</v>
      </c>
      <c r="DH120" s="871"/>
      <c r="DI120" s="871"/>
      <c r="DJ120" s="871"/>
      <c r="DK120" s="871"/>
      <c r="DL120" s="871">
        <v>11617108</v>
      </c>
      <c r="DM120" s="871"/>
      <c r="DN120" s="871"/>
      <c r="DO120" s="871"/>
      <c r="DP120" s="871"/>
      <c r="DQ120" s="871">
        <v>10139870</v>
      </c>
      <c r="DR120" s="871"/>
      <c r="DS120" s="871"/>
      <c r="DT120" s="871"/>
      <c r="DU120" s="871"/>
      <c r="DV120" s="872">
        <v>79.8</v>
      </c>
      <c r="DW120" s="872"/>
      <c r="DX120" s="872"/>
      <c r="DY120" s="872"/>
      <c r="DZ120" s="873"/>
    </row>
    <row r="121" spans="1:130" s="233" customFormat="1" ht="26.25" customHeight="1" x14ac:dyDescent="0.2">
      <c r="A121" s="849"/>
      <c r="B121" s="850"/>
      <c r="C121" s="892" t="s">
        <v>480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130</v>
      </c>
      <c r="AB121" s="809"/>
      <c r="AC121" s="809"/>
      <c r="AD121" s="809"/>
      <c r="AE121" s="810"/>
      <c r="AF121" s="811" t="s">
        <v>416</v>
      </c>
      <c r="AG121" s="809"/>
      <c r="AH121" s="809"/>
      <c r="AI121" s="809"/>
      <c r="AJ121" s="810"/>
      <c r="AK121" s="811" t="s">
        <v>130</v>
      </c>
      <c r="AL121" s="809"/>
      <c r="AM121" s="809"/>
      <c r="AN121" s="809"/>
      <c r="AO121" s="810"/>
      <c r="AP121" s="853" t="s">
        <v>130</v>
      </c>
      <c r="AQ121" s="854"/>
      <c r="AR121" s="854"/>
      <c r="AS121" s="854"/>
      <c r="AT121" s="855"/>
      <c r="AU121" s="912"/>
      <c r="AV121" s="913"/>
      <c r="AW121" s="913"/>
      <c r="AX121" s="913"/>
      <c r="AY121" s="914"/>
      <c r="AZ121" s="844" t="s">
        <v>481</v>
      </c>
      <c r="BA121" s="781"/>
      <c r="BB121" s="781"/>
      <c r="BC121" s="781"/>
      <c r="BD121" s="781"/>
      <c r="BE121" s="781"/>
      <c r="BF121" s="781"/>
      <c r="BG121" s="781"/>
      <c r="BH121" s="781"/>
      <c r="BI121" s="781"/>
      <c r="BJ121" s="781"/>
      <c r="BK121" s="781"/>
      <c r="BL121" s="781"/>
      <c r="BM121" s="781"/>
      <c r="BN121" s="781"/>
      <c r="BO121" s="781"/>
      <c r="BP121" s="782"/>
      <c r="BQ121" s="845">
        <v>4697194</v>
      </c>
      <c r="BR121" s="846"/>
      <c r="BS121" s="846"/>
      <c r="BT121" s="846"/>
      <c r="BU121" s="846"/>
      <c r="BV121" s="846">
        <v>4179500</v>
      </c>
      <c r="BW121" s="846"/>
      <c r="BX121" s="846"/>
      <c r="BY121" s="846"/>
      <c r="BZ121" s="846"/>
      <c r="CA121" s="846">
        <v>4544943</v>
      </c>
      <c r="CB121" s="846"/>
      <c r="CC121" s="846"/>
      <c r="CD121" s="846"/>
      <c r="CE121" s="846"/>
      <c r="CF121" s="904">
        <v>35.799999999999997</v>
      </c>
      <c r="CG121" s="905"/>
      <c r="CH121" s="905"/>
      <c r="CI121" s="905"/>
      <c r="CJ121" s="905"/>
      <c r="CK121" s="898"/>
      <c r="CL121" s="884"/>
      <c r="CM121" s="884"/>
      <c r="CN121" s="884"/>
      <c r="CO121" s="885"/>
      <c r="CP121" s="864" t="s">
        <v>413</v>
      </c>
      <c r="CQ121" s="865"/>
      <c r="CR121" s="865"/>
      <c r="CS121" s="865"/>
      <c r="CT121" s="865"/>
      <c r="CU121" s="865"/>
      <c r="CV121" s="865"/>
      <c r="CW121" s="865"/>
      <c r="CX121" s="865"/>
      <c r="CY121" s="865"/>
      <c r="CZ121" s="865"/>
      <c r="DA121" s="865"/>
      <c r="DB121" s="865"/>
      <c r="DC121" s="865"/>
      <c r="DD121" s="865"/>
      <c r="DE121" s="865"/>
      <c r="DF121" s="866"/>
      <c r="DG121" s="845">
        <v>766691</v>
      </c>
      <c r="DH121" s="846"/>
      <c r="DI121" s="846"/>
      <c r="DJ121" s="846"/>
      <c r="DK121" s="846"/>
      <c r="DL121" s="846">
        <v>714892</v>
      </c>
      <c r="DM121" s="846"/>
      <c r="DN121" s="846"/>
      <c r="DO121" s="846"/>
      <c r="DP121" s="846"/>
      <c r="DQ121" s="846">
        <v>943099</v>
      </c>
      <c r="DR121" s="846"/>
      <c r="DS121" s="846"/>
      <c r="DT121" s="846"/>
      <c r="DU121" s="846"/>
      <c r="DV121" s="823">
        <v>7.4</v>
      </c>
      <c r="DW121" s="823"/>
      <c r="DX121" s="823"/>
      <c r="DY121" s="823"/>
      <c r="DZ121" s="824"/>
    </row>
    <row r="122" spans="1:130" s="233" customFormat="1" ht="26.25" customHeight="1" x14ac:dyDescent="0.2">
      <c r="A122" s="849"/>
      <c r="B122" s="850"/>
      <c r="C122" s="844" t="s">
        <v>462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130</v>
      </c>
      <c r="AB122" s="809"/>
      <c r="AC122" s="809"/>
      <c r="AD122" s="809"/>
      <c r="AE122" s="810"/>
      <c r="AF122" s="811" t="s">
        <v>130</v>
      </c>
      <c r="AG122" s="809"/>
      <c r="AH122" s="809"/>
      <c r="AI122" s="809"/>
      <c r="AJ122" s="810"/>
      <c r="AK122" s="811" t="s">
        <v>416</v>
      </c>
      <c r="AL122" s="809"/>
      <c r="AM122" s="809"/>
      <c r="AN122" s="809"/>
      <c r="AO122" s="810"/>
      <c r="AP122" s="853" t="s">
        <v>130</v>
      </c>
      <c r="AQ122" s="854"/>
      <c r="AR122" s="854"/>
      <c r="AS122" s="854"/>
      <c r="AT122" s="855"/>
      <c r="AU122" s="912"/>
      <c r="AV122" s="913"/>
      <c r="AW122" s="913"/>
      <c r="AX122" s="913"/>
      <c r="AY122" s="914"/>
      <c r="AZ122" s="867" t="s">
        <v>482</v>
      </c>
      <c r="BA122" s="868"/>
      <c r="BB122" s="868"/>
      <c r="BC122" s="868"/>
      <c r="BD122" s="868"/>
      <c r="BE122" s="868"/>
      <c r="BF122" s="868"/>
      <c r="BG122" s="868"/>
      <c r="BH122" s="868"/>
      <c r="BI122" s="868"/>
      <c r="BJ122" s="868"/>
      <c r="BK122" s="868"/>
      <c r="BL122" s="868"/>
      <c r="BM122" s="868"/>
      <c r="BN122" s="868"/>
      <c r="BO122" s="868"/>
      <c r="BP122" s="869"/>
      <c r="BQ122" s="908">
        <v>19968334</v>
      </c>
      <c r="BR122" s="874"/>
      <c r="BS122" s="874"/>
      <c r="BT122" s="874"/>
      <c r="BU122" s="874"/>
      <c r="BV122" s="874">
        <v>19929554</v>
      </c>
      <c r="BW122" s="874"/>
      <c r="BX122" s="874"/>
      <c r="BY122" s="874"/>
      <c r="BZ122" s="874"/>
      <c r="CA122" s="874">
        <v>20281632</v>
      </c>
      <c r="CB122" s="874"/>
      <c r="CC122" s="874"/>
      <c r="CD122" s="874"/>
      <c r="CE122" s="874"/>
      <c r="CF122" s="875">
        <v>159.5</v>
      </c>
      <c r="CG122" s="876"/>
      <c r="CH122" s="876"/>
      <c r="CI122" s="876"/>
      <c r="CJ122" s="876"/>
      <c r="CK122" s="898"/>
      <c r="CL122" s="884"/>
      <c r="CM122" s="884"/>
      <c r="CN122" s="884"/>
      <c r="CO122" s="885"/>
      <c r="CP122" s="864" t="s">
        <v>483</v>
      </c>
      <c r="CQ122" s="865"/>
      <c r="CR122" s="865"/>
      <c r="CS122" s="865"/>
      <c r="CT122" s="865"/>
      <c r="CU122" s="865"/>
      <c r="CV122" s="865"/>
      <c r="CW122" s="865"/>
      <c r="CX122" s="865"/>
      <c r="CY122" s="865"/>
      <c r="CZ122" s="865"/>
      <c r="DA122" s="865"/>
      <c r="DB122" s="865"/>
      <c r="DC122" s="865"/>
      <c r="DD122" s="865"/>
      <c r="DE122" s="865"/>
      <c r="DF122" s="866"/>
      <c r="DG122" s="845" t="s">
        <v>416</v>
      </c>
      <c r="DH122" s="846"/>
      <c r="DI122" s="846"/>
      <c r="DJ122" s="846"/>
      <c r="DK122" s="846"/>
      <c r="DL122" s="846">
        <v>5733</v>
      </c>
      <c r="DM122" s="846"/>
      <c r="DN122" s="846"/>
      <c r="DO122" s="846"/>
      <c r="DP122" s="846"/>
      <c r="DQ122" s="846">
        <v>6053</v>
      </c>
      <c r="DR122" s="846"/>
      <c r="DS122" s="846"/>
      <c r="DT122" s="846"/>
      <c r="DU122" s="846"/>
      <c r="DV122" s="823">
        <v>0</v>
      </c>
      <c r="DW122" s="823"/>
      <c r="DX122" s="823"/>
      <c r="DY122" s="823"/>
      <c r="DZ122" s="824"/>
    </row>
    <row r="123" spans="1:130" s="233" customFormat="1" ht="26.25" customHeight="1" x14ac:dyDescent="0.2">
      <c r="A123" s="849"/>
      <c r="B123" s="850"/>
      <c r="C123" s="844" t="s">
        <v>468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130</v>
      </c>
      <c r="AB123" s="809"/>
      <c r="AC123" s="809"/>
      <c r="AD123" s="809"/>
      <c r="AE123" s="810"/>
      <c r="AF123" s="811" t="s">
        <v>416</v>
      </c>
      <c r="AG123" s="809"/>
      <c r="AH123" s="809"/>
      <c r="AI123" s="809"/>
      <c r="AJ123" s="810"/>
      <c r="AK123" s="811" t="s">
        <v>416</v>
      </c>
      <c r="AL123" s="809"/>
      <c r="AM123" s="809"/>
      <c r="AN123" s="809"/>
      <c r="AO123" s="810"/>
      <c r="AP123" s="853" t="s">
        <v>130</v>
      </c>
      <c r="AQ123" s="854"/>
      <c r="AR123" s="854"/>
      <c r="AS123" s="854"/>
      <c r="AT123" s="855"/>
      <c r="AU123" s="915"/>
      <c r="AV123" s="916"/>
      <c r="AW123" s="916"/>
      <c r="AX123" s="916"/>
      <c r="AY123" s="916"/>
      <c r="AZ123" s="254" t="s">
        <v>188</v>
      </c>
      <c r="BA123" s="254"/>
      <c r="BB123" s="254"/>
      <c r="BC123" s="254"/>
      <c r="BD123" s="254"/>
      <c r="BE123" s="254"/>
      <c r="BF123" s="254"/>
      <c r="BG123" s="254"/>
      <c r="BH123" s="254"/>
      <c r="BI123" s="254"/>
      <c r="BJ123" s="254"/>
      <c r="BK123" s="254"/>
      <c r="BL123" s="254"/>
      <c r="BM123" s="254"/>
      <c r="BN123" s="254"/>
      <c r="BO123" s="906" t="s">
        <v>484</v>
      </c>
      <c r="BP123" s="907"/>
      <c r="BQ123" s="861">
        <v>30717215</v>
      </c>
      <c r="BR123" s="862"/>
      <c r="BS123" s="862"/>
      <c r="BT123" s="862"/>
      <c r="BU123" s="862"/>
      <c r="BV123" s="862">
        <v>29856294</v>
      </c>
      <c r="BW123" s="862"/>
      <c r="BX123" s="862"/>
      <c r="BY123" s="862"/>
      <c r="BZ123" s="862"/>
      <c r="CA123" s="862">
        <v>31338817</v>
      </c>
      <c r="CB123" s="862"/>
      <c r="CC123" s="862"/>
      <c r="CD123" s="862"/>
      <c r="CE123" s="862"/>
      <c r="CF123" s="777"/>
      <c r="CG123" s="778"/>
      <c r="CH123" s="778"/>
      <c r="CI123" s="778"/>
      <c r="CJ123" s="863"/>
      <c r="CK123" s="898"/>
      <c r="CL123" s="884"/>
      <c r="CM123" s="884"/>
      <c r="CN123" s="884"/>
      <c r="CO123" s="885"/>
      <c r="CP123" s="864" t="s">
        <v>407</v>
      </c>
      <c r="CQ123" s="865"/>
      <c r="CR123" s="865"/>
      <c r="CS123" s="865"/>
      <c r="CT123" s="865"/>
      <c r="CU123" s="865"/>
      <c r="CV123" s="865"/>
      <c r="CW123" s="865"/>
      <c r="CX123" s="865"/>
      <c r="CY123" s="865"/>
      <c r="CZ123" s="865"/>
      <c r="DA123" s="865"/>
      <c r="DB123" s="865"/>
      <c r="DC123" s="865"/>
      <c r="DD123" s="865"/>
      <c r="DE123" s="865"/>
      <c r="DF123" s="866"/>
      <c r="DG123" s="808" t="s">
        <v>130</v>
      </c>
      <c r="DH123" s="809"/>
      <c r="DI123" s="809"/>
      <c r="DJ123" s="809"/>
      <c r="DK123" s="810"/>
      <c r="DL123" s="811" t="s">
        <v>130</v>
      </c>
      <c r="DM123" s="809"/>
      <c r="DN123" s="809"/>
      <c r="DO123" s="809"/>
      <c r="DP123" s="810"/>
      <c r="DQ123" s="811" t="s">
        <v>130</v>
      </c>
      <c r="DR123" s="809"/>
      <c r="DS123" s="809"/>
      <c r="DT123" s="809"/>
      <c r="DU123" s="810"/>
      <c r="DV123" s="853" t="s">
        <v>130</v>
      </c>
      <c r="DW123" s="854"/>
      <c r="DX123" s="854"/>
      <c r="DY123" s="854"/>
      <c r="DZ123" s="855"/>
    </row>
    <row r="124" spans="1:130" s="233" customFormat="1" ht="26.25" customHeight="1" thickBot="1" x14ac:dyDescent="0.25">
      <c r="A124" s="849"/>
      <c r="B124" s="850"/>
      <c r="C124" s="844" t="s">
        <v>471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447</v>
      </c>
      <c r="AB124" s="809"/>
      <c r="AC124" s="809"/>
      <c r="AD124" s="809"/>
      <c r="AE124" s="810"/>
      <c r="AF124" s="811" t="s">
        <v>130</v>
      </c>
      <c r="AG124" s="809"/>
      <c r="AH124" s="809"/>
      <c r="AI124" s="809"/>
      <c r="AJ124" s="810"/>
      <c r="AK124" s="811" t="s">
        <v>447</v>
      </c>
      <c r="AL124" s="809"/>
      <c r="AM124" s="809"/>
      <c r="AN124" s="809"/>
      <c r="AO124" s="810"/>
      <c r="AP124" s="853" t="s">
        <v>443</v>
      </c>
      <c r="AQ124" s="854"/>
      <c r="AR124" s="854"/>
      <c r="AS124" s="854"/>
      <c r="AT124" s="855"/>
      <c r="AU124" s="856" t="s">
        <v>485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23.2</v>
      </c>
      <c r="BR124" s="860"/>
      <c r="BS124" s="860"/>
      <c r="BT124" s="860"/>
      <c r="BU124" s="860"/>
      <c r="BV124" s="860">
        <v>36.9</v>
      </c>
      <c r="BW124" s="860"/>
      <c r="BX124" s="860"/>
      <c r="BY124" s="860"/>
      <c r="BZ124" s="860"/>
      <c r="CA124" s="860">
        <v>26.2</v>
      </c>
      <c r="CB124" s="860"/>
      <c r="CC124" s="860"/>
      <c r="CD124" s="860"/>
      <c r="CE124" s="860"/>
      <c r="CF124" s="755"/>
      <c r="CG124" s="756"/>
      <c r="CH124" s="756"/>
      <c r="CI124" s="756"/>
      <c r="CJ124" s="891"/>
      <c r="CK124" s="899"/>
      <c r="CL124" s="899"/>
      <c r="CM124" s="899"/>
      <c r="CN124" s="899"/>
      <c r="CO124" s="900"/>
      <c r="CP124" s="864" t="s">
        <v>486</v>
      </c>
      <c r="CQ124" s="865"/>
      <c r="CR124" s="865"/>
      <c r="CS124" s="865"/>
      <c r="CT124" s="865"/>
      <c r="CU124" s="865"/>
      <c r="CV124" s="865"/>
      <c r="CW124" s="865"/>
      <c r="CX124" s="865"/>
      <c r="CY124" s="865"/>
      <c r="CZ124" s="865"/>
      <c r="DA124" s="865"/>
      <c r="DB124" s="865"/>
      <c r="DC124" s="865"/>
      <c r="DD124" s="865"/>
      <c r="DE124" s="865"/>
      <c r="DF124" s="866"/>
      <c r="DG124" s="792">
        <v>12346020</v>
      </c>
      <c r="DH124" s="793"/>
      <c r="DI124" s="793"/>
      <c r="DJ124" s="793"/>
      <c r="DK124" s="794"/>
      <c r="DL124" s="795" t="s">
        <v>447</v>
      </c>
      <c r="DM124" s="793"/>
      <c r="DN124" s="793"/>
      <c r="DO124" s="793"/>
      <c r="DP124" s="794"/>
      <c r="DQ124" s="795" t="s">
        <v>447</v>
      </c>
      <c r="DR124" s="793"/>
      <c r="DS124" s="793"/>
      <c r="DT124" s="793"/>
      <c r="DU124" s="794"/>
      <c r="DV124" s="877" t="s">
        <v>459</v>
      </c>
      <c r="DW124" s="878"/>
      <c r="DX124" s="878"/>
      <c r="DY124" s="878"/>
      <c r="DZ124" s="879"/>
    </row>
    <row r="125" spans="1:130" s="233" customFormat="1" ht="26.25" customHeight="1" x14ac:dyDescent="0.2">
      <c r="A125" s="849"/>
      <c r="B125" s="850"/>
      <c r="C125" s="844" t="s">
        <v>473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130</v>
      </c>
      <c r="AB125" s="809"/>
      <c r="AC125" s="809"/>
      <c r="AD125" s="809"/>
      <c r="AE125" s="810"/>
      <c r="AF125" s="811" t="s">
        <v>447</v>
      </c>
      <c r="AG125" s="809"/>
      <c r="AH125" s="809"/>
      <c r="AI125" s="809"/>
      <c r="AJ125" s="810"/>
      <c r="AK125" s="811" t="s">
        <v>447</v>
      </c>
      <c r="AL125" s="809"/>
      <c r="AM125" s="809"/>
      <c r="AN125" s="809"/>
      <c r="AO125" s="810"/>
      <c r="AP125" s="853" t="s">
        <v>447</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487</v>
      </c>
      <c r="CL125" s="881"/>
      <c r="CM125" s="881"/>
      <c r="CN125" s="881"/>
      <c r="CO125" s="882"/>
      <c r="CP125" s="889" t="s">
        <v>488</v>
      </c>
      <c r="CQ125" s="837"/>
      <c r="CR125" s="837"/>
      <c r="CS125" s="837"/>
      <c r="CT125" s="837"/>
      <c r="CU125" s="837"/>
      <c r="CV125" s="837"/>
      <c r="CW125" s="837"/>
      <c r="CX125" s="837"/>
      <c r="CY125" s="837"/>
      <c r="CZ125" s="837"/>
      <c r="DA125" s="837"/>
      <c r="DB125" s="837"/>
      <c r="DC125" s="837"/>
      <c r="DD125" s="837"/>
      <c r="DE125" s="837"/>
      <c r="DF125" s="838"/>
      <c r="DG125" s="890" t="s">
        <v>459</v>
      </c>
      <c r="DH125" s="871"/>
      <c r="DI125" s="871"/>
      <c r="DJ125" s="871"/>
      <c r="DK125" s="871"/>
      <c r="DL125" s="871" t="s">
        <v>447</v>
      </c>
      <c r="DM125" s="871"/>
      <c r="DN125" s="871"/>
      <c r="DO125" s="871"/>
      <c r="DP125" s="871"/>
      <c r="DQ125" s="871" t="s">
        <v>130</v>
      </c>
      <c r="DR125" s="871"/>
      <c r="DS125" s="871"/>
      <c r="DT125" s="871"/>
      <c r="DU125" s="871"/>
      <c r="DV125" s="872" t="s">
        <v>130</v>
      </c>
      <c r="DW125" s="872"/>
      <c r="DX125" s="872"/>
      <c r="DY125" s="872"/>
      <c r="DZ125" s="873"/>
    </row>
    <row r="126" spans="1:130" s="233" customFormat="1" ht="26.25" customHeight="1" thickBot="1" x14ac:dyDescent="0.25">
      <c r="A126" s="849"/>
      <c r="B126" s="850"/>
      <c r="C126" s="844" t="s">
        <v>475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130</v>
      </c>
      <c r="AB126" s="809"/>
      <c r="AC126" s="809"/>
      <c r="AD126" s="809"/>
      <c r="AE126" s="810"/>
      <c r="AF126" s="811" t="s">
        <v>447</v>
      </c>
      <c r="AG126" s="809"/>
      <c r="AH126" s="809"/>
      <c r="AI126" s="809"/>
      <c r="AJ126" s="810"/>
      <c r="AK126" s="811" t="s">
        <v>447</v>
      </c>
      <c r="AL126" s="809"/>
      <c r="AM126" s="809"/>
      <c r="AN126" s="809"/>
      <c r="AO126" s="810"/>
      <c r="AP126" s="853" t="s">
        <v>130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489</v>
      </c>
      <c r="CQ126" s="781"/>
      <c r="CR126" s="781"/>
      <c r="CS126" s="781"/>
      <c r="CT126" s="781"/>
      <c r="CU126" s="781"/>
      <c r="CV126" s="781"/>
      <c r="CW126" s="781"/>
      <c r="CX126" s="781"/>
      <c r="CY126" s="781"/>
      <c r="CZ126" s="781"/>
      <c r="DA126" s="781"/>
      <c r="DB126" s="781"/>
      <c r="DC126" s="781"/>
      <c r="DD126" s="781"/>
      <c r="DE126" s="781"/>
      <c r="DF126" s="782"/>
      <c r="DG126" s="845" t="s">
        <v>447</v>
      </c>
      <c r="DH126" s="846"/>
      <c r="DI126" s="846"/>
      <c r="DJ126" s="846"/>
      <c r="DK126" s="846"/>
      <c r="DL126" s="846" t="s">
        <v>447</v>
      </c>
      <c r="DM126" s="846"/>
      <c r="DN126" s="846"/>
      <c r="DO126" s="846"/>
      <c r="DP126" s="846"/>
      <c r="DQ126" s="846" t="s">
        <v>447</v>
      </c>
      <c r="DR126" s="846"/>
      <c r="DS126" s="846"/>
      <c r="DT126" s="846"/>
      <c r="DU126" s="846"/>
      <c r="DV126" s="823" t="s">
        <v>459</v>
      </c>
      <c r="DW126" s="823"/>
      <c r="DX126" s="823"/>
      <c r="DY126" s="823"/>
      <c r="DZ126" s="824"/>
    </row>
    <row r="127" spans="1:130" s="233" customFormat="1" ht="26.25" customHeight="1" x14ac:dyDescent="0.2">
      <c r="A127" s="851"/>
      <c r="B127" s="852"/>
      <c r="C127" s="867" t="s">
        <v>490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459</v>
      </c>
      <c r="AB127" s="809"/>
      <c r="AC127" s="809"/>
      <c r="AD127" s="809"/>
      <c r="AE127" s="810"/>
      <c r="AF127" s="811" t="s">
        <v>447</v>
      </c>
      <c r="AG127" s="809"/>
      <c r="AH127" s="809"/>
      <c r="AI127" s="809"/>
      <c r="AJ127" s="810"/>
      <c r="AK127" s="811" t="s">
        <v>459</v>
      </c>
      <c r="AL127" s="809"/>
      <c r="AM127" s="809"/>
      <c r="AN127" s="809"/>
      <c r="AO127" s="810"/>
      <c r="AP127" s="853" t="s">
        <v>447</v>
      </c>
      <c r="AQ127" s="854"/>
      <c r="AR127" s="854"/>
      <c r="AS127" s="854"/>
      <c r="AT127" s="855"/>
      <c r="AU127" s="235"/>
      <c r="AV127" s="235"/>
      <c r="AW127" s="235"/>
      <c r="AX127" s="870" t="s">
        <v>491</v>
      </c>
      <c r="AY127" s="841"/>
      <c r="AZ127" s="841"/>
      <c r="BA127" s="841"/>
      <c r="BB127" s="841"/>
      <c r="BC127" s="841"/>
      <c r="BD127" s="841"/>
      <c r="BE127" s="842"/>
      <c r="BF127" s="840" t="s">
        <v>492</v>
      </c>
      <c r="BG127" s="841"/>
      <c r="BH127" s="841"/>
      <c r="BI127" s="841"/>
      <c r="BJ127" s="841"/>
      <c r="BK127" s="841"/>
      <c r="BL127" s="842"/>
      <c r="BM127" s="840" t="s">
        <v>493</v>
      </c>
      <c r="BN127" s="841"/>
      <c r="BO127" s="841"/>
      <c r="BP127" s="841"/>
      <c r="BQ127" s="841"/>
      <c r="BR127" s="841"/>
      <c r="BS127" s="842"/>
      <c r="BT127" s="840" t="s">
        <v>494</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495</v>
      </c>
      <c r="CQ127" s="781"/>
      <c r="CR127" s="781"/>
      <c r="CS127" s="781"/>
      <c r="CT127" s="781"/>
      <c r="CU127" s="781"/>
      <c r="CV127" s="781"/>
      <c r="CW127" s="781"/>
      <c r="CX127" s="781"/>
      <c r="CY127" s="781"/>
      <c r="CZ127" s="781"/>
      <c r="DA127" s="781"/>
      <c r="DB127" s="781"/>
      <c r="DC127" s="781"/>
      <c r="DD127" s="781"/>
      <c r="DE127" s="781"/>
      <c r="DF127" s="782"/>
      <c r="DG127" s="845" t="s">
        <v>447</v>
      </c>
      <c r="DH127" s="846"/>
      <c r="DI127" s="846"/>
      <c r="DJ127" s="846"/>
      <c r="DK127" s="846"/>
      <c r="DL127" s="846" t="s">
        <v>447</v>
      </c>
      <c r="DM127" s="846"/>
      <c r="DN127" s="846"/>
      <c r="DO127" s="846"/>
      <c r="DP127" s="846"/>
      <c r="DQ127" s="846" t="s">
        <v>459</v>
      </c>
      <c r="DR127" s="846"/>
      <c r="DS127" s="846"/>
      <c r="DT127" s="846"/>
      <c r="DU127" s="846"/>
      <c r="DV127" s="823" t="s">
        <v>447</v>
      </c>
      <c r="DW127" s="823"/>
      <c r="DX127" s="823"/>
      <c r="DY127" s="823"/>
      <c r="DZ127" s="824"/>
    </row>
    <row r="128" spans="1:130" s="233" customFormat="1" ht="26.25" customHeight="1" thickBot="1" x14ac:dyDescent="0.25">
      <c r="A128" s="825" t="s">
        <v>496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497</v>
      </c>
      <c r="X128" s="827"/>
      <c r="Y128" s="827"/>
      <c r="Z128" s="828"/>
      <c r="AA128" s="829">
        <v>464239</v>
      </c>
      <c r="AB128" s="830"/>
      <c r="AC128" s="830"/>
      <c r="AD128" s="830"/>
      <c r="AE128" s="831"/>
      <c r="AF128" s="832">
        <v>512321</v>
      </c>
      <c r="AG128" s="830"/>
      <c r="AH128" s="830"/>
      <c r="AI128" s="830"/>
      <c r="AJ128" s="831"/>
      <c r="AK128" s="832">
        <v>526828</v>
      </c>
      <c r="AL128" s="830"/>
      <c r="AM128" s="830"/>
      <c r="AN128" s="830"/>
      <c r="AO128" s="831"/>
      <c r="AP128" s="833"/>
      <c r="AQ128" s="834"/>
      <c r="AR128" s="834"/>
      <c r="AS128" s="834"/>
      <c r="AT128" s="835"/>
      <c r="AU128" s="235"/>
      <c r="AV128" s="235"/>
      <c r="AW128" s="235"/>
      <c r="AX128" s="836" t="s">
        <v>498</v>
      </c>
      <c r="AY128" s="837"/>
      <c r="AZ128" s="837"/>
      <c r="BA128" s="837"/>
      <c r="BB128" s="837"/>
      <c r="BC128" s="837"/>
      <c r="BD128" s="837"/>
      <c r="BE128" s="838"/>
      <c r="BF128" s="815" t="s">
        <v>130</v>
      </c>
      <c r="BG128" s="816"/>
      <c r="BH128" s="816"/>
      <c r="BI128" s="816"/>
      <c r="BJ128" s="816"/>
      <c r="BK128" s="816"/>
      <c r="BL128" s="839"/>
      <c r="BM128" s="815">
        <v>12.83</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499</v>
      </c>
      <c r="CQ128" s="759"/>
      <c r="CR128" s="759"/>
      <c r="CS128" s="759"/>
      <c r="CT128" s="759"/>
      <c r="CU128" s="759"/>
      <c r="CV128" s="759"/>
      <c r="CW128" s="759"/>
      <c r="CX128" s="759"/>
      <c r="CY128" s="759"/>
      <c r="CZ128" s="759"/>
      <c r="DA128" s="759"/>
      <c r="DB128" s="759"/>
      <c r="DC128" s="759"/>
      <c r="DD128" s="759"/>
      <c r="DE128" s="759"/>
      <c r="DF128" s="760"/>
      <c r="DG128" s="819" t="s">
        <v>500</v>
      </c>
      <c r="DH128" s="820"/>
      <c r="DI128" s="820"/>
      <c r="DJ128" s="820"/>
      <c r="DK128" s="820"/>
      <c r="DL128" s="820" t="s">
        <v>130</v>
      </c>
      <c r="DM128" s="820"/>
      <c r="DN128" s="820"/>
      <c r="DO128" s="820"/>
      <c r="DP128" s="820"/>
      <c r="DQ128" s="820" t="s">
        <v>130</v>
      </c>
      <c r="DR128" s="820"/>
      <c r="DS128" s="820"/>
      <c r="DT128" s="820"/>
      <c r="DU128" s="820"/>
      <c r="DV128" s="821" t="s">
        <v>130</v>
      </c>
      <c r="DW128" s="821"/>
      <c r="DX128" s="821"/>
      <c r="DY128" s="821"/>
      <c r="DZ128" s="822"/>
    </row>
    <row r="129" spans="1:131" s="233" customFormat="1" ht="26.25" customHeight="1" x14ac:dyDescent="0.2">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501</v>
      </c>
      <c r="X129" s="806"/>
      <c r="Y129" s="806"/>
      <c r="Z129" s="807"/>
      <c r="AA129" s="808">
        <v>13395927</v>
      </c>
      <c r="AB129" s="809"/>
      <c r="AC129" s="809"/>
      <c r="AD129" s="809"/>
      <c r="AE129" s="810"/>
      <c r="AF129" s="811">
        <v>13784755</v>
      </c>
      <c r="AG129" s="809"/>
      <c r="AH129" s="809"/>
      <c r="AI129" s="809"/>
      <c r="AJ129" s="810"/>
      <c r="AK129" s="811">
        <v>14314590</v>
      </c>
      <c r="AL129" s="809"/>
      <c r="AM129" s="809"/>
      <c r="AN129" s="809"/>
      <c r="AO129" s="810"/>
      <c r="AP129" s="812"/>
      <c r="AQ129" s="813"/>
      <c r="AR129" s="813"/>
      <c r="AS129" s="813"/>
      <c r="AT129" s="814"/>
      <c r="AU129" s="236"/>
      <c r="AV129" s="236"/>
      <c r="AW129" s="236"/>
      <c r="AX129" s="780" t="s">
        <v>502</v>
      </c>
      <c r="AY129" s="781"/>
      <c r="AZ129" s="781"/>
      <c r="BA129" s="781"/>
      <c r="BB129" s="781"/>
      <c r="BC129" s="781"/>
      <c r="BD129" s="781"/>
      <c r="BE129" s="782"/>
      <c r="BF129" s="799" t="s">
        <v>130</v>
      </c>
      <c r="BG129" s="800"/>
      <c r="BH129" s="800"/>
      <c r="BI129" s="800"/>
      <c r="BJ129" s="800"/>
      <c r="BK129" s="800"/>
      <c r="BL129" s="801"/>
      <c r="BM129" s="799">
        <v>17.829999999999998</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504</v>
      </c>
      <c r="X130" s="806"/>
      <c r="Y130" s="806"/>
      <c r="Z130" s="807"/>
      <c r="AA130" s="808">
        <v>1812605</v>
      </c>
      <c r="AB130" s="809"/>
      <c r="AC130" s="809"/>
      <c r="AD130" s="809"/>
      <c r="AE130" s="810"/>
      <c r="AF130" s="811">
        <v>1760895</v>
      </c>
      <c r="AG130" s="809"/>
      <c r="AH130" s="809"/>
      <c r="AI130" s="809"/>
      <c r="AJ130" s="810"/>
      <c r="AK130" s="811">
        <v>1601557</v>
      </c>
      <c r="AL130" s="809"/>
      <c r="AM130" s="809"/>
      <c r="AN130" s="809"/>
      <c r="AO130" s="810"/>
      <c r="AP130" s="812"/>
      <c r="AQ130" s="813"/>
      <c r="AR130" s="813"/>
      <c r="AS130" s="813"/>
      <c r="AT130" s="814"/>
      <c r="AU130" s="236"/>
      <c r="AV130" s="236"/>
      <c r="AW130" s="236"/>
      <c r="AX130" s="780" t="s">
        <v>505</v>
      </c>
      <c r="AY130" s="781"/>
      <c r="AZ130" s="781"/>
      <c r="BA130" s="781"/>
      <c r="BB130" s="781"/>
      <c r="BC130" s="781"/>
      <c r="BD130" s="781"/>
      <c r="BE130" s="782"/>
      <c r="BF130" s="783">
        <v>4.9000000000000004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506</v>
      </c>
      <c r="X131" s="790"/>
      <c r="Y131" s="790"/>
      <c r="Z131" s="791"/>
      <c r="AA131" s="792">
        <v>11583322</v>
      </c>
      <c r="AB131" s="793"/>
      <c r="AC131" s="793"/>
      <c r="AD131" s="793"/>
      <c r="AE131" s="794"/>
      <c r="AF131" s="795">
        <v>12023860</v>
      </c>
      <c r="AG131" s="793"/>
      <c r="AH131" s="793"/>
      <c r="AI131" s="793"/>
      <c r="AJ131" s="794"/>
      <c r="AK131" s="795">
        <v>12713033</v>
      </c>
      <c r="AL131" s="793"/>
      <c r="AM131" s="793"/>
      <c r="AN131" s="793"/>
      <c r="AO131" s="794"/>
      <c r="AP131" s="796"/>
      <c r="AQ131" s="797"/>
      <c r="AR131" s="797"/>
      <c r="AS131" s="797"/>
      <c r="AT131" s="798"/>
      <c r="AU131" s="236"/>
      <c r="AV131" s="236"/>
      <c r="AW131" s="236"/>
      <c r="AX131" s="758" t="s">
        <v>507</v>
      </c>
      <c r="AY131" s="759"/>
      <c r="AZ131" s="759"/>
      <c r="BA131" s="759"/>
      <c r="BB131" s="759"/>
      <c r="BC131" s="759"/>
      <c r="BD131" s="759"/>
      <c r="BE131" s="760"/>
      <c r="BF131" s="761">
        <v>26.2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509</v>
      </c>
      <c r="W132" s="771"/>
      <c r="X132" s="771"/>
      <c r="Y132" s="771"/>
      <c r="Z132" s="772"/>
      <c r="AA132" s="773">
        <v>4.4943669870000003</v>
      </c>
      <c r="AB132" s="774"/>
      <c r="AC132" s="774"/>
      <c r="AD132" s="774"/>
      <c r="AE132" s="775"/>
      <c r="AF132" s="776">
        <v>4.6559174839999997</v>
      </c>
      <c r="AG132" s="774"/>
      <c r="AH132" s="774"/>
      <c r="AI132" s="774"/>
      <c r="AJ132" s="775"/>
      <c r="AK132" s="776">
        <v>5.742783803</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510</v>
      </c>
      <c r="W133" s="750"/>
      <c r="X133" s="750"/>
      <c r="Y133" s="750"/>
      <c r="Z133" s="751"/>
      <c r="AA133" s="752">
        <v>4.2</v>
      </c>
      <c r="AB133" s="753"/>
      <c r="AC133" s="753"/>
      <c r="AD133" s="753"/>
      <c r="AE133" s="754"/>
      <c r="AF133" s="752">
        <v>4.5</v>
      </c>
      <c r="AG133" s="753"/>
      <c r="AH133" s="753"/>
      <c r="AI133" s="753"/>
      <c r="AJ133" s="754"/>
      <c r="AK133" s="752">
        <v>4.9000000000000004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501g5AfXbm9lgtkVmjMGGc6uNztnG/BjqPsKaiAj4jswiIqAl6CsNSlPMKjX81sJjza09j0a0YiizXLjFRezA==" saltValue="AfJXgB//mtDAmN9CdA8M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MmJ96RSfS3c22DYpJ5f5A4SYY2Wkfkg9CJt4mgt8UmYVFyJU879Q+kG0B1VhrOFAPTTh8/VQrrwDRPZdktuoA==" saltValue="WWPx3nK7C+hyC3wrCOQl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514</v>
      </c>
      <c r="AP7" s="275"/>
      <c r="AQ7" s="276" t="s">
        <v>515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516</v>
      </c>
      <c r="AQ8" s="282" t="s">
        <v>517</v>
      </c>
      <c r="AR8" s="283" t="s">
        <v>518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519</v>
      </c>
      <c r="AL9" s="1160"/>
      <c r="AM9" s="1160"/>
      <c r="AN9" s="1161"/>
      <c r="AO9" s="284">
        <v>3207699</v>
      </c>
      <c r="AP9" s="284">
        <v>47800</v>
      </c>
      <c r="AQ9" s="285">
        <v>72345</v>
      </c>
      <c r="AR9" s="286">
        <v>-33.9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520</v>
      </c>
      <c r="AL10" s="1160"/>
      <c r="AM10" s="1160"/>
      <c r="AN10" s="1161"/>
      <c r="AO10" s="287">
        <v>9295</v>
      </c>
      <c r="AP10" s="287">
        <v>139</v>
      </c>
      <c r="AQ10" s="288">
        <v>6087</v>
      </c>
      <c r="AR10" s="289">
        <v>-97.7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521</v>
      </c>
      <c r="AL11" s="1160"/>
      <c r="AM11" s="1160"/>
      <c r="AN11" s="1161"/>
      <c r="AO11" s="287" t="s">
        <v>522</v>
      </c>
      <c r="AP11" s="287" t="s">
        <v>522</v>
      </c>
      <c r="AQ11" s="288">
        <v>1128</v>
      </c>
      <c r="AR11" s="289" t="s">
        <v>522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523</v>
      </c>
      <c r="AL12" s="1160"/>
      <c r="AM12" s="1160"/>
      <c r="AN12" s="1161"/>
      <c r="AO12" s="287" t="s">
        <v>522</v>
      </c>
      <c r="AP12" s="287" t="s">
        <v>522</v>
      </c>
      <c r="AQ12" s="288">
        <v>9</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524</v>
      </c>
      <c r="AL13" s="1160"/>
      <c r="AM13" s="1160"/>
      <c r="AN13" s="1161"/>
      <c r="AO13" s="287">
        <v>139218</v>
      </c>
      <c r="AP13" s="287">
        <v>2075</v>
      </c>
      <c r="AQ13" s="288">
        <v>2326</v>
      </c>
      <c r="AR13" s="289">
        <v>-10.8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525</v>
      </c>
      <c r="AL14" s="1160"/>
      <c r="AM14" s="1160"/>
      <c r="AN14" s="1161"/>
      <c r="AO14" s="287">
        <v>34409</v>
      </c>
      <c r="AP14" s="287">
        <v>513</v>
      </c>
      <c r="AQ14" s="288">
        <v>1625</v>
      </c>
      <c r="AR14" s="289">
        <v>-68.400000000000006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526</v>
      </c>
      <c r="AL15" s="1163"/>
      <c r="AM15" s="1163"/>
      <c r="AN15" s="1164"/>
      <c r="AO15" s="287">
        <v>-197267</v>
      </c>
      <c r="AP15" s="287">
        <v>-2940</v>
      </c>
      <c r="AQ15" s="288">
        <v>-4515</v>
      </c>
      <c r="AR15" s="289">
        <v>-34.9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188</v>
      </c>
      <c r="AL16" s="1163"/>
      <c r="AM16" s="1163"/>
      <c r="AN16" s="1164"/>
      <c r="AO16" s="287">
        <v>3193354</v>
      </c>
      <c r="AP16" s="287">
        <v>47587</v>
      </c>
      <c r="AQ16" s="288">
        <v>79005</v>
      </c>
      <c r="AR16" s="289">
        <v>-39.799999999999997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531</v>
      </c>
      <c r="AL21" s="1166"/>
      <c r="AM21" s="1166"/>
      <c r="AN21" s="1167"/>
      <c r="AO21" s="300">
        <v>5.35</v>
      </c>
      <c r="AP21" s="301">
        <v>7.5</v>
      </c>
      <c r="AQ21" s="302">
        <v>-2.15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532</v>
      </c>
      <c r="AL22" s="1166"/>
      <c r="AM22" s="1166"/>
      <c r="AN22" s="1167"/>
      <c r="AO22" s="305">
        <v>93.1</v>
      </c>
      <c r="AP22" s="306">
        <v>98.5</v>
      </c>
      <c r="AQ22" s="307">
        <v>-5.4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533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514</v>
      </c>
      <c r="AP30" s="275"/>
      <c r="AQ30" s="276" t="s">
        <v>515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516</v>
      </c>
      <c r="AQ31" s="282" t="s">
        <v>517</v>
      </c>
      <c r="AR31" s="283" t="s">
        <v>518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536</v>
      </c>
      <c r="AL32" s="1150"/>
      <c r="AM32" s="1150"/>
      <c r="AN32" s="1151"/>
      <c r="AO32" s="315">
        <v>1851489</v>
      </c>
      <c r="AP32" s="315">
        <v>27591</v>
      </c>
      <c r="AQ32" s="316">
        <v>42274</v>
      </c>
      <c r="AR32" s="317">
        <v>-34.700000000000003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537</v>
      </c>
      <c r="AL33" s="1150"/>
      <c r="AM33" s="1150"/>
      <c r="AN33" s="1151"/>
      <c r="AO33" s="315" t="s">
        <v>522</v>
      </c>
      <c r="AP33" s="315" t="s">
        <v>522</v>
      </c>
      <c r="AQ33" s="316" t="s">
        <v>522</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538</v>
      </c>
      <c r="AL34" s="1150"/>
      <c r="AM34" s="1150"/>
      <c r="AN34" s="1151"/>
      <c r="AO34" s="315" t="s">
        <v>522</v>
      </c>
      <c r="AP34" s="315" t="s">
        <v>522</v>
      </c>
      <c r="AQ34" s="316">
        <v>53</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539</v>
      </c>
      <c r="AL35" s="1150"/>
      <c r="AM35" s="1150"/>
      <c r="AN35" s="1151"/>
      <c r="AO35" s="315">
        <v>985825</v>
      </c>
      <c r="AP35" s="315">
        <v>14691</v>
      </c>
      <c r="AQ35" s="316">
        <v>12769</v>
      </c>
      <c r="AR35" s="317">
        <v>15.1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540</v>
      </c>
      <c r="AL36" s="1150"/>
      <c r="AM36" s="1150"/>
      <c r="AN36" s="1151"/>
      <c r="AO36" s="315">
        <v>21153</v>
      </c>
      <c r="AP36" s="315">
        <v>315</v>
      </c>
      <c r="AQ36" s="316">
        <v>1973</v>
      </c>
      <c r="AR36" s="317">
        <v>-84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541</v>
      </c>
      <c r="AL37" s="1150"/>
      <c r="AM37" s="1150"/>
      <c r="AN37" s="1151"/>
      <c r="AO37" s="315" t="s">
        <v>522</v>
      </c>
      <c r="AP37" s="315" t="s">
        <v>522</v>
      </c>
      <c r="AQ37" s="316">
        <v>635</v>
      </c>
      <c r="AR37" s="317" t="s">
        <v>522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542</v>
      </c>
      <c r="AL38" s="1153"/>
      <c r="AM38" s="1153"/>
      <c r="AN38" s="1154"/>
      <c r="AO38" s="318" t="s">
        <v>522</v>
      </c>
      <c r="AP38" s="318" t="s">
        <v>522</v>
      </c>
      <c r="AQ38" s="319">
        <v>1</v>
      </c>
      <c r="AR38" s="307" t="s">
        <v>522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543</v>
      </c>
      <c r="AL39" s="1153"/>
      <c r="AM39" s="1153"/>
      <c r="AN39" s="1154"/>
      <c r="AO39" s="315">
        <v>-526828</v>
      </c>
      <c r="AP39" s="315">
        <v>-7851</v>
      </c>
      <c r="AQ39" s="316">
        <v>-5447</v>
      </c>
      <c r="AR39" s="317">
        <v>44.1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544</v>
      </c>
      <c r="AL40" s="1150"/>
      <c r="AM40" s="1150"/>
      <c r="AN40" s="1151"/>
      <c r="AO40" s="315">
        <v>-1601557</v>
      </c>
      <c r="AP40" s="315">
        <v>-23866</v>
      </c>
      <c r="AQ40" s="316">
        <v>-37418</v>
      </c>
      <c r="AR40" s="317">
        <v>-36.200000000000003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299</v>
      </c>
      <c r="AL41" s="1156"/>
      <c r="AM41" s="1156"/>
      <c r="AN41" s="1157"/>
      <c r="AO41" s="315">
        <v>730082</v>
      </c>
      <c r="AP41" s="315">
        <v>10880</v>
      </c>
      <c r="AQ41" s="316">
        <v>14840</v>
      </c>
      <c r="AR41" s="317">
        <v>-26.7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514</v>
      </c>
      <c r="AN49" s="1144" t="s">
        <v>548</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549</v>
      </c>
      <c r="AO50" s="332" t="s">
        <v>550</v>
      </c>
      <c r="AP50" s="333" t="s">
        <v>551</v>
      </c>
      <c r="AQ50" s="334" t="s">
        <v>552</v>
      </c>
      <c r="AR50" s="335" t="s">
        <v>553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1512863</v>
      </c>
      <c r="AN51" s="337">
        <v>22177</v>
      </c>
      <c r="AO51" s="338">
        <v>-48</v>
      </c>
      <c r="AP51" s="339">
        <v>54110</v>
      </c>
      <c r="AQ51" s="340">
        <v>-5.6</v>
      </c>
      <c r="AR51" s="341">
        <v>-42.4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864358</v>
      </c>
      <c r="AN52" s="345">
        <v>12670</v>
      </c>
      <c r="AO52" s="346">
        <v>7</v>
      </c>
      <c r="AP52" s="347">
        <v>30620</v>
      </c>
      <c r="AQ52" s="348">
        <v>-6.6</v>
      </c>
      <c r="AR52" s="349">
        <v>13.6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1894162</v>
      </c>
      <c r="AN53" s="337">
        <v>27873</v>
      </c>
      <c r="AO53" s="338">
        <v>25.7</v>
      </c>
      <c r="AP53" s="339">
        <v>54684</v>
      </c>
      <c r="AQ53" s="340">
        <v>1.1000000000000001</v>
      </c>
      <c r="AR53" s="341">
        <v>24.6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909613</v>
      </c>
      <c r="AN54" s="345">
        <v>13385</v>
      </c>
      <c r="AO54" s="346">
        <v>5.6</v>
      </c>
      <c r="AP54" s="347">
        <v>32829</v>
      </c>
      <c r="AQ54" s="348">
        <v>7.2</v>
      </c>
      <c r="AR54" s="349">
        <v>-1.6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3454584</v>
      </c>
      <c r="AN55" s="337">
        <v>50947</v>
      </c>
      <c r="AO55" s="338">
        <v>82.8</v>
      </c>
      <c r="AP55" s="339">
        <v>62383</v>
      </c>
      <c r="AQ55" s="340">
        <v>14.1</v>
      </c>
      <c r="AR55" s="341">
        <v>68.7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2866561</v>
      </c>
      <c r="AN56" s="345">
        <v>42275</v>
      </c>
      <c r="AO56" s="346">
        <v>215.8</v>
      </c>
      <c r="AP56" s="347">
        <v>35325</v>
      </c>
      <c r="AQ56" s="348">
        <v>7.6</v>
      </c>
      <c r="AR56" s="349">
        <v>208.2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2853423</v>
      </c>
      <c r="AN57" s="337">
        <v>42214</v>
      </c>
      <c r="AO57" s="338">
        <v>-17.100000000000001</v>
      </c>
      <c r="AP57" s="339">
        <v>63812</v>
      </c>
      <c r="AQ57" s="340">
        <v>2.2999999999999998</v>
      </c>
      <c r="AR57" s="341">
        <v>-19.399999999999999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2190261</v>
      </c>
      <c r="AN58" s="345">
        <v>32403</v>
      </c>
      <c r="AO58" s="346">
        <v>-23.4</v>
      </c>
      <c r="AP58" s="347">
        <v>33848</v>
      </c>
      <c r="AQ58" s="348">
        <v>-4.2</v>
      </c>
      <c r="AR58" s="349">
        <v>-19.2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3721188</v>
      </c>
      <c r="AN59" s="337">
        <v>55452</v>
      </c>
      <c r="AO59" s="338">
        <v>31.4</v>
      </c>
      <c r="AP59" s="339">
        <v>54225</v>
      </c>
      <c r="AQ59" s="340">
        <v>-15</v>
      </c>
      <c r="AR59" s="341">
        <v>46.4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2820495</v>
      </c>
      <c r="AN60" s="345">
        <v>42030</v>
      </c>
      <c r="AO60" s="346">
        <v>29.7</v>
      </c>
      <c r="AP60" s="347">
        <v>27337</v>
      </c>
      <c r="AQ60" s="348">
        <v>-19.2</v>
      </c>
      <c r="AR60" s="349">
        <v>48.9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2687244</v>
      </c>
      <c r="AN61" s="352">
        <v>39733</v>
      </c>
      <c r="AO61" s="353">
        <v>15</v>
      </c>
      <c r="AP61" s="354">
        <v>57843</v>
      </c>
      <c r="AQ61" s="355">
        <v>-0.6</v>
      </c>
      <c r="AR61" s="341">
        <v>15.6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1930258</v>
      </c>
      <c r="AN62" s="345">
        <v>28553</v>
      </c>
      <c r="AO62" s="346">
        <v>46.9</v>
      </c>
      <c r="AP62" s="347">
        <v>31992</v>
      </c>
      <c r="AQ62" s="348">
        <v>-3</v>
      </c>
      <c r="AR62" s="349">
        <v>49.9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LS5pYLcSZzCFR8Rq/BK5BqmCa3qDwreSu6nbM7ZLspxsXg1BUOruDC8mLn7iWCF7R+Kp13bXBifF+wowZOrAQ==" saltValue="dmSBG6vOWcSENURS6xlP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562</v>
      </c>
    </row>
    <row r="120" spans="125:125" ht="13.5" hidden="1" customHeight="1" x14ac:dyDescent="0.2"/>
    <row r="121" spans="125:125" ht="13.5" hidden="1" customHeight="1" x14ac:dyDescent="0.2">
      <c r="DU121" s="262"/>
    </row>
  </sheetData>
  <sheetProtection algorithmName="SHA-512" hashValue="ddGEpMMsjYqg8t1U8u3mLZShSrBh0ka3EXT83HgLywlCgR0e5ysizmY31qjF7KUCkqZ8CTrfGFd+znb3yce4TA==" saltValue="XDFxwfBzPKAsQmzWWav1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563</v>
      </c>
    </row>
  </sheetData>
  <sheetProtection algorithmName="SHA-512" hashValue="Mbthbq8B2nxRv3wC5l0cKTO4ef9utto6fXq+FaGSgXVLYzxiO8o2Jok5mga6miR1ALospRklMuMm7BwLS2xZgQ==" saltValue="vPoimMX7moSBMXulJw0f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68" t="s">
        <v>3</v>
      </c>
      <c r="D47" s="1168"/>
      <c r="E47" s="1169"/>
      <c r="F47" s="11">
        <v>29.48</v>
      </c>
      <c r="G47" s="12">
        <v>22.65</v>
      </c>
      <c r="H47" s="12">
        <v>22.31</v>
      </c>
      <c r="I47" s="12">
        <v>20.02</v>
      </c>
      <c r="J47" s="13">
        <v>18.760000000000002</v>
      </c>
    </row>
    <row r="48" spans="2:10" ht="57.75" customHeight="1" x14ac:dyDescent="0.2">
      <c r="B48" s="14"/>
      <c r="C48" s="1170" t="s">
        <v>4</v>
      </c>
      <c r="D48" s="1170"/>
      <c r="E48" s="1171"/>
      <c r="F48" s="15">
        <v>5.0599999999999996</v>
      </c>
      <c r="G48" s="16">
        <v>4.6399999999999997</v>
      </c>
      <c r="H48" s="16">
        <v>3.79</v>
      </c>
      <c r="I48" s="16">
        <v>4.47</v>
      </c>
      <c r="J48" s="17">
        <v>8.92</v>
      </c>
    </row>
    <row r="49" spans="2:10" ht="57.75" customHeight="1" thickBot="1" x14ac:dyDescent="0.25">
      <c r="B49" s="18"/>
      <c r="C49" s="1172" t="s">
        <v>5</v>
      </c>
      <c r="D49" s="1172"/>
      <c r="E49" s="1173"/>
      <c r="F49" s="19" t="s">
        <v>569</v>
      </c>
      <c r="G49" s="20" t="s">
        <v>570</v>
      </c>
      <c r="H49" s="20" t="s">
        <v>571</v>
      </c>
      <c r="I49" s="20" t="s">
        <v>572</v>
      </c>
      <c r="J49" s="21">
        <v>4.09</v>
      </c>
    </row>
    <row r="50" spans="2:10" ht="13.2" x14ac:dyDescent="0.2"/>
  </sheetData>
  <sheetProtection algorithmName="SHA-512" hashValue="5twF5N3bSVA1287A71T+s01SfjkzOibWpvdJJlE2QPIrAsiMoSh8l+zDkBBJBQxg4xroUrSInwdqqVWmImpBXA==" saltValue="5+gxihfvP10pm4VEkvq1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2023-03-15T05:30:32Z</cp:lastPrinted>
  <dcterms:created xsi:type="dcterms:W3CDTF">2023-02-20T05:28:22Z</dcterms:created>
  <dcterms:modified xsi:type="dcterms:W3CDTF">2023-10-19T09:50:31Z</dcterms:modified>
  <cp:category/>
</cp:coreProperties>
</file>