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6480"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<sst xmlns="http://schemas.openxmlformats.org/spreadsheetml/2006/main" count="1142" uniqueCount="625">
  <si>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</si>
  <si>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</si>
  <si>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</si>
  <si>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</si>
  <si>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</si>
  <si>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</si>
  <si>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</si>
  <si>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</si>
  <si>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</si>
  <si>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</si>
  <si>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</si>
  <si>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</si>
  <si>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</si>
  <si>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</si>
  <si>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</si>
  <si>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</si>
  <si>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</si>
  <si>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</si>
  <si>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</si>
  <si>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</si>
  <si>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</si>
  <si>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</si>
  <si>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</si>
  <si>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</si>
  <si>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</si>
  <si>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</si>
  <si>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</si>
  <si>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</si>
  <si>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</si>
  <si>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</si>
  <si>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</si>
  <si>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</si>
  <si>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</si>
  <si>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</si>
  <si>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</si>
  <si>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</si>
  <si>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</si>
  <si>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</si>
  <si>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</si>
  <si>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</si>
  <si>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</si>
  <si>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</si>
  <si>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</si>
  <si>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</si>
  <si>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</si>
  <si>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</si>
  <si>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</si>
  <si>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</si>
  <si>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</si>
  <si>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</si>
  <si>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</si>
  <si>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</si>
  <si>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</si>
  <si>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</si>
  <si>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</si>
  <si>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</si>
  <si>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</si>
  <si>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</si>
  <si>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</si>
  <si>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</si>
  <si>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</si>
  <si>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</si>
  <si>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</si>
  <si>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</si>
  <si>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</si>
  <si>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</si>
  <si>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</si>
  <si>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</si>
  <si>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</si>
  <si>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</si>
  <si>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</si>
  <si>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</si>
  <si>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</si>
  <si>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</si>
  <si>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</si>
  <si>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</si>
  <si>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</si>
  <si>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</si>
  <si>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</si>
  <si>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</si>
  <si>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</si>
  <si>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</si>
  <si>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</si>
  <si>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</si>
  <si>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</si>
  <si>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</si>
  <si>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</si>
  <si>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</si>
  <si>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</si>
  <si>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</si>
  <si>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</si>
  <si>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</si>
  <si>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</si>
  <si>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</si>
  <si>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</si>
  <si>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</si>
  <si>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</si>
  <si>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</si>
  <si>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</si>
  <si>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</si>
  <si>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</si>
  <si>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</si>
  <si>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</si>
  <si>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</si>
  <si>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</si>
  <si>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</si>
  <si>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</si>
  <si>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</si>
  <si>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</si>
  <si>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</si>
  <si>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</si>
  <si>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</si>
  <si>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</si>
  <si>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</si>
  <si>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</si>
  <si>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</si>
  <si>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</si>
  <si>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</si>
  <si>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</si>
  <si>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</si>
  <si>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</si>
  <si>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</si>
  <si>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</si>
  <si>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</si>
  <si>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</si>
  <si>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</si>
  <si>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</si>
  <si>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</si>
  <si>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</si>
  <si>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</si>
  <si>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</si>
  <si>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</si>
  <si>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</si>
  <si>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</si>
  <si>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</si>
  <si>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</si>
  <si>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</si>
  <si>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</si>
  <si>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</si>
  <si>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</si>
  <si>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</si>
  <si>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</si>
  <si>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</si>
  <si>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</si>
  <si>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</si>
  <si>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</si>
  <si>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</si>
  <si>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</si>
  <si>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</si>
  <si>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</si>
  <si>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</si>
  <si>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</si>
  <si>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</si>
  <si>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</si>
  <si>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</si>
  <si>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</si>
  <si>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</si>
  <si>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</si>
  <si>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</si>
  <si>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</si>
  <si>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</si>
  <si>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</si>
  <si>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</si>
  <si>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</si>
  <si>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</si>
  <si>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</si>
  <si>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</si>
  <si>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</si>
  <si>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</si>
  <si>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</si>
  <si>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</si>
  <si>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</si>
  <si>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</si>
  <si>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</si>
  <si>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</si>
  <si>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</si>
  <si>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</si>
  <si>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</si>
  <si>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</si>
  <si>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</si>
  <si>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</si>
  <si>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</si>
  <si>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</si>
  <si>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</si>
  <si>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</si>
  <si>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</si>
  <si>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</si>
  <si>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</si>
  <si>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</si>
  <si>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</si>
  <si>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</si>
  <si>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</si>
  <si>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</si>
  <si>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</si>
  <si>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</si>
  <si>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</si>
  <si>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</si>
  <si>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</si>
  <si>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</si>
  <si>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</si>
  <si>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</si>
  <si>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</si>
  <si>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</si>
  <si>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</si>
  <si>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</si>
  <si>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</si>
  <si>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</si>
  <si>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</si>
  <si>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</si>
  <si>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</si>
  <si>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</si>
  <si>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</si>
  <si>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</si>
  <si>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</si>
  <si>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</si>
  <si>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</si>
  <si>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</si>
  <si>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</si>
  <si>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岐阜県中津川市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</si>
  <si>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</si>
  <si>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</si>
  <si>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</si>
  <si>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</si>
  <si>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</si>
  <si>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</si>
  <si>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</si>
  <si>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</si>
  <si>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</si>
  <si>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</si>
  <si>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</si>
  <si>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</si>
  <si>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</si>
  <si>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</si>
  <si>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</si>
  <si>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</si>
  <si>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</si>
  <si>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</si>
  <si>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</si>
  <si>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</si>
  <si>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</si>
  <si>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</si>
  <si>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</si>
  <si>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</si>
  <si>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</si>
  <si>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</si>
  <si>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</si>
  <si>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</si>
  <si>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</si>
  <si>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</si>
  <si>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</si>
  <si>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</si>
  <si>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</si>
  <si>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</si>
  <si>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</si>
  <si>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</si>
  <si>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</si>
  <si>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</si>
  <si>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</si>
  <si>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</si>
  <si>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</si>
  <si>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</si>
  <si>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</si>
  <si>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</si>
  <si>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</si>
  <si>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</si>
  <si>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</si>
  <si>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</si>
  <si>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</si>
  <si>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</si>
  <si>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</si>
  <si>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</si>
  <si>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</si>
  <si>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</si>
  <si>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</si>
  <si>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</si>
  <si>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</si>
  <si>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</si>
  <si>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</si>
  <si>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</si>
  <si>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</si>
  <si>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</si>
  <si>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</si>
  <si>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</si>
  <si>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</si>
  <si>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</si>
  <si>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</si>
  <si>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</si>
  <si>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</si>
  <si>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</si>
  <si>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</si>
  <si>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</si>
  <si>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</si>
  <si>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</si>
  <si>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</si>
  <si>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</si>
  <si>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</si>
  <si>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</si>
  <si>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</si>
  <si>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</si>
  <si>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</si>
  <si>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</si>
  <si>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</si>
  <si>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</si>
  <si>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</si>
  <si>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</si>
  <si>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</si>
  <si>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</si>
  <si>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</si>
  <si>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</si>
  <si>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</si>
  <si>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</si>
  <si>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</si>
  <si>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</si>
  <si>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</si>
  <si>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</si>
  <si>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</si>
  <si>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</si>
  <si>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</si>
  <si>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</si>
  <si>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</si>
  <si>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</si>
  <si>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</si>
  <si>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</si>
  <si>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</si>
  <si>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</si>
  <si>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</si>
  <si>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</si>
  <si>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</si>
  <si>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</si>
  <si>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</si>
  <si>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</si>
  <si>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</si>
  <si>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</si>
  <si>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</si>
  <si>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</si>
  <si>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</si>
  <si>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</si>
  <si>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</si>
  <si>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</si>
  <si>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</si>
  <si>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</si>
  <si>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</si>
  <si>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</si>
  <si>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</si>
  <si>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</si>
  <si>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</si>
  <si>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</si>
  <si>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</si>
  <si>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</si>
  <si>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</si>
  <si>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</si>
  <si>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</si>
  <si>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</si>
  <si>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</si>
  <si>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</si>
  <si>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</si>
  <si>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</si>
  <si>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</si>
  <si>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</si>
  <si>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</si>
  <si>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</si>
  <si>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</si>
  <si>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</si>
  <si>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</si>
  <si>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</si>
  <si>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</si>
  <si>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</si>
  <si>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</si>
  <si>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</si>
  <si>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</si>
  <si>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</si>
  <si>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</si>
  <si>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</si>
  <si>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</si>
  <si>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岐阜県中津川市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</si>
  <si>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</si>
  <si>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</si>
  <si>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</si>
  <si>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</si>
  <si>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</si>
  <si>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</si>
  <si>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</si>
  <si>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</si>
  <si>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</si>
  <si>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</si>
  <si>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</si>
  <si>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</si>
  <si>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</si>
  <si>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</si>
  <si>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</si>
  <si>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</si>
  <si>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</si>
  <si>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</si>
  <si>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</si>
  <si>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</si>
  <si>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</si>
  <si>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</si>
  <si>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</si>
  <si>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</si>
  <si>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</si>
  <si>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</si>
  <si>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</si>
  <si>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</si>
  <si>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</si>
  <si>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</si>
  <si>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</si>
  <si>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</si>
  <si>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</si>
  <si>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国民健康保険事業会計(直営診療施設勘定)</t>
    <phoneticPr fontId="5"/>
  </si>
  <si>
    <t>国民健康保険事業会計(事業勘定)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</si>
  <si>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</si>
  <si>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</si>
  <si>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</si>
  <si>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</si>
  <si>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</si>
  <si>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</si>
  <si>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</si>
  <si>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</si>
  <si>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</si>
  <si>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</si>
  <si>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</si>
  <si>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</si>
  <si>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</si>
  <si>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</si>
  <si>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</si>
  <si>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</si>
  <si>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</si>
  <si>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</si>
  <si>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</si>
  <si>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</si>
  <si>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</si>
  <si>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</si>
  <si>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</si>
  <si>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</si>
  <si>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</si>
  <si>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</si>
  <si>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</si>
  <si>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</si>
  <si>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</si>
  <si>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</si>
  <si>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</si>
  <si>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</si>
  <si>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</si>
  <si>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</si>
  <si>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</si>
  <si>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</si>
  <si>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</si>
  <si>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</si>
  <si>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</si>
  <si>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</si>
  <si>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</si>
  <si>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</si>
  <si>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</si>
  <si>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</si>
  <si>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</si>
  <si>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</si>
  <si>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</si>
  <si>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</si>
  <si>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</si>
  <si>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</si>
  <si>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</si>
  <si>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</si>
  <si>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</si>
  <si>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</si>
  <si>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</si>
  <si>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</si>
  <si>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</si>
  <si>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</si>
  <si>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</si>
  <si>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</si>
  <si>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</si>
  <si>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</si>
  <si>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</si>
  <si>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</si>
  <si>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</si>
  <si>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</si>
  <si>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</si>
  <si>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</si>
  <si>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</si>
  <si>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</si>
  <si>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</si>
  <si>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</si>
  <si>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</si>
  <si>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</si>
  <si>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</si>
  <si>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</si>
  <si>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</si>
  <si>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</si>
  <si>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</si>
  <si>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</si>
  <si>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</si>
  <si>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</si>
  <si>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</si>
  <si>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</si>
  <si>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</si>
  <si>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</si>
  <si>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</si>
  <si>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</si>
  <si>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</si>
  <si>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</si>
  <si>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</si>
  <si>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</si>
  <si>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</si>
  <si>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</si>
  <si>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</si>
  <si>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</si>
  <si>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</si>
  <si>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</si>
  <si>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</si>
  <si>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</si>
  <si>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</si>
  <si>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</si>
  <si>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</si>
  <si>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</si>
  <si>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</si>
  <si>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</si>
  <si>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</si>
  <si>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</si>
  <si>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</si>
  <si>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</si>
  <si>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</si>
  <si>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</si>
  <si>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</si>
  <si>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</si>
  <si>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</si>
  <si>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</si>
  <si>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</si>
  <si>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</si>
  <si>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</si>
  <si>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</si>
  <si>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</si>
  <si>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</si>
  <si>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</si>
  <si>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</si>
  <si>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</si>
  <si>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</si>
  <si>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</si>
  <si>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</si>
  <si>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</si>
  <si>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</si>
  <si>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</si>
  <si>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</si>
  <si>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</si>
  <si>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</si>
  <si>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</si>
  <si>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</si>
  <si>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</si>
  <si>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</si>
  <si>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</si>
  <si>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</si>
  <si>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</si>
  <si>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</si>
  <si>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</si>
  <si>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</si>
  <si>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</si>
  <si>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</si>
  <si>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</si>
  <si>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</si>
  <si>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</si>
  <si>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</si>
  <si>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</si>
  <si>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</si>
  <si>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</si>
  <si>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</si>
  <si>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</si>
  <si>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</si>
  <si>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</si>
  <si>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</si>
  <si>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7.25</t>
  </si>
  <si>
    <t>▲ 7.65</t>
  </si>
  <si>
    <t>▲ 4.33</t>
  </si>
  <si>
    <t>▲ 5.94</t>
  </si>
  <si>
    <t>▲ 2.38</t>
  </si>
  <si>
    <t>一般会計</t>
  </si>
  <si>
    <t>病院事業会計</t>
  </si>
  <si>
    <t>水道事業会計</t>
  </si>
  <si>
    <t>下水道事業会計</t>
  </si>
  <si>
    <t>国民健康保険事業会計(事業勘定)</t>
  </si>
  <si>
    <t>介護保険事業会計</t>
  </si>
  <si>
    <t>駅前駐車場事業会計</t>
  </si>
  <si>
    <t>国民健康保険事業会計(直営診療施設勘定)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</si>
  <si>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</si>
  <si>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</si>
  <si>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</si>
  <si>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</si>
  <si>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</si>
  <si>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</si>
  <si>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</si>
  <si>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</si>
  <si>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他会計から 1,286百万円
基金から 61百万円</t>
    <rPh sb="0" eb="1">
      <t>ホカ</t>
    </rPh>
    <phoneticPr fontId="2"/>
  </si>
  <si>
    <t>-</t>
    <phoneticPr fontId="2"/>
  </si>
  <si>
    <t>-</t>
    <phoneticPr fontId="2"/>
  </si>
  <si>
    <t>-</t>
    <phoneticPr fontId="2"/>
  </si>
  <si>
    <t>地域振興基金</t>
    <phoneticPr fontId="5"/>
  </si>
  <si>
    <t>リニア中央新幹線まちづくり基金</t>
    <phoneticPr fontId="5"/>
  </si>
  <si>
    <t>公共施設整備運営基金</t>
    <phoneticPr fontId="5"/>
  </si>
  <si>
    <t>職員退職手当基金</t>
    <phoneticPr fontId="5"/>
  </si>
  <si>
    <t>（株）阿木レイクサイド</t>
    <rPh sb="1" eb="2">
      <t>カブ</t>
    </rPh>
    <rPh sb="3" eb="5">
      <t>アギ</t>
    </rPh>
    <phoneticPr fontId="2"/>
  </si>
  <si>
    <t>中津川市土地開発公社</t>
    <rPh sb="0" eb="4">
      <t>ナカツガワシ</t>
    </rPh>
    <rPh sb="4" eb="8">
      <t>トチカイハツ</t>
    </rPh>
    <rPh sb="8" eb="10">
      <t>コウシャ</t>
    </rPh>
    <phoneticPr fontId="2"/>
  </si>
  <si>
    <t>（一財）椛の湖ふれあい村</t>
    <rPh sb="1" eb="3">
      <t>イチザイ</t>
    </rPh>
    <phoneticPr fontId="2"/>
  </si>
  <si>
    <t>（一財）付知町振興公社</t>
    <rPh sb="1" eb="3">
      <t>イチザイ</t>
    </rPh>
    <phoneticPr fontId="2"/>
  </si>
  <si>
    <t>（一財）纐纈忠行育英基金</t>
    <rPh sb="1" eb="3">
      <t>イチザイ</t>
    </rPh>
    <phoneticPr fontId="2"/>
  </si>
  <si>
    <t>明知鉄道（株）</t>
    <rPh sb="0" eb="4">
      <t>アケチテツドウ</t>
    </rPh>
    <rPh sb="5" eb="6">
      <t>カブ</t>
    </rPh>
    <phoneticPr fontId="2"/>
  </si>
  <si>
    <t>〇</t>
    <phoneticPr fontId="2"/>
  </si>
  <si>
    <t>基金から 4,307百万円
特別会計から 91百万円</t>
    <rPh sb="0" eb="2">
      <t>キキン</t>
    </rPh>
    <rPh sb="10" eb="13">
      <t>ヒャクマンエン</t>
    </rPh>
    <rPh sb="14" eb="18">
      <t>トクベツカイケイ</t>
    </rPh>
    <rPh sb="23" eb="26">
      <t>ヒャクマンエン</t>
    </rPh>
    <phoneticPr fontId="2"/>
  </si>
  <si>
    <t>ふるさとづくり応援基金</t>
    <rPh sb="7" eb="9">
      <t>オウエン</t>
    </rPh>
    <rPh sb="9" eb="11">
      <t>キキン</t>
    </rPh>
    <phoneticPr fontId="5"/>
  </si>
  <si>
    <t>山口特産開発（株）</t>
    <rPh sb="7" eb="8">
      <t>カブ</t>
    </rPh>
    <phoneticPr fontId="2"/>
  </si>
  <si>
    <t>（一財）中津川・恵那地域勤労者福祉サービスセンター</t>
    <rPh sb="1" eb="2">
      <t>イチ</t>
    </rPh>
    <rPh sb="2" eb="3">
      <t>ザイ</t>
    </rPh>
    <phoneticPr fontId="2"/>
  </si>
  <si>
    <t>岐阜県市町村会館組合</t>
    <rPh sb="0" eb="3">
      <t>ギフケン</t>
    </rPh>
    <rPh sb="3" eb="6">
      <t>シチョウソン</t>
    </rPh>
    <rPh sb="6" eb="8">
      <t>カイカン</t>
    </rPh>
    <rPh sb="8" eb="10">
      <t>クミアイ</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</si>
  <si>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</si>
  <si>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5">
      <t>コウキコウレイシャ</t>
    </rPh>
    <rPh sb="5" eb="9">
      <t>イリョウレンゴウ</t>
    </rPh>
    <rPh sb="10" eb="15">
      <t>トクベツカイケイブン</t>
    </rPh>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</si>
  <si>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</si>
  <si>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</si>
  <si>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</si>
  <si>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</si>
  <si>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</si>
  <si>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</si>
  <si>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</si>
  <si>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</si>
  <si>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前年度より1.1ポイント減少しており、類似団体内平均値程度となった。実質公債費比率を減少させることができた要因としては、公債費負担適正化計画に基づき、返す以上に借りないを原則とした取り組みを行ったことが挙げられる。これにより、令和3年度の借金残高は579.4億円となり令和2年度末の残高599.1億円から19.7億円減少しているが、リニア開業に伴う大型事業が集中しており財政状況は大変厳しいことが予想されるため、地方債発行額を適切にコントロールし、公債費の状況を注視していく必要がある。また両指標の組み合わせで見ると、本市は類似団体内平均値と比較し、左上に位置しており、過去からの財政負担は大きいものの、将来の財政負担は相対的に小さくなっており、健全化の方向に着実に進んでいると考えられる。</t>
    <rPh sb="1" eb="3">
      <t>ジッシツ</t>
    </rPh>
    <rPh sb="3" eb="6">
      <t>コウサイヒ</t>
    </rPh>
    <rPh sb="6" eb="8">
      <t>ヒリツ</t>
    </rPh>
    <rPh sb="9" eb="12">
      <t>ゼンネンド</t>
    </rPh>
    <rPh sb="21" eb="23">
      <t>ゲンショウ</t>
    </rPh>
    <rPh sb="28" eb="33">
      <t>ルイジダンタイナイ</t>
    </rPh>
    <rPh sb="33" eb="35">
      <t>ヘイキン</t>
    </rPh>
    <rPh sb="35" eb="36">
      <t>アタイ</t>
    </rPh>
    <rPh sb="36" eb="38">
      <t>テイド</t>
    </rPh>
    <rPh sb="43" eb="50">
      <t>ジッシツコウサイヒヒリツ</t>
    </rPh>
    <rPh sb="51" eb="53">
      <t>ゲンショウ</t>
    </rPh>
    <rPh sb="62" eb="64">
      <t>ヨウイン</t>
    </rPh>
    <rPh sb="69" eb="77">
      <t>コウサイヒフタンテキセイカ</t>
    </rPh>
    <rPh sb="77" eb="79">
      <t>ケイカク</t>
    </rPh>
    <rPh sb="80" eb="81">
      <t>モト</t>
    </rPh>
    <rPh sb="84" eb="85">
      <t>カエ</t>
    </rPh>
    <rPh sb="86" eb="88">
      <t>イジョウ</t>
    </rPh>
    <rPh sb="89" eb="90">
      <t>カ</t>
    </rPh>
    <rPh sb="94" eb="96">
      <t>ゲンソク</t>
    </rPh>
    <rPh sb="99" eb="100">
      <t>ト</t>
    </rPh>
    <rPh sb="101" eb="102">
      <t>ク</t>
    </rPh>
    <rPh sb="104" eb="105">
      <t>オコナ</t>
    </rPh>
    <rPh sb="110" eb="111">
      <t>ア</t>
    </rPh>
    <rPh sb="122" eb="124">
      <t>レイワ</t>
    </rPh>
    <rPh sb="125" eb="127">
      <t>ネンド</t>
    </rPh>
    <rPh sb="128" eb="132">
      <t>シャッキンザンダカ</t>
    </rPh>
    <rPh sb="138" eb="140">
      <t>オクエン</t>
    </rPh>
    <rPh sb="143" eb="145">
      <t>レイワ</t>
    </rPh>
    <rPh sb="146" eb="148">
      <t>ネンド</t>
    </rPh>
    <rPh sb="148" eb="149">
      <t>マツ</t>
    </rPh>
    <rPh sb="150" eb="152">
      <t>ザンダカ</t>
    </rPh>
    <rPh sb="157" eb="159">
      <t>オクエン</t>
    </rPh>
    <rPh sb="165" eb="167">
      <t>オクエン</t>
    </rPh>
    <rPh sb="167" eb="169">
      <t>ゲンショウ</t>
    </rPh>
    <rPh sb="178" eb="180">
      <t>カイギョウ</t>
    </rPh>
    <rPh sb="181" eb="182">
      <t>トモナ</t>
    </rPh>
    <rPh sb="183" eb="185">
      <t>オオガタ</t>
    </rPh>
    <rPh sb="185" eb="187">
      <t>ジギョウ</t>
    </rPh>
    <rPh sb="188" eb="190">
      <t>シュウチュウ</t>
    </rPh>
    <rPh sb="194" eb="196">
      <t>ザイセイ</t>
    </rPh>
    <rPh sb="196" eb="198">
      <t>ジョウキョウ</t>
    </rPh>
    <rPh sb="199" eb="201">
      <t>タイヘン</t>
    </rPh>
    <rPh sb="201" eb="202">
      <t>キビ</t>
    </rPh>
    <rPh sb="207" eb="209">
      <t>ヨソウ</t>
    </rPh>
    <rPh sb="215" eb="218">
      <t>チホウサイ</t>
    </rPh>
    <rPh sb="218" eb="221">
      <t>ハッコウガク</t>
    </rPh>
    <rPh sb="222" eb="224">
      <t>テキセツ</t>
    </rPh>
    <rPh sb="233" eb="236">
      <t>コウサイヒ</t>
    </rPh>
    <rPh sb="237" eb="239">
      <t>ジョウキョウ</t>
    </rPh>
    <rPh sb="240" eb="242">
      <t>チュウシ</t>
    </rPh>
    <rPh sb="246" eb="248">
      <t>ヒツヨウ</t>
    </rPh>
    <rPh sb="254" eb="257">
      <t>リョウシヒョウ</t>
    </rPh>
    <rPh sb="258" eb="259">
      <t>ク</t>
    </rPh>
    <rPh sb="260" eb="261">
      <t>ア</t>
    </rPh>
    <rPh sb="264" eb="265">
      <t>ミ</t>
    </rPh>
    <rPh sb="268" eb="270">
      <t>ホンシ</t>
    </rPh>
    <rPh sb="271" eb="275">
      <t>ルイジダンタイ</t>
    </rPh>
    <rPh sb="275" eb="276">
      <t>ナイ</t>
    </rPh>
    <rPh sb="276" eb="278">
      <t>ヘイキン</t>
    </rPh>
    <rPh sb="278" eb="279">
      <t>チ</t>
    </rPh>
    <rPh sb="280" eb="282">
      <t>ヒカク</t>
    </rPh>
    <rPh sb="284" eb="286">
      <t>ヒダリウエ</t>
    </rPh>
    <rPh sb="287" eb="289">
      <t>イチ</t>
    </rPh>
    <rPh sb="294" eb="296">
      <t>カコ</t>
    </rPh>
    <rPh sb="299" eb="303">
      <t>ザイセイフタン</t>
    </rPh>
    <rPh sb="304" eb="305">
      <t>オオ</t>
    </rPh>
    <rPh sb="311" eb="313">
      <t>ショウライ</t>
    </rPh>
    <rPh sb="314" eb="318">
      <t>ザイセイフタン</t>
    </rPh>
    <rPh sb="323" eb="324">
      <t>チイ</t>
    </rPh>
    <rPh sb="332" eb="335">
      <t>ケンゼンカ</t>
    </rPh>
    <rPh sb="336" eb="338">
      <t>ホウコウ</t>
    </rPh>
    <rPh sb="339" eb="341">
      <t>チャクジツ</t>
    </rPh>
    <rPh sb="342" eb="343">
      <t>スス</t>
    </rPh>
    <rPh sb="348" eb="349">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</si>
  <si>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</si>
  <si>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</si>
  <si>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</si>
  <si>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前年度に引き続き将来負担比率は発生しておらず、類似団体平均と比較して低い水準にある。これは公債費負担適正化計画に基づき、返す以上に借りないを原則とした取り組みによるものである。しかし、今後もリニア開業に向けて大型事業が集中する期間が続くため、地方債の発行・管理を適切に行っていく必要がある。また、有形固定資産減価償却率は上昇傾向にあり、市有財産（施設）運用管理マスタープラン等に基づき、市民目線による施設の維持管理経費の削減や施設の民間移譲、統廃合を進めて有形固定資産減価償却率の上昇を抑制していく必要がある。そして、両指標の組み合わせで見ると、本市は類似団体内平均値と比較し、右上に位置しており、将来的な公共施設及びインフラ施設の更新にあたって、将来の財政負担の余力は相対的に高いものと考えられる。</t>
    <rPh sb="1" eb="4">
      <t>ゼンネンド</t>
    </rPh>
    <rPh sb="5" eb="6">
      <t>ヒ</t>
    </rPh>
    <rPh sb="7" eb="8">
      <t>ツヅ</t>
    </rPh>
    <rPh sb="9" eb="15">
      <t>ショウライフタンヒリツ</t>
    </rPh>
    <rPh sb="16" eb="18">
      <t>ハッセイ</t>
    </rPh>
    <rPh sb="24" eb="28">
      <t>ルイジダンタイ</t>
    </rPh>
    <rPh sb="28" eb="30">
      <t>ヘイキン</t>
    </rPh>
    <rPh sb="31" eb="33">
      <t>ヒカク</t>
    </rPh>
    <rPh sb="35" eb="36">
      <t>ヒク</t>
    </rPh>
    <rPh sb="37" eb="39">
      <t>スイジュン</t>
    </rPh>
    <rPh sb="46" eb="56">
      <t>コウサイヒフタンテキセイカケイカク</t>
    </rPh>
    <rPh sb="57" eb="58">
      <t>モト</t>
    </rPh>
    <rPh sb="61" eb="62">
      <t>カエ</t>
    </rPh>
    <rPh sb="63" eb="65">
      <t>イジョウ</t>
    </rPh>
    <rPh sb="66" eb="67">
      <t>カ</t>
    </rPh>
    <rPh sb="71" eb="73">
      <t>ゲンソク</t>
    </rPh>
    <rPh sb="76" eb="77">
      <t>ト</t>
    </rPh>
    <rPh sb="78" eb="79">
      <t>ク</t>
    </rPh>
    <rPh sb="93" eb="95">
      <t>コンゴ</t>
    </rPh>
    <rPh sb="99" eb="101">
      <t>カイギョウ</t>
    </rPh>
    <rPh sb="102" eb="103">
      <t>ム</t>
    </rPh>
    <rPh sb="105" eb="107">
      <t>オオガタ</t>
    </rPh>
    <rPh sb="107" eb="109">
      <t>ジギョウ</t>
    </rPh>
    <rPh sb="110" eb="112">
      <t>シュウチュウ</t>
    </rPh>
    <rPh sb="114" eb="116">
      <t>キカン</t>
    </rPh>
    <rPh sb="117" eb="118">
      <t>ツヅ</t>
    </rPh>
    <rPh sb="122" eb="125">
      <t>チホウサイ</t>
    </rPh>
    <rPh sb="126" eb="128">
      <t>ハッコウ</t>
    </rPh>
    <rPh sb="129" eb="131">
      <t>カンリ</t>
    </rPh>
    <rPh sb="132" eb="134">
      <t>テキセツ</t>
    </rPh>
    <rPh sb="135" eb="136">
      <t>オコナ</t>
    </rPh>
    <rPh sb="140" eb="142">
      <t>ヒツヨウ</t>
    </rPh>
    <rPh sb="149" eb="155">
      <t>ユウケイコテイシサン</t>
    </rPh>
    <rPh sb="155" eb="160">
      <t>ゲンカショウキャクリツ</t>
    </rPh>
    <rPh sb="161" eb="163">
      <t>ジョウショウ</t>
    </rPh>
    <rPh sb="163" eb="165">
      <t>ケイコウ</t>
    </rPh>
    <rPh sb="174" eb="176">
      <t>シセツ</t>
    </rPh>
    <rPh sb="177" eb="181">
      <t>ウンヨウカンリ</t>
    </rPh>
    <rPh sb="188" eb="189">
      <t>トウ</t>
    </rPh>
    <rPh sb="190" eb="191">
      <t>モト</t>
    </rPh>
    <rPh sb="194" eb="198">
      <t>シミンメセン</t>
    </rPh>
    <rPh sb="201" eb="203">
      <t>シセツ</t>
    </rPh>
    <rPh sb="204" eb="206">
      <t>イジ</t>
    </rPh>
    <rPh sb="206" eb="210">
      <t>カンリケイヒ</t>
    </rPh>
    <rPh sb="211" eb="213">
      <t>サクゲン</t>
    </rPh>
    <rPh sb="214" eb="216">
      <t>シセツ</t>
    </rPh>
    <rPh sb="217" eb="221">
      <t>ミンカンイジョウ</t>
    </rPh>
    <rPh sb="222" eb="225">
      <t>トウハイゴウ</t>
    </rPh>
    <rPh sb="226" eb="227">
      <t>スス</t>
    </rPh>
    <rPh sb="229" eb="240">
      <t>ユウケイコテイシサンゲンカショウキャクリツ</t>
    </rPh>
    <rPh sb="241" eb="243">
      <t>ジョウショウ</t>
    </rPh>
    <rPh sb="244" eb="246">
      <t>ヨクセイ</t>
    </rPh>
    <rPh sb="250" eb="252">
      <t>ヒツヨウ</t>
    </rPh>
    <rPh sb="260" eb="263">
      <t>リョウシヒョウ</t>
    </rPh>
    <rPh sb="264" eb="265">
      <t>ク</t>
    </rPh>
    <rPh sb="266" eb="267">
      <t>ア</t>
    </rPh>
    <rPh sb="270" eb="271">
      <t>ミ</t>
    </rPh>
    <rPh sb="274" eb="276">
      <t>ホンシ</t>
    </rPh>
    <rPh sb="277" eb="285">
      <t>ルイジダンタイナイヘイキンチ</t>
    </rPh>
    <rPh sb="286" eb="288">
      <t>ヒカク</t>
    </rPh>
    <rPh sb="290" eb="292">
      <t>ミギウエ</t>
    </rPh>
    <rPh sb="293" eb="295">
      <t>イチ</t>
    </rPh>
    <rPh sb="300" eb="303">
      <t>ショウライテキ</t>
    </rPh>
    <rPh sb="304" eb="308">
      <t>コウキョウシセツ</t>
    </rPh>
    <rPh sb="308" eb="309">
      <t>オヨ</t>
    </rPh>
    <rPh sb="314" eb="316">
      <t>シセツ</t>
    </rPh>
    <rPh sb="317" eb="319">
      <t>コウシン</t>
    </rPh>
    <rPh sb="325" eb="327">
      <t>ショウライ</t>
    </rPh>
    <rPh sb="328" eb="330">
      <t>ザイセイ</t>
    </rPh>
    <rPh sb="330" eb="332">
      <t>フタン</t>
    </rPh>
    <rPh sb="333" eb="335">
      <t>ヨリョク</t>
    </rPh>
    <rPh sb="336" eb="339">
      <t>ソウタイテキ</t>
    </rPh>
    <rPh sb="340" eb="341">
      <t>タカ</t>
    </rPh>
    <rPh sb="345" eb="346">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</si>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</sst>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wrapText="1"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7B4-4410-94C4-E854BEB4D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65651</c:v>
                </c:pt>
                <c:pt idx="1">
                  <c:v>64178</c:v>
                </c:pt>
                <c:pt idx="2">
                  <c:v>100439</c:v>
                </c:pt>
                <c:pt idx="3">
                  <c:v>82776</c:v>
                </c:pt>
                <c:pt idx="4">
                  <c:v>103253</c:v>
                </c:pt>
              </c:numCache>
            </c:numRef>
          </c:val>
          <c:smooth val="0"/>
          <c:extLst>
            <c:ext xmlns:c16="http://schemas.microsoft.com/office/drawing/2014/chart" uri="{C3380CC4-5D6E-409C-BE32-E72D297353CC}">
              <c16:uniqueId val="{00000001-17B4-4410-94C4-E854BEB4DC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11.88</c:v>
                </c:pt>
                <c:pt idx="1">
                  <c:v>13.67</c:v>
                </c:pt>
                <c:pt idx="2">
                  <c:v>17.84</c:v>
                </c:pt>
                <c:pt idx="3">
                  <c:v>18.670000000000002</c:v>
                </c:pt>
                <c:pt idx="4">
                  <c:v>22.24</c:v>
                </c:pt>
              </c:numCache>
            </c:numRef>
          </c:val>
          <c:extLst>
            <c:ext xmlns:c16="http://schemas.microsoft.com/office/drawing/2014/chart" uri="{C3380CC4-5D6E-409C-BE32-E72D297353CC}">
              <c16:uniqueId val="{00000000-AEA6-4B53-85DE-E7E4CC28AE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18.72</c:v>
                </c:pt>
                <c:pt idx="1">
                  <c:v>16.89</c:v>
                </c:pt>
                <c:pt idx="2">
                  <c:v>16.53</c:v>
                </c:pt>
                <c:pt idx="3">
                  <c:v>17.77</c:v>
                </c:pt>
                <c:pt idx="4">
                  <c:v>20.8</c:v>
                </c:pt>
              </c:numCache>
            </c:numRef>
          </c:val>
          <c:extLst>
            <c:ext xmlns:c16="http://schemas.microsoft.com/office/drawing/2014/chart" uri="{C3380CC4-5D6E-409C-BE32-E72D297353CC}">
              <c16:uniqueId val="{00000001-AEA6-4B53-85DE-E7E4CC28AE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-7.25</c:v>
                </c:pt>
                <c:pt idx="1">
                  <c:v>-7.65</c:v>
                </c:pt>
                <c:pt idx="2">
                  <c:v>-4.33</c:v>
                </c:pt>
                <c:pt idx="3">
                  <c:v>-5.94</c:v>
                </c:pt>
                <c:pt idx="4">
                  <c:v>-2.38</c:v>
                </c:pt>
              </c:numCache>
            </c:numRef>
          </c:val>
          <c:smooth val="0"/>
          <c:extLst>
            <c:ext xmlns:c16="http://schemas.microsoft.com/office/drawing/2014/chart" uri="{C3380CC4-5D6E-409C-BE32-E72D297353CC}">
              <c16:uniqueId val="{00000002-AEA6-4B53-85DE-E7E4CC28AE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0.38</c:v>
                </c:pt>
                <c:pt idx="4">
                  <c:v>#N/A</c:v>
                </c:pt>
                <c:pt idx="5">
                  <c:v>0.98</c:v>
                </c:pt>
                <c:pt idx="6">
                  <c:v>#N/A</c:v>
                </c:pt>
                <c:pt idx="7">
                  <c:v>0.09</c:v>
                </c:pt>
                <c:pt idx="8">
                  <c:v>#N/A</c:v>
                </c:pt>
                <c:pt idx="9">
                  <c:v>0.09</c:v>
                </c:pt>
              </c:numCache>
            </c:numRef>
          </c:val>
          <c:extLst>
            <c:ext xmlns:c16="http://schemas.microsoft.com/office/drawing/2014/chart" uri="{C3380CC4-5D6E-409C-BE32-E72D297353CC}">
              <c16:uniqueId val="{00000000-666B-4F81-95C1-FDAA63A743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6B-4F81-95C1-FDAA63A74365}"/>
            </c:ext>
          </c:extLst>
        </c:ser>
        <c:ser>
          <c:idx val="2"/>
          <c:order val="2"/>
          <c:tx>
            <c:strRef>
              <c:f>データシート!$A$29</c:f>
              <c:strCache>
                <c:ptCount val="1"/>
                <c:pt idx="0">
                  <c:v>国民健康保険事業会計(直営診療施設勘定)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0.31</c:v>
                </c:pt>
                <c:pt idx="2">
                  <c:v>#N/A</c:v>
                </c:pt>
                <c:pt idx="3">
                  <c:v>0.33</c:v>
                </c:pt>
                <c:pt idx="4">
                  <c:v>#N/A</c:v>
                </c:pt>
                <c:pt idx="5">
                  <c:v>0.3</c:v>
                </c:pt>
                <c:pt idx="6">
                  <c:v>#N/A</c:v>
                </c:pt>
                <c:pt idx="7">
                  <c:v>0.27</c:v>
                </c:pt>
                <c:pt idx="8">
                  <c:v>#N/A</c:v>
                </c:pt>
                <c:pt idx="9">
                  <c:v>0.31</c:v>
                </c:pt>
              </c:numCache>
            </c:numRef>
          </c:val>
          <c:extLst>
            <c:ext xmlns:c16="http://schemas.microsoft.com/office/drawing/2014/chart" uri="{C3380CC4-5D6E-409C-BE32-E72D297353CC}">
              <c16:uniqueId val="{00000002-666B-4F81-95C1-FDAA63A74365}"/>
            </c:ext>
          </c:extLst>
        </c:ser>
        <c:ser>
          <c:idx val="3"/>
          <c:order val="3"/>
          <c:tx>
            <c:strRef>
              <c:f>データシート!$A$30</c:f>
              <c:strCache>
                <c:ptCount val="1"/>
                <c:pt idx="0">
                  <c:v>駅前駐車場事業会計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0.46</c:v>
                </c:pt>
                <c:pt idx="2">
                  <c:v>#N/A</c:v>
                </c:pt>
                <c:pt idx="3">
                  <c:v>0.49</c:v>
                </c:pt>
                <c:pt idx="4">
                  <c:v>#N/A</c:v>
                </c:pt>
                <c:pt idx="5">
                  <c:v>0.49</c:v>
                </c:pt>
                <c:pt idx="6">
                  <c:v>#N/A</c:v>
                </c:pt>
                <c:pt idx="7">
                  <c:v>0.44</c:v>
                </c:pt>
                <c:pt idx="8">
                  <c:v>#N/A</c:v>
                </c:pt>
                <c:pt idx="9">
                  <c:v>0.44</c:v>
                </c:pt>
              </c:numCache>
            </c:numRef>
          </c:val>
          <c:extLst>
            <c:ext xmlns:c16="http://schemas.microsoft.com/office/drawing/2014/chart" uri="{C3380CC4-5D6E-409C-BE32-E72D297353CC}">
              <c16:uniqueId val="{00000003-666B-4F81-95C1-FDAA63A74365}"/>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1.1599999999999999</c:v>
                </c:pt>
                <c:pt idx="2">
                  <c:v>#N/A</c:v>
                </c:pt>
                <c:pt idx="3">
                  <c:v>1.29</c:v>
                </c:pt>
                <c:pt idx="4">
                  <c:v>#N/A</c:v>
                </c:pt>
                <c:pt idx="5">
                  <c:v>0.5</c:v>
                </c:pt>
                <c:pt idx="6">
                  <c:v>#N/A</c:v>
                </c:pt>
                <c:pt idx="7">
                  <c:v>0.95</c:v>
                </c:pt>
                <c:pt idx="8">
                  <c:v>#N/A</c:v>
                </c:pt>
                <c:pt idx="9">
                  <c:v>1.93</c:v>
                </c:pt>
              </c:numCache>
            </c:numRef>
          </c:val>
          <c:extLst>
            <c:ext xmlns:c16="http://schemas.microsoft.com/office/drawing/2014/chart" uri="{C3380CC4-5D6E-409C-BE32-E72D297353CC}">
              <c16:uniqueId val="{00000004-666B-4F81-95C1-FDAA63A74365}"/>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3.95</c:v>
                </c:pt>
                <c:pt idx="2">
                  <c:v>#N/A</c:v>
                </c:pt>
                <c:pt idx="3">
                  <c:v>2.76</c:v>
                </c:pt>
                <c:pt idx="4">
                  <c:v>#N/A</c:v>
                </c:pt>
                <c:pt idx="5">
                  <c:v>2.61</c:v>
                </c:pt>
                <c:pt idx="6">
                  <c:v>#N/A</c:v>
                </c:pt>
                <c:pt idx="7">
                  <c:v>2.38</c:v>
                </c:pt>
                <c:pt idx="8">
                  <c:v>#N/A</c:v>
                </c:pt>
                <c:pt idx="9">
                  <c:v>2.06</c:v>
                </c:pt>
              </c:numCache>
            </c:numRef>
          </c:val>
          <c:extLst>
            <c:ext xmlns:c16="http://schemas.microsoft.com/office/drawing/2014/chart" uri="{C3380CC4-5D6E-409C-BE32-E72D297353CC}">
              <c16:uniqueId val="{00000005-666B-4F81-95C1-FDAA63A7436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0.33</c:v>
                </c:pt>
                <c:pt idx="4">
                  <c:v>#N/A</c:v>
                </c:pt>
                <c:pt idx="5">
                  <c:v>0.98</c:v>
                </c:pt>
                <c:pt idx="6">
                  <c:v>#N/A</c:v>
                </c:pt>
                <c:pt idx="7">
                  <c:v>0.84</c:v>
                </c:pt>
                <c:pt idx="8">
                  <c:v>#N/A</c:v>
                </c:pt>
                <c:pt idx="9">
                  <c:v>2.09</c:v>
                </c:pt>
              </c:numCache>
            </c:numRef>
          </c:val>
          <c:extLst>
            <c:ext xmlns:c16="http://schemas.microsoft.com/office/drawing/2014/chart" uri="{C3380CC4-5D6E-409C-BE32-E72D297353CC}">
              <c16:uniqueId val="{00000006-666B-4F81-95C1-FDAA63A7436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5.79</c:v>
                </c:pt>
                <c:pt idx="2">
                  <c:v>#N/A</c:v>
                </c:pt>
                <c:pt idx="3">
                  <c:v>5.14</c:v>
                </c:pt>
                <c:pt idx="4">
                  <c:v>#N/A</c:v>
                </c:pt>
                <c:pt idx="5">
                  <c:v>4.72</c:v>
                </c:pt>
                <c:pt idx="6">
                  <c:v>#N/A</c:v>
                </c:pt>
                <c:pt idx="7">
                  <c:v>4.17</c:v>
                </c:pt>
                <c:pt idx="8">
                  <c:v>#N/A</c:v>
                </c:pt>
                <c:pt idx="9">
                  <c:v>4.2</c:v>
                </c:pt>
              </c:numCache>
            </c:numRef>
          </c:val>
          <c:extLst>
            <c:ext xmlns:c16="http://schemas.microsoft.com/office/drawing/2014/chart" uri="{C3380CC4-5D6E-409C-BE32-E72D297353CC}">
              <c16:uniqueId val="{00000007-666B-4F81-95C1-FDAA63A7436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5.25</c:v>
                </c:pt>
                <c:pt idx="2">
                  <c:v>#N/A</c:v>
                </c:pt>
                <c:pt idx="3">
                  <c:v>4.79</c:v>
                </c:pt>
                <c:pt idx="4">
                  <c:v>#N/A</c:v>
                </c:pt>
                <c:pt idx="5">
                  <c:v>3.44</c:v>
                </c:pt>
                <c:pt idx="6">
                  <c:v>#N/A</c:v>
                </c:pt>
                <c:pt idx="7">
                  <c:v>6.14</c:v>
                </c:pt>
                <c:pt idx="8">
                  <c:v>#N/A</c:v>
                </c:pt>
                <c:pt idx="9">
                  <c:v>9.09</c:v>
                </c:pt>
              </c:numCache>
            </c:numRef>
          </c:val>
          <c:extLst>
            <c:ext xmlns:c16="http://schemas.microsoft.com/office/drawing/2014/chart" uri="{C3380CC4-5D6E-409C-BE32-E72D297353CC}">
              <c16:uniqueId val="{00000008-666B-4F81-95C1-FDAA63A743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11.87</c:v>
                </c:pt>
                <c:pt idx="2">
                  <c:v>#N/A</c:v>
                </c:pt>
                <c:pt idx="3">
                  <c:v>13.67</c:v>
                </c:pt>
                <c:pt idx="4">
                  <c:v>#N/A</c:v>
                </c:pt>
                <c:pt idx="5">
                  <c:v>17.829999999999998</c:v>
                </c:pt>
                <c:pt idx="6">
                  <c:v>#N/A</c:v>
                </c:pt>
                <c:pt idx="7">
                  <c:v>18.66</c:v>
                </c:pt>
                <c:pt idx="8">
                  <c:v>#N/A</c:v>
                </c:pt>
                <c:pt idx="9">
                  <c:v>22.23</c:v>
                </c:pt>
              </c:numCache>
            </c:numRef>
          </c:val>
          <c:extLst>
            <c:ext xmlns:c16="http://schemas.microsoft.com/office/drawing/2014/chart" uri="{C3380CC4-5D6E-409C-BE32-E72D297353CC}">
              <c16:uniqueId val="{00000009-666B-4F81-95C1-FDAA63A743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5176</c:v>
                </c:pt>
                <c:pt idx="5">
                  <c:v>4946</c:v>
                </c:pt>
                <c:pt idx="8">
                  <c:v>4851</c:v>
                </c:pt>
                <c:pt idx="11">
                  <c:v>4795</c:v>
                </c:pt>
                <c:pt idx="14">
                  <c:v>4594</c:v>
                </c:pt>
              </c:numCache>
            </c:numRef>
          </c:val>
          <c:extLst>
            <c:ext xmlns:c16="http://schemas.microsoft.com/office/drawing/2014/chart" uri="{C3380CC4-5D6E-409C-BE32-E72D297353CC}">
              <c16:uniqueId val="{00000000-4653-475E-B42E-728893BCCA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53-475E-B42E-728893BCCA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c:v>
                </c:pt>
                <c:pt idx="3">
                  <c:v>31</c:v>
                </c:pt>
                <c:pt idx="6">
                  <c:v>31</c:v>
                </c:pt>
                <c:pt idx="9">
                  <c:v>0</c:v>
                </c:pt>
                <c:pt idx="12">
                  <c:v>0</c:v>
                </c:pt>
              </c:numCache>
            </c:numRef>
          </c:val>
          <c:extLst>
            <c:ext xmlns:c16="http://schemas.microsoft.com/office/drawing/2014/chart" uri="{C3380CC4-5D6E-409C-BE32-E72D297353CC}">
              <c16:uniqueId val="{00000002-4653-475E-B42E-728893BCCA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53-475E-B42E-728893BCCA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2974</c:v>
                </c:pt>
                <c:pt idx="3">
                  <c:v>2795</c:v>
                </c:pt>
                <c:pt idx="6">
                  <c:v>2531</c:v>
                </c:pt>
                <c:pt idx="9">
                  <c:v>2338</c:v>
                </c:pt>
                <c:pt idx="12">
                  <c:v>2047</c:v>
                </c:pt>
              </c:numCache>
            </c:numRef>
          </c:val>
          <c:extLst>
            <c:ext xmlns:c16="http://schemas.microsoft.com/office/drawing/2014/chart" uri="{C3380CC4-5D6E-409C-BE32-E72D297353CC}">
              <c16:uniqueId val="{00000004-4653-475E-B42E-728893BCCA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53-475E-B42E-728893BCCA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53-475E-B42E-728893BCCA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4289</c:v>
                </c:pt>
                <c:pt idx="3">
                  <c:v>3968</c:v>
                </c:pt>
                <c:pt idx="6">
                  <c:v>3665</c:v>
                </c:pt>
                <c:pt idx="9">
                  <c:v>3758</c:v>
                </c:pt>
                <c:pt idx="12">
                  <c:v>3826</c:v>
                </c:pt>
              </c:numCache>
            </c:numRef>
          </c:val>
          <c:extLst>
            <c:ext xmlns:c16="http://schemas.microsoft.com/office/drawing/2014/chart" uri="{C3380CC4-5D6E-409C-BE32-E72D297353CC}">
              <c16:uniqueId val="{00000007-4653-475E-B42E-728893BCCA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2119</c:v>
                </c:pt>
                <c:pt idx="2">
                  <c:v>#N/A</c:v>
                </c:pt>
                <c:pt idx="3">
                  <c:v>#N/A</c:v>
                </c:pt>
                <c:pt idx="4">
                  <c:v>1848</c:v>
                </c:pt>
                <c:pt idx="5">
                  <c:v>#N/A</c:v>
                </c:pt>
                <c:pt idx="6">
                  <c:v>#N/A</c:v>
                </c:pt>
                <c:pt idx="7">
                  <c:v>1376</c:v>
                </c:pt>
                <c:pt idx="8">
                  <c:v>#N/A</c:v>
                </c:pt>
                <c:pt idx="9">
                  <c:v>#N/A</c:v>
                </c:pt>
                <c:pt idx="10">
                  <c:v>1301</c:v>
                </c:pt>
                <c:pt idx="11">
                  <c:v>#N/A</c:v>
                </c:pt>
                <c:pt idx="12">
                  <c:v>#N/A</c:v>
                </c:pt>
                <c:pt idx="13">
                  <c:v>1279</c:v>
                </c:pt>
                <c:pt idx="14">
                  <c:v>#N/A</c:v>
                </c:pt>
              </c:numCache>
            </c:numRef>
          </c:val>
          <c:smooth val="0"/>
          <c:extLst>
            <c:ext xmlns:c16="http://schemas.microsoft.com/office/drawing/2014/chart" uri="{C3380CC4-5D6E-409C-BE32-E72D297353CC}">
              <c16:uniqueId val="{00000008-4653-475E-B42E-728893BCCA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43194</c:v>
                </c:pt>
                <c:pt idx="5">
                  <c:v>41963</c:v>
                </c:pt>
                <c:pt idx="8">
                  <c:v>41774</c:v>
                </c:pt>
                <c:pt idx="11">
                  <c:v>40623</c:v>
                </c:pt>
                <c:pt idx="14">
                  <c:v>39537</c:v>
                </c:pt>
              </c:numCache>
            </c:numRef>
          </c:val>
          <c:extLst>
            <c:ext xmlns:c16="http://schemas.microsoft.com/office/drawing/2014/chart" uri="{C3380CC4-5D6E-409C-BE32-E72D297353CC}">
              <c16:uniqueId val="{00000000-C32B-4310-A727-EABD64D834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4647</c:v>
                </c:pt>
                <c:pt idx="5">
                  <c:v>4667</c:v>
                </c:pt>
                <c:pt idx="8">
                  <c:v>4833</c:v>
                </c:pt>
                <c:pt idx="11">
                  <c:v>4631</c:v>
                </c:pt>
                <c:pt idx="14">
                  <c:v>5171</c:v>
                </c:pt>
              </c:numCache>
            </c:numRef>
          </c:val>
          <c:extLst>
            <c:ext xmlns:c16="http://schemas.microsoft.com/office/drawing/2014/chart" uri="{C3380CC4-5D6E-409C-BE32-E72D297353CC}">
              <c16:uniqueId val="{00000001-C32B-4310-A727-EABD64D834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14174</c:v>
                </c:pt>
                <c:pt idx="5">
                  <c:v>14449</c:v>
                </c:pt>
                <c:pt idx="8">
                  <c:v>14662</c:v>
                </c:pt>
                <c:pt idx="11">
                  <c:v>15374</c:v>
                </c:pt>
                <c:pt idx="14">
                  <c:v>16897</c:v>
                </c:pt>
              </c:numCache>
            </c:numRef>
          </c:val>
          <c:extLst>
            <c:ext xmlns:c16="http://schemas.microsoft.com/office/drawing/2014/chart" uri="{C3380CC4-5D6E-409C-BE32-E72D297353CC}">
              <c16:uniqueId val="{00000002-C32B-4310-A727-EABD64D834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2B-4310-A727-EABD64D834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2B-4310-A727-EABD64D834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248</c:v>
                </c:pt>
                <c:pt idx="3">
                  <c:v>392</c:v>
                </c:pt>
                <c:pt idx="6">
                  <c:v>0</c:v>
                </c:pt>
                <c:pt idx="9">
                  <c:v>0</c:v>
                </c:pt>
                <c:pt idx="12">
                  <c:v>2</c:v>
                </c:pt>
              </c:numCache>
            </c:numRef>
          </c:val>
          <c:extLst>
            <c:ext xmlns:c16="http://schemas.microsoft.com/office/drawing/2014/chart" uri="{C3380CC4-5D6E-409C-BE32-E72D297353CC}">
              <c16:uniqueId val="{00000005-C32B-4310-A727-EABD64D834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6141</c:v>
                </c:pt>
                <c:pt idx="3">
                  <c:v>5614</c:v>
                </c:pt>
                <c:pt idx="6">
                  <c:v>5719</c:v>
                </c:pt>
                <c:pt idx="9">
                  <c:v>5714</c:v>
                </c:pt>
                <c:pt idx="12">
                  <c:v>5708</c:v>
                </c:pt>
              </c:numCache>
            </c:numRef>
          </c:val>
          <c:extLst>
            <c:ext xmlns:c16="http://schemas.microsoft.com/office/drawing/2014/chart" uri="{C3380CC4-5D6E-409C-BE32-E72D297353CC}">
              <c16:uniqueId val="{00000006-C32B-4310-A727-EABD64D834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2B-4310-A727-EABD64D834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24249</c:v>
                </c:pt>
                <c:pt idx="3">
                  <c:v>23143</c:v>
                </c:pt>
                <c:pt idx="6">
                  <c:v>21310</c:v>
                </c:pt>
                <c:pt idx="9">
                  <c:v>18815</c:v>
                </c:pt>
                <c:pt idx="12">
                  <c:v>16382</c:v>
                </c:pt>
              </c:numCache>
            </c:numRef>
          </c:val>
          <c:extLst>
            <c:ext xmlns:c16="http://schemas.microsoft.com/office/drawing/2014/chart" uri="{C3380CC4-5D6E-409C-BE32-E72D297353CC}">
              <c16:uniqueId val="{00000008-C32B-4310-A727-EABD64D834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30</c:v>
                </c:pt>
                <c:pt idx="6">
                  <c:v>957</c:v>
                </c:pt>
                <c:pt idx="9">
                  <c:v>828</c:v>
                </c:pt>
                <c:pt idx="12">
                  <c:v>697</c:v>
                </c:pt>
              </c:numCache>
            </c:numRef>
          </c:val>
          <c:extLst>
            <c:ext xmlns:c16="http://schemas.microsoft.com/office/drawing/2014/chart" uri="{C3380CC4-5D6E-409C-BE32-E72D297353CC}">
              <c16:uniqueId val="{00000009-C32B-4310-A727-EABD64D834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33834</c:v>
                </c:pt>
                <c:pt idx="3">
                  <c:v>33137</c:v>
                </c:pt>
                <c:pt idx="6">
                  <c:v>34405</c:v>
                </c:pt>
                <c:pt idx="9">
                  <c:v>34269</c:v>
                </c:pt>
                <c:pt idx="12">
                  <c:v>34000</c:v>
                </c:pt>
              </c:numCache>
            </c:numRef>
          </c:val>
          <c:extLst>
            <c:ext xmlns:c16="http://schemas.microsoft.com/office/drawing/2014/chart" uri="{C3380CC4-5D6E-409C-BE32-E72D297353CC}">
              <c16:uniqueId val="{0000000A-C32B-4310-A727-EABD64D834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2516</c:v>
                </c:pt>
                <c:pt idx="2">
                  <c:v>#N/A</c:v>
                </c:pt>
                <c:pt idx="3">
                  <c:v>#N/A</c:v>
                </c:pt>
                <c:pt idx="4">
                  <c:v>1236</c:v>
                </c:pt>
                <c:pt idx="5">
                  <c:v>#N/A</c:v>
                </c:pt>
                <c:pt idx="6">
                  <c:v>#N/A</c:v>
                </c:pt>
                <c:pt idx="7">
                  <c:v>1122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2B-4310-A727-EABD64D834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3905</c:v>
                </c:pt>
                <c:pt idx="1">
                  <c:v>4327</c:v>
                </c:pt>
                <c:pt idx="2">
                  <c:v>5163</c:v>
                </c:pt>
              </c:numCache>
            </c:numRef>
          </c:val>
          <c:extLst>
            <c:ext xmlns:c16="http://schemas.microsoft.com/office/drawing/2014/chart" uri="{C3380CC4-5D6E-409C-BE32-E72D297353CC}">
              <c16:uniqueId val="{00000000-F7B3-4EA6-AA11-F5D3E5818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172</c:v>
                </c:pt>
                <c:pt idx="1">
                  <c:v>572</c:v>
                </c:pt>
                <c:pt idx="2">
                  <c:v>1173</c:v>
                </c:pt>
              </c:numCache>
            </c:numRef>
          </c:val>
          <c:extLst>
            <c:ext xmlns:c16="http://schemas.microsoft.com/office/drawing/2014/chart" uri="{C3380CC4-5D6E-409C-BE32-E72D297353CC}">
              <c16:uniqueId val="{00000001-F7B3-4EA6-AA11-F5D3E5818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12707</c:v>
                </c:pt>
                <c:pt idx="1">
                  <c:v>12459</c:v>
                </c:pt>
                <c:pt idx="2">
                  <c:v>12990</c:v>
                </c:pt>
              </c:numCache>
            </c:numRef>
          </c:val>
          <c:extLst>
            <c:ext xmlns:c16="http://schemas.microsoft.com/office/drawing/2014/chart" uri="{C3380CC4-5D6E-409C-BE32-E72D297353CC}">
              <c16:uniqueId val="{00000002-F7B3-4EA6-AA11-F5D3E5818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{49CEFBDF-7688-4497-9B39-ACBEBCC4AB31}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DC0-425F-8660-58F13D79F1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{E40F78D2-85C8-46DF-B038-82077B98F9B5}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C0-425F-8660-58F13D79F1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{50862D29-C5B7-4098-8E2B-60D23C6F6686}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C0-425F-8660-58F13D79F1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{2299A928-A463-4730-BB18-B556058FA633}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C0-425F-8660-58F13D79F1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{BFC392B0-E455-493B-A4BD-D20D09B167F7}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C0-425F-8660-58F13D79F14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{ACBB5659-FBBF-4DC2-830D-B0C91ED4BEAE}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DC0-425F-8660-58F13D79F14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{6963691D-A017-4171-BFBD-561F60285DC5}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DC0-425F-8660-58F13D79F1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{B8568135-7A9D-457B-AF1C-E8FA5FDBA155}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DC0-425F-8660-58F13D79F1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{DC4C2F02-2893-43DE-B077-7EAFF4B5953E}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DC0-425F-8660-58F13D79F1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56.2</c:v>
                </c:pt>
                <c:pt idx="16">
                  <c:v>57.7</c:v>
                </c:pt>
                <c:pt idx="24">
                  <c:v>59.5</c:v>
                </c:pt>
                <c:pt idx="32">
                  <c:v>61.3</c:v>
                </c:pt>
              </c:numCache>
            </c:numRef>
          </c:xVal>
          <c:yVal>
            <c:numRef>
              <c:f>公会計指標分析・財政指標組合せ分析表!$BP$51:$DC$51</c:f>
              <c:numCache>
                <c:formatCode>#,##0.0;"▲ "#,##0.0</c:formatCode>
                <c:ptCount val="40"/>
                <c:pt idx="0">
                  <c:v>12.9</c:v>
                </c:pt>
                <c:pt idx="8">
                  <c:v>6.4</c:v>
                </c:pt>
                <c:pt idx="16">
                  <c:v>5.8</c:v>
                </c:pt>
              </c:numCache>
            </c:numRef>
          </c:yVal>
          <c:smooth val="0"/>
          <c:extLst>
            <c:ext xmlns:c16="http://schemas.microsoft.com/office/drawing/2014/chart" uri="{C3380CC4-5D6E-409C-BE32-E72D297353CC}">
              <c16:uniqueId val="{00000009-DDC0-425F-8660-58F13D79F1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{83278740-ACE3-4861-B318-987D9A816531}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DC0-425F-8660-58F13D79F1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{3CB8E48E-F4A0-46F0-8262-2A3041E53DE2}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C0-425F-8660-58F13D79F1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{FF709A61-2002-45A1-AF15-067BA262B0B0}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C0-425F-8660-58F13D79F1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{31FCBBD5-E824-4818-BA01-9FB2B9465744}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C0-425F-8660-58F13D79F1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{DD98D091-D6AC-4238-8259-0DD694A00850}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C0-425F-8660-58F13D79F14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{ED7897F7-BF4F-46EF-B0C8-6735CB4680EB}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DC0-425F-8660-58F13D79F147}"/>
                </c:ext>
              </c:extLst>
            </c:dLbl>
            <c:dLbl>
              <c:idx val="16"/>
              <c:layout>
                <c:manualLayout>
                  <c:x val="-2.2781639268639065E-2"/>
                  <c:y val="-4.901208530797269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{6BADD4C3-1DC3-4EC7-9E0D-FAABA4C474FF}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DC0-425F-8660-58F13D79F147}"/>
                </c:ext>
              </c:extLst>
            </c:dLbl>
            <c:dLbl>
              <c:idx val="24"/>
              <c:layout>
                <c:manualLayout>
                  <c:x val="-4.1249862031829183E-2"/>
                  <c:y val="-8.04659989037576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{6F365CEB-40DE-4283-BE02-CF5EFB397B90}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DC0-425F-8660-58F13D79F14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{81C8960D-281E-4172-9598-ADE86A540C6B}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DC0-425F-8660-58F13D79F1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DC0-425F-8660-58F13D79F147}"/>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{71419872-D225-4F1E-B2B8-ECDA660FC959}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174-4946-BD52-ABFCE0280B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{6952DA7B-A3EF-4539-A7AE-64DFAD61A586}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74-4946-BD52-ABFCE0280B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{40B26FCC-B3BB-46DC-8137-5F6231248616}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74-4946-BD52-ABFCE0280B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{32787E28-5CBF-41B3-ACC6-BE86F127B8CC}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74-4946-BD52-ABFCE0280B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{FE4A0F5C-7C32-489C-9708-B76D1CF37E1D}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74-4946-BD52-ABFCE0280B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{1383ACB3-3827-40B1-B4CA-71A950B0FD22}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174-4946-BD52-ABFCE0280B7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{C33848B0-4339-42C3-961C-5775D6F9E10A}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174-4946-BD52-ABFCE0280B7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{C424AA82-720F-4369-AB33-4B38F36E38C1}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174-4946-BD52-ABFCE0280B7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{67C2824E-EF15-40C3-873D-E3AB11B79532}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174-4946-BD52-ABFCE0280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10.6</c:v>
                </c:pt>
                <c:pt idx="16">
                  <c:v>9.1999999999999993</c:v>
                </c:pt>
                <c:pt idx="24">
                  <c:v>7.7</c:v>
                </c:pt>
                <c:pt idx="32">
                  <c:v>6.6</c:v>
                </c:pt>
              </c:numCache>
            </c:numRef>
          </c:xVal>
          <c:yVal>
            <c:numRef>
              <c:f>公会計指標分析・財政指標組合せ分析表!$BP$73:$DC$73</c:f>
              <c:numCache>
                <c:formatCode>#,##0.0;"▲ "#,##0.0</c:formatCode>
                <c:ptCount val="40"/>
                <c:pt idx="0">
                  <c:v>12.9</c:v>
                </c:pt>
                <c:pt idx="8">
                  <c:v>6.4</c:v>
                </c:pt>
                <c:pt idx="16">
                  <c:v>5.8</c:v>
                </c:pt>
              </c:numCache>
            </c:numRef>
          </c:yVal>
          <c:smooth val="0"/>
          <c:extLst>
            <c:ext xmlns:c16="http://schemas.microsoft.com/office/drawing/2014/chart" uri="{C3380CC4-5D6E-409C-BE32-E72D297353CC}">
              <c16:uniqueId val="{00000009-B174-4946-BD52-ABFCE0280B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{3C46E3A3-B413-4837-90F0-B90EEAE5A0D4}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174-4946-BD52-ABFCE0280B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{FBB3F8D1-E814-468A-9EB7-21F2C36CCB79}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74-4946-BD52-ABFCE0280B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{830A7ED9-780D-4A91-984F-6D5ADE53B767}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74-4946-BD52-ABFCE0280B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{55CDA967-92D3-4ADB-83C0-50F8C198E0C1}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74-4946-BD52-ABFCE0280B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{B34B6BF2-8621-407D-BBCF-3585B0CF14B1}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74-4946-BD52-ABFCE0280B76}"/>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{D8BED9F3-8504-43B7-86AC-162A4729EBF1}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174-4946-BD52-ABFCE0280B76}"/>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{8C54A237-207B-4E5A-AE58-2CAD8302461A}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174-4946-BD52-ABFCE0280B7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{DDDEBB71-3458-48EE-B58C-1747E6829A14}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174-4946-BD52-ABFCE0280B7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{6AC19438-7C89-4C58-925F-9B1CB8F76509}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174-4946-BD52-ABFCE0280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B174-4946-BD52-ABFCE0280B76}"/>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公債費負担適正化計画の「返す以上に借りない」を原則として新たな借金を抑制してきた結果、減少に転じていたが、令和元年度に大型事業が本格化し、起債件数が増加したことに伴い増加した。今後についても、起債予定が多数見込まれることから増加していく見込みである。</a:t>
          </a:r>
        </a:p>
        <a:p>
          <a:r>
            <a:rPr kumimoji="1" lang="ja-JP" altLang="en-US" sz="1300">
              <a:latin typeface="ＭＳ ゴシック" pitchFamily="49" charset="-128"/>
              <a:ea typeface="ＭＳ ゴシック" pitchFamily="49" charset="-128"/>
            </a:rPr>
            <a:t>　公営企業債の元利償還金に対する繰入金が昨年度よりも減少しているものの高水準である要因については、病院事業会計に対して資金不足の解消のため特別繰出を行ったことによるものが要因として挙げられる。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億円減少し、前年度に続き将来負担比率の発生はしていない状況となっている。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一般会計等に係る地方債の現在高は、令和元年度に新衛生センター建設やこども園建設等、大型事業が本格化したことにより一時増加したが、令和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年度からそれらの元金償還が開始したことにより減少傾向にある。</a:t>
          </a:r>
        </a:p>
        <a:p>
          <a:r>
            <a:rPr kumimoji="1" lang="ja-JP" altLang="en-US" sz="1400">
              <a:latin typeface="ＭＳ ゴシック" pitchFamily="49" charset="-128"/>
              <a:ea typeface="ＭＳ ゴシック" pitchFamily="49" charset="-128"/>
            </a:rPr>
            <a:t>　充当可能財源等については、リニア中央新幹線まちづくり基金や公共施設整備運営基金等、将来の財政負担に備えた基金を計画的に積み立てているため、増加している。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今後とも持続可能な財政運営を実現するため、計画的な地方債の発行により地方債残高をコントロールするよう努める。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岐阜県中津川市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・基金全体の残高は土地開発基金廃止の廃止に伴う財政調整基金をはじめとする各種基金への積み立てが行われたことにより、令和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百万円の積み立てを将来の公共施設の維持補修や更新に活用する。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・リニア中央新幹線まちづくり基金・・・リニア中央新幹線を活用したまちづくりの資金に充てるため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・公共施設整備運営基金・・・公共施設を整備するとともに、施設の健全な維持管理に要する資金に充てるため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・職員退職手当基金・・・市職員の退職手当の支給に要する財源に充てるため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・ふるさとづくり応援基金・・・寄附者の意思を活かしたふるさとの魅力あるまちづくりに要する財源に充てるため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・公共施設整備運営基金については、令和元年度まで毎年度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年度は土地開発基金廃止に伴い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・職員退職手当基金は団塊の世代の退職により退職手当が増加し、その財源とするため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・ふるさとづくり応援基金は、財源であるふるさと納税によるふるさとづくり寄附金の増加に伴い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・公共施設整備運営基金については財政計画に基づき、毎年度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・財政調整基金は一般財源不足を補うため、また病院事業会計に対して資金不足の解消のため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百万円を繰り出しており、その財源として財政調整基金を充てることとしたため、令和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百万円取り崩すこととなった。その結果、令和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年度末残高は前年度決算剰余金からの積み立て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百万円と土地開発基金廃止に伴う積み立て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・今後数年は多くの大型事業を実施予定である上、その後も公共施設の建て替え、大規模修繕等で、地方債残高が増える見込みであるため、後年の負担を少しでも減らすために令和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年度は土地開発基金廃止に伴い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百万円の積み立てるなど計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・今後数年は多くの大型事業を実施予定である上、その後も公共施設の建て替えや大規模修繕等による起債予定が多数あるため、極力減債基金を積み、後年の負担を減らす。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61.3</a:t>
          </a:r>
          <a:r>
            <a:rPr kumimoji="1" lang="ja-JP" altLang="en-US" sz="1100" baseline="0">
              <a:latin typeface="ＭＳ Ｐゴシック" panose="020B0600070205080204" pitchFamily="50" charset="-128"/>
              <a:ea typeface="ＭＳ Ｐゴシック" panose="020B0600070205080204" pitchFamily="50" charset="-128"/>
            </a:rPr>
            <a:t>％であり、類似団体平均値と比較して低い水準にあるものの、令和</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年度では減価償却費</a:t>
          </a:r>
          <a:r>
            <a:rPr kumimoji="1" lang="en-US" altLang="ja-JP" sz="1100" baseline="0">
              <a:latin typeface="ＭＳ Ｐゴシック" panose="020B0600070205080204" pitchFamily="50" charset="-128"/>
              <a:ea typeface="ＭＳ Ｐゴシック" panose="020B0600070205080204" pitchFamily="50" charset="-128"/>
            </a:rPr>
            <a:t>112.5</a:t>
          </a:r>
          <a:r>
            <a:rPr kumimoji="1" lang="ja-JP" altLang="en-US" sz="1100" baseline="0">
              <a:latin typeface="ＭＳ Ｐゴシック" panose="020B0600070205080204" pitchFamily="50" charset="-128"/>
              <a:ea typeface="ＭＳ Ｐゴシック" panose="020B0600070205080204" pitchFamily="50" charset="-128"/>
            </a:rPr>
            <a:t>億円に対し、公共施設整備支出が</a:t>
          </a:r>
          <a:r>
            <a:rPr kumimoji="1" lang="en-US" altLang="ja-JP" sz="1100" baseline="0">
              <a:latin typeface="ＭＳ Ｐゴシック" panose="020B0600070205080204" pitchFamily="50" charset="-128"/>
              <a:ea typeface="ＭＳ Ｐゴシック" panose="020B0600070205080204" pitchFamily="50" charset="-128"/>
            </a:rPr>
            <a:t>48.9</a:t>
          </a:r>
          <a:r>
            <a:rPr kumimoji="1" lang="ja-JP" altLang="en-US" sz="1100" baseline="0">
              <a:latin typeface="ＭＳ Ｐゴシック" panose="020B0600070205080204" pitchFamily="50" charset="-128"/>
              <a:ea typeface="ＭＳ Ｐゴシック" panose="020B0600070205080204" pitchFamily="50" charset="-128"/>
            </a:rPr>
            <a:t>億円であることから、有形固定資産減価償却率は悪化の一途をたどると考えられる。そのため、公共施設の老朽化に伴う改修・更新への新たな対策も必要となる。また、令和元年度に改訂を行った市有財産（施設）運用管理マスタープランに基づき、施設の維持管理経費の削減や施設の民間移譲、統廃合も合わせて進める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9" name="直線コネクタ 68"/>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0" name="有形固定資産減価償却率最小値テキスト"/>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1" name="直線コネクタ 70"/>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2" name="有形固定資産減価償却率最大値テキスト"/>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3" name="直線コネクタ 72"/>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6" name="フローチャート: 判断 75"/>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7" name="フローチャート: 判断 76"/>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8" name="フローチャート: 判断 77"/>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9" name="フローチャート: 判断 78"/>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5" name="楕円 84"/>
        <xdr:cNvSpPr/>
      </xdr:nvSpPr>
      <xdr:spPr>
        <a:xfrm>
          <a:off x="4157345" y="5142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6" name="有形固定資産減価償却率該当値テキスト"/>
        <xdr:cNvSpPr txBox="1"/>
      </xdr:nvSpPr>
      <xdr:spPr>
        <a:xfrm>
          <a:off x="4258945" y="499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7" name="楕円 86"/>
        <xdr:cNvSpPr/>
      </xdr:nvSpPr>
      <xdr:spPr>
        <a:xfrm>
          <a:off x="3537585" y="5077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164253</xdr:rowOff>
    </xdr:to>
    <xdr:cxnSp macro="">
      <xdr:nvCxnSpPr>
        <xdr:cNvPr id="88" name="直線コネクタ 87"/>
        <xdr:cNvCxnSpPr/>
      </xdr:nvCxnSpPr>
      <xdr:spPr>
        <a:xfrm>
          <a:off x="3588385" y="5128683"/>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9" name="楕円 88"/>
        <xdr:cNvSpPr/>
      </xdr:nvSpPr>
      <xdr:spPr>
        <a:xfrm>
          <a:off x="2867025" y="5016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99483</xdr:rowOff>
    </xdr:to>
    <xdr:cxnSp macro="">
      <xdr:nvCxnSpPr>
        <xdr:cNvPr id="90" name="直線コネクタ 89"/>
        <xdr:cNvCxnSpPr/>
      </xdr:nvCxnSpPr>
      <xdr:spPr>
        <a:xfrm>
          <a:off x="2917825" y="5063913"/>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91" name="楕円 90"/>
        <xdr:cNvSpPr/>
      </xdr:nvSpPr>
      <xdr:spPr>
        <a:xfrm>
          <a:off x="2196465" y="4962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30</xdr:row>
      <xdr:rowOff>34713</xdr:rowOff>
    </xdr:to>
    <xdr:cxnSp macro="">
      <xdr:nvCxnSpPr>
        <xdr:cNvPr id="92" name="直線コネクタ 91"/>
        <xdr:cNvCxnSpPr/>
      </xdr:nvCxnSpPr>
      <xdr:spPr>
        <a:xfrm>
          <a:off x="2247265" y="5013748"/>
          <a:ext cx="6705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93" name="楕円 92"/>
        <xdr:cNvSpPr/>
      </xdr:nvSpPr>
      <xdr:spPr>
        <a:xfrm>
          <a:off x="1525905" y="4894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152188</xdr:rowOff>
    </xdr:to>
    <xdr:cxnSp macro="">
      <xdr:nvCxnSpPr>
        <xdr:cNvPr id="94" name="直線コネクタ 93"/>
        <xdr:cNvCxnSpPr/>
      </xdr:nvCxnSpPr>
      <xdr:spPr>
        <a:xfrm>
          <a:off x="1576705" y="4945380"/>
          <a:ext cx="67056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5" name="n_1aveValue有形固定資産減価償却率"/>
        <xdr:cNvSpPr txBox="1"/>
      </xdr:nvSpPr>
      <xdr:spPr>
        <a:xfrm>
          <a:off x="339598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aveValue有形固定資産減価償却率"/>
        <xdr:cNvSpPr txBox="1"/>
      </xdr:nvSpPr>
      <xdr:spPr>
        <a:xfrm>
          <a:off x="273812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aveValue有形固定資産減価償却率"/>
        <xdr:cNvSpPr txBox="1"/>
      </xdr:nvSpPr>
      <xdr:spPr>
        <a:xfrm>
          <a:off x="206756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8" name="n_4aveValue有形固定資産減価償却率"/>
        <xdr:cNvSpPr txBox="1"/>
      </xdr:nvSpPr>
      <xdr:spPr>
        <a:xfrm>
          <a:off x="1397009" y="513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9" name="n_1mainValue有形固定資産減価償却率"/>
        <xdr:cNvSpPr txBox="1"/>
      </xdr:nvSpPr>
      <xdr:spPr>
        <a:xfrm>
          <a:off x="3395989" y="4860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0" name="n_2mainValue有形固定資産減価償却率"/>
        <xdr:cNvSpPr txBox="1"/>
      </xdr:nvSpPr>
      <xdr:spPr>
        <a:xfrm>
          <a:off x="2738129" y="479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48065</xdr:rowOff>
    </xdr:from>
    <xdr:ext cx="405111" cy="259045"/>
    <xdr:sp macro="" textlink="">
      <xdr:nvSpPr>
        <xdr:cNvPr id="101" name="n_3mainValue有形固定資産減価償却率"/>
        <xdr:cNvSpPr txBox="1"/>
      </xdr:nvSpPr>
      <xdr:spPr>
        <a:xfrm>
          <a:off x="2067569" y="474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151147</xdr:rowOff>
    </xdr:from>
    <xdr:ext cx="405111" cy="259045"/>
    <xdr:sp macro="" textlink="">
      <xdr:nvSpPr>
        <xdr:cNvPr id="102" name="n_4mainValue有形固定資産減価償却率"/>
        <xdr:cNvSpPr txBox="1"/>
      </xdr:nvSpPr>
      <xdr:spPr>
        <a:xfrm>
          <a:off x="1397009" y="46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算定式の分母となる「公債費に充てられる経常一般財源等」は国の第１号補正により、普通交付税の再算定が行われるなど、類似団体全体としてポイント改善が見られた。また分子となる「将来負担額等」について公債費負担適正化計画に基づき減らしてきたため、依然として債務償還比率は類似団体内平均より低い結果となっている。しかし、しばらくはリニア開業に向け、大型事業が集中する期間となり、債務償還比率は悪化に転じる恐れがある。計画期間内の着実な事業実施に重心を置く中で、投資が必要な期間とその先を見据えた地方債発行額を適切にコントロールし、基金を計画的に積み立てる等、引き続き財政の健全化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3" name="直線コネクタ 132"/>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4" name="債務償還比率最小値テキスト"/>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5" name="直線コネクタ 134"/>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8" name="債務償還比率平均値テキスト"/>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9" name="フローチャート: 判断 138"/>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19295</xdr:rowOff>
    </xdr:from>
    <xdr:to>
      <xdr:col>76</xdr:col>
      <xdr:colOff>73025</xdr:colOff>
      <xdr:row>29</xdr:row>
      <xdr:rowOff>120895</xdr:rowOff>
    </xdr:to>
    <xdr:sp macro="" textlink="">
      <xdr:nvSpPr>
        <xdr:cNvPr id="149" name="楕円 148"/>
        <xdr:cNvSpPr/>
      </xdr:nvSpPr>
      <xdr:spPr>
        <a:xfrm>
          <a:off x="13001625" y="4880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42172</xdr:rowOff>
    </xdr:from>
    <xdr:ext cx="469744" cy="259045"/>
    <xdr:sp macro="" textlink="">
      <xdr:nvSpPr>
        <xdr:cNvPr id="150" name="債務償還比率該当値テキスト"/>
        <xdr:cNvSpPr txBox="1"/>
      </xdr:nvSpPr>
      <xdr:spPr>
        <a:xfrm>
          <a:off x="13080365" y="47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66058</xdr:rowOff>
    </xdr:from>
    <xdr:to>
      <xdr:col>72</xdr:col>
      <xdr:colOff>123825</xdr:colOff>
      <xdr:row>30</xdr:row>
      <xdr:rowOff>167658</xdr:rowOff>
    </xdr:to>
    <xdr:sp macro="" textlink="">
      <xdr:nvSpPr>
        <xdr:cNvPr id="151" name="楕円 150"/>
        <xdr:cNvSpPr/>
      </xdr:nvSpPr>
      <xdr:spPr>
        <a:xfrm>
          <a:off x="12359005" y="50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70095</xdr:rowOff>
    </xdr:from>
    <xdr:to>
      <xdr:col>76</xdr:col>
      <xdr:colOff>22225</xdr:colOff>
      <xdr:row>30</xdr:row>
      <xdr:rowOff>116858</xdr:rowOff>
    </xdr:to>
    <xdr:cxnSp macro="">
      <xdr:nvCxnSpPr>
        <xdr:cNvPr id="152" name="直線コネクタ 151"/>
        <xdr:cNvCxnSpPr/>
      </xdr:nvCxnSpPr>
      <xdr:spPr>
        <a:xfrm flipV="1">
          <a:off x="12409805" y="4931655"/>
          <a:ext cx="619760" cy="2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82559</xdr:rowOff>
    </xdr:from>
    <xdr:to>
      <xdr:col>68</xdr:col>
      <xdr:colOff>123825</xdr:colOff>
      <xdr:row>31</xdr:row>
      <xdr:rowOff>12709</xdr:rowOff>
    </xdr:to>
    <xdr:sp macro="" textlink="">
      <xdr:nvSpPr>
        <xdr:cNvPr id="153" name="楕円 152"/>
        <xdr:cNvSpPr/>
      </xdr:nvSpPr>
      <xdr:spPr>
        <a:xfrm>
          <a:off x="11688445" y="5111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116858</xdr:rowOff>
    </xdr:from>
    <xdr:to>
      <xdr:col>72</xdr:col>
      <xdr:colOff>73025</xdr:colOff>
      <xdr:row>30</xdr:row>
      <xdr:rowOff>133359</xdr:rowOff>
    </xdr:to>
    <xdr:cxnSp macro="">
      <xdr:nvCxnSpPr>
        <xdr:cNvPr id="154" name="直線コネクタ 153"/>
        <xdr:cNvCxnSpPr/>
      </xdr:nvCxnSpPr>
      <xdr:spPr>
        <a:xfrm flipV="1">
          <a:off x="11739245" y="5146058"/>
          <a:ext cx="67056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99985</xdr:rowOff>
    </xdr:from>
    <xdr:to>
      <xdr:col>64</xdr:col>
      <xdr:colOff>123825</xdr:colOff>
      <xdr:row>31</xdr:row>
      <xdr:rowOff>30135</xdr:rowOff>
    </xdr:to>
    <xdr:sp macro="" textlink="">
      <xdr:nvSpPr>
        <xdr:cNvPr id="155" name="楕円 154"/>
        <xdr:cNvSpPr/>
      </xdr:nvSpPr>
      <xdr:spPr>
        <a:xfrm>
          <a:off x="11017885" y="5129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133359</xdr:rowOff>
    </xdr:from>
    <xdr:to>
      <xdr:col>68</xdr:col>
      <xdr:colOff>73025</xdr:colOff>
      <xdr:row>30</xdr:row>
      <xdr:rowOff>150785</xdr:rowOff>
    </xdr:to>
    <xdr:cxnSp macro="">
      <xdr:nvCxnSpPr>
        <xdr:cNvPr id="156" name="直線コネクタ 155"/>
        <xdr:cNvCxnSpPr/>
      </xdr:nvCxnSpPr>
      <xdr:spPr>
        <a:xfrm flipV="1">
          <a:off x="11068685" y="5162559"/>
          <a:ext cx="67056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108776</xdr:rowOff>
    </xdr:from>
    <xdr:to>
      <xdr:col>60</xdr:col>
      <xdr:colOff>123825</xdr:colOff>
      <xdr:row>31</xdr:row>
      <xdr:rowOff>38926</xdr:rowOff>
    </xdr:to>
    <xdr:sp macro="" textlink="">
      <xdr:nvSpPr>
        <xdr:cNvPr id="157" name="楕円 156"/>
        <xdr:cNvSpPr/>
      </xdr:nvSpPr>
      <xdr:spPr>
        <a:xfrm>
          <a:off x="10347325" y="5137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150785</xdr:rowOff>
    </xdr:from>
    <xdr:to>
      <xdr:col>64</xdr:col>
      <xdr:colOff>73025</xdr:colOff>
      <xdr:row>30</xdr:row>
      <xdr:rowOff>159576</xdr:rowOff>
    </xdr:to>
    <xdr:cxnSp macro="">
      <xdr:nvCxnSpPr>
        <xdr:cNvPr id="158" name="直線コネクタ 157"/>
        <xdr:cNvCxnSpPr/>
      </xdr:nvCxnSpPr>
      <xdr:spPr>
        <a:xfrm flipV="1">
          <a:off x="10398125" y="5179985"/>
          <a:ext cx="67056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9" name="n_1aveValue債務償還比率"/>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0" name="n_2aveValue債務償還比率"/>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1" name="n_3aveValue債務償還比率"/>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2" name="n_4aveValue債務償還比率"/>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12735</xdr:rowOff>
    </xdr:from>
    <xdr:ext cx="469744" cy="259045"/>
    <xdr:sp macro="" textlink="">
      <xdr:nvSpPr>
        <xdr:cNvPr id="163" name="n_1mainValue債務償還比率"/>
        <xdr:cNvSpPr txBox="1"/>
      </xdr:nvSpPr>
      <xdr:spPr>
        <a:xfrm>
          <a:off x="12185092" y="487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29236</xdr:rowOff>
    </xdr:from>
    <xdr:ext cx="469744" cy="259045"/>
    <xdr:sp macro="" textlink="">
      <xdr:nvSpPr>
        <xdr:cNvPr id="164" name="n_2mainValue債務償還比率"/>
        <xdr:cNvSpPr txBox="1"/>
      </xdr:nvSpPr>
      <xdr:spPr>
        <a:xfrm>
          <a:off x="11527232" y="48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46662</xdr:rowOff>
    </xdr:from>
    <xdr:ext cx="469744" cy="259045"/>
    <xdr:sp macro="" textlink="">
      <xdr:nvSpPr>
        <xdr:cNvPr id="165" name="n_3mainValue債務償還比率"/>
        <xdr:cNvSpPr txBox="1"/>
      </xdr:nvSpPr>
      <xdr:spPr>
        <a:xfrm>
          <a:off x="10856672" y="490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55453</xdr:rowOff>
    </xdr:from>
    <xdr:ext cx="469744" cy="259045"/>
    <xdr:sp macro="" textlink="">
      <xdr:nvSpPr>
        <xdr:cNvPr id="166" name="n_4mainValue債務償還比率"/>
        <xdr:cNvSpPr txBox="1"/>
      </xdr:nvSpPr>
      <xdr:spPr>
        <a:xfrm>
          <a:off x="10186112" y="49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1" name="楕円 70"/>
        <xdr:cNvSpPr/>
      </xdr:nvSpPr>
      <xdr:spPr>
        <a:xfrm>
          <a:off x="403606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151147</xdr:rowOff>
    </xdr:from>
    <xdr:ext cx="405111" cy="259045"/>
    <xdr:sp macro="" textlink="">
      <xdr:nvSpPr>
        <xdr:cNvPr id="72" name="【道路】&#10;有形固定資産減価償却率該当値テキスト"/>
        <xdr:cNvSpPr txBox="1"/>
      </xdr:nvSpPr>
      <xdr:spPr>
        <a:xfrm>
          <a:off x="412496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3" name="楕円 72"/>
        <xdr:cNvSpPr/>
      </xdr:nvSpPr>
      <xdr:spPr>
        <a:xfrm>
          <a:off x="3312160" y="6457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39</xdr:row>
      <xdr:rowOff>7620</xdr:rowOff>
    </xdr:to>
    <xdr:cxnSp macro="">
      <xdr:nvCxnSpPr>
        <xdr:cNvPr id="74" name="直線コネクタ 73"/>
        <xdr:cNvCxnSpPr/>
      </xdr:nvCxnSpPr>
      <xdr:spPr>
        <a:xfrm>
          <a:off x="3355340" y="6508242"/>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41402</xdr:rowOff>
    </xdr:from>
    <xdr:to>
      <xdr:col>15</xdr:col>
      <xdr:colOff>101600</xdr:colOff>
      <xdr:row>38</xdr:row>
      <xdr:rowOff>143002</xdr:rowOff>
    </xdr:to>
    <xdr:sp macro="" textlink="">
      <xdr:nvSpPr>
        <xdr:cNvPr id="75" name="楕円 74"/>
        <xdr:cNvSpPr/>
      </xdr:nvSpPr>
      <xdr:spPr>
        <a:xfrm>
          <a:off x="251460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92202</xdr:rowOff>
    </xdr:from>
    <xdr:to>
      <xdr:col>19</xdr:col>
      <xdr:colOff>177800</xdr:colOff>
      <xdr:row>38</xdr:row>
      <xdr:rowOff>137922</xdr:rowOff>
    </xdr:to>
    <xdr:cxnSp macro="">
      <xdr:nvCxnSpPr>
        <xdr:cNvPr id="76" name="直線コネクタ 75"/>
        <xdr:cNvCxnSpPr/>
      </xdr:nvCxnSpPr>
      <xdr:spPr>
        <a:xfrm>
          <a:off x="2565400" y="646252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xdr:rowOff>
    </xdr:from>
    <xdr:to>
      <xdr:col>10</xdr:col>
      <xdr:colOff>165100</xdr:colOff>
      <xdr:row>38</xdr:row>
      <xdr:rowOff>101854</xdr:rowOff>
    </xdr:to>
    <xdr:sp macro="" textlink="">
      <xdr:nvSpPr>
        <xdr:cNvPr id="77" name="楕円 76"/>
        <xdr:cNvSpPr/>
      </xdr:nvSpPr>
      <xdr:spPr>
        <a:xfrm>
          <a:off x="1739900" y="63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51054</xdr:rowOff>
    </xdr:from>
    <xdr:to>
      <xdr:col>15</xdr:col>
      <xdr:colOff>50800</xdr:colOff>
      <xdr:row>38</xdr:row>
      <xdr:rowOff>92202</xdr:rowOff>
    </xdr:to>
    <xdr:cxnSp macro="">
      <xdr:nvCxnSpPr>
        <xdr:cNvPr id="78" name="直線コネクタ 77"/>
        <xdr:cNvCxnSpPr/>
      </xdr:nvCxnSpPr>
      <xdr:spPr>
        <a:xfrm>
          <a:off x="1790700" y="642137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xdr:cNvSpPr/>
      </xdr:nvSpPr>
      <xdr:spPr>
        <a:xfrm>
          <a:off x="965200" y="632866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51054</xdr:rowOff>
    </xdr:to>
    <xdr:cxnSp macro="">
      <xdr:nvCxnSpPr>
        <xdr:cNvPr id="80" name="直線コネクタ 79"/>
        <xdr:cNvCxnSpPr/>
      </xdr:nvCxnSpPr>
      <xdr:spPr>
        <a:xfrm>
          <a:off x="1008380" y="6375654"/>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61100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8363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33799</xdr:rowOff>
    </xdr:from>
    <xdr:ext cx="405111" cy="259045"/>
    <xdr:sp macro="" textlink="">
      <xdr:nvSpPr>
        <xdr:cNvPr id="85" name="n_1mainValue【道路】&#10;有形固定資産減価償却率"/>
        <xdr:cNvSpPr txBox="1"/>
      </xdr:nvSpPr>
      <xdr:spPr>
        <a:xfrm>
          <a:off x="317056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159529</xdr:rowOff>
    </xdr:from>
    <xdr:ext cx="405111" cy="259045"/>
    <xdr:sp macro="" textlink="">
      <xdr:nvSpPr>
        <xdr:cNvPr id="86" name="n_2mainValue【道路】&#10;有形固定資産減価償却率"/>
        <xdr:cNvSpPr txBox="1"/>
      </xdr:nvSpPr>
      <xdr:spPr>
        <a:xfrm>
          <a:off x="238570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118381</xdr:rowOff>
    </xdr:from>
    <xdr:ext cx="405111" cy="259045"/>
    <xdr:sp macro="" textlink="">
      <xdr:nvSpPr>
        <xdr:cNvPr id="87" name="n_3mainValue【道路】&#10;有形固定資産減価償却率"/>
        <xdr:cNvSpPr txBox="1"/>
      </xdr:nvSpPr>
      <xdr:spPr>
        <a:xfrm>
          <a:off x="161100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72661</xdr:rowOff>
    </xdr:from>
    <xdr:ext cx="405111" cy="259045"/>
    <xdr:sp macro="" textlink="">
      <xdr:nvSpPr>
        <xdr:cNvPr id="88" name="n_4mainValue【道路】&#10;有形固定資産減価償却率"/>
        <xdr:cNvSpPr txBox="1"/>
      </xdr:nvSpPr>
      <xdr:spPr>
        <a:xfrm>
          <a:off x="83630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9258300" y="6827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123404</xdr:rowOff>
    </xdr:from>
    <xdr:to>
      <xdr:col>55</xdr:col>
      <xdr:colOff>50800</xdr:colOff>
      <xdr:row>40</xdr:row>
      <xdr:rowOff>53554</xdr:rowOff>
    </xdr:to>
    <xdr:sp macro="" textlink="">
      <xdr:nvSpPr>
        <xdr:cNvPr id="130" name="楕円 129"/>
        <xdr:cNvSpPr/>
      </xdr:nvSpPr>
      <xdr:spPr>
        <a:xfrm>
          <a:off x="9192260" y="6661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146281</xdr:rowOff>
    </xdr:from>
    <xdr:ext cx="534377" cy="259045"/>
    <xdr:sp macro="" textlink="">
      <xdr:nvSpPr>
        <xdr:cNvPr id="131" name="【道路】&#10;一人当たり延長該当値テキスト"/>
        <xdr:cNvSpPr txBox="1"/>
      </xdr:nvSpPr>
      <xdr:spPr>
        <a:xfrm>
          <a:off x="9258300" y="651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129707</xdr:rowOff>
    </xdr:from>
    <xdr:to>
      <xdr:col>50</xdr:col>
      <xdr:colOff>165100</xdr:colOff>
      <xdr:row>40</xdr:row>
      <xdr:rowOff>59857</xdr:rowOff>
    </xdr:to>
    <xdr:sp macro="" textlink="">
      <xdr:nvSpPr>
        <xdr:cNvPr id="132" name="楕円 131"/>
        <xdr:cNvSpPr/>
      </xdr:nvSpPr>
      <xdr:spPr>
        <a:xfrm>
          <a:off x="8445500" y="6667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2754</xdr:rowOff>
    </xdr:from>
    <xdr:to>
      <xdr:col>55</xdr:col>
      <xdr:colOff>0</xdr:colOff>
      <xdr:row>40</xdr:row>
      <xdr:rowOff>9057</xdr:rowOff>
    </xdr:to>
    <xdr:cxnSp macro="">
      <xdr:nvCxnSpPr>
        <xdr:cNvPr id="133" name="直線コネクタ 132"/>
        <xdr:cNvCxnSpPr/>
      </xdr:nvCxnSpPr>
      <xdr:spPr>
        <a:xfrm flipV="1">
          <a:off x="8496300" y="6708354"/>
          <a:ext cx="7239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135520</xdr:rowOff>
    </xdr:from>
    <xdr:to>
      <xdr:col>46</xdr:col>
      <xdr:colOff>38100</xdr:colOff>
      <xdr:row>40</xdr:row>
      <xdr:rowOff>65670</xdr:rowOff>
    </xdr:to>
    <xdr:sp macro="" textlink="">
      <xdr:nvSpPr>
        <xdr:cNvPr id="134" name="楕円 133"/>
        <xdr:cNvSpPr/>
      </xdr:nvSpPr>
      <xdr:spPr>
        <a:xfrm>
          <a:off x="7670800" y="6673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9057</xdr:rowOff>
    </xdr:from>
    <xdr:to>
      <xdr:col>50</xdr:col>
      <xdr:colOff>114300</xdr:colOff>
      <xdr:row>40</xdr:row>
      <xdr:rowOff>14870</xdr:rowOff>
    </xdr:to>
    <xdr:cxnSp macro="">
      <xdr:nvCxnSpPr>
        <xdr:cNvPr id="135" name="直線コネクタ 134"/>
        <xdr:cNvCxnSpPr/>
      </xdr:nvCxnSpPr>
      <xdr:spPr>
        <a:xfrm flipV="1">
          <a:off x="7713980" y="6714657"/>
          <a:ext cx="78232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140125</xdr:rowOff>
    </xdr:from>
    <xdr:to>
      <xdr:col>41</xdr:col>
      <xdr:colOff>101600</xdr:colOff>
      <xdr:row>40</xdr:row>
      <xdr:rowOff>70275</xdr:rowOff>
    </xdr:to>
    <xdr:sp macro="" textlink="">
      <xdr:nvSpPr>
        <xdr:cNvPr id="136" name="楕円 135"/>
        <xdr:cNvSpPr/>
      </xdr:nvSpPr>
      <xdr:spPr>
        <a:xfrm>
          <a:off x="6873240" y="667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14870</xdr:rowOff>
    </xdr:from>
    <xdr:to>
      <xdr:col>45</xdr:col>
      <xdr:colOff>177800</xdr:colOff>
      <xdr:row>40</xdr:row>
      <xdr:rowOff>19475</xdr:rowOff>
    </xdr:to>
    <xdr:cxnSp macro="">
      <xdr:nvCxnSpPr>
        <xdr:cNvPr id="137" name="直線コネクタ 136"/>
        <xdr:cNvCxnSpPr/>
      </xdr:nvCxnSpPr>
      <xdr:spPr>
        <a:xfrm flipV="1">
          <a:off x="6924040" y="6720470"/>
          <a:ext cx="78994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143684</xdr:rowOff>
    </xdr:from>
    <xdr:to>
      <xdr:col>36</xdr:col>
      <xdr:colOff>165100</xdr:colOff>
      <xdr:row>40</xdr:row>
      <xdr:rowOff>73834</xdr:rowOff>
    </xdr:to>
    <xdr:sp macro="" textlink="">
      <xdr:nvSpPr>
        <xdr:cNvPr id="138" name="楕円 137"/>
        <xdr:cNvSpPr/>
      </xdr:nvSpPr>
      <xdr:spPr>
        <a:xfrm>
          <a:off x="6098540" y="6681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19475</xdr:rowOff>
    </xdr:from>
    <xdr:to>
      <xdr:col>41</xdr:col>
      <xdr:colOff>50800</xdr:colOff>
      <xdr:row>40</xdr:row>
      <xdr:rowOff>23034</xdr:rowOff>
    </xdr:to>
    <xdr:cxnSp macro="">
      <xdr:nvCxnSpPr>
        <xdr:cNvPr id="139" name="直線コネクタ 138"/>
        <xdr:cNvCxnSpPr/>
      </xdr:nvCxnSpPr>
      <xdr:spPr>
        <a:xfrm flipV="1">
          <a:off x="6149340" y="6725075"/>
          <a:ext cx="7747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8239271" y="69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7477271" y="69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6702571" y="69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xdr:cNvSpPr txBox="1"/>
      </xdr:nvSpPr>
      <xdr:spPr>
        <a:xfrm>
          <a:off x="5905011" y="69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76384</xdr:rowOff>
    </xdr:from>
    <xdr:ext cx="534377" cy="259045"/>
    <xdr:sp macro="" textlink="">
      <xdr:nvSpPr>
        <xdr:cNvPr id="144" name="n_1mainValue【道路】&#10;一人当たり延長"/>
        <xdr:cNvSpPr txBox="1"/>
      </xdr:nvSpPr>
      <xdr:spPr>
        <a:xfrm>
          <a:off x="8239271" y="64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82197</xdr:rowOff>
    </xdr:from>
    <xdr:ext cx="534377" cy="259045"/>
    <xdr:sp macro="" textlink="">
      <xdr:nvSpPr>
        <xdr:cNvPr id="145" name="n_2mainValue【道路】&#10;一人当たり延長"/>
        <xdr:cNvSpPr txBox="1"/>
      </xdr:nvSpPr>
      <xdr:spPr>
        <a:xfrm>
          <a:off x="7477271" y="64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86802</xdr:rowOff>
    </xdr:from>
    <xdr:ext cx="534377" cy="259045"/>
    <xdr:sp macro="" textlink="">
      <xdr:nvSpPr>
        <xdr:cNvPr id="146" name="n_3mainValue【道路】&#10;一人当たり延長"/>
        <xdr:cNvSpPr txBox="1"/>
      </xdr:nvSpPr>
      <xdr:spPr>
        <a:xfrm>
          <a:off x="6702571" y="64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90361</xdr:rowOff>
    </xdr:from>
    <xdr:ext cx="534377" cy="259045"/>
    <xdr:sp macro="" textlink="">
      <xdr:nvSpPr>
        <xdr:cNvPr id="147" name="n_4mainValue【道路】&#10;一人当たり延長"/>
        <xdr:cNvSpPr txBox="1"/>
      </xdr:nvSpPr>
      <xdr:spPr>
        <a:xfrm>
          <a:off x="5905011" y="64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9" name="楕円 188"/>
        <xdr:cNvSpPr/>
      </xdr:nvSpPr>
      <xdr:spPr>
        <a:xfrm>
          <a:off x="4036060" y="10188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90" name="【橋りょう・トンネル】&#10;有形固定資産減価償却率該当値テキスト"/>
        <xdr:cNvSpPr txBox="1"/>
      </xdr:nvSpPr>
      <xdr:spPr>
        <a:xfrm>
          <a:off x="412496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xdr:cNvSpPr/>
      </xdr:nvSpPr>
      <xdr:spPr>
        <a:xfrm>
          <a:off x="3312160" y="10164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9797</xdr:rowOff>
    </xdr:to>
    <xdr:cxnSp macro="">
      <xdr:nvCxnSpPr>
        <xdr:cNvPr id="192" name="直線コネクタ 191"/>
        <xdr:cNvCxnSpPr/>
      </xdr:nvCxnSpPr>
      <xdr:spPr>
        <a:xfrm>
          <a:off x="3355340" y="10215154"/>
          <a:ext cx="7315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156754</xdr:rowOff>
    </xdr:to>
    <xdr:cxnSp macro="">
      <xdr:nvCxnSpPr>
        <xdr:cNvPr id="194" name="直線コネクタ 193"/>
        <xdr:cNvCxnSpPr/>
      </xdr:nvCxnSpPr>
      <xdr:spPr>
        <a:xfrm>
          <a:off x="2565400" y="10192294"/>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5" name="楕円 194"/>
        <xdr:cNvSpPr/>
      </xdr:nvSpPr>
      <xdr:spPr>
        <a:xfrm>
          <a:off x="17399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133894</xdr:rowOff>
    </xdr:to>
    <xdr:cxnSp macro="">
      <xdr:nvCxnSpPr>
        <xdr:cNvPr id="196" name="直線コネクタ 195"/>
        <xdr:cNvCxnSpPr/>
      </xdr:nvCxnSpPr>
      <xdr:spPr>
        <a:xfrm>
          <a:off x="1790700" y="1016943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7" name="楕円 196"/>
        <xdr:cNvSpPr/>
      </xdr:nvSpPr>
      <xdr:spPr>
        <a:xfrm>
          <a:off x="965200" y="10090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111034</xdr:rowOff>
    </xdr:to>
    <xdr:cxnSp macro="">
      <xdr:nvCxnSpPr>
        <xdr:cNvPr id="198" name="直線コネクタ 197"/>
        <xdr:cNvCxnSpPr/>
      </xdr:nvCxnSpPr>
      <xdr:spPr>
        <a:xfrm>
          <a:off x="1008380" y="1014167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8363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3" name="n_1mainValue【橋りょう・トンネル】&#10;有形固定資産減価償却率"/>
        <xdr:cNvSpPr txBox="1"/>
      </xdr:nvSpPr>
      <xdr:spPr>
        <a:xfrm>
          <a:off x="317056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4" name="n_2mainValue【橋りょう・トンネル】&#10;有形固定資産減価償却率"/>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5" name="n_3mainValue【橋りょう・トンネル】&#10;有形固定資産減価償却率"/>
        <xdr:cNvSpPr txBox="1"/>
      </xdr:nvSpPr>
      <xdr:spPr>
        <a:xfrm>
          <a:off x="1611004" y="98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150603</xdr:rowOff>
    </xdr:from>
    <xdr:ext cx="405111" cy="259045"/>
    <xdr:sp macro="" textlink="">
      <xdr:nvSpPr>
        <xdr:cNvPr id="206" name="n_4mainValue【橋りょう・トンネル】&#10;有形固定資産減価償却率"/>
        <xdr:cNvSpPr txBox="1"/>
      </xdr:nvSpPr>
      <xdr:spPr>
        <a:xfrm>
          <a:off x="836304"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9258300" y="1046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26896</xdr:rowOff>
    </xdr:from>
    <xdr:to>
      <xdr:col>55</xdr:col>
      <xdr:colOff>50800</xdr:colOff>
      <xdr:row>61</xdr:row>
      <xdr:rowOff>128496</xdr:rowOff>
    </xdr:to>
    <xdr:sp macro="" textlink="">
      <xdr:nvSpPr>
        <xdr:cNvPr id="246" name="楕円 245"/>
        <xdr:cNvSpPr/>
      </xdr:nvSpPr>
      <xdr:spPr>
        <a:xfrm>
          <a:off x="9192260" y="10252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49773</xdr:rowOff>
    </xdr:from>
    <xdr:ext cx="599010" cy="259045"/>
    <xdr:sp macro="" textlink="">
      <xdr:nvSpPr>
        <xdr:cNvPr id="247" name="【橋りょう・トンネル】&#10;一人当たり有形固定資産（償却資産）額該当値テキスト"/>
        <xdr:cNvSpPr txBox="1"/>
      </xdr:nvSpPr>
      <xdr:spPr>
        <a:xfrm>
          <a:off x="9258300" y="1010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35703</xdr:rowOff>
    </xdr:from>
    <xdr:to>
      <xdr:col>50</xdr:col>
      <xdr:colOff>165100</xdr:colOff>
      <xdr:row>61</xdr:row>
      <xdr:rowOff>137303</xdr:rowOff>
    </xdr:to>
    <xdr:sp macro="" textlink="">
      <xdr:nvSpPr>
        <xdr:cNvPr id="248" name="楕円 247"/>
        <xdr:cNvSpPr/>
      </xdr:nvSpPr>
      <xdr:spPr>
        <a:xfrm>
          <a:off x="8445500" y="102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77696</xdr:rowOff>
    </xdr:from>
    <xdr:to>
      <xdr:col>55</xdr:col>
      <xdr:colOff>0</xdr:colOff>
      <xdr:row>61</xdr:row>
      <xdr:rowOff>86503</xdr:rowOff>
    </xdr:to>
    <xdr:cxnSp macro="">
      <xdr:nvCxnSpPr>
        <xdr:cNvPr id="249" name="直線コネクタ 248"/>
        <xdr:cNvCxnSpPr/>
      </xdr:nvCxnSpPr>
      <xdr:spPr>
        <a:xfrm flipV="1">
          <a:off x="8496300" y="10303736"/>
          <a:ext cx="7239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44038</xdr:rowOff>
    </xdr:from>
    <xdr:to>
      <xdr:col>46</xdr:col>
      <xdr:colOff>38100</xdr:colOff>
      <xdr:row>61</xdr:row>
      <xdr:rowOff>145638</xdr:rowOff>
    </xdr:to>
    <xdr:sp macro="" textlink="">
      <xdr:nvSpPr>
        <xdr:cNvPr id="250" name="楕円 249"/>
        <xdr:cNvSpPr/>
      </xdr:nvSpPr>
      <xdr:spPr>
        <a:xfrm>
          <a:off x="7670800" y="10270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86503</xdr:rowOff>
    </xdr:from>
    <xdr:to>
      <xdr:col>50</xdr:col>
      <xdr:colOff>114300</xdr:colOff>
      <xdr:row>61</xdr:row>
      <xdr:rowOff>94838</xdr:rowOff>
    </xdr:to>
    <xdr:cxnSp macro="">
      <xdr:nvCxnSpPr>
        <xdr:cNvPr id="251" name="直線コネクタ 250"/>
        <xdr:cNvCxnSpPr/>
      </xdr:nvCxnSpPr>
      <xdr:spPr>
        <a:xfrm flipV="1">
          <a:off x="7713980" y="10312543"/>
          <a:ext cx="78232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50985</xdr:rowOff>
    </xdr:from>
    <xdr:to>
      <xdr:col>41</xdr:col>
      <xdr:colOff>101600</xdr:colOff>
      <xdr:row>61</xdr:row>
      <xdr:rowOff>152585</xdr:rowOff>
    </xdr:to>
    <xdr:sp macro="" textlink="">
      <xdr:nvSpPr>
        <xdr:cNvPr id="252" name="楕円 251"/>
        <xdr:cNvSpPr/>
      </xdr:nvSpPr>
      <xdr:spPr>
        <a:xfrm>
          <a:off x="6873240" y="102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94838</xdr:rowOff>
    </xdr:from>
    <xdr:to>
      <xdr:col>45</xdr:col>
      <xdr:colOff>177800</xdr:colOff>
      <xdr:row>61</xdr:row>
      <xdr:rowOff>101785</xdr:rowOff>
    </xdr:to>
    <xdr:cxnSp macro="">
      <xdr:nvCxnSpPr>
        <xdr:cNvPr id="253" name="直線コネクタ 252"/>
        <xdr:cNvCxnSpPr/>
      </xdr:nvCxnSpPr>
      <xdr:spPr>
        <a:xfrm flipV="1">
          <a:off x="6924040" y="10320878"/>
          <a:ext cx="78994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55304</xdr:rowOff>
    </xdr:from>
    <xdr:to>
      <xdr:col>36</xdr:col>
      <xdr:colOff>165100</xdr:colOff>
      <xdr:row>61</xdr:row>
      <xdr:rowOff>156904</xdr:rowOff>
    </xdr:to>
    <xdr:sp macro="" textlink="">
      <xdr:nvSpPr>
        <xdr:cNvPr id="254" name="楕円 253"/>
        <xdr:cNvSpPr/>
      </xdr:nvSpPr>
      <xdr:spPr>
        <a:xfrm>
          <a:off x="6098540" y="102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101785</xdr:rowOff>
    </xdr:from>
    <xdr:to>
      <xdr:col>41</xdr:col>
      <xdr:colOff>50800</xdr:colOff>
      <xdr:row>61</xdr:row>
      <xdr:rowOff>106104</xdr:rowOff>
    </xdr:to>
    <xdr:cxnSp macro="">
      <xdr:nvCxnSpPr>
        <xdr:cNvPr id="255" name="直線コネクタ 254"/>
        <xdr:cNvCxnSpPr/>
      </xdr:nvCxnSpPr>
      <xdr:spPr>
        <a:xfrm flipV="1">
          <a:off x="6149340" y="10327825"/>
          <a:ext cx="7747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xdr:cNvSpPr txBox="1"/>
      </xdr:nvSpPr>
      <xdr:spPr>
        <a:xfrm>
          <a:off x="8214575" y="105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xdr:cNvSpPr txBox="1"/>
      </xdr:nvSpPr>
      <xdr:spPr>
        <a:xfrm>
          <a:off x="7444955" y="105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xdr:cNvSpPr txBox="1"/>
      </xdr:nvSpPr>
      <xdr:spPr>
        <a:xfrm>
          <a:off x="6670255" y="105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xdr:cNvSpPr txBox="1"/>
      </xdr:nvSpPr>
      <xdr:spPr>
        <a:xfrm>
          <a:off x="5872695" y="1060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153830</xdr:rowOff>
    </xdr:from>
    <xdr:ext cx="599010" cy="259045"/>
    <xdr:sp macro="" textlink="">
      <xdr:nvSpPr>
        <xdr:cNvPr id="260" name="n_1mainValue【橋りょう・トンネル】&#10;一人当たり有形固定資産（償却資産）額"/>
        <xdr:cNvSpPr txBox="1"/>
      </xdr:nvSpPr>
      <xdr:spPr>
        <a:xfrm>
          <a:off x="8214575" y="100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162165</xdr:rowOff>
    </xdr:from>
    <xdr:ext cx="599010" cy="259045"/>
    <xdr:sp macro="" textlink="">
      <xdr:nvSpPr>
        <xdr:cNvPr id="261" name="n_2mainValue【橋りょう・トンネル】&#10;一人当たり有形固定資産（償却資産）額"/>
        <xdr:cNvSpPr txBox="1"/>
      </xdr:nvSpPr>
      <xdr:spPr>
        <a:xfrm>
          <a:off x="7444955" y="1005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169112</xdr:rowOff>
    </xdr:from>
    <xdr:ext cx="599010" cy="259045"/>
    <xdr:sp macro="" textlink="">
      <xdr:nvSpPr>
        <xdr:cNvPr id="262" name="n_3mainValue【橋りょう・トンネル】&#10;一人当たり有形固定資産（償却資産）額"/>
        <xdr:cNvSpPr txBox="1"/>
      </xdr:nvSpPr>
      <xdr:spPr>
        <a:xfrm>
          <a:off x="6670255" y="100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1981</xdr:rowOff>
    </xdr:from>
    <xdr:ext cx="599010" cy="259045"/>
    <xdr:sp macro="" textlink="">
      <xdr:nvSpPr>
        <xdr:cNvPr id="263" name="n_4mainValue【橋りょう・トンネル】&#10;一人当たり有形固定資産（償却資産）額"/>
        <xdr:cNvSpPr txBox="1"/>
      </xdr:nvSpPr>
      <xdr:spPr>
        <a:xfrm>
          <a:off x="5872695" y="100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2" name="楕円 301"/>
        <xdr:cNvSpPr/>
      </xdr:nvSpPr>
      <xdr:spPr>
        <a:xfrm>
          <a:off x="4036060" y="141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3" name="【公営住宅】&#10;有形固定資産減価償却率該当値テキスト"/>
        <xdr:cNvSpPr txBox="1"/>
      </xdr:nvSpPr>
      <xdr:spPr>
        <a:xfrm>
          <a:off x="4124960" y="1412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304" name="楕円 303"/>
        <xdr:cNvSpPr/>
      </xdr:nvSpPr>
      <xdr:spPr>
        <a:xfrm>
          <a:off x="3312160" y="14103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118111</xdr:rowOff>
    </xdr:to>
    <xdr:cxnSp macro="">
      <xdr:nvCxnSpPr>
        <xdr:cNvPr id="305" name="直線コネクタ 304"/>
        <xdr:cNvCxnSpPr/>
      </xdr:nvCxnSpPr>
      <xdr:spPr>
        <a:xfrm>
          <a:off x="3355340" y="14154149"/>
          <a:ext cx="73152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149606</xdr:rowOff>
    </xdr:from>
    <xdr:to>
      <xdr:col>15</xdr:col>
      <xdr:colOff>101600</xdr:colOff>
      <xdr:row>84</xdr:row>
      <xdr:rowOff>79756</xdr:rowOff>
    </xdr:to>
    <xdr:sp macro="" textlink="">
      <xdr:nvSpPr>
        <xdr:cNvPr id="306" name="楕円 305"/>
        <xdr:cNvSpPr/>
      </xdr:nvSpPr>
      <xdr:spPr>
        <a:xfrm>
          <a:off x="2514600" y="1406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28956</xdr:rowOff>
    </xdr:from>
    <xdr:to>
      <xdr:col>19</xdr:col>
      <xdr:colOff>177800</xdr:colOff>
      <xdr:row>84</xdr:row>
      <xdr:rowOff>72389</xdr:rowOff>
    </xdr:to>
    <xdr:cxnSp macro="">
      <xdr:nvCxnSpPr>
        <xdr:cNvPr id="307" name="直線コネクタ 306"/>
        <xdr:cNvCxnSpPr/>
      </xdr:nvCxnSpPr>
      <xdr:spPr>
        <a:xfrm>
          <a:off x="2565400" y="14110716"/>
          <a:ext cx="78994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08" name="楕円 307"/>
        <xdr:cNvSpPr/>
      </xdr:nvSpPr>
      <xdr:spPr>
        <a:xfrm>
          <a:off x="173990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28956</xdr:rowOff>
    </xdr:to>
    <xdr:cxnSp macro="">
      <xdr:nvCxnSpPr>
        <xdr:cNvPr id="309" name="直線コネクタ 308"/>
        <xdr:cNvCxnSpPr/>
      </xdr:nvCxnSpPr>
      <xdr:spPr>
        <a:xfrm>
          <a:off x="1790700" y="14066520"/>
          <a:ext cx="7747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46737</xdr:rowOff>
    </xdr:from>
    <xdr:to>
      <xdr:col>6</xdr:col>
      <xdr:colOff>38100</xdr:colOff>
      <xdr:row>83</xdr:row>
      <xdr:rowOff>148337</xdr:rowOff>
    </xdr:to>
    <xdr:sp macro="" textlink="">
      <xdr:nvSpPr>
        <xdr:cNvPr id="310" name="楕円 309"/>
        <xdr:cNvSpPr/>
      </xdr:nvSpPr>
      <xdr:spPr>
        <a:xfrm>
          <a:off x="965200" y="13960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97537</xdr:rowOff>
    </xdr:from>
    <xdr:to>
      <xdr:col>10</xdr:col>
      <xdr:colOff>114300</xdr:colOff>
      <xdr:row>83</xdr:row>
      <xdr:rowOff>152400</xdr:rowOff>
    </xdr:to>
    <xdr:cxnSp macro="">
      <xdr:nvCxnSpPr>
        <xdr:cNvPr id="311" name="直線コネクタ 310"/>
        <xdr:cNvCxnSpPr/>
      </xdr:nvCxnSpPr>
      <xdr:spPr>
        <a:xfrm>
          <a:off x="1008380" y="14011657"/>
          <a:ext cx="7823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16" name="n_1mainValue【公営住宅】&#10;有形固定資産減価償却率"/>
        <xdr:cNvSpPr txBox="1"/>
      </xdr:nvSpPr>
      <xdr:spPr>
        <a:xfrm>
          <a:off x="3170564"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70883</xdr:rowOff>
    </xdr:from>
    <xdr:ext cx="405111" cy="259045"/>
    <xdr:sp macro="" textlink="">
      <xdr:nvSpPr>
        <xdr:cNvPr id="317" name="n_2mainValue【公営住宅】&#10;有形固定資産減価償却率"/>
        <xdr:cNvSpPr txBox="1"/>
      </xdr:nvSpPr>
      <xdr:spPr>
        <a:xfrm>
          <a:off x="2385704" y="1415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18" name="n_3mainValue【公営住宅】&#10;有形固定資産減価償却率"/>
        <xdr:cNvSpPr txBox="1"/>
      </xdr:nvSpPr>
      <xdr:spPr>
        <a:xfrm>
          <a:off x="161100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139464</xdr:rowOff>
    </xdr:from>
    <xdr:ext cx="405111" cy="259045"/>
    <xdr:sp macro="" textlink="">
      <xdr:nvSpPr>
        <xdr:cNvPr id="319" name="n_4mainValue【公営住宅】&#10;有形固定資産減価償却率"/>
        <xdr:cNvSpPr txBox="1"/>
      </xdr:nvSpPr>
      <xdr:spPr>
        <a:xfrm>
          <a:off x="836304" y="140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72644</xdr:rowOff>
    </xdr:from>
    <xdr:to>
      <xdr:col>55</xdr:col>
      <xdr:colOff>50800</xdr:colOff>
      <xdr:row>84</xdr:row>
      <xdr:rowOff>2794</xdr:rowOff>
    </xdr:to>
    <xdr:sp macro="" textlink="">
      <xdr:nvSpPr>
        <xdr:cNvPr id="359" name="楕円 358"/>
        <xdr:cNvSpPr/>
      </xdr:nvSpPr>
      <xdr:spPr>
        <a:xfrm>
          <a:off x="9192260" y="13986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95521</xdr:rowOff>
    </xdr:from>
    <xdr:ext cx="469744" cy="259045"/>
    <xdr:sp macro="" textlink="">
      <xdr:nvSpPr>
        <xdr:cNvPr id="360" name="【公営住宅】&#10;一人当たり面積該当値テキスト"/>
        <xdr:cNvSpPr txBox="1"/>
      </xdr:nvSpPr>
      <xdr:spPr>
        <a:xfrm>
          <a:off x="9258300"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78739</xdr:rowOff>
    </xdr:from>
    <xdr:to>
      <xdr:col>50</xdr:col>
      <xdr:colOff>165100</xdr:colOff>
      <xdr:row>84</xdr:row>
      <xdr:rowOff>8889</xdr:rowOff>
    </xdr:to>
    <xdr:sp macro="" textlink="">
      <xdr:nvSpPr>
        <xdr:cNvPr id="361" name="楕円 360"/>
        <xdr:cNvSpPr/>
      </xdr:nvSpPr>
      <xdr:spPr>
        <a:xfrm>
          <a:off x="844550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123444</xdr:rowOff>
    </xdr:from>
    <xdr:to>
      <xdr:col>55</xdr:col>
      <xdr:colOff>0</xdr:colOff>
      <xdr:row>83</xdr:row>
      <xdr:rowOff>129539</xdr:rowOff>
    </xdr:to>
    <xdr:cxnSp macro="">
      <xdr:nvCxnSpPr>
        <xdr:cNvPr id="362" name="直線コネクタ 361"/>
        <xdr:cNvCxnSpPr/>
      </xdr:nvCxnSpPr>
      <xdr:spPr>
        <a:xfrm flipV="1">
          <a:off x="8496300" y="14037564"/>
          <a:ext cx="7239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84837</xdr:rowOff>
    </xdr:from>
    <xdr:to>
      <xdr:col>46</xdr:col>
      <xdr:colOff>38100</xdr:colOff>
      <xdr:row>84</xdr:row>
      <xdr:rowOff>14987</xdr:rowOff>
    </xdr:to>
    <xdr:sp macro="" textlink="">
      <xdr:nvSpPr>
        <xdr:cNvPr id="363" name="楕円 362"/>
        <xdr:cNvSpPr/>
      </xdr:nvSpPr>
      <xdr:spPr>
        <a:xfrm>
          <a:off x="7670800" y="13998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135637</xdr:rowOff>
    </xdr:to>
    <xdr:cxnSp macro="">
      <xdr:nvCxnSpPr>
        <xdr:cNvPr id="364" name="直線コネクタ 363"/>
        <xdr:cNvCxnSpPr/>
      </xdr:nvCxnSpPr>
      <xdr:spPr>
        <a:xfrm flipV="1">
          <a:off x="7713980" y="14043659"/>
          <a:ext cx="78232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81787</xdr:rowOff>
    </xdr:from>
    <xdr:to>
      <xdr:col>41</xdr:col>
      <xdr:colOff>101600</xdr:colOff>
      <xdr:row>84</xdr:row>
      <xdr:rowOff>11937</xdr:rowOff>
    </xdr:to>
    <xdr:sp macro="" textlink="">
      <xdr:nvSpPr>
        <xdr:cNvPr id="365" name="楕円 364"/>
        <xdr:cNvSpPr/>
      </xdr:nvSpPr>
      <xdr:spPr>
        <a:xfrm>
          <a:off x="6873240" y="139959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132587</xdr:rowOff>
    </xdr:from>
    <xdr:to>
      <xdr:col>45</xdr:col>
      <xdr:colOff>177800</xdr:colOff>
      <xdr:row>83</xdr:row>
      <xdr:rowOff>135637</xdr:rowOff>
    </xdr:to>
    <xdr:cxnSp macro="">
      <xdr:nvCxnSpPr>
        <xdr:cNvPr id="366" name="直線コネクタ 365"/>
        <xdr:cNvCxnSpPr/>
      </xdr:nvCxnSpPr>
      <xdr:spPr>
        <a:xfrm>
          <a:off x="6924040" y="14046707"/>
          <a:ext cx="78994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7" name="楕円 366"/>
        <xdr:cNvSpPr/>
      </xdr:nvSpPr>
      <xdr:spPr>
        <a:xfrm>
          <a:off x="6098540" y="14000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132587</xdr:rowOff>
    </xdr:from>
    <xdr:to>
      <xdr:col>41</xdr:col>
      <xdr:colOff>50800</xdr:colOff>
      <xdr:row>83</xdr:row>
      <xdr:rowOff>137161</xdr:rowOff>
    </xdr:to>
    <xdr:cxnSp macro="">
      <xdr:nvCxnSpPr>
        <xdr:cNvPr id="368" name="直線コネクタ 367"/>
        <xdr:cNvCxnSpPr/>
      </xdr:nvCxnSpPr>
      <xdr:spPr>
        <a:xfrm flipV="1">
          <a:off x="6149340" y="14046707"/>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8271587" y="141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750958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6712027" y="141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5937327" y="141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25416</xdr:rowOff>
    </xdr:from>
    <xdr:ext cx="469744" cy="259045"/>
    <xdr:sp macro="" textlink="">
      <xdr:nvSpPr>
        <xdr:cNvPr id="373" name="n_1mainValue【公営住宅】&#10;一人当たり面積"/>
        <xdr:cNvSpPr txBox="1"/>
      </xdr:nvSpPr>
      <xdr:spPr>
        <a:xfrm>
          <a:off x="8271587" y="137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31514</xdr:rowOff>
    </xdr:from>
    <xdr:ext cx="469744" cy="259045"/>
    <xdr:sp macro="" textlink="">
      <xdr:nvSpPr>
        <xdr:cNvPr id="374" name="n_2mainValue【公営住宅】&#10;一人当たり面積"/>
        <xdr:cNvSpPr txBox="1"/>
      </xdr:nvSpPr>
      <xdr:spPr>
        <a:xfrm>
          <a:off x="7509587" y="137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28464</xdr:rowOff>
    </xdr:from>
    <xdr:ext cx="469744" cy="259045"/>
    <xdr:sp macro="" textlink="">
      <xdr:nvSpPr>
        <xdr:cNvPr id="375" name="n_3mainValue【公営住宅】&#10;一人当たり面積"/>
        <xdr:cNvSpPr txBox="1"/>
      </xdr:nvSpPr>
      <xdr:spPr>
        <a:xfrm>
          <a:off x="6712027" y="137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6" name="n_4mainValue【公営住宅】&#10;一人当たり面積"/>
        <xdr:cNvSpPr txBox="1"/>
      </xdr:nvSpPr>
      <xdr:spPr>
        <a:xfrm>
          <a:off x="59373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33" name="楕円 432"/>
        <xdr:cNvSpPr/>
      </xdr:nvSpPr>
      <xdr:spPr>
        <a:xfrm>
          <a:off x="14325600" y="64814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34" name="【認定こども園・幼稚園・保育所】&#10;有形固定資産減価償却率該当値テキスト"/>
        <xdr:cNvSpPr txBox="1"/>
      </xdr:nvSpPr>
      <xdr:spPr>
        <a:xfrm>
          <a:off x="144145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5" name="楕円 434"/>
        <xdr:cNvSpPr/>
      </xdr:nvSpPr>
      <xdr:spPr>
        <a:xfrm>
          <a:off x="1357884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38</xdr:row>
      <xdr:rowOff>161925</xdr:rowOff>
    </xdr:to>
    <xdr:cxnSp macro="">
      <xdr:nvCxnSpPr>
        <xdr:cNvPr id="436" name="直線コネクタ 435"/>
        <xdr:cNvCxnSpPr/>
      </xdr:nvCxnSpPr>
      <xdr:spPr>
        <a:xfrm>
          <a:off x="13629640" y="651129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37" name="楕円 436"/>
        <xdr:cNvSpPr/>
      </xdr:nvSpPr>
      <xdr:spPr>
        <a:xfrm>
          <a:off x="1280414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140970</xdr:rowOff>
    </xdr:to>
    <xdr:cxnSp macro="">
      <xdr:nvCxnSpPr>
        <xdr:cNvPr id="438" name="直線コネクタ 437"/>
        <xdr:cNvCxnSpPr/>
      </xdr:nvCxnSpPr>
      <xdr:spPr>
        <a:xfrm>
          <a:off x="12854940" y="64770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39" name="楕円 438"/>
        <xdr:cNvSpPr/>
      </xdr:nvSpPr>
      <xdr:spPr>
        <a:xfrm>
          <a:off x="12029440" y="660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39</xdr:row>
      <xdr:rowOff>118110</xdr:rowOff>
    </xdr:to>
    <xdr:cxnSp macro="">
      <xdr:nvCxnSpPr>
        <xdr:cNvPr id="440" name="直線コネクタ 439"/>
        <xdr:cNvCxnSpPr/>
      </xdr:nvCxnSpPr>
      <xdr:spPr>
        <a:xfrm flipV="1">
          <a:off x="12072620" y="6477000"/>
          <a:ext cx="78232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1" name="楕円 440"/>
        <xdr:cNvSpPr/>
      </xdr:nvSpPr>
      <xdr:spPr>
        <a:xfrm>
          <a:off x="1123188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39</xdr:row>
      <xdr:rowOff>118110</xdr:rowOff>
    </xdr:to>
    <xdr:cxnSp macro="">
      <xdr:nvCxnSpPr>
        <xdr:cNvPr id="442" name="直線コネクタ 441"/>
        <xdr:cNvCxnSpPr/>
      </xdr:nvCxnSpPr>
      <xdr:spPr>
        <a:xfrm>
          <a:off x="11282680" y="661416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2675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7" name="n_1mainValue【認定こども園・幼稚園・保育所】&#10;有形固定資産減価償却率"/>
        <xdr:cNvSpPr txBox="1"/>
      </xdr:nvSpPr>
      <xdr:spPr>
        <a:xfrm>
          <a:off x="134372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48" name="n_2mainValue【認定こども園・幼稚園・保育所】&#10;有形固定資産減価償却率"/>
        <xdr:cNvSpPr txBox="1"/>
      </xdr:nvSpPr>
      <xdr:spPr>
        <a:xfrm>
          <a:off x="126752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49" name="n_3mainValue【認定こども園・幼稚園・保育所】&#10;有形固定資産減価償却率"/>
        <xdr:cNvSpPr txBox="1"/>
      </xdr:nvSpPr>
      <xdr:spPr>
        <a:xfrm>
          <a:off x="119005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50" name="n_4mainValue【認定こども園・幼稚園・保育所】&#10;有形固定資産減価償却率"/>
        <xdr:cNvSpPr txBox="1"/>
      </xdr:nvSpPr>
      <xdr:spPr>
        <a:xfrm>
          <a:off x="1110298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151130</xdr:rowOff>
    </xdr:from>
    <xdr:to>
      <xdr:col>116</xdr:col>
      <xdr:colOff>114300</xdr:colOff>
      <xdr:row>35</xdr:row>
      <xdr:rowOff>81280</xdr:rowOff>
    </xdr:to>
    <xdr:sp macro="" textlink="">
      <xdr:nvSpPr>
        <xdr:cNvPr id="490" name="楕円 489"/>
        <xdr:cNvSpPr/>
      </xdr:nvSpPr>
      <xdr:spPr>
        <a:xfrm>
          <a:off x="1945894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2557</xdr:rowOff>
    </xdr:from>
    <xdr:ext cx="469744" cy="259045"/>
    <xdr:sp macro="" textlink="">
      <xdr:nvSpPr>
        <xdr:cNvPr id="491" name="【認定こども園・幼稚園・保育所】&#10;一人当たり面積該当値テキスト"/>
        <xdr:cNvSpPr txBox="1"/>
      </xdr:nvSpPr>
      <xdr:spPr>
        <a:xfrm>
          <a:off x="19547840"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116840</xdr:rowOff>
    </xdr:from>
    <xdr:to>
      <xdr:col>112</xdr:col>
      <xdr:colOff>38100</xdr:colOff>
      <xdr:row>35</xdr:row>
      <xdr:rowOff>46990</xdr:rowOff>
    </xdr:to>
    <xdr:sp macro="" textlink="">
      <xdr:nvSpPr>
        <xdr:cNvPr id="492" name="楕円 491"/>
        <xdr:cNvSpPr/>
      </xdr:nvSpPr>
      <xdr:spPr>
        <a:xfrm>
          <a:off x="18735040" y="581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167640</xdr:rowOff>
    </xdr:from>
    <xdr:to>
      <xdr:col>116</xdr:col>
      <xdr:colOff>63500</xdr:colOff>
      <xdr:row>35</xdr:row>
      <xdr:rowOff>30480</xdr:rowOff>
    </xdr:to>
    <xdr:cxnSp macro="">
      <xdr:nvCxnSpPr>
        <xdr:cNvPr id="493" name="直線コネクタ 492"/>
        <xdr:cNvCxnSpPr/>
      </xdr:nvCxnSpPr>
      <xdr:spPr>
        <a:xfrm>
          <a:off x="18778220" y="586740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128270</xdr:rowOff>
    </xdr:from>
    <xdr:to>
      <xdr:col>107</xdr:col>
      <xdr:colOff>101600</xdr:colOff>
      <xdr:row>35</xdr:row>
      <xdr:rowOff>58420</xdr:rowOff>
    </xdr:to>
    <xdr:sp macro="" textlink="">
      <xdr:nvSpPr>
        <xdr:cNvPr id="494" name="楕円 493"/>
        <xdr:cNvSpPr/>
      </xdr:nvSpPr>
      <xdr:spPr>
        <a:xfrm>
          <a:off x="1793748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167640</xdr:rowOff>
    </xdr:from>
    <xdr:to>
      <xdr:col>111</xdr:col>
      <xdr:colOff>177800</xdr:colOff>
      <xdr:row>35</xdr:row>
      <xdr:rowOff>7620</xdr:rowOff>
    </xdr:to>
    <xdr:cxnSp macro="">
      <xdr:nvCxnSpPr>
        <xdr:cNvPr id="495" name="直線コネクタ 494"/>
        <xdr:cNvCxnSpPr/>
      </xdr:nvCxnSpPr>
      <xdr:spPr>
        <a:xfrm flipV="1">
          <a:off x="17988280" y="5867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93980</xdr:rowOff>
    </xdr:from>
    <xdr:to>
      <xdr:col>102</xdr:col>
      <xdr:colOff>165100</xdr:colOff>
      <xdr:row>37</xdr:row>
      <xdr:rowOff>24130</xdr:rowOff>
    </xdr:to>
    <xdr:sp macro="" textlink="">
      <xdr:nvSpPr>
        <xdr:cNvPr id="496" name="楕円 495"/>
        <xdr:cNvSpPr/>
      </xdr:nvSpPr>
      <xdr:spPr>
        <a:xfrm>
          <a:off x="1716278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7620</xdr:rowOff>
    </xdr:from>
    <xdr:to>
      <xdr:col>107</xdr:col>
      <xdr:colOff>50800</xdr:colOff>
      <xdr:row>36</xdr:row>
      <xdr:rowOff>144780</xdr:rowOff>
    </xdr:to>
    <xdr:cxnSp macro="">
      <xdr:nvCxnSpPr>
        <xdr:cNvPr id="497" name="直線コネクタ 496"/>
        <xdr:cNvCxnSpPr/>
      </xdr:nvCxnSpPr>
      <xdr:spPr>
        <a:xfrm flipV="1">
          <a:off x="17213580" y="5875020"/>
          <a:ext cx="7747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101600</xdr:rowOff>
    </xdr:from>
    <xdr:to>
      <xdr:col>98</xdr:col>
      <xdr:colOff>38100</xdr:colOff>
      <xdr:row>37</xdr:row>
      <xdr:rowOff>31750</xdr:rowOff>
    </xdr:to>
    <xdr:sp macro="" textlink="">
      <xdr:nvSpPr>
        <xdr:cNvPr id="498" name="楕円 497"/>
        <xdr:cNvSpPr/>
      </xdr:nvSpPr>
      <xdr:spPr>
        <a:xfrm>
          <a:off x="1638808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144780</xdr:rowOff>
    </xdr:from>
    <xdr:to>
      <xdr:col>102</xdr:col>
      <xdr:colOff>114300</xdr:colOff>
      <xdr:row>36</xdr:row>
      <xdr:rowOff>152400</xdr:rowOff>
    </xdr:to>
    <xdr:cxnSp macro="">
      <xdr:nvCxnSpPr>
        <xdr:cNvPr id="499" name="直線コネクタ 498"/>
        <xdr:cNvCxnSpPr/>
      </xdr:nvCxnSpPr>
      <xdr:spPr>
        <a:xfrm flipV="1">
          <a:off x="16431260" y="617982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185611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1777626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700156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63517</xdr:rowOff>
    </xdr:from>
    <xdr:ext cx="469744" cy="259045"/>
    <xdr:sp macro="" textlink="">
      <xdr:nvSpPr>
        <xdr:cNvPr id="504" name="n_1mainValue【認定こども園・幼稚園・保育所】&#10;一人当たり面積"/>
        <xdr:cNvSpPr txBox="1"/>
      </xdr:nvSpPr>
      <xdr:spPr>
        <a:xfrm>
          <a:off x="18561127"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74947</xdr:rowOff>
    </xdr:from>
    <xdr:ext cx="469744" cy="259045"/>
    <xdr:sp macro="" textlink="">
      <xdr:nvSpPr>
        <xdr:cNvPr id="505" name="n_2mainValue【認定こども園・幼稚園・保育所】&#10;一人当たり面積"/>
        <xdr:cNvSpPr txBox="1"/>
      </xdr:nvSpPr>
      <xdr:spPr>
        <a:xfrm>
          <a:off x="1777626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40657</xdr:rowOff>
    </xdr:from>
    <xdr:ext cx="469744" cy="259045"/>
    <xdr:sp macro="" textlink="">
      <xdr:nvSpPr>
        <xdr:cNvPr id="506" name="n_3mainValue【認定こども園・幼稚園・保育所】&#10;一人当たり面積"/>
        <xdr:cNvSpPr txBox="1"/>
      </xdr:nvSpPr>
      <xdr:spPr>
        <a:xfrm>
          <a:off x="1700156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48277</xdr:rowOff>
    </xdr:from>
    <xdr:ext cx="469744" cy="259045"/>
    <xdr:sp macro="" textlink="">
      <xdr:nvSpPr>
        <xdr:cNvPr id="507" name="n_4mainValue【認定こども園・幼稚園・保育所】&#10;一人当たり面積"/>
        <xdr:cNvSpPr txBox="1"/>
      </xdr:nvSpPr>
      <xdr:spPr>
        <a:xfrm>
          <a:off x="1622686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4414500" y="987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546" name="楕円 545"/>
        <xdr:cNvSpPr/>
      </xdr:nvSpPr>
      <xdr:spPr>
        <a:xfrm>
          <a:off x="14325600" y="103329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547" name="【学校施設】&#10;有形固定資産減価償却率該当値テキスト"/>
        <xdr:cNvSpPr txBox="1"/>
      </xdr:nvSpPr>
      <xdr:spPr>
        <a:xfrm>
          <a:off x="14414500" y="1031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xdr:rowOff>
    </xdr:from>
    <xdr:to>
      <xdr:col>81</xdr:col>
      <xdr:colOff>101600</xdr:colOff>
      <xdr:row>61</xdr:row>
      <xdr:rowOff>112522</xdr:rowOff>
    </xdr:to>
    <xdr:sp macro="" textlink="">
      <xdr:nvSpPr>
        <xdr:cNvPr id="548" name="楕円 547"/>
        <xdr:cNvSpPr/>
      </xdr:nvSpPr>
      <xdr:spPr>
        <a:xfrm>
          <a:off x="13578840"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61722</xdr:rowOff>
    </xdr:from>
    <xdr:to>
      <xdr:col>85</xdr:col>
      <xdr:colOff>127000</xdr:colOff>
      <xdr:row>61</xdr:row>
      <xdr:rowOff>157734</xdr:rowOff>
    </xdr:to>
    <xdr:cxnSp macro="">
      <xdr:nvCxnSpPr>
        <xdr:cNvPr id="549" name="直線コネクタ 548"/>
        <xdr:cNvCxnSpPr/>
      </xdr:nvCxnSpPr>
      <xdr:spPr>
        <a:xfrm>
          <a:off x="13629640" y="10287762"/>
          <a:ext cx="74676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127508</xdr:rowOff>
    </xdr:from>
    <xdr:to>
      <xdr:col>76</xdr:col>
      <xdr:colOff>165100</xdr:colOff>
      <xdr:row>61</xdr:row>
      <xdr:rowOff>57658</xdr:rowOff>
    </xdr:to>
    <xdr:sp macro="" textlink="">
      <xdr:nvSpPr>
        <xdr:cNvPr id="550" name="楕円 549"/>
        <xdr:cNvSpPr/>
      </xdr:nvSpPr>
      <xdr:spPr>
        <a:xfrm>
          <a:off x="12804140" y="10185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xdr:rowOff>
    </xdr:from>
    <xdr:to>
      <xdr:col>81</xdr:col>
      <xdr:colOff>50800</xdr:colOff>
      <xdr:row>61</xdr:row>
      <xdr:rowOff>61722</xdr:rowOff>
    </xdr:to>
    <xdr:cxnSp macro="">
      <xdr:nvCxnSpPr>
        <xdr:cNvPr id="551" name="直線コネクタ 550"/>
        <xdr:cNvCxnSpPr/>
      </xdr:nvCxnSpPr>
      <xdr:spPr>
        <a:xfrm>
          <a:off x="12854940" y="10232898"/>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xdr:rowOff>
    </xdr:from>
    <xdr:to>
      <xdr:col>72</xdr:col>
      <xdr:colOff>38100</xdr:colOff>
      <xdr:row>61</xdr:row>
      <xdr:rowOff>112522</xdr:rowOff>
    </xdr:to>
    <xdr:sp macro="" textlink="">
      <xdr:nvSpPr>
        <xdr:cNvPr id="552" name="楕円 551"/>
        <xdr:cNvSpPr/>
      </xdr:nvSpPr>
      <xdr:spPr>
        <a:xfrm>
          <a:off x="12029440" y="102369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xdr:rowOff>
    </xdr:from>
    <xdr:to>
      <xdr:col>76</xdr:col>
      <xdr:colOff>114300</xdr:colOff>
      <xdr:row>61</xdr:row>
      <xdr:rowOff>61722</xdr:rowOff>
    </xdr:to>
    <xdr:cxnSp macro="">
      <xdr:nvCxnSpPr>
        <xdr:cNvPr id="553" name="直線コネクタ 552"/>
        <xdr:cNvCxnSpPr/>
      </xdr:nvCxnSpPr>
      <xdr:spPr>
        <a:xfrm flipV="1">
          <a:off x="12072620" y="10232898"/>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90932</xdr:rowOff>
    </xdr:from>
    <xdr:to>
      <xdr:col>67</xdr:col>
      <xdr:colOff>101600</xdr:colOff>
      <xdr:row>61</xdr:row>
      <xdr:rowOff>21082</xdr:rowOff>
    </xdr:to>
    <xdr:sp macro="" textlink="">
      <xdr:nvSpPr>
        <xdr:cNvPr id="554" name="楕円 553"/>
        <xdr:cNvSpPr/>
      </xdr:nvSpPr>
      <xdr:spPr>
        <a:xfrm>
          <a:off x="11231880" y="1014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141732</xdr:rowOff>
    </xdr:from>
    <xdr:to>
      <xdr:col>71</xdr:col>
      <xdr:colOff>177800</xdr:colOff>
      <xdr:row>61</xdr:row>
      <xdr:rowOff>61722</xdr:rowOff>
    </xdr:to>
    <xdr:cxnSp macro="">
      <xdr:nvCxnSpPr>
        <xdr:cNvPr id="555" name="直線コネクタ 554"/>
        <xdr:cNvCxnSpPr/>
      </xdr:nvCxnSpPr>
      <xdr:spPr>
        <a:xfrm>
          <a:off x="11282680" y="10200132"/>
          <a:ext cx="78994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343724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2675244"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190054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110298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103649</xdr:rowOff>
    </xdr:from>
    <xdr:ext cx="405111" cy="259045"/>
    <xdr:sp macro="" textlink="">
      <xdr:nvSpPr>
        <xdr:cNvPr id="560" name="n_1mainValue【学校施設】&#10;有形固定資産減価償却率"/>
        <xdr:cNvSpPr txBox="1"/>
      </xdr:nvSpPr>
      <xdr:spPr>
        <a:xfrm>
          <a:off x="13437244" y="1032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48785</xdr:rowOff>
    </xdr:from>
    <xdr:ext cx="405111" cy="259045"/>
    <xdr:sp macro="" textlink="">
      <xdr:nvSpPr>
        <xdr:cNvPr id="561" name="n_2mainValue【学校施設】&#10;有形固定資産減価償却率"/>
        <xdr:cNvSpPr txBox="1"/>
      </xdr:nvSpPr>
      <xdr:spPr>
        <a:xfrm>
          <a:off x="12675244" y="1027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103649</xdr:rowOff>
    </xdr:from>
    <xdr:ext cx="405111" cy="259045"/>
    <xdr:sp macro="" textlink="">
      <xdr:nvSpPr>
        <xdr:cNvPr id="562" name="n_3mainValue【学校施設】&#10;有形固定資産減価償却率"/>
        <xdr:cNvSpPr txBox="1"/>
      </xdr:nvSpPr>
      <xdr:spPr>
        <a:xfrm>
          <a:off x="11900544" y="1032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12209</xdr:rowOff>
    </xdr:from>
    <xdr:ext cx="405111" cy="259045"/>
    <xdr:sp macro="" textlink="">
      <xdr:nvSpPr>
        <xdr:cNvPr id="563" name="n_4mainValue【学校施設】&#10;有形固定資産減価償却率"/>
        <xdr:cNvSpPr txBox="1"/>
      </xdr:nvSpPr>
      <xdr:spPr>
        <a:xfrm>
          <a:off x="11102984" y="1023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19547840" y="1021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7112</xdr:rowOff>
    </xdr:from>
    <xdr:to>
      <xdr:col>116</xdr:col>
      <xdr:colOff>114300</xdr:colOff>
      <xdr:row>57</xdr:row>
      <xdr:rowOff>108712</xdr:rowOff>
    </xdr:to>
    <xdr:sp macro="" textlink="">
      <xdr:nvSpPr>
        <xdr:cNvPr id="604" name="楕円 603"/>
        <xdr:cNvSpPr/>
      </xdr:nvSpPr>
      <xdr:spPr>
        <a:xfrm>
          <a:off x="19458940" y="95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29989</xdr:rowOff>
    </xdr:from>
    <xdr:ext cx="469744" cy="259045"/>
    <xdr:sp macro="" textlink="">
      <xdr:nvSpPr>
        <xdr:cNvPr id="605" name="【学校施設】&#10;一人当たり面積該当値テキスト"/>
        <xdr:cNvSpPr txBox="1"/>
      </xdr:nvSpPr>
      <xdr:spPr>
        <a:xfrm>
          <a:off x="19547840" y="941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41402</xdr:rowOff>
    </xdr:from>
    <xdr:to>
      <xdr:col>112</xdr:col>
      <xdr:colOff>38100</xdr:colOff>
      <xdr:row>57</xdr:row>
      <xdr:rowOff>143002</xdr:rowOff>
    </xdr:to>
    <xdr:sp macro="" textlink="">
      <xdr:nvSpPr>
        <xdr:cNvPr id="606" name="楕円 605"/>
        <xdr:cNvSpPr/>
      </xdr:nvSpPr>
      <xdr:spPr>
        <a:xfrm>
          <a:off x="18735040" y="95968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57912</xdr:rowOff>
    </xdr:from>
    <xdr:to>
      <xdr:col>116</xdr:col>
      <xdr:colOff>63500</xdr:colOff>
      <xdr:row>57</xdr:row>
      <xdr:rowOff>92202</xdr:rowOff>
    </xdr:to>
    <xdr:cxnSp macro="">
      <xdr:nvCxnSpPr>
        <xdr:cNvPr id="607" name="直線コネクタ 606"/>
        <xdr:cNvCxnSpPr/>
      </xdr:nvCxnSpPr>
      <xdr:spPr>
        <a:xfrm flipV="1">
          <a:off x="18778220" y="9613392"/>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154178</xdr:rowOff>
    </xdr:from>
    <xdr:to>
      <xdr:col>107</xdr:col>
      <xdr:colOff>101600</xdr:colOff>
      <xdr:row>60</xdr:row>
      <xdr:rowOff>84328</xdr:rowOff>
    </xdr:to>
    <xdr:sp macro="" textlink="">
      <xdr:nvSpPr>
        <xdr:cNvPr id="608" name="楕円 607"/>
        <xdr:cNvSpPr/>
      </xdr:nvSpPr>
      <xdr:spPr>
        <a:xfrm>
          <a:off x="17937480" y="1004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92202</xdr:rowOff>
    </xdr:from>
    <xdr:to>
      <xdr:col>111</xdr:col>
      <xdr:colOff>177800</xdr:colOff>
      <xdr:row>60</xdr:row>
      <xdr:rowOff>33528</xdr:rowOff>
    </xdr:to>
    <xdr:cxnSp macro="">
      <xdr:nvCxnSpPr>
        <xdr:cNvPr id="609" name="直線コネクタ 608"/>
        <xdr:cNvCxnSpPr/>
      </xdr:nvCxnSpPr>
      <xdr:spPr>
        <a:xfrm flipV="1">
          <a:off x="17988280" y="9647682"/>
          <a:ext cx="78994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10" name="楕円 609"/>
        <xdr:cNvSpPr/>
      </xdr:nvSpPr>
      <xdr:spPr>
        <a:xfrm>
          <a:off x="1716278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33528</xdr:rowOff>
    </xdr:from>
    <xdr:to>
      <xdr:col>107</xdr:col>
      <xdr:colOff>50800</xdr:colOff>
      <xdr:row>60</xdr:row>
      <xdr:rowOff>45720</xdr:rowOff>
    </xdr:to>
    <xdr:cxnSp macro="">
      <xdr:nvCxnSpPr>
        <xdr:cNvPr id="611" name="直線コネクタ 610"/>
        <xdr:cNvCxnSpPr/>
      </xdr:nvCxnSpPr>
      <xdr:spPr>
        <a:xfrm flipV="1">
          <a:off x="17213580" y="10091928"/>
          <a:ext cx="7747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7112</xdr:rowOff>
    </xdr:from>
    <xdr:to>
      <xdr:col>98</xdr:col>
      <xdr:colOff>38100</xdr:colOff>
      <xdr:row>60</xdr:row>
      <xdr:rowOff>108712</xdr:rowOff>
    </xdr:to>
    <xdr:sp macro="" textlink="">
      <xdr:nvSpPr>
        <xdr:cNvPr id="612" name="楕円 611"/>
        <xdr:cNvSpPr/>
      </xdr:nvSpPr>
      <xdr:spPr>
        <a:xfrm>
          <a:off x="16388080" y="10065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45720</xdr:rowOff>
    </xdr:from>
    <xdr:to>
      <xdr:col>102</xdr:col>
      <xdr:colOff>114300</xdr:colOff>
      <xdr:row>60</xdr:row>
      <xdr:rowOff>57912</xdr:rowOff>
    </xdr:to>
    <xdr:cxnSp macro="">
      <xdr:nvCxnSpPr>
        <xdr:cNvPr id="613" name="直線コネクタ 612"/>
        <xdr:cNvCxnSpPr/>
      </xdr:nvCxnSpPr>
      <xdr:spPr>
        <a:xfrm flipV="1">
          <a:off x="16431260" y="10104120"/>
          <a:ext cx="78232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18561127" y="103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1777626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700156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6226867" y="104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159529</xdr:rowOff>
    </xdr:from>
    <xdr:ext cx="469744" cy="259045"/>
    <xdr:sp macro="" textlink="">
      <xdr:nvSpPr>
        <xdr:cNvPr id="618" name="n_1mainValue【学校施設】&#10;一人当たり面積"/>
        <xdr:cNvSpPr txBox="1"/>
      </xdr:nvSpPr>
      <xdr:spPr>
        <a:xfrm>
          <a:off x="18561127" y="937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100855</xdr:rowOff>
    </xdr:from>
    <xdr:ext cx="469744" cy="259045"/>
    <xdr:sp macro="" textlink="">
      <xdr:nvSpPr>
        <xdr:cNvPr id="619" name="n_2mainValue【学校施設】&#10;一人当たり面積"/>
        <xdr:cNvSpPr txBox="1"/>
      </xdr:nvSpPr>
      <xdr:spPr>
        <a:xfrm>
          <a:off x="1777626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0" name="n_3mainValue【学校施設】&#10;一人当たり面積"/>
        <xdr:cNvSpPr txBox="1"/>
      </xdr:nvSpPr>
      <xdr:spPr>
        <a:xfrm>
          <a:off x="170015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125239</xdr:rowOff>
    </xdr:from>
    <xdr:ext cx="469744" cy="259045"/>
    <xdr:sp macro="" textlink="">
      <xdr:nvSpPr>
        <xdr:cNvPr id="621" name="n_4mainValue【学校施設】&#10;一人当たり面積"/>
        <xdr:cNvSpPr txBox="1"/>
      </xdr:nvSpPr>
      <xdr:spPr>
        <a:xfrm>
          <a:off x="16226867" y="984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xdr:cNvSpPr txBox="1"/>
      </xdr:nvSpPr>
      <xdr:spPr>
        <a:xfrm>
          <a:off x="144145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62" name="楕円 661"/>
        <xdr:cNvSpPr/>
      </xdr:nvSpPr>
      <xdr:spPr>
        <a:xfrm>
          <a:off x="14325600" y="138442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120666</xdr:rowOff>
    </xdr:from>
    <xdr:ext cx="405111" cy="259045"/>
    <xdr:sp macro="" textlink="">
      <xdr:nvSpPr>
        <xdr:cNvPr id="663" name="【児童館】&#10;有形固定資産減価償却率該当値テキスト"/>
        <xdr:cNvSpPr txBox="1"/>
      </xdr:nvSpPr>
      <xdr:spPr>
        <a:xfrm>
          <a:off x="14414500" y="1369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664" name="楕円 663"/>
        <xdr:cNvSpPr/>
      </xdr:nvSpPr>
      <xdr:spPr>
        <a:xfrm>
          <a:off x="1357884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82</xdr:row>
      <xdr:rowOff>148589</xdr:rowOff>
    </xdr:to>
    <xdr:cxnSp macro="">
      <xdr:nvCxnSpPr>
        <xdr:cNvPr id="665" name="直線コネクタ 664"/>
        <xdr:cNvCxnSpPr/>
      </xdr:nvCxnSpPr>
      <xdr:spPr>
        <a:xfrm>
          <a:off x="13629640" y="13706476"/>
          <a:ext cx="746760" cy="18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66" name="楕円 665"/>
        <xdr:cNvSpPr/>
      </xdr:nvSpPr>
      <xdr:spPr>
        <a:xfrm>
          <a:off x="128041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45720</xdr:rowOff>
    </xdr:to>
    <xdr:cxnSp macro="">
      <xdr:nvCxnSpPr>
        <xdr:cNvPr id="667" name="直線コネクタ 666"/>
        <xdr:cNvCxnSpPr/>
      </xdr:nvCxnSpPr>
      <xdr:spPr>
        <a:xfrm flipV="1">
          <a:off x="12854940" y="13706476"/>
          <a:ext cx="7747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668" name="楕円 667"/>
        <xdr:cNvSpPr/>
      </xdr:nvSpPr>
      <xdr:spPr>
        <a:xfrm>
          <a:off x="12029440" y="1369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82</xdr:row>
      <xdr:rowOff>45720</xdr:rowOff>
    </xdr:to>
    <xdr:cxnSp macro="">
      <xdr:nvCxnSpPr>
        <xdr:cNvPr id="669" name="直線コネクタ 668"/>
        <xdr:cNvCxnSpPr/>
      </xdr:nvCxnSpPr>
      <xdr:spPr>
        <a:xfrm>
          <a:off x="12072620" y="13744576"/>
          <a:ext cx="78232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63500</xdr:rowOff>
    </xdr:from>
    <xdr:to>
      <xdr:col>67</xdr:col>
      <xdr:colOff>101600</xdr:colOff>
      <xdr:row>81</xdr:row>
      <xdr:rowOff>165100</xdr:rowOff>
    </xdr:to>
    <xdr:sp macro="" textlink="">
      <xdr:nvSpPr>
        <xdr:cNvPr id="670" name="楕円 669"/>
        <xdr:cNvSpPr/>
      </xdr:nvSpPr>
      <xdr:spPr>
        <a:xfrm>
          <a:off x="1123188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114300</xdr:rowOff>
    </xdr:from>
    <xdr:to>
      <xdr:col>71</xdr:col>
      <xdr:colOff>177800</xdr:colOff>
      <xdr:row>81</xdr:row>
      <xdr:rowOff>165736</xdr:rowOff>
    </xdr:to>
    <xdr:cxnSp macro="">
      <xdr:nvCxnSpPr>
        <xdr:cNvPr id="671" name="直線コネクタ 670"/>
        <xdr:cNvCxnSpPr/>
      </xdr:nvCxnSpPr>
      <xdr:spPr>
        <a:xfrm>
          <a:off x="11282680" y="13693140"/>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xdr:cNvSpPr txBox="1"/>
      </xdr:nvSpPr>
      <xdr:spPr>
        <a:xfrm>
          <a:off x="13437244" y="139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xdr:cNvSpPr txBox="1"/>
      </xdr:nvSpPr>
      <xdr:spPr>
        <a:xfrm>
          <a:off x="12675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xdr:cNvSpPr txBox="1"/>
      </xdr:nvSpPr>
      <xdr:spPr>
        <a:xfrm>
          <a:off x="119005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xdr:cNvSpPr txBox="1"/>
      </xdr:nvSpPr>
      <xdr:spPr>
        <a:xfrm>
          <a:off x="1110298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676" name="n_1mainValue【児童館】&#10;有形固定資産減価償却率"/>
        <xdr:cNvSpPr txBox="1"/>
      </xdr:nvSpPr>
      <xdr:spPr>
        <a:xfrm>
          <a:off x="134372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7" name="n_2mainValue【児童館】&#10;有形固定資産減価償却率"/>
        <xdr:cNvSpPr txBox="1"/>
      </xdr:nvSpPr>
      <xdr:spPr>
        <a:xfrm>
          <a:off x="126752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61613</xdr:rowOff>
    </xdr:from>
    <xdr:ext cx="405111" cy="259045"/>
    <xdr:sp macro="" textlink="">
      <xdr:nvSpPr>
        <xdr:cNvPr id="678" name="n_3mainValue【児童館】&#10;有形固定資産減価償却率"/>
        <xdr:cNvSpPr txBox="1"/>
      </xdr:nvSpPr>
      <xdr:spPr>
        <a:xfrm>
          <a:off x="119005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79" name="n_4mainValue【児童館】&#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719" name="楕円 718"/>
        <xdr:cNvSpPr/>
      </xdr:nvSpPr>
      <xdr:spPr>
        <a:xfrm>
          <a:off x="194589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720" name="【児童館】&#10;一人当たり面積該当値テキスト"/>
        <xdr:cNvSpPr txBox="1"/>
      </xdr:nvSpPr>
      <xdr:spPr>
        <a:xfrm>
          <a:off x="19547840"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1" name="楕円 720"/>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95250</xdr:rowOff>
    </xdr:to>
    <xdr:cxnSp macro="">
      <xdr:nvCxnSpPr>
        <xdr:cNvPr id="722" name="直線コネクタ 721"/>
        <xdr:cNvCxnSpPr/>
      </xdr:nvCxnSpPr>
      <xdr:spPr>
        <a:xfrm>
          <a:off x="18778220" y="1415796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3" name="楕円 722"/>
        <xdr:cNvSpPr/>
      </xdr:nvSpPr>
      <xdr:spPr>
        <a:xfrm>
          <a:off x="179374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114300</xdr:rowOff>
    </xdr:to>
    <xdr:cxnSp macro="">
      <xdr:nvCxnSpPr>
        <xdr:cNvPr id="724" name="直線コネクタ 723"/>
        <xdr:cNvCxnSpPr/>
      </xdr:nvCxnSpPr>
      <xdr:spPr>
        <a:xfrm flipV="1">
          <a:off x="17988280" y="141579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5" name="楕円 724"/>
        <xdr:cNvSpPr/>
      </xdr:nvSpPr>
      <xdr:spPr>
        <a:xfrm>
          <a:off x="171627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84</xdr:row>
      <xdr:rowOff>114300</xdr:rowOff>
    </xdr:to>
    <xdr:cxnSp macro="">
      <xdr:nvCxnSpPr>
        <xdr:cNvPr id="726" name="直線コネクタ 725"/>
        <xdr:cNvCxnSpPr/>
      </xdr:nvCxnSpPr>
      <xdr:spPr>
        <a:xfrm>
          <a:off x="17213580" y="13898880"/>
          <a:ext cx="7747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7" name="楕円 726"/>
        <xdr:cNvSpPr/>
      </xdr:nvSpPr>
      <xdr:spPr>
        <a:xfrm>
          <a:off x="1638808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84</xdr:row>
      <xdr:rowOff>114300</xdr:rowOff>
    </xdr:to>
    <xdr:cxnSp macro="">
      <xdr:nvCxnSpPr>
        <xdr:cNvPr id="728" name="直線コネクタ 727"/>
        <xdr:cNvCxnSpPr/>
      </xdr:nvCxnSpPr>
      <xdr:spPr>
        <a:xfrm flipV="1">
          <a:off x="16431260" y="13898880"/>
          <a:ext cx="78232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70015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3" name="n_1mainValue【児童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4" name="n_2mainValue【児童館】&#10;一人当たり面積"/>
        <xdr:cNvSpPr txBox="1"/>
      </xdr:nvSpPr>
      <xdr:spPr>
        <a:xfrm>
          <a:off x="177762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5" name="n_3mainValue【児童館】&#10;一人当たり面積"/>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6" name="n_4mainValue【児童館】&#10;一人当たり面積"/>
        <xdr:cNvSpPr txBox="1"/>
      </xdr:nvSpPr>
      <xdr:spPr>
        <a:xfrm>
          <a:off x="162268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xdr:cNvSpPr txBox="1"/>
      </xdr:nvSpPr>
      <xdr:spPr>
        <a:xfrm>
          <a:off x="1441450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78" name="楕円 777"/>
        <xdr:cNvSpPr/>
      </xdr:nvSpPr>
      <xdr:spPr>
        <a:xfrm>
          <a:off x="14325600" y="178866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79" name="【公民館】&#10;有形固定資産減価償却率該当値テキスト"/>
        <xdr:cNvSpPr txBox="1"/>
      </xdr:nvSpPr>
      <xdr:spPr>
        <a:xfrm>
          <a:off x="14414500"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780" name="楕円 779"/>
        <xdr:cNvSpPr/>
      </xdr:nvSpPr>
      <xdr:spPr>
        <a:xfrm>
          <a:off x="13578840" y="1785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167639</xdr:rowOff>
    </xdr:to>
    <xdr:cxnSp macro="">
      <xdr:nvCxnSpPr>
        <xdr:cNvPr id="781" name="直線コネクタ 780"/>
        <xdr:cNvCxnSpPr/>
      </xdr:nvCxnSpPr>
      <xdr:spPr>
        <a:xfrm>
          <a:off x="13629640" y="17906456"/>
          <a:ext cx="74676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782" name="楕円 781"/>
        <xdr:cNvSpPr/>
      </xdr:nvSpPr>
      <xdr:spPr>
        <a:xfrm>
          <a:off x="12804140" y="1785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106</xdr:row>
      <xdr:rowOff>138249</xdr:rowOff>
    </xdr:to>
    <xdr:cxnSp macro="">
      <xdr:nvCxnSpPr>
        <xdr:cNvPr id="783" name="直線コネクタ 782"/>
        <xdr:cNvCxnSpPr/>
      </xdr:nvCxnSpPr>
      <xdr:spPr>
        <a:xfrm flipV="1">
          <a:off x="12854940" y="17906456"/>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macro="" textlink="">
      <xdr:nvSpPr>
        <xdr:cNvPr id="784" name="楕円 783"/>
        <xdr:cNvSpPr/>
      </xdr:nvSpPr>
      <xdr:spPr>
        <a:xfrm>
          <a:off x="12029440" y="17822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103958</xdr:rowOff>
    </xdr:from>
    <xdr:to>
      <xdr:col>76</xdr:col>
      <xdr:colOff>114300</xdr:colOff>
      <xdr:row>106</xdr:row>
      <xdr:rowOff>138249</xdr:rowOff>
    </xdr:to>
    <xdr:cxnSp macro="">
      <xdr:nvCxnSpPr>
        <xdr:cNvPr id="785" name="直線コネクタ 784"/>
        <xdr:cNvCxnSpPr/>
      </xdr:nvCxnSpPr>
      <xdr:spPr>
        <a:xfrm>
          <a:off x="12072620" y="1787379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786" name="楕円 785"/>
        <xdr:cNvSpPr/>
      </xdr:nvSpPr>
      <xdr:spPr>
        <a:xfrm>
          <a:off x="1123188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103958</xdr:rowOff>
    </xdr:to>
    <xdr:cxnSp macro="">
      <xdr:nvCxnSpPr>
        <xdr:cNvPr id="787" name="直線コネクタ 786"/>
        <xdr:cNvCxnSpPr/>
      </xdr:nvCxnSpPr>
      <xdr:spPr>
        <a:xfrm>
          <a:off x="11282680" y="17855838"/>
          <a:ext cx="78994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xdr:cNvSpPr txBox="1"/>
      </xdr:nvSpPr>
      <xdr:spPr>
        <a:xfrm>
          <a:off x="13437244"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xdr:cNvSpPr txBox="1"/>
      </xdr:nvSpPr>
      <xdr:spPr>
        <a:xfrm>
          <a:off x="119005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xdr:cNvSpPr txBox="1"/>
      </xdr:nvSpPr>
      <xdr:spPr>
        <a:xfrm>
          <a:off x="1110298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792" name="n_1mainValue【公民館】&#10;有形固定資産減価償却率"/>
        <xdr:cNvSpPr txBox="1"/>
      </xdr:nvSpPr>
      <xdr:spPr>
        <a:xfrm>
          <a:off x="13437244" y="1794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793" name="n_2mainValue【公民館】&#10;有形固定資産減価償却率"/>
        <xdr:cNvSpPr txBox="1"/>
      </xdr:nvSpPr>
      <xdr:spPr>
        <a:xfrm>
          <a:off x="12675244" y="1794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macro="" textlink="">
      <xdr:nvSpPr>
        <xdr:cNvPr id="794" name="n_3mainValue【公民館】&#10;有形固定資産減価償却率"/>
        <xdr:cNvSpPr txBox="1"/>
      </xdr:nvSpPr>
      <xdr:spPr>
        <a:xfrm>
          <a:off x="11900544" y="1791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795" name="n_4mainValue【公民館】&#10;有形固定資産減価償却率"/>
        <xdr:cNvSpPr txBox="1"/>
      </xdr:nvSpPr>
      <xdr:spPr>
        <a:xfrm>
          <a:off x="1110298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xdr:cNvSpPr txBox="1"/>
      </xdr:nvSpPr>
      <xdr:spPr>
        <a:xfrm>
          <a:off x="1954784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33" name="楕円 832"/>
        <xdr:cNvSpPr/>
      </xdr:nvSpPr>
      <xdr:spPr>
        <a:xfrm>
          <a:off x="1945894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834" name="【公民館】&#10;一人当たり面積該当値テキスト"/>
        <xdr:cNvSpPr txBox="1"/>
      </xdr:nvSpPr>
      <xdr:spPr>
        <a:xfrm>
          <a:off x="1954784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835" name="楕円 834"/>
        <xdr:cNvSpPr/>
      </xdr:nvSpPr>
      <xdr:spPr>
        <a:xfrm>
          <a:off x="18735040" y="17737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14478</xdr:rowOff>
    </xdr:to>
    <xdr:cxnSp macro="">
      <xdr:nvCxnSpPr>
        <xdr:cNvPr id="836" name="直線コネクタ 835"/>
        <xdr:cNvCxnSpPr/>
      </xdr:nvCxnSpPr>
      <xdr:spPr>
        <a:xfrm flipV="1">
          <a:off x="18778220" y="17777460"/>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37" name="楕円 836"/>
        <xdr:cNvSpPr/>
      </xdr:nvSpPr>
      <xdr:spPr>
        <a:xfrm>
          <a:off x="1793748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19050</xdr:rowOff>
    </xdr:to>
    <xdr:cxnSp macro="">
      <xdr:nvCxnSpPr>
        <xdr:cNvPr id="838" name="直線コネクタ 837"/>
        <xdr:cNvCxnSpPr/>
      </xdr:nvCxnSpPr>
      <xdr:spPr>
        <a:xfrm flipV="1">
          <a:off x="17988280" y="1778431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39" name="楕円 838"/>
        <xdr:cNvSpPr/>
      </xdr:nvSpPr>
      <xdr:spPr>
        <a:xfrm>
          <a:off x="17162780" y="1771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106</xdr:row>
      <xdr:rowOff>19050</xdr:rowOff>
    </xdr:to>
    <xdr:cxnSp macro="">
      <xdr:nvCxnSpPr>
        <xdr:cNvPr id="840" name="直線コネクタ 839"/>
        <xdr:cNvCxnSpPr/>
      </xdr:nvCxnSpPr>
      <xdr:spPr>
        <a:xfrm>
          <a:off x="17213580" y="17767554"/>
          <a:ext cx="7747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841" name="楕円 840"/>
        <xdr:cNvSpPr/>
      </xdr:nvSpPr>
      <xdr:spPr>
        <a:xfrm>
          <a:off x="16388080" y="1774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165354</xdr:rowOff>
    </xdr:from>
    <xdr:to>
      <xdr:col>102</xdr:col>
      <xdr:colOff>114300</xdr:colOff>
      <xdr:row>106</xdr:row>
      <xdr:rowOff>25908</xdr:rowOff>
    </xdr:to>
    <xdr:cxnSp macro="">
      <xdr:nvCxnSpPr>
        <xdr:cNvPr id="842" name="直線コネクタ 841"/>
        <xdr:cNvCxnSpPr/>
      </xdr:nvCxnSpPr>
      <xdr:spPr>
        <a:xfrm flipV="1">
          <a:off x="16431260" y="17767554"/>
          <a:ext cx="78232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xdr:cNvSpPr txBox="1"/>
      </xdr:nvSpPr>
      <xdr:spPr>
        <a:xfrm>
          <a:off x="17001567" y="179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xdr:cNvSpPr txBox="1"/>
      </xdr:nvSpPr>
      <xdr:spPr>
        <a:xfrm>
          <a:off x="162268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81805</xdr:rowOff>
    </xdr:from>
    <xdr:ext cx="469744" cy="259045"/>
    <xdr:sp macro="" textlink="">
      <xdr:nvSpPr>
        <xdr:cNvPr id="847" name="n_1mainValue【公民館】&#10;一人当たり面積"/>
        <xdr:cNvSpPr txBox="1"/>
      </xdr:nvSpPr>
      <xdr:spPr>
        <a:xfrm>
          <a:off x="18561127" y="175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86377</xdr:rowOff>
    </xdr:from>
    <xdr:ext cx="469744" cy="259045"/>
    <xdr:sp macro="" textlink="">
      <xdr:nvSpPr>
        <xdr:cNvPr id="848" name="n_2mainValue【公民館】&#10;一人当たり面積"/>
        <xdr:cNvSpPr txBox="1"/>
      </xdr:nvSpPr>
      <xdr:spPr>
        <a:xfrm>
          <a:off x="17776267" y="1752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9" name="n_3mainValue【公民館】&#10;一人当たり面積"/>
        <xdr:cNvSpPr txBox="1"/>
      </xdr:nvSpPr>
      <xdr:spPr>
        <a:xfrm>
          <a:off x="170015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93235</xdr:rowOff>
    </xdr:from>
    <xdr:ext cx="469744" cy="259045"/>
    <xdr:sp macro="" textlink="">
      <xdr:nvSpPr>
        <xdr:cNvPr id="850" name="n_4mainValue【公民館】&#10;一人当たり面積"/>
        <xdr:cNvSpPr txBox="1"/>
      </xdr:nvSpPr>
      <xdr:spPr>
        <a:xfrm>
          <a:off x="16226867" y="175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類似団体と比較して特に有形固定資産減価償却率が高くなっている施設は、橋りょう・トンネル、公営住宅、学校施設、認定こども園・幼稚園・保育所、公民館である。市有施設の半数以上が昭和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年度にかけて建設されたものであり、特に公営住宅については昭和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年代にかけて建設されたものが多いことから、有形固定資産減価償却率が高くなっている。学校施設については福岡地区の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小学校が統合予定となっており、それによる償却率の減少が期待できる。また、令和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類似団体内平均を超える結果となった橋りょう・トンネルは長寿命化修繕計画を策定しており、この計画に基づき適切な維持管理を行い、社会資本ストックとして、橋りょう・トンネル全体のライフサイクルコストの縮減と維持管理費の平準化を図っていく。</a:t>
          </a:r>
        </a:p>
        <a:p>
          <a:r>
            <a:rPr kumimoji="1" lang="ja-JP" altLang="en-US" sz="1300">
              <a:latin typeface="ＭＳ Ｐゴシック" panose="020B0600070205080204" pitchFamily="50" charset="-128"/>
              <a:ea typeface="ＭＳ Ｐゴシック" panose="020B0600070205080204" pitchFamily="50" charset="-128"/>
            </a:rPr>
            <a:t>　全体的に類似団体と比較して、一人当たり延長・面積の数値がほとんどの施設で上回っているが、これは中津川市が他市に比べて広い市域を抱えており、適切な行政サービスを行うため、やむを得ない部分と考える。しかしながら、老朽化が進むすべての施設を維持管理することは難しいため、少子化等の社会情勢を鑑みた適切な行政サービスとなるように市有財産（施設）運用管理マスタープラン等に基づき、計画的な維持保全と用途廃止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124960" y="610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69487</xdr:rowOff>
    </xdr:from>
    <xdr:to>
      <xdr:col>24</xdr:col>
      <xdr:colOff>114300</xdr:colOff>
      <xdr:row>40</xdr:row>
      <xdr:rowOff>171087</xdr:rowOff>
    </xdr:to>
    <xdr:sp macro="" textlink="">
      <xdr:nvSpPr>
        <xdr:cNvPr id="74" name="楕円 73"/>
        <xdr:cNvSpPr/>
      </xdr:nvSpPr>
      <xdr:spPr>
        <a:xfrm>
          <a:off x="4036060" y="67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47914</xdr:rowOff>
    </xdr:from>
    <xdr:ext cx="405111" cy="259045"/>
    <xdr:sp macro="" textlink="">
      <xdr:nvSpPr>
        <xdr:cNvPr id="75" name="【図書館】&#10;有形固定資産減価償却率該当値テキスト"/>
        <xdr:cNvSpPr txBox="1"/>
      </xdr:nvSpPr>
      <xdr:spPr>
        <a:xfrm>
          <a:off x="4124960" y="675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35197</xdr:rowOff>
    </xdr:from>
    <xdr:to>
      <xdr:col>20</xdr:col>
      <xdr:colOff>38100</xdr:colOff>
      <xdr:row>40</xdr:row>
      <xdr:rowOff>136797</xdr:rowOff>
    </xdr:to>
    <xdr:sp macro="" textlink="">
      <xdr:nvSpPr>
        <xdr:cNvPr id="76" name="楕円 75"/>
        <xdr:cNvSpPr/>
      </xdr:nvSpPr>
      <xdr:spPr>
        <a:xfrm>
          <a:off x="3312160" y="6740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120287</xdr:rowOff>
    </xdr:to>
    <xdr:cxnSp macro="">
      <xdr:nvCxnSpPr>
        <xdr:cNvPr id="77" name="直線コネクタ 76"/>
        <xdr:cNvCxnSpPr/>
      </xdr:nvCxnSpPr>
      <xdr:spPr>
        <a:xfrm>
          <a:off x="3355340" y="6791597"/>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xdr:rowOff>
    </xdr:from>
    <xdr:to>
      <xdr:col>15</xdr:col>
      <xdr:colOff>101600</xdr:colOff>
      <xdr:row>40</xdr:row>
      <xdr:rowOff>102507</xdr:rowOff>
    </xdr:to>
    <xdr:sp macro="" textlink="">
      <xdr:nvSpPr>
        <xdr:cNvPr id="78" name="楕円 77"/>
        <xdr:cNvSpPr/>
      </xdr:nvSpPr>
      <xdr:spPr>
        <a:xfrm>
          <a:off x="2514600" y="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51707</xdr:rowOff>
    </xdr:from>
    <xdr:to>
      <xdr:col>19</xdr:col>
      <xdr:colOff>177800</xdr:colOff>
      <xdr:row>40</xdr:row>
      <xdr:rowOff>85997</xdr:rowOff>
    </xdr:to>
    <xdr:cxnSp macro="">
      <xdr:nvCxnSpPr>
        <xdr:cNvPr id="79" name="直線コネクタ 78"/>
        <xdr:cNvCxnSpPr/>
      </xdr:nvCxnSpPr>
      <xdr:spPr>
        <a:xfrm>
          <a:off x="2565400" y="675730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80" name="楕円 79"/>
        <xdr:cNvSpPr/>
      </xdr:nvSpPr>
      <xdr:spPr>
        <a:xfrm>
          <a:off x="173990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19050</xdr:rowOff>
    </xdr:from>
    <xdr:to>
      <xdr:col>15</xdr:col>
      <xdr:colOff>50800</xdr:colOff>
      <xdr:row>40</xdr:row>
      <xdr:rowOff>51707</xdr:rowOff>
    </xdr:to>
    <xdr:cxnSp macro="">
      <xdr:nvCxnSpPr>
        <xdr:cNvPr id="81" name="直線コネクタ 80"/>
        <xdr:cNvCxnSpPr/>
      </xdr:nvCxnSpPr>
      <xdr:spPr>
        <a:xfrm>
          <a:off x="1790700" y="672465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82" name="楕円 81"/>
        <xdr:cNvSpPr/>
      </xdr:nvSpPr>
      <xdr:spPr>
        <a:xfrm>
          <a:off x="96520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19050</xdr:rowOff>
    </xdr:to>
    <xdr:cxnSp macro="">
      <xdr:nvCxnSpPr>
        <xdr:cNvPr id="83" name="直線コネクタ 82"/>
        <xdr:cNvCxnSpPr/>
      </xdr:nvCxnSpPr>
      <xdr:spPr>
        <a:xfrm>
          <a:off x="1008380" y="669417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127924</xdr:rowOff>
    </xdr:from>
    <xdr:ext cx="405111" cy="259045"/>
    <xdr:sp macro="" textlink="">
      <xdr:nvSpPr>
        <xdr:cNvPr id="88" name="n_1mainValue【図書館】&#10;有形固定資産減価償却率"/>
        <xdr:cNvSpPr txBox="1"/>
      </xdr:nvSpPr>
      <xdr:spPr>
        <a:xfrm>
          <a:off x="3170564" y="683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93634</xdr:rowOff>
    </xdr:from>
    <xdr:ext cx="405111" cy="259045"/>
    <xdr:sp macro="" textlink="">
      <xdr:nvSpPr>
        <xdr:cNvPr id="89" name="n_2mainValue【図書館】&#10;有形固定資産減価償却率"/>
        <xdr:cNvSpPr txBox="1"/>
      </xdr:nvSpPr>
      <xdr:spPr>
        <a:xfrm>
          <a:off x="2385704" y="679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60977</xdr:rowOff>
    </xdr:from>
    <xdr:ext cx="405111" cy="259045"/>
    <xdr:sp macro="" textlink="">
      <xdr:nvSpPr>
        <xdr:cNvPr id="90" name="n_3mainValue【図書館】&#10;有形固定資産減価償却率"/>
        <xdr:cNvSpPr txBox="1"/>
      </xdr:nvSpPr>
      <xdr:spPr>
        <a:xfrm>
          <a:off x="161100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91" name="n_4mainValue【図書館】&#10;有形固定資産減価償却率"/>
        <xdr:cNvSpPr txBox="1"/>
      </xdr:nvSpPr>
      <xdr:spPr>
        <a:xfrm>
          <a:off x="83630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xdr:cNvSpPr/>
      </xdr:nvSpPr>
      <xdr:spPr>
        <a:xfrm>
          <a:off x="9192260" y="667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xdr:cNvSpPr txBox="1"/>
      </xdr:nvSpPr>
      <xdr:spPr>
        <a:xfrm>
          <a:off x="9258300"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xdr:cNvSpPr/>
      </xdr:nvSpPr>
      <xdr:spPr>
        <a:xfrm>
          <a:off x="844550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34" name="直線コネクタ 133"/>
        <xdr:cNvCxnSpPr/>
      </xdr:nvCxnSpPr>
      <xdr:spPr>
        <a:xfrm>
          <a:off x="8496300" y="67183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7670800" y="6684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25400</xdr:rowOff>
    </xdr:to>
    <xdr:cxnSp macro="">
      <xdr:nvCxnSpPr>
        <xdr:cNvPr id="136" name="直線コネクタ 135"/>
        <xdr:cNvCxnSpPr/>
      </xdr:nvCxnSpPr>
      <xdr:spPr>
        <a:xfrm flipV="1">
          <a:off x="7713980" y="671830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687324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6924040" y="67310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xdr:cNvSpPr/>
      </xdr:nvSpPr>
      <xdr:spPr>
        <a:xfrm>
          <a:off x="609854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40" name="直線コネクタ 139"/>
        <xdr:cNvCxnSpPr/>
      </xdr:nvCxnSpPr>
      <xdr:spPr>
        <a:xfrm>
          <a:off x="6149340" y="67310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xdr:cNvSpPr txBox="1"/>
      </xdr:nvSpPr>
      <xdr:spPr>
        <a:xfrm>
          <a:off x="827158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xdr:cNvSpPr txBox="1"/>
      </xdr:nvSpPr>
      <xdr:spPr>
        <a:xfrm>
          <a:off x="750958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xdr:cNvSpPr txBox="1"/>
      </xdr:nvSpPr>
      <xdr:spPr>
        <a:xfrm>
          <a:off x="67120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8" name="n_4mainValue【図書館】&#10;一人当たり面積"/>
        <xdr:cNvSpPr txBox="1"/>
      </xdr:nvSpPr>
      <xdr:spPr>
        <a:xfrm>
          <a:off x="59373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90" name="楕円 189"/>
        <xdr:cNvSpPr/>
      </xdr:nvSpPr>
      <xdr:spPr>
        <a:xfrm>
          <a:off x="403606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91" name="【体育館・プール】&#10;有形固定資産減価償却率該当値テキスト"/>
        <xdr:cNvSpPr txBox="1"/>
      </xdr:nvSpPr>
      <xdr:spPr>
        <a:xfrm>
          <a:off x="4124960"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2" name="楕円 191"/>
        <xdr:cNvSpPr/>
      </xdr:nvSpPr>
      <xdr:spPr>
        <a:xfrm>
          <a:off x="331216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81643</xdr:rowOff>
    </xdr:to>
    <xdr:cxnSp macro="">
      <xdr:nvCxnSpPr>
        <xdr:cNvPr id="193" name="直線コネクタ 192"/>
        <xdr:cNvCxnSpPr/>
      </xdr:nvCxnSpPr>
      <xdr:spPr>
        <a:xfrm>
          <a:off x="3355340" y="10115550"/>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4" name="楕円 193"/>
        <xdr:cNvSpPr/>
      </xdr:nvSpPr>
      <xdr:spPr>
        <a:xfrm>
          <a:off x="251460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57150</xdr:rowOff>
    </xdr:to>
    <xdr:cxnSp macro="">
      <xdr:nvCxnSpPr>
        <xdr:cNvPr id="195" name="直線コネクタ 194"/>
        <xdr:cNvCxnSpPr/>
      </xdr:nvCxnSpPr>
      <xdr:spPr>
        <a:xfrm>
          <a:off x="2565400" y="1008126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6" name="楕円 195"/>
        <xdr:cNvSpPr/>
      </xdr:nvSpPr>
      <xdr:spPr>
        <a:xfrm>
          <a:off x="17399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133894</xdr:rowOff>
    </xdr:to>
    <xdr:cxnSp macro="">
      <xdr:nvCxnSpPr>
        <xdr:cNvPr id="197" name="直線コネクタ 196"/>
        <xdr:cNvCxnSpPr/>
      </xdr:nvCxnSpPr>
      <xdr:spPr>
        <a:xfrm flipV="1">
          <a:off x="1790700" y="10081260"/>
          <a:ext cx="7747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xdr:cNvSpPr/>
      </xdr:nvSpPr>
      <xdr:spPr>
        <a:xfrm>
          <a:off x="965200" y="9967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60</xdr:row>
      <xdr:rowOff>133894</xdr:rowOff>
    </xdr:to>
    <xdr:cxnSp macro="">
      <xdr:nvCxnSpPr>
        <xdr:cNvPr id="199" name="直線コネクタ 198"/>
        <xdr:cNvCxnSpPr/>
      </xdr:nvCxnSpPr>
      <xdr:spPr>
        <a:xfrm>
          <a:off x="1008380" y="10018123"/>
          <a:ext cx="78232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3857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4" name="n_1mainValue【体育館・プール】&#10;有形固定資産減価償却率"/>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205" name="n_2mainValue【体育館・プール】&#10;有形固定資産減価償却率"/>
        <xdr:cNvSpPr txBox="1"/>
      </xdr:nvSpPr>
      <xdr:spPr>
        <a:xfrm>
          <a:off x="238570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6" name="n_3mainValue【体育館・プール】&#10;有形固定資産減価償却率"/>
        <xdr:cNvSpPr txBox="1"/>
      </xdr:nvSpPr>
      <xdr:spPr>
        <a:xfrm>
          <a:off x="16110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体育館・プール】&#10;有形固定資産減価償却率"/>
        <xdr:cNvSpPr txBox="1"/>
      </xdr:nvSpPr>
      <xdr:spPr>
        <a:xfrm>
          <a:off x="83630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xdr:rowOff>
    </xdr:from>
    <xdr:to>
      <xdr:col>55</xdr:col>
      <xdr:colOff>50800</xdr:colOff>
      <xdr:row>62</xdr:row>
      <xdr:rowOff>102235</xdr:rowOff>
    </xdr:to>
    <xdr:sp macro="" textlink="">
      <xdr:nvSpPr>
        <xdr:cNvPr id="247" name="楕円 246"/>
        <xdr:cNvSpPr/>
      </xdr:nvSpPr>
      <xdr:spPr>
        <a:xfrm>
          <a:off x="9192260" y="10394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150512</xdr:rowOff>
    </xdr:from>
    <xdr:ext cx="469744" cy="259045"/>
    <xdr:sp macro="" textlink="">
      <xdr:nvSpPr>
        <xdr:cNvPr id="248" name="【体育館・プール】&#10;一人当たり面積該当値テキスト"/>
        <xdr:cNvSpPr txBox="1"/>
      </xdr:nvSpPr>
      <xdr:spPr>
        <a:xfrm>
          <a:off x="9258300" y="103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49" name="楕円 248"/>
        <xdr:cNvSpPr/>
      </xdr:nvSpPr>
      <xdr:spPr>
        <a:xfrm>
          <a:off x="8445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51435</xdr:rowOff>
    </xdr:from>
    <xdr:to>
      <xdr:col>55</xdr:col>
      <xdr:colOff>0</xdr:colOff>
      <xdr:row>62</xdr:row>
      <xdr:rowOff>57150</xdr:rowOff>
    </xdr:to>
    <xdr:cxnSp macro="">
      <xdr:nvCxnSpPr>
        <xdr:cNvPr id="250" name="直線コネクタ 249"/>
        <xdr:cNvCxnSpPr/>
      </xdr:nvCxnSpPr>
      <xdr:spPr>
        <a:xfrm flipV="1">
          <a:off x="8496300" y="1044511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xdr:rowOff>
    </xdr:from>
    <xdr:to>
      <xdr:col>46</xdr:col>
      <xdr:colOff>38100</xdr:colOff>
      <xdr:row>62</xdr:row>
      <xdr:rowOff>111760</xdr:rowOff>
    </xdr:to>
    <xdr:sp macro="" textlink="">
      <xdr:nvSpPr>
        <xdr:cNvPr id="251" name="楕円 250"/>
        <xdr:cNvSpPr/>
      </xdr:nvSpPr>
      <xdr:spPr>
        <a:xfrm>
          <a:off x="7670800" y="1040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60960</xdr:rowOff>
    </xdr:to>
    <xdr:cxnSp macro="">
      <xdr:nvCxnSpPr>
        <xdr:cNvPr id="252" name="直線コネクタ 251"/>
        <xdr:cNvCxnSpPr/>
      </xdr:nvCxnSpPr>
      <xdr:spPr>
        <a:xfrm flipV="1">
          <a:off x="7713980" y="104508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3" name="楕円 252"/>
        <xdr:cNvSpPr/>
      </xdr:nvSpPr>
      <xdr:spPr>
        <a:xfrm>
          <a:off x="687324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60960</xdr:rowOff>
    </xdr:from>
    <xdr:to>
      <xdr:col>45</xdr:col>
      <xdr:colOff>177800</xdr:colOff>
      <xdr:row>62</xdr:row>
      <xdr:rowOff>64770</xdr:rowOff>
    </xdr:to>
    <xdr:cxnSp macro="">
      <xdr:nvCxnSpPr>
        <xdr:cNvPr id="254" name="直線コネクタ 253"/>
        <xdr:cNvCxnSpPr/>
      </xdr:nvCxnSpPr>
      <xdr:spPr>
        <a:xfrm flipV="1">
          <a:off x="6924040" y="104546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55" name="楕円 254"/>
        <xdr:cNvSpPr/>
      </xdr:nvSpPr>
      <xdr:spPr>
        <a:xfrm>
          <a:off x="609854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66675</xdr:rowOff>
    </xdr:to>
    <xdr:cxnSp macro="">
      <xdr:nvCxnSpPr>
        <xdr:cNvPr id="256" name="直線コネクタ 255"/>
        <xdr:cNvCxnSpPr/>
      </xdr:nvCxnSpPr>
      <xdr:spPr>
        <a:xfrm flipV="1">
          <a:off x="6149340" y="1045845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8271587" y="105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7509587" y="104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124477</xdr:rowOff>
    </xdr:from>
    <xdr:ext cx="469744" cy="259045"/>
    <xdr:sp macro="" textlink="">
      <xdr:nvSpPr>
        <xdr:cNvPr id="261" name="n_1mainValue【体育館・プール】&#10;一人当たり面積"/>
        <xdr:cNvSpPr txBox="1"/>
      </xdr:nvSpPr>
      <xdr:spPr>
        <a:xfrm>
          <a:off x="827158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128287</xdr:rowOff>
    </xdr:from>
    <xdr:ext cx="469744" cy="259045"/>
    <xdr:sp macro="" textlink="">
      <xdr:nvSpPr>
        <xdr:cNvPr id="262" name="n_2mainValue【体育館・プール】&#10;一人当たり面積"/>
        <xdr:cNvSpPr txBox="1"/>
      </xdr:nvSpPr>
      <xdr:spPr>
        <a:xfrm>
          <a:off x="750958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263" name="n_3mainValue【体育館・プール】&#10;一人当たり面積"/>
        <xdr:cNvSpPr txBox="1"/>
      </xdr:nvSpPr>
      <xdr:spPr>
        <a:xfrm>
          <a:off x="67120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264" name="n_4mainValue【体育館・プール】&#10;一人当たり面積"/>
        <xdr:cNvSpPr txBox="1"/>
      </xdr:nvSpPr>
      <xdr:spPr>
        <a:xfrm>
          <a:off x="5937327"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124960" y="1363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5" name="楕円 304"/>
        <xdr:cNvSpPr/>
      </xdr:nvSpPr>
      <xdr:spPr>
        <a:xfrm>
          <a:off x="4036060" y="1408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6" name="【福祉施設】&#10;有形固定資産減価償却率該当値テキスト"/>
        <xdr:cNvSpPr txBox="1"/>
      </xdr:nvSpPr>
      <xdr:spPr>
        <a:xfrm>
          <a:off x="4124960"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307" name="楕円 306"/>
        <xdr:cNvSpPr/>
      </xdr:nvSpPr>
      <xdr:spPr>
        <a:xfrm>
          <a:off x="3312160" y="14082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45720</xdr:rowOff>
    </xdr:from>
    <xdr:to>
      <xdr:col>24</xdr:col>
      <xdr:colOff>63500</xdr:colOff>
      <xdr:row>84</xdr:row>
      <xdr:rowOff>47625</xdr:rowOff>
    </xdr:to>
    <xdr:cxnSp macro="">
      <xdr:nvCxnSpPr>
        <xdr:cNvPr id="308" name="直線コネクタ 307"/>
        <xdr:cNvCxnSpPr/>
      </xdr:nvCxnSpPr>
      <xdr:spPr>
        <a:xfrm flipV="1">
          <a:off x="3355340" y="1412748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09" name="楕円 308"/>
        <xdr:cNvSpPr/>
      </xdr:nvSpPr>
      <xdr:spPr>
        <a:xfrm>
          <a:off x="2514600" y="1398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84</xdr:row>
      <xdr:rowOff>47625</xdr:rowOff>
    </xdr:to>
    <xdr:cxnSp macro="">
      <xdr:nvCxnSpPr>
        <xdr:cNvPr id="310" name="直線コネクタ 309"/>
        <xdr:cNvCxnSpPr/>
      </xdr:nvCxnSpPr>
      <xdr:spPr>
        <a:xfrm>
          <a:off x="2565400" y="14036040"/>
          <a:ext cx="78994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1" name="楕円 310"/>
        <xdr:cNvSpPr/>
      </xdr:nvSpPr>
      <xdr:spPr>
        <a:xfrm>
          <a:off x="173990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121920</xdr:rowOff>
    </xdr:to>
    <xdr:cxnSp macro="">
      <xdr:nvCxnSpPr>
        <xdr:cNvPr id="312" name="直線コネクタ 311"/>
        <xdr:cNvCxnSpPr/>
      </xdr:nvCxnSpPr>
      <xdr:spPr>
        <a:xfrm>
          <a:off x="1790700" y="1396365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3" name="楕円 312"/>
        <xdr:cNvSpPr/>
      </xdr:nvSpPr>
      <xdr:spPr>
        <a:xfrm>
          <a:off x="965200" y="13851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49530</xdr:rowOff>
    </xdr:to>
    <xdr:cxnSp macro="">
      <xdr:nvCxnSpPr>
        <xdr:cNvPr id="314" name="直線コネクタ 313"/>
        <xdr:cNvCxnSpPr/>
      </xdr:nvCxnSpPr>
      <xdr:spPr>
        <a:xfrm>
          <a:off x="1008380" y="13902691"/>
          <a:ext cx="7823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17056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3857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61100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89552</xdr:rowOff>
    </xdr:from>
    <xdr:ext cx="405111" cy="259045"/>
    <xdr:sp macro="" textlink="">
      <xdr:nvSpPr>
        <xdr:cNvPr id="319" name="n_1mainValue【福祉施設】&#10;有形固定資産減価償却率"/>
        <xdr:cNvSpPr txBox="1"/>
      </xdr:nvSpPr>
      <xdr:spPr>
        <a:xfrm>
          <a:off x="317056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20" name="n_2mainValue【福祉施設】&#10;有形固定資産減価償却率"/>
        <xdr:cNvSpPr txBox="1"/>
      </xdr:nvSpPr>
      <xdr:spPr>
        <a:xfrm>
          <a:off x="2385704" y="1407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1" name="n_3mainValue【福祉施設】&#10;有形固定資産減価償却率"/>
        <xdr:cNvSpPr txBox="1"/>
      </xdr:nvSpPr>
      <xdr:spPr>
        <a:xfrm>
          <a:off x="16110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2" name="n_4mainValue【福祉施設】&#10;有形固定資産減価償却率"/>
        <xdr:cNvSpPr txBox="1"/>
      </xdr:nvSpPr>
      <xdr:spPr>
        <a:xfrm>
          <a:off x="8363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60" name="楕円 359"/>
        <xdr:cNvSpPr/>
      </xdr:nvSpPr>
      <xdr:spPr>
        <a:xfrm>
          <a:off x="919226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61" name="【福祉施設】&#10;一人当たり面積該当値テキスト"/>
        <xdr:cNvSpPr txBox="1"/>
      </xdr:nvSpPr>
      <xdr:spPr>
        <a:xfrm>
          <a:off x="925830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133604</xdr:rowOff>
    </xdr:from>
    <xdr:to>
      <xdr:col>50</xdr:col>
      <xdr:colOff>165100</xdr:colOff>
      <xdr:row>81</xdr:row>
      <xdr:rowOff>63754</xdr:rowOff>
    </xdr:to>
    <xdr:sp macro="" textlink="">
      <xdr:nvSpPr>
        <xdr:cNvPr id="362" name="楕円 361"/>
        <xdr:cNvSpPr/>
      </xdr:nvSpPr>
      <xdr:spPr>
        <a:xfrm>
          <a:off x="8445500" y="13544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81</xdr:row>
      <xdr:rowOff>12954</xdr:rowOff>
    </xdr:to>
    <xdr:cxnSp macro="">
      <xdr:nvCxnSpPr>
        <xdr:cNvPr id="363" name="直線コネクタ 362"/>
        <xdr:cNvCxnSpPr/>
      </xdr:nvCxnSpPr>
      <xdr:spPr>
        <a:xfrm flipV="1">
          <a:off x="8496300" y="13563600"/>
          <a:ext cx="7239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87885</xdr:rowOff>
    </xdr:from>
    <xdr:to>
      <xdr:col>46</xdr:col>
      <xdr:colOff>38100</xdr:colOff>
      <xdr:row>81</xdr:row>
      <xdr:rowOff>18035</xdr:rowOff>
    </xdr:to>
    <xdr:sp macro="" textlink="">
      <xdr:nvSpPr>
        <xdr:cNvPr id="364" name="楕円 363"/>
        <xdr:cNvSpPr/>
      </xdr:nvSpPr>
      <xdr:spPr>
        <a:xfrm>
          <a:off x="7670800" y="1349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138685</xdr:rowOff>
    </xdr:from>
    <xdr:to>
      <xdr:col>50</xdr:col>
      <xdr:colOff>114300</xdr:colOff>
      <xdr:row>81</xdr:row>
      <xdr:rowOff>12954</xdr:rowOff>
    </xdr:to>
    <xdr:cxnSp macro="">
      <xdr:nvCxnSpPr>
        <xdr:cNvPr id="365" name="直線コネクタ 364"/>
        <xdr:cNvCxnSpPr/>
      </xdr:nvCxnSpPr>
      <xdr:spPr>
        <a:xfrm>
          <a:off x="7713980" y="13549885"/>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142748</xdr:rowOff>
    </xdr:from>
    <xdr:to>
      <xdr:col>41</xdr:col>
      <xdr:colOff>101600</xdr:colOff>
      <xdr:row>79</xdr:row>
      <xdr:rowOff>72898</xdr:rowOff>
    </xdr:to>
    <xdr:sp macro="" textlink="">
      <xdr:nvSpPr>
        <xdr:cNvPr id="366" name="楕円 365"/>
        <xdr:cNvSpPr/>
      </xdr:nvSpPr>
      <xdr:spPr>
        <a:xfrm>
          <a:off x="6873240" y="13218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22098</xdr:rowOff>
    </xdr:from>
    <xdr:to>
      <xdr:col>45</xdr:col>
      <xdr:colOff>177800</xdr:colOff>
      <xdr:row>80</xdr:row>
      <xdr:rowOff>138685</xdr:rowOff>
    </xdr:to>
    <xdr:cxnSp macro="">
      <xdr:nvCxnSpPr>
        <xdr:cNvPr id="367" name="直線コネクタ 366"/>
        <xdr:cNvCxnSpPr/>
      </xdr:nvCxnSpPr>
      <xdr:spPr>
        <a:xfrm>
          <a:off x="6924040" y="13265658"/>
          <a:ext cx="789940" cy="28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74168</xdr:rowOff>
    </xdr:from>
    <xdr:to>
      <xdr:col>36</xdr:col>
      <xdr:colOff>165100</xdr:colOff>
      <xdr:row>81</xdr:row>
      <xdr:rowOff>4318</xdr:rowOff>
    </xdr:to>
    <xdr:sp macro="" textlink="">
      <xdr:nvSpPr>
        <xdr:cNvPr id="368" name="楕円 367"/>
        <xdr:cNvSpPr/>
      </xdr:nvSpPr>
      <xdr:spPr>
        <a:xfrm>
          <a:off x="6098540" y="13485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22098</xdr:rowOff>
    </xdr:from>
    <xdr:to>
      <xdr:col>41</xdr:col>
      <xdr:colOff>50800</xdr:colOff>
      <xdr:row>80</xdr:row>
      <xdr:rowOff>124968</xdr:rowOff>
    </xdr:to>
    <xdr:cxnSp macro="">
      <xdr:nvCxnSpPr>
        <xdr:cNvPr id="369" name="直線コネクタ 368"/>
        <xdr:cNvCxnSpPr/>
      </xdr:nvCxnSpPr>
      <xdr:spPr>
        <a:xfrm flipV="1">
          <a:off x="6149340" y="13265658"/>
          <a:ext cx="7747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59373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80281</xdr:rowOff>
    </xdr:from>
    <xdr:ext cx="469744" cy="259045"/>
    <xdr:sp macro="" textlink="">
      <xdr:nvSpPr>
        <xdr:cNvPr id="374" name="n_1mainValue【福祉施設】&#10;一人当たり面積"/>
        <xdr:cNvSpPr txBox="1"/>
      </xdr:nvSpPr>
      <xdr:spPr>
        <a:xfrm>
          <a:off x="8271587" y="133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34562</xdr:rowOff>
    </xdr:from>
    <xdr:ext cx="469744" cy="259045"/>
    <xdr:sp macro="" textlink="">
      <xdr:nvSpPr>
        <xdr:cNvPr id="375" name="n_2mainValue【福祉施設】&#10;一人当たり面積"/>
        <xdr:cNvSpPr txBox="1"/>
      </xdr:nvSpPr>
      <xdr:spPr>
        <a:xfrm>
          <a:off x="7509587" y="132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89425</xdr:rowOff>
    </xdr:from>
    <xdr:ext cx="469744" cy="259045"/>
    <xdr:sp macro="" textlink="">
      <xdr:nvSpPr>
        <xdr:cNvPr id="376" name="n_3mainValue【福祉施設】&#10;一人当たり面積"/>
        <xdr:cNvSpPr txBox="1"/>
      </xdr:nvSpPr>
      <xdr:spPr>
        <a:xfrm>
          <a:off x="6712027" y="129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20845</xdr:rowOff>
    </xdr:from>
    <xdr:ext cx="469744" cy="259045"/>
    <xdr:sp macro="" textlink="">
      <xdr:nvSpPr>
        <xdr:cNvPr id="377" name="n_4mainValue【福祉施設】&#10;一人当たり面積"/>
        <xdr:cNvSpPr txBox="1"/>
      </xdr:nvSpPr>
      <xdr:spPr>
        <a:xfrm>
          <a:off x="5937327" y="132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xdr:cNvSpPr txBox="1"/>
      </xdr:nvSpPr>
      <xdr:spPr>
        <a:xfrm>
          <a:off x="412496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31216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5146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7399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96520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418" name="楕円 417"/>
        <xdr:cNvSpPr/>
      </xdr:nvSpPr>
      <xdr:spPr>
        <a:xfrm>
          <a:off x="4036060" y="17181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419" name="【市民会館】&#10;有形固定資産減価償却率該当値テキスト"/>
        <xdr:cNvSpPr txBox="1"/>
      </xdr:nvSpPr>
      <xdr:spPr>
        <a:xfrm>
          <a:off x="4124960"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59689</xdr:rowOff>
    </xdr:from>
    <xdr:to>
      <xdr:col>20</xdr:col>
      <xdr:colOff>38100</xdr:colOff>
      <xdr:row>102</xdr:row>
      <xdr:rowOff>161289</xdr:rowOff>
    </xdr:to>
    <xdr:sp macro="" textlink="">
      <xdr:nvSpPr>
        <xdr:cNvPr id="420" name="楕円 419"/>
        <xdr:cNvSpPr/>
      </xdr:nvSpPr>
      <xdr:spPr>
        <a:xfrm>
          <a:off x="3312160" y="171589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133350</xdr:rowOff>
    </xdr:to>
    <xdr:cxnSp macro="">
      <xdr:nvCxnSpPr>
        <xdr:cNvPr id="421" name="直線コネクタ 420"/>
        <xdr:cNvCxnSpPr/>
      </xdr:nvCxnSpPr>
      <xdr:spPr>
        <a:xfrm>
          <a:off x="3355340" y="1720976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130175</xdr:rowOff>
    </xdr:from>
    <xdr:to>
      <xdr:col>15</xdr:col>
      <xdr:colOff>101600</xdr:colOff>
      <xdr:row>103</xdr:row>
      <xdr:rowOff>60325</xdr:rowOff>
    </xdr:to>
    <xdr:sp macro="" textlink="">
      <xdr:nvSpPr>
        <xdr:cNvPr id="422" name="楕円 421"/>
        <xdr:cNvSpPr/>
      </xdr:nvSpPr>
      <xdr:spPr>
        <a:xfrm>
          <a:off x="2514600" y="17229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103</xdr:row>
      <xdr:rowOff>9525</xdr:rowOff>
    </xdr:to>
    <xdr:cxnSp macro="">
      <xdr:nvCxnSpPr>
        <xdr:cNvPr id="423" name="直線コネクタ 422"/>
        <xdr:cNvCxnSpPr/>
      </xdr:nvCxnSpPr>
      <xdr:spPr>
        <a:xfrm flipV="1">
          <a:off x="2565400" y="17209769"/>
          <a:ext cx="789940"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24" name="楕円 423"/>
        <xdr:cNvSpPr/>
      </xdr:nvSpPr>
      <xdr:spPr>
        <a:xfrm>
          <a:off x="1739900" y="17191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142875</xdr:rowOff>
    </xdr:from>
    <xdr:to>
      <xdr:col>15</xdr:col>
      <xdr:colOff>50800</xdr:colOff>
      <xdr:row>103</xdr:row>
      <xdr:rowOff>9525</xdr:rowOff>
    </xdr:to>
    <xdr:cxnSp macro="">
      <xdr:nvCxnSpPr>
        <xdr:cNvPr id="425" name="直線コネクタ 424"/>
        <xdr:cNvCxnSpPr/>
      </xdr:nvCxnSpPr>
      <xdr:spPr>
        <a:xfrm>
          <a:off x="1790700" y="172421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55880</xdr:rowOff>
    </xdr:from>
    <xdr:to>
      <xdr:col>6</xdr:col>
      <xdr:colOff>38100</xdr:colOff>
      <xdr:row>102</xdr:row>
      <xdr:rowOff>157480</xdr:rowOff>
    </xdr:to>
    <xdr:sp macro="" textlink="">
      <xdr:nvSpPr>
        <xdr:cNvPr id="426" name="楕円 425"/>
        <xdr:cNvSpPr/>
      </xdr:nvSpPr>
      <xdr:spPr>
        <a:xfrm>
          <a:off x="965200" y="17155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106680</xdr:rowOff>
    </xdr:from>
    <xdr:to>
      <xdr:col>10</xdr:col>
      <xdr:colOff>114300</xdr:colOff>
      <xdr:row>102</xdr:row>
      <xdr:rowOff>142875</xdr:rowOff>
    </xdr:to>
    <xdr:cxnSp macro="">
      <xdr:nvCxnSpPr>
        <xdr:cNvPr id="427" name="直線コネクタ 426"/>
        <xdr:cNvCxnSpPr/>
      </xdr:nvCxnSpPr>
      <xdr:spPr>
        <a:xfrm>
          <a:off x="1008380" y="1720596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xdr:cNvSpPr txBox="1"/>
      </xdr:nvSpPr>
      <xdr:spPr>
        <a:xfrm>
          <a:off x="317056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385704" y="1739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xdr:cNvSpPr txBox="1"/>
      </xdr:nvSpPr>
      <xdr:spPr>
        <a:xfrm>
          <a:off x="1611004" y="1738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xdr:cNvSpPr txBox="1"/>
      </xdr:nvSpPr>
      <xdr:spPr>
        <a:xfrm>
          <a:off x="836304" y="1735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6366</xdr:rowOff>
    </xdr:from>
    <xdr:ext cx="405111" cy="259045"/>
    <xdr:sp macro="" textlink="">
      <xdr:nvSpPr>
        <xdr:cNvPr id="432" name="n_1mainValue【市民会館】&#10;有形固定資産減価償却率"/>
        <xdr:cNvSpPr txBox="1"/>
      </xdr:nvSpPr>
      <xdr:spPr>
        <a:xfrm>
          <a:off x="317056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76852</xdr:rowOff>
    </xdr:from>
    <xdr:ext cx="405111" cy="259045"/>
    <xdr:sp macro="" textlink="">
      <xdr:nvSpPr>
        <xdr:cNvPr id="433" name="n_2mainValue【市民会館】&#10;有形固定資産減価償却率"/>
        <xdr:cNvSpPr txBox="1"/>
      </xdr:nvSpPr>
      <xdr:spPr>
        <a:xfrm>
          <a:off x="2385704" y="170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34" name="n_3mainValue【市民会館】&#10;有形固定資産減価償却率"/>
        <xdr:cNvSpPr txBox="1"/>
      </xdr:nvSpPr>
      <xdr:spPr>
        <a:xfrm>
          <a:off x="161100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2557</xdr:rowOff>
    </xdr:from>
    <xdr:ext cx="405111" cy="259045"/>
    <xdr:sp macro="" textlink="">
      <xdr:nvSpPr>
        <xdr:cNvPr id="435" name="n_4mainValue【市民会館】&#10;有形固定資産減価償却率"/>
        <xdr:cNvSpPr txBox="1"/>
      </xdr:nvSpPr>
      <xdr:spPr>
        <a:xfrm>
          <a:off x="83630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9258300"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844550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76708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68732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75" name="楕円 474"/>
        <xdr:cNvSpPr/>
      </xdr:nvSpPr>
      <xdr:spPr>
        <a:xfrm>
          <a:off x="919226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76" name="【市民会館】&#10;一人当たり面積該当値テキスト"/>
        <xdr:cNvSpPr txBox="1"/>
      </xdr:nvSpPr>
      <xdr:spPr>
        <a:xfrm>
          <a:off x="9258300"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77" name="楕円 476"/>
        <xdr:cNvSpPr/>
      </xdr:nvSpPr>
      <xdr:spPr>
        <a:xfrm>
          <a:off x="8445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57150</xdr:rowOff>
    </xdr:to>
    <xdr:cxnSp macro="">
      <xdr:nvCxnSpPr>
        <xdr:cNvPr id="478" name="直線コネクタ 477"/>
        <xdr:cNvCxnSpPr/>
      </xdr:nvCxnSpPr>
      <xdr:spPr>
        <a:xfrm>
          <a:off x="8496300" y="176593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79" name="楕円 478"/>
        <xdr:cNvSpPr/>
      </xdr:nvSpPr>
      <xdr:spPr>
        <a:xfrm>
          <a:off x="767080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72389</xdr:rowOff>
    </xdr:to>
    <xdr:cxnSp macro="">
      <xdr:nvCxnSpPr>
        <xdr:cNvPr id="480" name="直線コネクタ 479"/>
        <xdr:cNvCxnSpPr/>
      </xdr:nvCxnSpPr>
      <xdr:spPr>
        <a:xfrm flipV="1">
          <a:off x="7713980" y="17659350"/>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25400</xdr:rowOff>
    </xdr:from>
    <xdr:to>
      <xdr:col>41</xdr:col>
      <xdr:colOff>101600</xdr:colOff>
      <xdr:row>105</xdr:row>
      <xdr:rowOff>127000</xdr:rowOff>
    </xdr:to>
    <xdr:sp macro="" textlink="">
      <xdr:nvSpPr>
        <xdr:cNvPr id="481" name="楕円 480"/>
        <xdr:cNvSpPr/>
      </xdr:nvSpPr>
      <xdr:spPr>
        <a:xfrm>
          <a:off x="68732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76200</xdr:rowOff>
    </xdr:to>
    <xdr:cxnSp macro="">
      <xdr:nvCxnSpPr>
        <xdr:cNvPr id="482" name="直線コネクタ 481"/>
        <xdr:cNvCxnSpPr/>
      </xdr:nvCxnSpPr>
      <xdr:spPr>
        <a:xfrm flipV="1">
          <a:off x="6924040" y="1767458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33020</xdr:rowOff>
    </xdr:from>
    <xdr:to>
      <xdr:col>36</xdr:col>
      <xdr:colOff>165100</xdr:colOff>
      <xdr:row>105</xdr:row>
      <xdr:rowOff>134620</xdr:rowOff>
    </xdr:to>
    <xdr:sp macro="" textlink="">
      <xdr:nvSpPr>
        <xdr:cNvPr id="483" name="楕円 482"/>
        <xdr:cNvSpPr/>
      </xdr:nvSpPr>
      <xdr:spPr>
        <a:xfrm>
          <a:off x="609854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76200</xdr:rowOff>
    </xdr:from>
    <xdr:to>
      <xdr:col>41</xdr:col>
      <xdr:colOff>50800</xdr:colOff>
      <xdr:row>105</xdr:row>
      <xdr:rowOff>83820</xdr:rowOff>
    </xdr:to>
    <xdr:cxnSp macro="">
      <xdr:nvCxnSpPr>
        <xdr:cNvPr id="484" name="直線コネクタ 483"/>
        <xdr:cNvCxnSpPr/>
      </xdr:nvCxnSpPr>
      <xdr:spPr>
        <a:xfrm flipV="1">
          <a:off x="6149340" y="176784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827158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7509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67120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59373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124477</xdr:rowOff>
    </xdr:from>
    <xdr:ext cx="469744" cy="259045"/>
    <xdr:sp macro="" textlink="">
      <xdr:nvSpPr>
        <xdr:cNvPr id="489" name="n_1mainValue【市民会館】&#10;一人当たり面積"/>
        <xdr:cNvSpPr txBox="1"/>
      </xdr:nvSpPr>
      <xdr:spPr>
        <a:xfrm>
          <a:off x="827158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90" name="n_2mainValue【市民会館】&#10;一人当たり面積"/>
        <xdr:cNvSpPr txBox="1"/>
      </xdr:nvSpPr>
      <xdr:spPr>
        <a:xfrm>
          <a:off x="750958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143527</xdr:rowOff>
    </xdr:from>
    <xdr:ext cx="469744" cy="259045"/>
    <xdr:sp macro="" textlink="">
      <xdr:nvSpPr>
        <xdr:cNvPr id="491" name="n_3mainValue【市民会館】&#10;一人当たり面積"/>
        <xdr:cNvSpPr txBox="1"/>
      </xdr:nvSpPr>
      <xdr:spPr>
        <a:xfrm>
          <a:off x="67120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151147</xdr:rowOff>
    </xdr:from>
    <xdr:ext cx="469744" cy="259045"/>
    <xdr:sp macro="" textlink="">
      <xdr:nvSpPr>
        <xdr:cNvPr id="492" name="n_4mainValue【市民会館】&#10;一人当たり面積"/>
        <xdr:cNvSpPr txBox="1"/>
      </xdr:nvSpPr>
      <xdr:spPr>
        <a:xfrm>
          <a:off x="5937327" y="174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4414500" y="646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160927</xdr:rowOff>
    </xdr:from>
    <xdr:to>
      <xdr:col>85</xdr:col>
      <xdr:colOff>177800</xdr:colOff>
      <xdr:row>38</xdr:row>
      <xdr:rowOff>91077</xdr:rowOff>
    </xdr:to>
    <xdr:sp macro="" textlink="">
      <xdr:nvSpPr>
        <xdr:cNvPr id="534" name="楕円 533"/>
        <xdr:cNvSpPr/>
      </xdr:nvSpPr>
      <xdr:spPr>
        <a:xfrm>
          <a:off x="14325600" y="63636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12354</xdr:rowOff>
    </xdr:from>
    <xdr:ext cx="405111" cy="259045"/>
    <xdr:sp macro="" textlink="">
      <xdr:nvSpPr>
        <xdr:cNvPr id="535" name="【一般廃棄物処理施設】&#10;有形固定資産減価償却率該当値テキスト"/>
        <xdr:cNvSpPr txBox="1"/>
      </xdr:nvSpPr>
      <xdr:spPr>
        <a:xfrm>
          <a:off x="14414500" y="621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131536</xdr:rowOff>
    </xdr:from>
    <xdr:to>
      <xdr:col>81</xdr:col>
      <xdr:colOff>101600</xdr:colOff>
      <xdr:row>38</xdr:row>
      <xdr:rowOff>61686</xdr:rowOff>
    </xdr:to>
    <xdr:sp macro="" textlink="">
      <xdr:nvSpPr>
        <xdr:cNvPr id="536" name="楕円 535"/>
        <xdr:cNvSpPr/>
      </xdr:nvSpPr>
      <xdr:spPr>
        <a:xfrm>
          <a:off x="13578840" y="633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xdr:rowOff>
    </xdr:from>
    <xdr:to>
      <xdr:col>85</xdr:col>
      <xdr:colOff>127000</xdr:colOff>
      <xdr:row>38</xdr:row>
      <xdr:rowOff>40277</xdr:rowOff>
    </xdr:to>
    <xdr:cxnSp macro="">
      <xdr:nvCxnSpPr>
        <xdr:cNvPr id="537" name="直線コネクタ 536"/>
        <xdr:cNvCxnSpPr/>
      </xdr:nvCxnSpPr>
      <xdr:spPr>
        <a:xfrm>
          <a:off x="13629640" y="6381205"/>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538" name="楕円 537"/>
        <xdr:cNvSpPr/>
      </xdr:nvSpPr>
      <xdr:spPr>
        <a:xfrm>
          <a:off x="12804140" y="630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10885</xdr:rowOff>
    </xdr:to>
    <xdr:cxnSp macro="">
      <xdr:nvCxnSpPr>
        <xdr:cNvPr id="539" name="直線コネクタ 538"/>
        <xdr:cNvCxnSpPr/>
      </xdr:nvCxnSpPr>
      <xdr:spPr>
        <a:xfrm>
          <a:off x="12854940" y="6352358"/>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540" name="楕円 539"/>
        <xdr:cNvSpPr/>
      </xdr:nvSpPr>
      <xdr:spPr>
        <a:xfrm>
          <a:off x="12029440" y="63891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38</xdr:row>
      <xdr:rowOff>69669</xdr:rowOff>
    </xdr:to>
    <xdr:cxnSp macro="">
      <xdr:nvCxnSpPr>
        <xdr:cNvPr id="541" name="直線コネクタ 540"/>
        <xdr:cNvCxnSpPr/>
      </xdr:nvCxnSpPr>
      <xdr:spPr>
        <a:xfrm flipV="1">
          <a:off x="12072620" y="6352358"/>
          <a:ext cx="78232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167459</xdr:rowOff>
    </xdr:from>
    <xdr:to>
      <xdr:col>67</xdr:col>
      <xdr:colOff>101600</xdr:colOff>
      <xdr:row>38</xdr:row>
      <xdr:rowOff>97609</xdr:rowOff>
    </xdr:to>
    <xdr:sp macro="" textlink="">
      <xdr:nvSpPr>
        <xdr:cNvPr id="542" name="楕円 541"/>
        <xdr:cNvSpPr/>
      </xdr:nvSpPr>
      <xdr:spPr>
        <a:xfrm>
          <a:off x="11231880" y="6370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46809</xdr:rowOff>
    </xdr:from>
    <xdr:to>
      <xdr:col>71</xdr:col>
      <xdr:colOff>177800</xdr:colOff>
      <xdr:row>38</xdr:row>
      <xdr:rowOff>69669</xdr:rowOff>
    </xdr:to>
    <xdr:cxnSp macro="">
      <xdr:nvCxnSpPr>
        <xdr:cNvPr id="543" name="直線コネクタ 542"/>
        <xdr:cNvCxnSpPr/>
      </xdr:nvCxnSpPr>
      <xdr:spPr>
        <a:xfrm>
          <a:off x="11282680" y="6417129"/>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343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110298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78213</xdr:rowOff>
    </xdr:from>
    <xdr:ext cx="405111" cy="259045"/>
    <xdr:sp macro="" textlink="">
      <xdr:nvSpPr>
        <xdr:cNvPr id="548" name="n_1mainValue【一般廃棄物処理施設】&#10;有形固定資産減価償却率"/>
        <xdr:cNvSpPr txBox="1"/>
      </xdr:nvSpPr>
      <xdr:spPr>
        <a:xfrm>
          <a:off x="134372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549" name="n_2mainValue【一般廃棄物処理施設】&#10;有形固定資産減価償却率"/>
        <xdr:cNvSpPr txBox="1"/>
      </xdr:nvSpPr>
      <xdr:spPr>
        <a:xfrm>
          <a:off x="1267524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550" name="n_3mainValue【一般廃棄物処理施設】&#10;有形固定資産減価償却率"/>
        <xdr:cNvSpPr txBox="1"/>
      </xdr:nvSpPr>
      <xdr:spPr>
        <a:xfrm>
          <a:off x="11900544" y="617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114135</xdr:rowOff>
    </xdr:from>
    <xdr:ext cx="405111" cy="259045"/>
    <xdr:sp macro="" textlink="">
      <xdr:nvSpPr>
        <xdr:cNvPr id="551" name="n_4mainValue【一般廃棄物処理施設】&#10;有形固定資産減価償却率"/>
        <xdr:cNvSpPr txBox="1"/>
      </xdr:nvSpPr>
      <xdr:spPr>
        <a:xfrm>
          <a:off x="11102984" y="614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18446</xdr:rowOff>
    </xdr:from>
    <xdr:to>
      <xdr:col>116</xdr:col>
      <xdr:colOff>114300</xdr:colOff>
      <xdr:row>38</xdr:row>
      <xdr:rowOff>120046</xdr:rowOff>
    </xdr:to>
    <xdr:sp macro="" textlink="">
      <xdr:nvSpPr>
        <xdr:cNvPr id="589" name="楕円 588"/>
        <xdr:cNvSpPr/>
      </xdr:nvSpPr>
      <xdr:spPr>
        <a:xfrm>
          <a:off x="19458940" y="63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41323</xdr:rowOff>
    </xdr:from>
    <xdr:ext cx="599010" cy="259045"/>
    <xdr:sp macro="" textlink="">
      <xdr:nvSpPr>
        <xdr:cNvPr id="590" name="【一般廃棄物処理施設】&#10;一人当たり有形固定資産（償却資産）額該当値テキスト"/>
        <xdr:cNvSpPr txBox="1"/>
      </xdr:nvSpPr>
      <xdr:spPr>
        <a:xfrm>
          <a:off x="19547840" y="624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23278</xdr:rowOff>
    </xdr:from>
    <xdr:to>
      <xdr:col>112</xdr:col>
      <xdr:colOff>38100</xdr:colOff>
      <xdr:row>38</xdr:row>
      <xdr:rowOff>124878</xdr:rowOff>
    </xdr:to>
    <xdr:sp macro="" textlink="">
      <xdr:nvSpPr>
        <xdr:cNvPr id="591" name="楕円 590"/>
        <xdr:cNvSpPr/>
      </xdr:nvSpPr>
      <xdr:spPr>
        <a:xfrm>
          <a:off x="18735040" y="6393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69246</xdr:rowOff>
    </xdr:from>
    <xdr:to>
      <xdr:col>116</xdr:col>
      <xdr:colOff>63500</xdr:colOff>
      <xdr:row>38</xdr:row>
      <xdr:rowOff>74078</xdr:rowOff>
    </xdr:to>
    <xdr:cxnSp macro="">
      <xdr:nvCxnSpPr>
        <xdr:cNvPr id="592" name="直線コネクタ 591"/>
        <xdr:cNvCxnSpPr/>
      </xdr:nvCxnSpPr>
      <xdr:spPr>
        <a:xfrm flipV="1">
          <a:off x="18778220" y="6439566"/>
          <a:ext cx="73152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30511</xdr:rowOff>
    </xdr:from>
    <xdr:to>
      <xdr:col>107</xdr:col>
      <xdr:colOff>101600</xdr:colOff>
      <xdr:row>38</xdr:row>
      <xdr:rowOff>132111</xdr:rowOff>
    </xdr:to>
    <xdr:sp macro="" textlink="">
      <xdr:nvSpPr>
        <xdr:cNvPr id="593" name="楕円 592"/>
        <xdr:cNvSpPr/>
      </xdr:nvSpPr>
      <xdr:spPr>
        <a:xfrm>
          <a:off x="17937480" y="64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74078</xdr:rowOff>
    </xdr:from>
    <xdr:to>
      <xdr:col>111</xdr:col>
      <xdr:colOff>177800</xdr:colOff>
      <xdr:row>38</xdr:row>
      <xdr:rowOff>81311</xdr:rowOff>
    </xdr:to>
    <xdr:cxnSp macro="">
      <xdr:nvCxnSpPr>
        <xdr:cNvPr id="594" name="直線コネクタ 593"/>
        <xdr:cNvCxnSpPr/>
      </xdr:nvCxnSpPr>
      <xdr:spPr>
        <a:xfrm flipV="1">
          <a:off x="17988280" y="6444398"/>
          <a:ext cx="78994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108716</xdr:rowOff>
    </xdr:from>
    <xdr:to>
      <xdr:col>102</xdr:col>
      <xdr:colOff>165100</xdr:colOff>
      <xdr:row>39</xdr:row>
      <xdr:rowOff>38866</xdr:rowOff>
    </xdr:to>
    <xdr:sp macro="" textlink="">
      <xdr:nvSpPr>
        <xdr:cNvPr id="595" name="楕円 594"/>
        <xdr:cNvSpPr/>
      </xdr:nvSpPr>
      <xdr:spPr>
        <a:xfrm>
          <a:off x="17162780" y="6479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81311</xdr:rowOff>
    </xdr:from>
    <xdr:to>
      <xdr:col>107</xdr:col>
      <xdr:colOff>50800</xdr:colOff>
      <xdr:row>38</xdr:row>
      <xdr:rowOff>159516</xdr:rowOff>
    </xdr:to>
    <xdr:cxnSp macro="">
      <xdr:nvCxnSpPr>
        <xdr:cNvPr id="596" name="直線コネクタ 595"/>
        <xdr:cNvCxnSpPr/>
      </xdr:nvCxnSpPr>
      <xdr:spPr>
        <a:xfrm flipV="1">
          <a:off x="17213580" y="6451631"/>
          <a:ext cx="7747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113484</xdr:rowOff>
    </xdr:from>
    <xdr:to>
      <xdr:col>98</xdr:col>
      <xdr:colOff>38100</xdr:colOff>
      <xdr:row>39</xdr:row>
      <xdr:rowOff>43634</xdr:rowOff>
    </xdr:to>
    <xdr:sp macro="" textlink="">
      <xdr:nvSpPr>
        <xdr:cNvPr id="597" name="楕円 596"/>
        <xdr:cNvSpPr/>
      </xdr:nvSpPr>
      <xdr:spPr>
        <a:xfrm>
          <a:off x="16388080" y="6483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159516</xdr:rowOff>
    </xdr:from>
    <xdr:to>
      <xdr:col>102</xdr:col>
      <xdr:colOff>114300</xdr:colOff>
      <xdr:row>38</xdr:row>
      <xdr:rowOff>164284</xdr:rowOff>
    </xdr:to>
    <xdr:cxnSp macro="">
      <xdr:nvCxnSpPr>
        <xdr:cNvPr id="598" name="直線コネクタ 597"/>
        <xdr:cNvCxnSpPr/>
      </xdr:nvCxnSpPr>
      <xdr:spPr>
        <a:xfrm flipV="1">
          <a:off x="16431260" y="6529836"/>
          <a:ext cx="78232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18528811" y="66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17766811" y="66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xdr:cNvSpPr txBox="1"/>
      </xdr:nvSpPr>
      <xdr:spPr>
        <a:xfrm>
          <a:off x="16969251" y="66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xdr:cNvSpPr txBox="1"/>
      </xdr:nvSpPr>
      <xdr:spPr>
        <a:xfrm>
          <a:off x="16194551" y="6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141405</xdr:rowOff>
    </xdr:from>
    <xdr:ext cx="599010" cy="259045"/>
    <xdr:sp macro="" textlink="">
      <xdr:nvSpPr>
        <xdr:cNvPr id="603" name="n_1mainValue【一般廃棄物処理施設】&#10;一人当たり有形固定資産（償却資産）額"/>
        <xdr:cNvSpPr txBox="1"/>
      </xdr:nvSpPr>
      <xdr:spPr>
        <a:xfrm>
          <a:off x="18496495" y="617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148638</xdr:rowOff>
    </xdr:from>
    <xdr:ext cx="599010" cy="259045"/>
    <xdr:sp macro="" textlink="">
      <xdr:nvSpPr>
        <xdr:cNvPr id="604" name="n_2mainValue【一般廃棄物処理施設】&#10;一人当たり有形固定資産（償却資産）額"/>
        <xdr:cNvSpPr txBox="1"/>
      </xdr:nvSpPr>
      <xdr:spPr>
        <a:xfrm>
          <a:off x="17734495" y="618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55392</xdr:rowOff>
    </xdr:from>
    <xdr:ext cx="599010" cy="259045"/>
    <xdr:sp macro="" textlink="">
      <xdr:nvSpPr>
        <xdr:cNvPr id="605" name="n_3mainValue【一般廃棄物処理施設】&#10;一人当たり有形固定資産（償却資産）額"/>
        <xdr:cNvSpPr txBox="1"/>
      </xdr:nvSpPr>
      <xdr:spPr>
        <a:xfrm>
          <a:off x="16936935" y="625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60161</xdr:rowOff>
    </xdr:from>
    <xdr:ext cx="599010" cy="259045"/>
    <xdr:sp macro="" textlink="">
      <xdr:nvSpPr>
        <xdr:cNvPr id="606" name="n_4mainValue【一般廃棄物処理施設】&#10;一人当たり有形固定資産（償却資産）額"/>
        <xdr:cNvSpPr txBox="1"/>
      </xdr:nvSpPr>
      <xdr:spPr>
        <a:xfrm>
          <a:off x="16162235" y="626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648" name="楕円 647"/>
        <xdr:cNvSpPr/>
      </xdr:nvSpPr>
      <xdr:spPr>
        <a:xfrm>
          <a:off x="14325600" y="97964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649" name="【保健センター・保健所】&#10;有形固定資産減価償却率該当値テキスト"/>
        <xdr:cNvSpPr txBox="1"/>
      </xdr:nvSpPr>
      <xdr:spPr>
        <a:xfrm>
          <a:off x="144145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32476</xdr:rowOff>
    </xdr:from>
    <xdr:to>
      <xdr:col>81</xdr:col>
      <xdr:colOff>101600</xdr:colOff>
      <xdr:row>58</xdr:row>
      <xdr:rowOff>134076</xdr:rowOff>
    </xdr:to>
    <xdr:sp macro="" textlink="">
      <xdr:nvSpPr>
        <xdr:cNvPr id="650" name="楕円 649"/>
        <xdr:cNvSpPr/>
      </xdr:nvSpPr>
      <xdr:spPr>
        <a:xfrm>
          <a:off x="13578840" y="97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83276</xdr:rowOff>
    </xdr:from>
    <xdr:to>
      <xdr:col>85</xdr:col>
      <xdr:colOff>127000</xdr:colOff>
      <xdr:row>58</xdr:row>
      <xdr:rowOff>124097</xdr:rowOff>
    </xdr:to>
    <xdr:cxnSp macro="">
      <xdr:nvCxnSpPr>
        <xdr:cNvPr id="651" name="直線コネクタ 650"/>
        <xdr:cNvCxnSpPr/>
      </xdr:nvCxnSpPr>
      <xdr:spPr>
        <a:xfrm>
          <a:off x="13629640" y="9806396"/>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652" name="楕円 651"/>
        <xdr:cNvSpPr/>
      </xdr:nvSpPr>
      <xdr:spPr>
        <a:xfrm>
          <a:off x="12804140" y="9713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83276</xdr:rowOff>
    </xdr:to>
    <xdr:cxnSp macro="">
      <xdr:nvCxnSpPr>
        <xdr:cNvPr id="653" name="直線コネクタ 652"/>
        <xdr:cNvCxnSpPr/>
      </xdr:nvCxnSpPr>
      <xdr:spPr>
        <a:xfrm>
          <a:off x="12854940" y="976067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71665</xdr:rowOff>
    </xdr:from>
    <xdr:to>
      <xdr:col>72</xdr:col>
      <xdr:colOff>38100</xdr:colOff>
      <xdr:row>59</xdr:row>
      <xdr:rowOff>1815</xdr:rowOff>
    </xdr:to>
    <xdr:sp macro="" textlink="">
      <xdr:nvSpPr>
        <xdr:cNvPr id="654" name="楕円 653"/>
        <xdr:cNvSpPr/>
      </xdr:nvSpPr>
      <xdr:spPr>
        <a:xfrm>
          <a:off x="12029440" y="979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58</xdr:row>
      <xdr:rowOff>122465</xdr:rowOff>
    </xdr:to>
    <xdr:cxnSp macro="">
      <xdr:nvCxnSpPr>
        <xdr:cNvPr id="655" name="直線コネクタ 654"/>
        <xdr:cNvCxnSpPr/>
      </xdr:nvCxnSpPr>
      <xdr:spPr>
        <a:xfrm flipV="1">
          <a:off x="12072620" y="9760676"/>
          <a:ext cx="78232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39007</xdr:rowOff>
    </xdr:from>
    <xdr:to>
      <xdr:col>67</xdr:col>
      <xdr:colOff>101600</xdr:colOff>
      <xdr:row>58</xdr:row>
      <xdr:rowOff>140607</xdr:rowOff>
    </xdr:to>
    <xdr:sp macro="" textlink="">
      <xdr:nvSpPr>
        <xdr:cNvPr id="656" name="楕円 655"/>
        <xdr:cNvSpPr/>
      </xdr:nvSpPr>
      <xdr:spPr>
        <a:xfrm>
          <a:off x="1123188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89807</xdr:rowOff>
    </xdr:from>
    <xdr:to>
      <xdr:col>71</xdr:col>
      <xdr:colOff>177800</xdr:colOff>
      <xdr:row>58</xdr:row>
      <xdr:rowOff>122465</xdr:rowOff>
    </xdr:to>
    <xdr:cxnSp macro="">
      <xdr:nvCxnSpPr>
        <xdr:cNvPr id="657" name="直線コネクタ 656"/>
        <xdr:cNvCxnSpPr/>
      </xdr:nvCxnSpPr>
      <xdr:spPr>
        <a:xfrm>
          <a:off x="11282680" y="9812927"/>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150603</xdr:rowOff>
    </xdr:from>
    <xdr:ext cx="405111" cy="259045"/>
    <xdr:sp macro="" textlink="">
      <xdr:nvSpPr>
        <xdr:cNvPr id="662" name="n_1mainValue【保健センター・保健所】&#10;有形固定資産減価償却率"/>
        <xdr:cNvSpPr txBox="1"/>
      </xdr:nvSpPr>
      <xdr:spPr>
        <a:xfrm>
          <a:off x="13437244" y="953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663" name="n_2mainValue【保健センター・保健所】&#10;有形固定資産減価償却率"/>
        <xdr:cNvSpPr txBox="1"/>
      </xdr:nvSpPr>
      <xdr:spPr>
        <a:xfrm>
          <a:off x="12675244" y="94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18342</xdr:rowOff>
    </xdr:from>
    <xdr:ext cx="405111" cy="259045"/>
    <xdr:sp macro="" textlink="">
      <xdr:nvSpPr>
        <xdr:cNvPr id="664" name="n_3mainValue【保健センター・保健所】&#10;有形固定資産減価償却率"/>
        <xdr:cNvSpPr txBox="1"/>
      </xdr:nvSpPr>
      <xdr:spPr>
        <a:xfrm>
          <a:off x="11900544" y="957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157134</xdr:rowOff>
    </xdr:from>
    <xdr:ext cx="405111" cy="259045"/>
    <xdr:sp macro="" textlink="">
      <xdr:nvSpPr>
        <xdr:cNvPr id="665" name="n_4mainValue【保健センター・保健所】&#10;有形固定資産減価償却率"/>
        <xdr:cNvSpPr txBox="1"/>
      </xdr:nvSpPr>
      <xdr:spPr>
        <a:xfrm>
          <a:off x="11102984" y="954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xdr:cNvSpPr txBox="1"/>
      </xdr:nvSpPr>
      <xdr:spPr>
        <a:xfrm>
          <a:off x="1954784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707" name="楕円 706"/>
        <xdr:cNvSpPr/>
      </xdr:nvSpPr>
      <xdr:spPr>
        <a:xfrm>
          <a:off x="1945894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708" name="【保健センター・保健所】&#10;一人当たり面積該当値テキスト"/>
        <xdr:cNvSpPr txBox="1"/>
      </xdr:nvSpPr>
      <xdr:spPr>
        <a:xfrm>
          <a:off x="1954784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709" name="楕円 708"/>
        <xdr:cNvSpPr/>
      </xdr:nvSpPr>
      <xdr:spPr>
        <a:xfrm>
          <a:off x="18735040" y="10265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89807</xdr:rowOff>
    </xdr:to>
    <xdr:cxnSp macro="">
      <xdr:nvCxnSpPr>
        <xdr:cNvPr id="710" name="直線コネクタ 709"/>
        <xdr:cNvCxnSpPr/>
      </xdr:nvCxnSpPr>
      <xdr:spPr>
        <a:xfrm>
          <a:off x="18778220" y="1031584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49893</xdr:rowOff>
    </xdr:from>
    <xdr:to>
      <xdr:col>107</xdr:col>
      <xdr:colOff>101600</xdr:colOff>
      <xdr:row>61</xdr:row>
      <xdr:rowOff>151493</xdr:rowOff>
    </xdr:to>
    <xdr:sp macro="" textlink="">
      <xdr:nvSpPr>
        <xdr:cNvPr id="711" name="楕円 710"/>
        <xdr:cNvSpPr/>
      </xdr:nvSpPr>
      <xdr:spPr>
        <a:xfrm>
          <a:off x="17937480" y="102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100693</xdr:rowOff>
    </xdr:to>
    <xdr:cxnSp macro="">
      <xdr:nvCxnSpPr>
        <xdr:cNvPr id="712" name="直線コネクタ 711"/>
        <xdr:cNvCxnSpPr/>
      </xdr:nvCxnSpPr>
      <xdr:spPr>
        <a:xfrm flipV="1">
          <a:off x="17988280" y="10315847"/>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49893</xdr:rowOff>
    </xdr:from>
    <xdr:to>
      <xdr:col>102</xdr:col>
      <xdr:colOff>165100</xdr:colOff>
      <xdr:row>61</xdr:row>
      <xdr:rowOff>151493</xdr:rowOff>
    </xdr:to>
    <xdr:sp macro="" textlink="">
      <xdr:nvSpPr>
        <xdr:cNvPr id="713" name="楕円 712"/>
        <xdr:cNvSpPr/>
      </xdr:nvSpPr>
      <xdr:spPr>
        <a:xfrm>
          <a:off x="17162780" y="102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100693</xdr:rowOff>
    </xdr:from>
    <xdr:to>
      <xdr:col>107</xdr:col>
      <xdr:colOff>50800</xdr:colOff>
      <xdr:row>61</xdr:row>
      <xdr:rowOff>100693</xdr:rowOff>
    </xdr:to>
    <xdr:cxnSp macro="">
      <xdr:nvCxnSpPr>
        <xdr:cNvPr id="714" name="直線コネクタ 713"/>
        <xdr:cNvCxnSpPr/>
      </xdr:nvCxnSpPr>
      <xdr:spPr>
        <a:xfrm>
          <a:off x="17213580" y="1032673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60778</xdr:rowOff>
    </xdr:from>
    <xdr:to>
      <xdr:col>98</xdr:col>
      <xdr:colOff>38100</xdr:colOff>
      <xdr:row>61</xdr:row>
      <xdr:rowOff>162378</xdr:rowOff>
    </xdr:to>
    <xdr:sp macro="" textlink="">
      <xdr:nvSpPr>
        <xdr:cNvPr id="715" name="楕円 714"/>
        <xdr:cNvSpPr/>
      </xdr:nvSpPr>
      <xdr:spPr>
        <a:xfrm>
          <a:off x="16388080" y="10286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100693</xdr:rowOff>
    </xdr:from>
    <xdr:to>
      <xdr:col>102</xdr:col>
      <xdr:colOff>114300</xdr:colOff>
      <xdr:row>61</xdr:row>
      <xdr:rowOff>111578</xdr:rowOff>
    </xdr:to>
    <xdr:cxnSp macro="">
      <xdr:nvCxnSpPr>
        <xdr:cNvPr id="716" name="直線コネクタ 715"/>
        <xdr:cNvCxnSpPr/>
      </xdr:nvCxnSpPr>
      <xdr:spPr>
        <a:xfrm flipV="1">
          <a:off x="16431260" y="1032673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xdr:cNvSpPr txBox="1"/>
      </xdr:nvSpPr>
      <xdr:spPr>
        <a:xfrm>
          <a:off x="177762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xdr:cNvSpPr txBox="1"/>
      </xdr:nvSpPr>
      <xdr:spPr>
        <a:xfrm>
          <a:off x="170015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xdr:cNvSpPr txBox="1"/>
      </xdr:nvSpPr>
      <xdr:spPr>
        <a:xfrm>
          <a:off x="1622686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721" name="n_1mainValue【保健センター・保健所】&#10;一人当たり面積"/>
        <xdr:cNvSpPr txBox="1"/>
      </xdr:nvSpPr>
      <xdr:spPr>
        <a:xfrm>
          <a:off x="18561127" y="1004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168020</xdr:rowOff>
    </xdr:from>
    <xdr:ext cx="469744" cy="259045"/>
    <xdr:sp macro="" textlink="">
      <xdr:nvSpPr>
        <xdr:cNvPr id="722" name="n_2mainValue【保健センター・保健所】&#10;一人当たり面積"/>
        <xdr:cNvSpPr txBox="1"/>
      </xdr:nvSpPr>
      <xdr:spPr>
        <a:xfrm>
          <a:off x="1777626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168020</xdr:rowOff>
    </xdr:from>
    <xdr:ext cx="469744" cy="259045"/>
    <xdr:sp macro="" textlink="">
      <xdr:nvSpPr>
        <xdr:cNvPr id="723" name="n_3mainValue【保健センター・保健所】&#10;一人当たり面積"/>
        <xdr:cNvSpPr txBox="1"/>
      </xdr:nvSpPr>
      <xdr:spPr>
        <a:xfrm>
          <a:off x="1700156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7455</xdr:rowOff>
    </xdr:from>
    <xdr:ext cx="469744" cy="259045"/>
    <xdr:sp macro="" textlink="">
      <xdr:nvSpPr>
        <xdr:cNvPr id="724" name="n_4mainValue【保健センター・保健所】&#10;一人当たり面積"/>
        <xdr:cNvSpPr txBox="1"/>
      </xdr:nvSpPr>
      <xdr:spPr>
        <a:xfrm>
          <a:off x="1622686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4414500" y="1374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766" name="楕円 765"/>
        <xdr:cNvSpPr/>
      </xdr:nvSpPr>
      <xdr:spPr>
        <a:xfrm>
          <a:off x="14325600" y="142176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767" name="【消防施設】&#10;有形固定資産減価償却率該当値テキスト"/>
        <xdr:cNvSpPr txBox="1"/>
      </xdr:nvSpPr>
      <xdr:spPr>
        <a:xfrm>
          <a:off x="14414500"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768" name="楕円 767"/>
        <xdr:cNvSpPr/>
      </xdr:nvSpPr>
      <xdr:spPr>
        <a:xfrm>
          <a:off x="13578840" y="14193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15239</xdr:rowOff>
    </xdr:to>
    <xdr:cxnSp macro="">
      <xdr:nvCxnSpPr>
        <xdr:cNvPr id="769" name="直線コネクタ 768"/>
        <xdr:cNvCxnSpPr/>
      </xdr:nvCxnSpPr>
      <xdr:spPr>
        <a:xfrm>
          <a:off x="13629640" y="14243958"/>
          <a:ext cx="74676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109764</xdr:rowOff>
    </xdr:from>
    <xdr:to>
      <xdr:col>76</xdr:col>
      <xdr:colOff>165100</xdr:colOff>
      <xdr:row>85</xdr:row>
      <xdr:rowOff>39914</xdr:rowOff>
    </xdr:to>
    <xdr:sp macro="" textlink="">
      <xdr:nvSpPr>
        <xdr:cNvPr id="770" name="楕円 769"/>
        <xdr:cNvSpPr/>
      </xdr:nvSpPr>
      <xdr:spPr>
        <a:xfrm>
          <a:off x="12804140" y="1419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160564</xdr:rowOff>
    </xdr:from>
    <xdr:to>
      <xdr:col>81</xdr:col>
      <xdr:colOff>50800</xdr:colOff>
      <xdr:row>84</xdr:row>
      <xdr:rowOff>162198</xdr:rowOff>
    </xdr:to>
    <xdr:cxnSp macro="">
      <xdr:nvCxnSpPr>
        <xdr:cNvPr id="771" name="直線コネクタ 770"/>
        <xdr:cNvCxnSpPr/>
      </xdr:nvCxnSpPr>
      <xdr:spPr>
        <a:xfrm>
          <a:off x="12854940" y="14242324"/>
          <a:ext cx="7747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108131</xdr:rowOff>
    </xdr:from>
    <xdr:to>
      <xdr:col>72</xdr:col>
      <xdr:colOff>38100</xdr:colOff>
      <xdr:row>85</xdr:row>
      <xdr:rowOff>38281</xdr:rowOff>
    </xdr:to>
    <xdr:sp macro="" textlink="">
      <xdr:nvSpPr>
        <xdr:cNvPr id="772" name="楕円 771"/>
        <xdr:cNvSpPr/>
      </xdr:nvSpPr>
      <xdr:spPr>
        <a:xfrm>
          <a:off x="12029440" y="14189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84</xdr:row>
      <xdr:rowOff>160564</xdr:rowOff>
    </xdr:to>
    <xdr:cxnSp macro="">
      <xdr:nvCxnSpPr>
        <xdr:cNvPr id="773" name="直線コネクタ 772"/>
        <xdr:cNvCxnSpPr/>
      </xdr:nvCxnSpPr>
      <xdr:spPr>
        <a:xfrm>
          <a:off x="12072620" y="14240691"/>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95069</xdr:rowOff>
    </xdr:from>
    <xdr:to>
      <xdr:col>67</xdr:col>
      <xdr:colOff>101600</xdr:colOff>
      <xdr:row>85</xdr:row>
      <xdr:rowOff>25219</xdr:rowOff>
    </xdr:to>
    <xdr:sp macro="" textlink="">
      <xdr:nvSpPr>
        <xdr:cNvPr id="774" name="楕円 773"/>
        <xdr:cNvSpPr/>
      </xdr:nvSpPr>
      <xdr:spPr>
        <a:xfrm>
          <a:off x="11231880" y="1417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145869</xdr:rowOff>
    </xdr:from>
    <xdr:to>
      <xdr:col>71</xdr:col>
      <xdr:colOff>177800</xdr:colOff>
      <xdr:row>84</xdr:row>
      <xdr:rowOff>158931</xdr:rowOff>
    </xdr:to>
    <xdr:cxnSp macro="">
      <xdr:nvCxnSpPr>
        <xdr:cNvPr id="775" name="直線コネクタ 774"/>
        <xdr:cNvCxnSpPr/>
      </xdr:nvCxnSpPr>
      <xdr:spPr>
        <a:xfrm>
          <a:off x="11282680" y="14227629"/>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2675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190054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110298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780" name="n_1mainValue【消防施設】&#10;有形固定資産減価償却率"/>
        <xdr:cNvSpPr txBox="1"/>
      </xdr:nvSpPr>
      <xdr:spPr>
        <a:xfrm>
          <a:off x="13437244" y="1428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31041</xdr:rowOff>
    </xdr:from>
    <xdr:ext cx="405111" cy="259045"/>
    <xdr:sp macro="" textlink="">
      <xdr:nvSpPr>
        <xdr:cNvPr id="781" name="n_2mainValue【消防施設】&#10;有形固定資産減価償却率"/>
        <xdr:cNvSpPr txBox="1"/>
      </xdr:nvSpPr>
      <xdr:spPr>
        <a:xfrm>
          <a:off x="12675244" y="142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29408</xdr:rowOff>
    </xdr:from>
    <xdr:ext cx="405111" cy="259045"/>
    <xdr:sp macro="" textlink="">
      <xdr:nvSpPr>
        <xdr:cNvPr id="782" name="n_3mainValue【消防施設】&#10;有形固定資産減価償却率"/>
        <xdr:cNvSpPr txBox="1"/>
      </xdr:nvSpPr>
      <xdr:spPr>
        <a:xfrm>
          <a:off x="11900544" y="1427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16346</xdr:rowOff>
    </xdr:from>
    <xdr:ext cx="405111" cy="259045"/>
    <xdr:sp macro="" textlink="">
      <xdr:nvSpPr>
        <xdr:cNvPr id="783" name="n_4mainValue【消防施設】&#10;有形固定資産減価償却率"/>
        <xdr:cNvSpPr txBox="1"/>
      </xdr:nvSpPr>
      <xdr:spPr>
        <a:xfrm>
          <a:off x="11102984" y="14265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xdr:cNvSpPr txBox="1"/>
      </xdr:nvSpPr>
      <xdr:spPr>
        <a:xfrm>
          <a:off x="19547840" y="1397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26163</xdr:rowOff>
    </xdr:from>
    <xdr:to>
      <xdr:col>116</xdr:col>
      <xdr:colOff>114300</xdr:colOff>
      <xdr:row>81</xdr:row>
      <xdr:rowOff>127763</xdr:rowOff>
    </xdr:to>
    <xdr:sp macro="" textlink="">
      <xdr:nvSpPr>
        <xdr:cNvPr id="821" name="楕円 820"/>
        <xdr:cNvSpPr/>
      </xdr:nvSpPr>
      <xdr:spPr>
        <a:xfrm>
          <a:off x="19458940" y="136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49040</xdr:rowOff>
    </xdr:from>
    <xdr:ext cx="469744" cy="259045"/>
    <xdr:sp macro="" textlink="">
      <xdr:nvSpPr>
        <xdr:cNvPr id="822" name="【消防施設】&#10;一人当たり面積該当値テキスト"/>
        <xdr:cNvSpPr txBox="1"/>
      </xdr:nvSpPr>
      <xdr:spPr>
        <a:xfrm>
          <a:off x="19547840"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35306</xdr:rowOff>
    </xdr:from>
    <xdr:to>
      <xdr:col>112</xdr:col>
      <xdr:colOff>38100</xdr:colOff>
      <xdr:row>81</xdr:row>
      <xdr:rowOff>136906</xdr:rowOff>
    </xdr:to>
    <xdr:sp macro="" textlink="">
      <xdr:nvSpPr>
        <xdr:cNvPr id="823" name="楕円 822"/>
        <xdr:cNvSpPr/>
      </xdr:nvSpPr>
      <xdr:spPr>
        <a:xfrm>
          <a:off x="18735040" y="13614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76963</xdr:rowOff>
    </xdr:from>
    <xdr:to>
      <xdr:col>116</xdr:col>
      <xdr:colOff>63500</xdr:colOff>
      <xdr:row>81</xdr:row>
      <xdr:rowOff>86106</xdr:rowOff>
    </xdr:to>
    <xdr:cxnSp macro="">
      <xdr:nvCxnSpPr>
        <xdr:cNvPr id="824" name="直線コネクタ 823"/>
        <xdr:cNvCxnSpPr/>
      </xdr:nvCxnSpPr>
      <xdr:spPr>
        <a:xfrm flipV="1">
          <a:off x="18778220" y="13655803"/>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49022</xdr:rowOff>
    </xdr:from>
    <xdr:to>
      <xdr:col>107</xdr:col>
      <xdr:colOff>101600</xdr:colOff>
      <xdr:row>81</xdr:row>
      <xdr:rowOff>150622</xdr:rowOff>
    </xdr:to>
    <xdr:sp macro="" textlink="">
      <xdr:nvSpPr>
        <xdr:cNvPr id="825" name="楕円 824"/>
        <xdr:cNvSpPr/>
      </xdr:nvSpPr>
      <xdr:spPr>
        <a:xfrm>
          <a:off x="17937480" y="13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86106</xdr:rowOff>
    </xdr:from>
    <xdr:to>
      <xdr:col>111</xdr:col>
      <xdr:colOff>177800</xdr:colOff>
      <xdr:row>81</xdr:row>
      <xdr:rowOff>99822</xdr:rowOff>
    </xdr:to>
    <xdr:cxnSp macro="">
      <xdr:nvCxnSpPr>
        <xdr:cNvPr id="826" name="直線コネクタ 825"/>
        <xdr:cNvCxnSpPr/>
      </xdr:nvCxnSpPr>
      <xdr:spPr>
        <a:xfrm flipV="1">
          <a:off x="17988280" y="1366494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58165</xdr:rowOff>
    </xdr:from>
    <xdr:to>
      <xdr:col>102</xdr:col>
      <xdr:colOff>165100</xdr:colOff>
      <xdr:row>81</xdr:row>
      <xdr:rowOff>159765</xdr:rowOff>
    </xdr:to>
    <xdr:sp macro="" textlink="">
      <xdr:nvSpPr>
        <xdr:cNvPr id="827" name="楕円 826"/>
        <xdr:cNvSpPr/>
      </xdr:nvSpPr>
      <xdr:spPr>
        <a:xfrm>
          <a:off x="17162780" y="136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99822</xdr:rowOff>
    </xdr:from>
    <xdr:to>
      <xdr:col>107</xdr:col>
      <xdr:colOff>50800</xdr:colOff>
      <xdr:row>81</xdr:row>
      <xdr:rowOff>108965</xdr:rowOff>
    </xdr:to>
    <xdr:cxnSp macro="">
      <xdr:nvCxnSpPr>
        <xdr:cNvPr id="828" name="直線コネクタ 827"/>
        <xdr:cNvCxnSpPr/>
      </xdr:nvCxnSpPr>
      <xdr:spPr>
        <a:xfrm flipV="1">
          <a:off x="17213580" y="13678662"/>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829" name="楕円 828"/>
        <xdr:cNvSpPr/>
      </xdr:nvSpPr>
      <xdr:spPr>
        <a:xfrm>
          <a:off x="1638808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108965</xdr:rowOff>
    </xdr:from>
    <xdr:to>
      <xdr:col>102</xdr:col>
      <xdr:colOff>114300</xdr:colOff>
      <xdr:row>81</xdr:row>
      <xdr:rowOff>118111</xdr:rowOff>
    </xdr:to>
    <xdr:cxnSp macro="">
      <xdr:nvCxnSpPr>
        <xdr:cNvPr id="830" name="直線コネクタ 829"/>
        <xdr:cNvCxnSpPr/>
      </xdr:nvCxnSpPr>
      <xdr:spPr>
        <a:xfrm flipV="1">
          <a:off x="16431260" y="13687805"/>
          <a:ext cx="78232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185611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xdr:cNvSpPr txBox="1"/>
      </xdr:nvSpPr>
      <xdr:spPr>
        <a:xfrm>
          <a:off x="170015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153433</xdr:rowOff>
    </xdr:from>
    <xdr:ext cx="469744" cy="259045"/>
    <xdr:sp macro="" textlink="">
      <xdr:nvSpPr>
        <xdr:cNvPr id="835" name="n_1mainValue【消防施設】&#10;一人当たり面積"/>
        <xdr:cNvSpPr txBox="1"/>
      </xdr:nvSpPr>
      <xdr:spPr>
        <a:xfrm>
          <a:off x="18561127" y="1339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167149</xdr:rowOff>
    </xdr:from>
    <xdr:ext cx="469744" cy="259045"/>
    <xdr:sp macro="" textlink="">
      <xdr:nvSpPr>
        <xdr:cNvPr id="836" name="n_2mainValue【消防施設】&#10;一人当たり面積"/>
        <xdr:cNvSpPr txBox="1"/>
      </xdr:nvSpPr>
      <xdr:spPr>
        <a:xfrm>
          <a:off x="17776267"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4842</xdr:rowOff>
    </xdr:from>
    <xdr:ext cx="469744" cy="259045"/>
    <xdr:sp macro="" textlink="">
      <xdr:nvSpPr>
        <xdr:cNvPr id="837" name="n_3mainValue【消防施設】&#10;一人当たり面積"/>
        <xdr:cNvSpPr txBox="1"/>
      </xdr:nvSpPr>
      <xdr:spPr>
        <a:xfrm>
          <a:off x="17001567"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838" name="n_4mainValue【消防施設】&#10;一人当たり面積"/>
        <xdr:cNvSpPr txBox="1"/>
      </xdr:nvSpPr>
      <xdr:spPr>
        <a:xfrm>
          <a:off x="162268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4414500" y="17320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880" name="楕円 879"/>
        <xdr:cNvSpPr/>
      </xdr:nvSpPr>
      <xdr:spPr>
        <a:xfrm>
          <a:off x="14325600" y="177370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881" name="【庁舎】&#10;有形固定資産減価償却率該当値テキスト"/>
        <xdr:cNvSpPr txBox="1"/>
      </xdr:nvSpPr>
      <xdr:spPr>
        <a:xfrm>
          <a:off x="14414500"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82" name="楕円 881"/>
        <xdr:cNvSpPr/>
      </xdr:nvSpPr>
      <xdr:spPr>
        <a:xfrm>
          <a:off x="1357884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14151</xdr:rowOff>
    </xdr:to>
    <xdr:cxnSp macro="">
      <xdr:nvCxnSpPr>
        <xdr:cNvPr id="883" name="直線コネクタ 882"/>
        <xdr:cNvCxnSpPr/>
      </xdr:nvCxnSpPr>
      <xdr:spPr>
        <a:xfrm>
          <a:off x="13629640" y="17756777"/>
          <a:ext cx="74676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884" name="楕円 883"/>
        <xdr:cNvSpPr/>
      </xdr:nvSpPr>
      <xdr:spPr>
        <a:xfrm>
          <a:off x="128041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154577</xdr:rowOff>
    </xdr:to>
    <xdr:cxnSp macro="">
      <xdr:nvCxnSpPr>
        <xdr:cNvPr id="885" name="直線コネクタ 884"/>
        <xdr:cNvCxnSpPr/>
      </xdr:nvCxnSpPr>
      <xdr:spPr>
        <a:xfrm>
          <a:off x="12854940" y="17727386"/>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886" name="楕円 885"/>
        <xdr:cNvSpPr/>
      </xdr:nvSpPr>
      <xdr:spPr>
        <a:xfrm>
          <a:off x="12029440" y="17645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125186</xdr:rowOff>
    </xdr:to>
    <xdr:cxnSp macro="">
      <xdr:nvCxnSpPr>
        <xdr:cNvPr id="887" name="直線コネクタ 886"/>
        <xdr:cNvCxnSpPr/>
      </xdr:nvCxnSpPr>
      <xdr:spPr>
        <a:xfrm>
          <a:off x="12072620" y="17696362"/>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888" name="楕円 887"/>
        <xdr:cNvSpPr/>
      </xdr:nvSpPr>
      <xdr:spPr>
        <a:xfrm>
          <a:off x="112318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94162</xdr:rowOff>
    </xdr:to>
    <xdr:cxnSp macro="">
      <xdr:nvCxnSpPr>
        <xdr:cNvPr id="889" name="直線コネクタ 888"/>
        <xdr:cNvCxnSpPr/>
      </xdr:nvCxnSpPr>
      <xdr:spPr>
        <a:xfrm>
          <a:off x="11282680" y="17666970"/>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343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94" name="n_1mainValue【庁舎】&#10;有形固定資産減価償却率"/>
        <xdr:cNvSpPr txBox="1"/>
      </xdr:nvSpPr>
      <xdr:spPr>
        <a:xfrm>
          <a:off x="13437244" y="1779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895" name="n_2mainValue【庁舎】&#10;有形固定資産減価償却率"/>
        <xdr:cNvSpPr txBox="1"/>
      </xdr:nvSpPr>
      <xdr:spPr>
        <a:xfrm>
          <a:off x="12675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896" name="n_3mainValue【庁舎】&#10;有形固定資産減価償却率"/>
        <xdr:cNvSpPr txBox="1"/>
      </xdr:nvSpPr>
      <xdr:spPr>
        <a:xfrm>
          <a:off x="1190054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7" name="n_4mainValue【庁舎】&#10;有形固定資産減価償却率"/>
        <xdr:cNvSpPr txBox="1"/>
      </xdr:nvSpPr>
      <xdr:spPr>
        <a:xfrm>
          <a:off x="1110298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19547840" y="175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88264</xdr:rowOff>
    </xdr:from>
    <xdr:to>
      <xdr:col>116</xdr:col>
      <xdr:colOff>114300</xdr:colOff>
      <xdr:row>106</xdr:row>
      <xdr:rowOff>18414</xdr:rowOff>
    </xdr:to>
    <xdr:sp macro="" textlink="">
      <xdr:nvSpPr>
        <xdr:cNvPr id="941" name="楕円 940"/>
        <xdr:cNvSpPr/>
      </xdr:nvSpPr>
      <xdr:spPr>
        <a:xfrm>
          <a:off x="19458940" y="17690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66691</xdr:rowOff>
    </xdr:from>
    <xdr:ext cx="469744" cy="259045"/>
    <xdr:sp macro="" textlink="">
      <xdr:nvSpPr>
        <xdr:cNvPr id="942" name="【庁舎】&#10;一人当たり面積該当値テキスト"/>
        <xdr:cNvSpPr txBox="1"/>
      </xdr:nvSpPr>
      <xdr:spPr>
        <a:xfrm>
          <a:off x="19547840" y="176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96838</xdr:rowOff>
    </xdr:from>
    <xdr:to>
      <xdr:col>112</xdr:col>
      <xdr:colOff>38100</xdr:colOff>
      <xdr:row>106</xdr:row>
      <xdr:rowOff>26988</xdr:rowOff>
    </xdr:to>
    <xdr:sp macro="" textlink="">
      <xdr:nvSpPr>
        <xdr:cNvPr id="943" name="楕円 942"/>
        <xdr:cNvSpPr/>
      </xdr:nvSpPr>
      <xdr:spPr>
        <a:xfrm>
          <a:off x="18735040" y="176990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139064</xdr:rowOff>
    </xdr:from>
    <xdr:to>
      <xdr:col>116</xdr:col>
      <xdr:colOff>63500</xdr:colOff>
      <xdr:row>105</xdr:row>
      <xdr:rowOff>147638</xdr:rowOff>
    </xdr:to>
    <xdr:cxnSp macro="">
      <xdr:nvCxnSpPr>
        <xdr:cNvPr id="944" name="直線コネクタ 943"/>
        <xdr:cNvCxnSpPr/>
      </xdr:nvCxnSpPr>
      <xdr:spPr>
        <a:xfrm flipV="1">
          <a:off x="18778220" y="17741264"/>
          <a:ext cx="73152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45" name="楕円 944"/>
        <xdr:cNvSpPr/>
      </xdr:nvSpPr>
      <xdr:spPr>
        <a:xfrm>
          <a:off x="1793748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147638</xdr:rowOff>
    </xdr:from>
    <xdr:to>
      <xdr:col>111</xdr:col>
      <xdr:colOff>177800</xdr:colOff>
      <xdr:row>105</xdr:row>
      <xdr:rowOff>156211</xdr:rowOff>
    </xdr:to>
    <xdr:cxnSp macro="">
      <xdr:nvCxnSpPr>
        <xdr:cNvPr id="946" name="直線コネクタ 945"/>
        <xdr:cNvCxnSpPr/>
      </xdr:nvCxnSpPr>
      <xdr:spPr>
        <a:xfrm flipV="1">
          <a:off x="17988280" y="17749838"/>
          <a:ext cx="78994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108268</xdr:rowOff>
    </xdr:from>
    <xdr:to>
      <xdr:col>102</xdr:col>
      <xdr:colOff>165100</xdr:colOff>
      <xdr:row>106</xdr:row>
      <xdr:rowOff>38418</xdr:rowOff>
    </xdr:to>
    <xdr:sp macro="" textlink="">
      <xdr:nvSpPr>
        <xdr:cNvPr id="947" name="楕円 946"/>
        <xdr:cNvSpPr/>
      </xdr:nvSpPr>
      <xdr:spPr>
        <a:xfrm>
          <a:off x="17162780" y="17710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159068</xdr:rowOff>
    </xdr:to>
    <xdr:cxnSp macro="">
      <xdr:nvCxnSpPr>
        <xdr:cNvPr id="948" name="直線コネクタ 947"/>
        <xdr:cNvCxnSpPr/>
      </xdr:nvCxnSpPr>
      <xdr:spPr>
        <a:xfrm flipV="1">
          <a:off x="17213580" y="17758411"/>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49" name="楕円 948"/>
        <xdr:cNvSpPr/>
      </xdr:nvSpPr>
      <xdr:spPr>
        <a:xfrm>
          <a:off x="16388080" y="17716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159068</xdr:rowOff>
    </xdr:from>
    <xdr:to>
      <xdr:col>102</xdr:col>
      <xdr:colOff>114300</xdr:colOff>
      <xdr:row>105</xdr:row>
      <xdr:rowOff>164782</xdr:rowOff>
    </xdr:to>
    <xdr:cxnSp macro="">
      <xdr:nvCxnSpPr>
        <xdr:cNvPr id="950" name="直線コネクタ 949"/>
        <xdr:cNvCxnSpPr/>
      </xdr:nvCxnSpPr>
      <xdr:spPr>
        <a:xfrm flipV="1">
          <a:off x="16431260" y="17761268"/>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xdr:cNvSpPr txBox="1"/>
      </xdr:nvSpPr>
      <xdr:spPr>
        <a:xfrm>
          <a:off x="185611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17776267" y="174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7001567" y="1748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6226867" y="17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18115</xdr:rowOff>
    </xdr:from>
    <xdr:ext cx="469744" cy="259045"/>
    <xdr:sp macro="" textlink="">
      <xdr:nvSpPr>
        <xdr:cNvPr id="955" name="n_1mainValue【庁舎】&#10;一人当たり面積"/>
        <xdr:cNvSpPr txBox="1"/>
      </xdr:nvSpPr>
      <xdr:spPr>
        <a:xfrm>
          <a:off x="18561127" y="1778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56" name="n_2mainValue【庁舎】&#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29545</xdr:rowOff>
    </xdr:from>
    <xdr:ext cx="469744" cy="259045"/>
    <xdr:sp macro="" textlink="">
      <xdr:nvSpPr>
        <xdr:cNvPr id="957" name="n_3mainValue【庁舎】&#10;一人当たり面積"/>
        <xdr:cNvSpPr txBox="1"/>
      </xdr:nvSpPr>
      <xdr:spPr>
        <a:xfrm>
          <a:off x="17001567" y="1779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8" name="n_4mainValue【庁舎】&#10;一人当たり面積"/>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類似団体と比較して有形固定資産減価償却率が特に高くなっているのは、消防施設及び図書館である。消防施設については、一人当たりの面積も類似団体平均を大きく上回っているが、その要因は平成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て現在の市域になったことによるものと推測される。市有財産（施設）運用管理マスタープランや公共施設等総合管理計画に基づき、分団詰め所の統廃合を行うなど、消防施設全体の老朽化対策を進める。図書館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年度オープン予定の複合施設への移転を予定しており、それによる償却率の減少が期待できる。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また、耐震改修を行った庁舎については、平成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時的に有形固定資産減価償却率が減少したものの、依然として類似団体平均を上回っている。多くの施設について、類似団体平均と相当の数値となっており、今後とも市有財産（施設）運用管理マスタープランや公共施設等総合管理計画に基づき、老朽化対策や多用途施設との複合化による利便性と施設機能の向上、地域内での統廃合による効率的な施設配置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新型コロナウイルス感染症の拡大により減少した法人関係の税収に回復の基調が見られたものの、臨時経済対策費と臨時財政対策債償還基金費が創設されたことによる基準財政需要額の増加から横ばいとなる</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政策の自由度を確保するためには自主財源を一層増やすことが不可欠であり、若者の地元定着をはじめとした人口減少対策や企業誘致による雇用の増加を図る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9" name="直線コネクタ 68"/>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による地方税、交付税の減少や病院事業会計に対する繰出金が依然として大きいことなど比率を悪化させる要因がある一方で、新型コロナウイルス感染症対策地方税減収補填特別交付金（固定資産税の軽減措置分）による地方特例交付金の増加や普通交付税の再算定による地方交付税の増加から計上一般財源が大幅に増となり、</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85.8%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全国平均を下回っている状況ではあるが、社会保障関係経費の増加等が予想され財政の硬直化が続くものと考えら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65</xdr:row>
      <xdr:rowOff>56134</xdr:rowOff>
    </xdr:to>
    <xdr:cxnSp macro="">
      <xdr:nvCxnSpPr>
        <xdr:cNvPr id="130" name="直線コネクタ 129"/>
        <xdr:cNvCxnSpPr/>
      </xdr:nvCxnSpPr>
      <xdr:spPr>
        <a:xfrm flipV="1">
          <a:off x="4114800" y="10630916"/>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56134</xdr:rowOff>
    </xdr:to>
    <xdr:cxnSp macro="">
      <xdr:nvCxnSpPr>
        <xdr:cNvPr id="133" name="直線コネクタ 132"/>
        <xdr:cNvCxnSpPr/>
      </xdr:nvCxnSpPr>
      <xdr:spPr>
        <a:xfrm>
          <a:off x="3225800" y="110459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162306</xdr:rowOff>
    </xdr:to>
    <xdr:cxnSp macro="">
      <xdr:nvCxnSpPr>
        <xdr:cNvPr id="136" name="直線コネクタ 135"/>
        <xdr:cNvCxnSpPr/>
      </xdr:nvCxnSpPr>
      <xdr:spPr>
        <a:xfrm flipV="1">
          <a:off x="2336800" y="110459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29464</xdr:rowOff>
    </xdr:to>
    <xdr:cxnSp macro="">
      <xdr:nvCxnSpPr>
        <xdr:cNvPr id="139" name="直線コネクタ 138"/>
        <xdr:cNvCxnSpPr/>
      </xdr:nvCxnSpPr>
      <xdr:spPr>
        <a:xfrm flipV="1">
          <a:off x="1447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52" name="テキスト ボックス 15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7" name="楕円 156"/>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8" name="テキスト ボックス 157"/>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人件費は、退職者数減少により退職金が約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億円の減となっているが、物件費については、新型コロナウイルスワクチン集団接種により委託料が約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億円の大幅な増となり、全体として悪化を続けることになった。</a:t>
          </a:r>
        </a:p>
        <a:p>
          <a:r>
            <a:rPr kumimoji="1" lang="ja-JP" altLang="en-US" sz="1300">
              <a:latin typeface="ＭＳ Ｐゴシック" panose="020B0600070205080204" pitchFamily="50" charset="-128"/>
              <a:ea typeface="ＭＳ Ｐゴシック" panose="020B0600070205080204" pitchFamily="50" charset="-128"/>
            </a:rPr>
            <a:t>　今後について、定員適正化計画に基づき職員数を管理するとともに、</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の推進により業務の効率化を図るなど、人件費の抑制に努めていく。</a:t>
          </a:r>
        </a:p>
        <a:p>
          <a:r>
            <a:rPr kumimoji="1" lang="ja-JP" altLang="en-US" sz="1300">
              <a:latin typeface="ＭＳ Ｐゴシック" panose="020B0600070205080204" pitchFamily="50" charset="-128"/>
              <a:ea typeface="ＭＳ Ｐゴシック" panose="020B0600070205080204" pitchFamily="50" charset="-128"/>
            </a:rPr>
            <a:t>　また、物件費についても、公共施設の統廃合による維持管理経費など行政コストの削減に努める。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87347</xdr:rowOff>
    </xdr:from>
    <xdr:to>
      <xdr:col>23</xdr:col>
      <xdr:colOff>133350</xdr:colOff>
      <xdr:row>84</xdr:row>
      <xdr:rowOff>154380</xdr:rowOff>
    </xdr:to>
    <xdr:cxnSp macro="">
      <xdr:nvCxnSpPr>
        <xdr:cNvPr id="191" name="直線コネクタ 190"/>
        <xdr:cNvCxnSpPr/>
      </xdr:nvCxnSpPr>
      <xdr:spPr>
        <a:xfrm>
          <a:off x="4114800" y="14489147"/>
          <a:ext cx="838200" cy="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4446</xdr:rowOff>
    </xdr:from>
    <xdr:to>
      <xdr:col>19</xdr:col>
      <xdr:colOff>133350</xdr:colOff>
      <xdr:row>84</xdr:row>
      <xdr:rowOff>87347</xdr:rowOff>
    </xdr:to>
    <xdr:cxnSp macro="">
      <xdr:nvCxnSpPr>
        <xdr:cNvPr id="194" name="直線コネクタ 193"/>
        <xdr:cNvCxnSpPr/>
      </xdr:nvCxnSpPr>
      <xdr:spPr>
        <a:xfrm>
          <a:off x="3225800" y="14406246"/>
          <a:ext cx="889000" cy="8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140570</xdr:rowOff>
    </xdr:from>
    <xdr:to>
      <xdr:col>15</xdr:col>
      <xdr:colOff>82550</xdr:colOff>
      <xdr:row>84</xdr:row>
      <xdr:rowOff>4446</xdr:rowOff>
    </xdr:to>
    <xdr:cxnSp macro="">
      <xdr:nvCxnSpPr>
        <xdr:cNvPr id="197" name="直線コネクタ 196"/>
        <xdr:cNvCxnSpPr/>
      </xdr:nvCxnSpPr>
      <xdr:spPr>
        <a:xfrm>
          <a:off x="2336800" y="14370920"/>
          <a:ext cx="889000" cy="3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134382</xdr:rowOff>
    </xdr:from>
    <xdr:to>
      <xdr:col>11</xdr:col>
      <xdr:colOff>31750</xdr:colOff>
      <xdr:row>83</xdr:row>
      <xdr:rowOff>140570</xdr:rowOff>
    </xdr:to>
    <xdr:cxnSp macro="">
      <xdr:nvCxnSpPr>
        <xdr:cNvPr id="200" name="直線コネクタ 199"/>
        <xdr:cNvCxnSpPr/>
      </xdr:nvCxnSpPr>
      <xdr:spPr>
        <a:xfrm>
          <a:off x="1447800" y="14364732"/>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103580</xdr:rowOff>
    </xdr:from>
    <xdr:to>
      <xdr:col>23</xdr:col>
      <xdr:colOff>184150</xdr:colOff>
      <xdr:row>85</xdr:row>
      <xdr:rowOff>33730</xdr:rowOff>
    </xdr:to>
    <xdr:sp macro="" textlink="">
      <xdr:nvSpPr>
        <xdr:cNvPr id="210" name="楕円 209"/>
        <xdr:cNvSpPr/>
      </xdr:nvSpPr>
      <xdr:spPr>
        <a:xfrm>
          <a:off x="4902200" y="145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75657</xdr:rowOff>
    </xdr:from>
    <xdr:ext cx="762000" cy="259045"/>
    <xdr:sp macro="" textlink="">
      <xdr:nvSpPr>
        <xdr:cNvPr id="211" name="人件費・物件費等の状況該当値テキスト"/>
        <xdr:cNvSpPr txBox="1"/>
      </xdr:nvSpPr>
      <xdr:spPr>
        <a:xfrm>
          <a:off x="5041900" y="144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36547</xdr:rowOff>
    </xdr:from>
    <xdr:to>
      <xdr:col>19</xdr:col>
      <xdr:colOff>184150</xdr:colOff>
      <xdr:row>84</xdr:row>
      <xdr:rowOff>138147</xdr:rowOff>
    </xdr:to>
    <xdr:sp macro="" textlink="">
      <xdr:nvSpPr>
        <xdr:cNvPr id="212" name="楕円 211"/>
        <xdr:cNvSpPr/>
      </xdr:nvSpPr>
      <xdr:spPr>
        <a:xfrm>
          <a:off x="4064000" y="144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122924</xdr:rowOff>
    </xdr:from>
    <xdr:ext cx="736600" cy="259045"/>
    <xdr:sp macro="" textlink="">
      <xdr:nvSpPr>
        <xdr:cNvPr id="213" name="テキスト ボックス 212"/>
        <xdr:cNvSpPr txBox="1"/>
      </xdr:nvSpPr>
      <xdr:spPr>
        <a:xfrm>
          <a:off x="3733800" y="14524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125096</xdr:rowOff>
    </xdr:from>
    <xdr:to>
      <xdr:col>15</xdr:col>
      <xdr:colOff>133350</xdr:colOff>
      <xdr:row>84</xdr:row>
      <xdr:rowOff>55246</xdr:rowOff>
    </xdr:to>
    <xdr:sp macro="" textlink="">
      <xdr:nvSpPr>
        <xdr:cNvPr id="214" name="楕円 213"/>
        <xdr:cNvSpPr/>
      </xdr:nvSpPr>
      <xdr:spPr>
        <a:xfrm>
          <a:off x="3175000" y="143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40023</xdr:rowOff>
    </xdr:from>
    <xdr:ext cx="762000" cy="259045"/>
    <xdr:sp macro="" textlink="">
      <xdr:nvSpPr>
        <xdr:cNvPr id="215" name="テキスト ボックス 214"/>
        <xdr:cNvSpPr txBox="1"/>
      </xdr:nvSpPr>
      <xdr:spPr>
        <a:xfrm>
          <a:off x="2844800" y="1444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89770</xdr:rowOff>
    </xdr:from>
    <xdr:to>
      <xdr:col>11</xdr:col>
      <xdr:colOff>82550</xdr:colOff>
      <xdr:row>84</xdr:row>
      <xdr:rowOff>19920</xdr:rowOff>
    </xdr:to>
    <xdr:sp macro="" textlink="">
      <xdr:nvSpPr>
        <xdr:cNvPr id="216" name="楕円 215"/>
        <xdr:cNvSpPr/>
      </xdr:nvSpPr>
      <xdr:spPr>
        <a:xfrm>
          <a:off x="2286000" y="143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4697</xdr:rowOff>
    </xdr:from>
    <xdr:ext cx="762000" cy="259045"/>
    <xdr:sp macro="" textlink="">
      <xdr:nvSpPr>
        <xdr:cNvPr id="217" name="テキスト ボックス 216"/>
        <xdr:cNvSpPr txBox="1"/>
      </xdr:nvSpPr>
      <xdr:spPr>
        <a:xfrm>
          <a:off x="1955800" y="144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83582</xdr:rowOff>
    </xdr:from>
    <xdr:to>
      <xdr:col>7</xdr:col>
      <xdr:colOff>31750</xdr:colOff>
      <xdr:row>84</xdr:row>
      <xdr:rowOff>13732</xdr:rowOff>
    </xdr:to>
    <xdr:sp macro="" textlink="">
      <xdr:nvSpPr>
        <xdr:cNvPr id="218" name="楕円 217"/>
        <xdr:cNvSpPr/>
      </xdr:nvSpPr>
      <xdr:spPr>
        <a:xfrm>
          <a:off x="1397000" y="14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169959</xdr:rowOff>
    </xdr:from>
    <xdr:ext cx="762000" cy="259045"/>
    <xdr:sp macro="" textlink="">
      <xdr:nvSpPr>
        <xdr:cNvPr id="219" name="テキスト ボックス 218"/>
        <xdr:cNvSpPr txBox="1"/>
      </xdr:nvSpPr>
      <xdr:spPr>
        <a:xfrm>
          <a:off x="1066800" y="144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東日本大震災関係による国の給与の変動に伴い、一時的にラスパイレス指数が急上昇したが、本市においても給与体系の見直しを行い、指数は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ただし、類似団体内平均を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ポイントであり、高年齢職員の占める割合が高い構造上、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歳以上の職員の昇給抑制を引き続き実施するものの、指数は高止まりすると考えられる。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3" name="直線コネクタ 252"/>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149578</xdr:rowOff>
    </xdr:to>
    <xdr:cxnSp macro="">
      <xdr:nvCxnSpPr>
        <xdr:cNvPr id="256" name="直線コネクタ 255"/>
        <xdr:cNvCxnSpPr/>
      </xdr:nvCxnSpPr>
      <xdr:spPr>
        <a:xfrm>
          <a:off x="15290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59" name="直線コネクタ 258"/>
        <xdr:cNvCxnSpPr/>
      </xdr:nvCxnSpPr>
      <xdr:spPr>
        <a:xfrm flipV="1">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2" name="直線コネクタ 261"/>
        <xdr:cNvCxnSpPr/>
      </xdr:nvCxnSpPr>
      <xdr:spPr>
        <a:xfrm>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2" name="楕円 271"/>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3"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4" name="楕円 273"/>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75" name="テキスト ボックス 274"/>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6" name="楕円 275"/>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7" name="テキスト ボックス 276"/>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合併以降増加した職員数を削減するため、中津川市定員適正化計画を策定し定員管理に努めており、適正な人員管理に努める。</a:t>
          </a:r>
        </a:p>
        <a:p>
          <a:r>
            <a:rPr kumimoji="1" lang="ja-JP" altLang="en-US" sz="1300">
              <a:latin typeface="ＭＳ Ｐゴシック" panose="020B0600070205080204" pitchFamily="50" charset="-128"/>
              <a:ea typeface="ＭＳ Ｐゴシック" panose="020B0600070205080204" pitchFamily="50" charset="-128"/>
            </a:rPr>
            <a:t>　ただし、県内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という広い市域をカバーするために地域ごとに職員配置をしていることやリニア開業後を見据えた社会基盤整備や移住定住の促進など、リニア開業までに投資的な施策を戦略的に展開することが必要なため、必要な業務量に対応できる職員数を確保することが重要であり高止まりすることもやむを得ない面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10689</xdr:rowOff>
    </xdr:from>
    <xdr:to>
      <xdr:col>81</xdr:col>
      <xdr:colOff>44450</xdr:colOff>
      <xdr:row>65</xdr:row>
      <xdr:rowOff>36830</xdr:rowOff>
    </xdr:to>
    <xdr:cxnSp macro="">
      <xdr:nvCxnSpPr>
        <xdr:cNvPr id="316" name="直線コネクタ 315"/>
        <xdr:cNvCxnSpPr/>
      </xdr:nvCxnSpPr>
      <xdr:spPr>
        <a:xfrm>
          <a:off x="16179800" y="1115493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10689</xdr:rowOff>
    </xdr:to>
    <xdr:cxnSp macro="">
      <xdr:nvCxnSpPr>
        <xdr:cNvPr id="319" name="直線コネクタ 318"/>
        <xdr:cNvCxnSpPr/>
      </xdr:nvCxnSpPr>
      <xdr:spPr>
        <a:xfrm>
          <a:off x="15290800" y="111448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113771</xdr:rowOff>
    </xdr:from>
    <xdr:to>
      <xdr:col>72</xdr:col>
      <xdr:colOff>203200</xdr:colOff>
      <xdr:row>65</xdr:row>
      <xdr:rowOff>635</xdr:rowOff>
    </xdr:to>
    <xdr:cxnSp macro="">
      <xdr:nvCxnSpPr>
        <xdr:cNvPr id="322" name="直線コネクタ 321"/>
        <xdr:cNvCxnSpPr/>
      </xdr:nvCxnSpPr>
      <xdr:spPr>
        <a:xfrm>
          <a:off x="14401800" y="1108657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107738</xdr:rowOff>
    </xdr:from>
    <xdr:to>
      <xdr:col>68</xdr:col>
      <xdr:colOff>152400</xdr:colOff>
      <xdr:row>64</xdr:row>
      <xdr:rowOff>113771</xdr:rowOff>
    </xdr:to>
    <xdr:cxnSp macro="">
      <xdr:nvCxnSpPr>
        <xdr:cNvPr id="325" name="直線コネクタ 324"/>
        <xdr:cNvCxnSpPr/>
      </xdr:nvCxnSpPr>
      <xdr:spPr>
        <a:xfrm>
          <a:off x="13512800" y="110805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35" name="楕円 334"/>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129557</xdr:rowOff>
    </xdr:from>
    <xdr:ext cx="762000" cy="259045"/>
    <xdr:sp macro="" textlink="">
      <xdr:nvSpPr>
        <xdr:cNvPr id="336" name="定員管理の状況該当値テキスト"/>
        <xdr:cNvSpPr txBox="1"/>
      </xdr:nvSpPr>
      <xdr:spPr>
        <a:xfrm>
          <a:off x="17106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131339</xdr:rowOff>
    </xdr:from>
    <xdr:to>
      <xdr:col>77</xdr:col>
      <xdr:colOff>95250</xdr:colOff>
      <xdr:row>65</xdr:row>
      <xdr:rowOff>61489</xdr:rowOff>
    </xdr:to>
    <xdr:sp macro="" textlink="">
      <xdr:nvSpPr>
        <xdr:cNvPr id="337" name="楕円 336"/>
        <xdr:cNvSpPr/>
      </xdr:nvSpPr>
      <xdr:spPr>
        <a:xfrm>
          <a:off x="16129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46266</xdr:rowOff>
    </xdr:from>
    <xdr:ext cx="736600" cy="259045"/>
    <xdr:sp macro="" textlink="">
      <xdr:nvSpPr>
        <xdr:cNvPr id="338" name="テキスト ボックス 337"/>
        <xdr:cNvSpPr txBox="1"/>
      </xdr:nvSpPr>
      <xdr:spPr>
        <a:xfrm>
          <a:off x="15798800" y="1119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39" name="楕円 338"/>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0" name="テキスト ボックス 339"/>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62971</xdr:rowOff>
    </xdr:from>
    <xdr:to>
      <xdr:col>68</xdr:col>
      <xdr:colOff>203200</xdr:colOff>
      <xdr:row>64</xdr:row>
      <xdr:rowOff>164571</xdr:rowOff>
    </xdr:to>
    <xdr:sp macro="" textlink="">
      <xdr:nvSpPr>
        <xdr:cNvPr id="341" name="楕円 340"/>
        <xdr:cNvSpPr/>
      </xdr:nvSpPr>
      <xdr:spPr>
        <a:xfrm>
          <a:off x="14351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149348</xdr:rowOff>
    </xdr:from>
    <xdr:ext cx="762000" cy="259045"/>
    <xdr:sp macro="" textlink="">
      <xdr:nvSpPr>
        <xdr:cNvPr id="342" name="テキスト ボックス 341"/>
        <xdr:cNvSpPr txBox="1"/>
      </xdr:nvSpPr>
      <xdr:spPr>
        <a:xfrm>
          <a:off x="14020800" y="1112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56938</xdr:rowOff>
    </xdr:from>
    <xdr:to>
      <xdr:col>64</xdr:col>
      <xdr:colOff>152400</xdr:colOff>
      <xdr:row>64</xdr:row>
      <xdr:rowOff>158538</xdr:rowOff>
    </xdr:to>
    <xdr:sp macro="" textlink="">
      <xdr:nvSpPr>
        <xdr:cNvPr id="343" name="楕円 342"/>
        <xdr:cNvSpPr/>
      </xdr:nvSpPr>
      <xdr:spPr>
        <a:xfrm>
          <a:off x="13462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143315</xdr:rowOff>
    </xdr:from>
    <xdr:ext cx="762000" cy="259045"/>
    <xdr:sp macro="" textlink="">
      <xdr:nvSpPr>
        <xdr:cNvPr id="344" name="テキスト ボックス 343"/>
        <xdr:cNvSpPr txBox="1"/>
      </xdr:nvSpPr>
      <xdr:spPr>
        <a:xfrm>
          <a:off x="13131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5.7%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）であり、当市においても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7.7%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要因としては、公債費負担適正化計画に基づき新たな地方債の抑制をするなど、地方債償還額を長期的にコントロールしてきたためである。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が控えていることから、公債費負担が一時的に上昇する可能性があるものの、引き続き公債費負担適正化計画に基づく借金の抑制や病院経営の見直しなどの企業会計の自立化を図ることで引き続き公債費減少に向けた取り組みを進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146304</xdr:rowOff>
    </xdr:to>
    <xdr:cxnSp macro="">
      <xdr:nvCxnSpPr>
        <xdr:cNvPr id="376" name="直線コネクタ 375"/>
        <xdr:cNvCxnSpPr/>
      </xdr:nvCxnSpPr>
      <xdr:spPr>
        <a:xfrm flipV="1">
          <a:off x="16179800" y="68981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119634</xdr:rowOff>
    </xdr:to>
    <xdr:cxnSp macro="">
      <xdr:nvCxnSpPr>
        <xdr:cNvPr id="379" name="直線コネクタ 378"/>
        <xdr:cNvCxnSpPr/>
      </xdr:nvCxnSpPr>
      <xdr:spPr>
        <a:xfrm flipV="1">
          <a:off x="15290800" y="70043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83312</xdr:rowOff>
    </xdr:to>
    <xdr:cxnSp macro="">
      <xdr:nvCxnSpPr>
        <xdr:cNvPr id="382" name="直線コネクタ 381"/>
        <xdr:cNvCxnSpPr/>
      </xdr:nvCxnSpPr>
      <xdr:spPr>
        <a:xfrm flipV="1">
          <a:off x="14401800" y="714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83312</xdr:rowOff>
    </xdr:to>
    <xdr:cxnSp macro="">
      <xdr:nvCxnSpPr>
        <xdr:cNvPr id="385" name="直線コネクタ 384"/>
        <xdr:cNvCxnSpPr/>
      </xdr:nvCxnSpPr>
      <xdr:spPr>
        <a:xfrm>
          <a:off x="13512800" y="72745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5" name="楕円 394"/>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132859</xdr:rowOff>
    </xdr:from>
    <xdr:ext cx="762000" cy="259045"/>
    <xdr:sp macro="" textlink="">
      <xdr:nvSpPr>
        <xdr:cNvPr id="396" name="公債費負担の状況該当値テキスト"/>
        <xdr:cNvSpPr txBox="1"/>
      </xdr:nvSpPr>
      <xdr:spPr>
        <a:xfrm>
          <a:off x="17106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7" name="楕円 396"/>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398" name="テキスト ボックス 397"/>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9" name="楕円 398"/>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0" name="テキスト ボックス 399"/>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1" name="楕円 400"/>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2" name="テキスト ボックス 401"/>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3" name="楕円 402"/>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4" name="テキスト ボックス 403"/>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年度に皆減となり、令和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年度まで続いている。これは、全国平均及び類似団体内平均よりも低い値であり、公債費負担適正化計画に基づき借金の抑制を行い、計画的に地方債残高を減らしたことによる結果である。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大型事業の本格化により一時的に地方債残高が増加することが見込まれるが、計画的な発行により残高をコントロールし、公債費の状況を注視する必要がある。また、一般会計だけでなく企業会計においても経営の効率化を進めるなかで地方債の圧縮を行い、持続可能な財政運営の実現を目指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106782</xdr:rowOff>
    </xdr:from>
    <xdr:to>
      <xdr:col>72</xdr:col>
      <xdr:colOff>203200</xdr:colOff>
      <xdr:row>14</xdr:row>
      <xdr:rowOff>112573</xdr:rowOff>
    </xdr:to>
    <xdr:cxnSp macro="">
      <xdr:nvCxnSpPr>
        <xdr:cNvPr id="436" name="直線コネクタ 435"/>
        <xdr:cNvCxnSpPr/>
      </xdr:nvCxnSpPr>
      <xdr:spPr>
        <a:xfrm flipV="1">
          <a:off x="14401800" y="250708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112573</xdr:rowOff>
    </xdr:from>
    <xdr:to>
      <xdr:col>68</xdr:col>
      <xdr:colOff>152400</xdr:colOff>
      <xdr:row>15</xdr:row>
      <xdr:rowOff>3861</xdr:rowOff>
    </xdr:to>
    <xdr:cxnSp macro="">
      <xdr:nvCxnSpPr>
        <xdr:cNvPr id="439" name="直線コネクタ 438"/>
        <xdr:cNvCxnSpPr/>
      </xdr:nvCxnSpPr>
      <xdr:spPr>
        <a:xfrm flipV="1">
          <a:off x="13512800" y="251287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2" name="フローチャート: 判断 441"/>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3" name="テキスト ボックス 442"/>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4" name="フローチャート: 判断 443"/>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5" name="テキスト ボックス 444"/>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6" name="フローチャート: 判断 445"/>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7" name="テキスト ボックス 446"/>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55982</xdr:rowOff>
    </xdr:from>
    <xdr:to>
      <xdr:col>73</xdr:col>
      <xdr:colOff>44450</xdr:colOff>
      <xdr:row>14</xdr:row>
      <xdr:rowOff>157582</xdr:rowOff>
    </xdr:to>
    <xdr:sp macro="" textlink="">
      <xdr:nvSpPr>
        <xdr:cNvPr id="453" name="楕円 452"/>
        <xdr:cNvSpPr/>
      </xdr:nvSpPr>
      <xdr:spPr>
        <a:xfrm>
          <a:off x="15240000" y="24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167759</xdr:rowOff>
    </xdr:from>
    <xdr:ext cx="762000" cy="259045"/>
    <xdr:sp macro="" textlink="">
      <xdr:nvSpPr>
        <xdr:cNvPr id="454" name="テキスト ボックス 453"/>
        <xdr:cNvSpPr txBox="1"/>
      </xdr:nvSpPr>
      <xdr:spPr>
        <a:xfrm>
          <a:off x="14909800" y="22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61773</xdr:rowOff>
    </xdr:from>
    <xdr:to>
      <xdr:col>68</xdr:col>
      <xdr:colOff>203200</xdr:colOff>
      <xdr:row>14</xdr:row>
      <xdr:rowOff>163373</xdr:rowOff>
    </xdr:to>
    <xdr:sp macro="" textlink="">
      <xdr:nvSpPr>
        <xdr:cNvPr id="455" name="楕円 454"/>
        <xdr:cNvSpPr/>
      </xdr:nvSpPr>
      <xdr:spPr>
        <a:xfrm>
          <a:off x="14351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2100</xdr:rowOff>
    </xdr:from>
    <xdr:ext cx="762000" cy="259045"/>
    <xdr:sp macro="" textlink="">
      <xdr:nvSpPr>
        <xdr:cNvPr id="456" name="テキスト ボックス 455"/>
        <xdr:cNvSpPr txBox="1"/>
      </xdr:nvSpPr>
      <xdr:spPr>
        <a:xfrm>
          <a:off x="14020800" y="223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124511</xdr:rowOff>
    </xdr:from>
    <xdr:to>
      <xdr:col>64</xdr:col>
      <xdr:colOff>152400</xdr:colOff>
      <xdr:row>15</xdr:row>
      <xdr:rowOff>54661</xdr:rowOff>
    </xdr:to>
    <xdr:sp macro="" textlink="">
      <xdr:nvSpPr>
        <xdr:cNvPr id="457" name="楕円 456"/>
        <xdr:cNvSpPr/>
      </xdr:nvSpPr>
      <xdr:spPr>
        <a:xfrm>
          <a:off x="134620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64838</xdr:rowOff>
    </xdr:from>
    <xdr:ext cx="762000" cy="259045"/>
    <xdr:sp macro="" textlink="">
      <xdr:nvSpPr>
        <xdr:cNvPr id="458" name="テキスト ボックス 457"/>
        <xdr:cNvSpPr txBox="1"/>
      </xdr:nvSpPr>
      <xdr:spPr>
        <a:xfrm>
          <a:off x="13131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退職者数の減少に伴い退職金が減（</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億円 →</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億円）となったことで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津川市定員適正化計画に基づき、職員数を削減することで人件費の抑制を図るが、リニア開業までの間は必要な業務量に対応できる職員数を確保することが重要であるため、高止まりすることもやむを得ない面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134620</xdr:rowOff>
    </xdr:to>
    <xdr:cxnSp macro="">
      <xdr:nvCxnSpPr>
        <xdr:cNvPr id="66" name="直線コネクタ 65"/>
        <xdr:cNvCxnSpPr/>
      </xdr:nvCxnSpPr>
      <xdr:spPr>
        <a:xfrm flipV="1">
          <a:off x="3987800" y="6558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38</xdr:row>
      <xdr:rowOff>134620</xdr:rowOff>
    </xdr:to>
    <xdr:cxnSp macro="">
      <xdr:nvCxnSpPr>
        <xdr:cNvPr id="69" name="直線コネクタ 68"/>
        <xdr:cNvCxnSpPr/>
      </xdr:nvCxnSpPr>
      <xdr:spPr>
        <a:xfrm>
          <a:off x="3098800" y="6245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54610</xdr:rowOff>
    </xdr:to>
    <xdr:cxnSp macro="">
      <xdr:nvCxnSpPr>
        <xdr:cNvPr id="72" name="直線コネクタ 71"/>
        <xdr:cNvCxnSpPr/>
      </xdr:nvCxnSpPr>
      <xdr:spPr>
        <a:xfrm flipV="1">
          <a:off x="2209800" y="624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54610</xdr:rowOff>
    </xdr:to>
    <xdr:cxnSp macro="">
      <xdr:nvCxnSpPr>
        <xdr:cNvPr id="75" name="直線コネクタ 74"/>
        <xdr:cNvCxnSpPr/>
      </xdr:nvCxnSpPr>
      <xdr:spPr>
        <a:xfrm>
          <a:off x="1320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新型コロナウイルス感染症の拡大からイベント経費等の既定予算を見直すことができたことや感染症対策用品の整備体制が整ったことで、物件費に係る経常収支比率は前年度から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ポイント下降の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今後もこれまでの行財政改革の取組みの成果も踏まえ、引き続き経費の削減に努めていく。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111760</xdr:rowOff>
    </xdr:to>
    <xdr:cxnSp macro="">
      <xdr:nvCxnSpPr>
        <xdr:cNvPr id="127" name="直線コネクタ 126"/>
        <xdr:cNvCxnSpPr/>
      </xdr:nvCxnSpPr>
      <xdr:spPr>
        <a:xfrm flipV="1">
          <a:off x="15671800" y="276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130810</xdr:rowOff>
    </xdr:to>
    <xdr:cxnSp macro="">
      <xdr:nvCxnSpPr>
        <xdr:cNvPr id="130" name="直線コネクタ 129"/>
        <xdr:cNvCxnSpPr/>
      </xdr:nvCxnSpPr>
      <xdr:spPr>
        <a:xfrm flipV="1">
          <a:off x="14782800" y="2854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77470</xdr:rowOff>
    </xdr:to>
    <xdr:cxnSp macro="">
      <xdr:nvCxnSpPr>
        <xdr:cNvPr id="136" name="直線コネクタ 135"/>
        <xdr:cNvCxnSpPr/>
      </xdr:nvCxnSpPr>
      <xdr:spPr>
        <a:xfrm>
          <a:off x="13004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20337</xdr:rowOff>
    </xdr:from>
    <xdr:ext cx="762000" cy="259045"/>
    <xdr:sp macro="" textlink="">
      <xdr:nvSpPr>
        <xdr:cNvPr id="151" name="テキスト ボックス 150"/>
        <xdr:cNvSpPr txBox="1"/>
      </xdr:nvSpPr>
      <xdr:spPr>
        <a:xfrm>
          <a:off x="14401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3" name="テキスト ボックス 152"/>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5" name="テキスト ボックス 154"/>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となった。これは被用者児童手当費等が大幅な減（</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億円）となったためである。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今後、高齢化の進行による社会福祉関係の増加を見据え、健康増進や疾病予防に努めるなどの施策を推進し、扶助費の増大が財政を圧迫しないよう努める。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54</xdr:row>
      <xdr:rowOff>143328</xdr:rowOff>
    </xdr:to>
    <xdr:cxnSp macro="">
      <xdr:nvCxnSpPr>
        <xdr:cNvPr id="190" name="直線コネクタ 189"/>
        <xdr:cNvCxnSpPr/>
      </xdr:nvCxnSpPr>
      <xdr:spPr>
        <a:xfrm flipV="1">
          <a:off x="3987800" y="9173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69850</xdr:rowOff>
    </xdr:to>
    <xdr:cxnSp macro="">
      <xdr:nvCxnSpPr>
        <xdr:cNvPr id="193" name="直線コネクタ 192"/>
        <xdr:cNvCxnSpPr/>
      </xdr:nvCxnSpPr>
      <xdr:spPr>
        <a:xfrm flipV="1">
          <a:off x="3098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69850</xdr:rowOff>
    </xdr:to>
    <xdr:cxnSp macro="">
      <xdr:nvCxnSpPr>
        <xdr:cNvPr id="196" name="直線コネクタ 195"/>
        <xdr:cNvCxnSpPr/>
      </xdr:nvCxnSpPr>
      <xdr:spPr>
        <a:xfrm>
          <a:off x="2209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9" name="直線コネクタ 198"/>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9" name="楕円 208"/>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10"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1" name="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5" name="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となった。しかし依然として全国平均並びに類似団体内平均を上回っている状況が続いている。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特別会計内の下水道事業に係る会計が、令和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年度から企業会計（下水道事業会計）に移行したことにより繰出金の減少が図られたものの、独立採算で運営ができるよう経営改善を行い、一層の繰出金等の低減に努める必要がある。</a:t>
          </a:r>
        </a:p>
        <a:p>
          <a:r>
            <a:rPr kumimoji="1" lang="ja-JP" altLang="en-US" sz="1300">
              <a:latin typeface="ＭＳ Ｐゴシック" panose="020B0600070205080204" pitchFamily="50" charset="-128"/>
              <a:ea typeface="ＭＳ Ｐゴシック" panose="020B0600070205080204" pitchFamily="50" charset="-128"/>
            </a:rPr>
            <a:t>　また、病院事業会計においても引き続き新公立病院改革プランに基づいた経営改善の施策を進め、経費の縮減に努めていく。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57</xdr:row>
      <xdr:rowOff>130810</xdr:rowOff>
    </xdr:to>
    <xdr:cxnSp macro="">
      <xdr:nvCxnSpPr>
        <xdr:cNvPr id="246" name="直線コネクタ 245"/>
        <xdr:cNvCxnSpPr/>
      </xdr:nvCxnSpPr>
      <xdr:spPr>
        <a:xfrm flipV="1">
          <a:off x="16510000" y="908050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102887</xdr:rowOff>
    </xdr:from>
    <xdr:ext cx="762000" cy="259045"/>
    <xdr:sp macro="" textlink="">
      <xdr:nvSpPr>
        <xdr:cNvPr id="247" name="その他最小値テキスト"/>
        <xdr:cNvSpPr txBox="1"/>
      </xdr:nvSpPr>
      <xdr:spPr>
        <a:xfrm>
          <a:off x="16598900" y="987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130810</xdr:rowOff>
    </xdr:from>
    <xdr:to>
      <xdr:col>82</xdr:col>
      <xdr:colOff>196850</xdr:colOff>
      <xdr:row>57</xdr:row>
      <xdr:rowOff>130810</xdr:rowOff>
    </xdr:to>
    <xdr:cxnSp macro="">
      <xdr:nvCxnSpPr>
        <xdr:cNvPr id="248" name="直線コネクタ 247"/>
        <xdr:cNvCxnSpPr/>
      </xdr:nvCxnSpPr>
      <xdr:spPr>
        <a:xfrm>
          <a:off x="16421100" y="990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16510</xdr:rowOff>
    </xdr:to>
    <xdr:cxnSp macro="">
      <xdr:nvCxnSpPr>
        <xdr:cNvPr id="251" name="直線コネクタ 250"/>
        <xdr:cNvCxnSpPr/>
      </xdr:nvCxnSpPr>
      <xdr:spPr>
        <a:xfrm flipV="1">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52"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53" name="フローチャート: 判断 252"/>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60</xdr:row>
      <xdr:rowOff>43180</xdr:rowOff>
    </xdr:to>
    <xdr:cxnSp macro="">
      <xdr:nvCxnSpPr>
        <xdr:cNvPr id="254" name="直線コネクタ 253"/>
        <xdr:cNvCxnSpPr/>
      </xdr:nvCxnSpPr>
      <xdr:spPr>
        <a:xfrm flipV="1">
          <a:off x="14782800" y="978916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73660</xdr:rowOff>
    </xdr:to>
    <xdr:cxnSp macro="">
      <xdr:nvCxnSpPr>
        <xdr:cNvPr id="257" name="直線コネクタ 256"/>
        <xdr:cNvCxnSpPr/>
      </xdr:nvCxnSpPr>
      <xdr:spPr>
        <a:xfrm flipV="1">
          <a:off x="13893800" y="1033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73660</xdr:rowOff>
    </xdr:from>
    <xdr:to>
      <xdr:col>69</xdr:col>
      <xdr:colOff>92075</xdr:colOff>
      <xdr:row>60</xdr:row>
      <xdr:rowOff>119380</xdr:rowOff>
    </xdr:to>
    <xdr:cxnSp macro="">
      <xdr:nvCxnSpPr>
        <xdr:cNvPr id="260" name="直線コネクタ 259"/>
        <xdr:cNvCxnSpPr/>
      </xdr:nvCxnSpPr>
      <xdr:spPr>
        <a:xfrm flipV="1">
          <a:off x="13004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4" name="楕円 273"/>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5" name="テキスト ボックス 274"/>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76" name="楕円 275"/>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109237</xdr:rowOff>
    </xdr:from>
    <xdr:ext cx="762000" cy="259045"/>
    <xdr:sp macro="" textlink="">
      <xdr:nvSpPr>
        <xdr:cNvPr id="277" name="テキスト ボックス 276"/>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8" name="楕円 277"/>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9" name="テキスト ボックス 278"/>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社会保障関係事業に要する経費の減（</a:t>
          </a:r>
          <a:r>
            <a:rPr kumimoji="1" lang="en-US" altLang="ja-JP" sz="1300">
              <a:latin typeface="ＭＳ Ｐゴシック" panose="020B0600070205080204" pitchFamily="50" charset="-128"/>
              <a:ea typeface="ＭＳ Ｐゴシック" panose="020B0600070205080204" pitchFamily="50" charset="-128"/>
            </a:rPr>
            <a:t>65.8</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54.5</a:t>
          </a:r>
          <a:r>
            <a:rPr kumimoji="1" lang="ja-JP" altLang="en-US" sz="1300">
              <a:latin typeface="ＭＳ Ｐゴシック" panose="020B0600070205080204" pitchFamily="50" charset="-128"/>
              <a:ea typeface="ＭＳ Ｐゴシック" panose="020B0600070205080204" pitchFamily="50" charset="-128"/>
            </a:rPr>
            <a:t>億円）により、補助費等に係る経常収支比率は前年度より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今後も、現在行っている補助が団体等の既得権とならないよう、経常的に補助している事業も含めすべての補助対象事業を精査し、有効性の低い事業の見直しや削減、廃止を進める。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4" name="直線コネクタ 303"/>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6" name="直線コネクタ 30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7"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8" name="直線コネクタ 307"/>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127000</xdr:rowOff>
    </xdr:to>
    <xdr:cxnSp macro="">
      <xdr:nvCxnSpPr>
        <xdr:cNvPr id="309" name="直線コネクタ 308"/>
        <xdr:cNvCxnSpPr/>
      </xdr:nvCxnSpPr>
      <xdr:spPr>
        <a:xfrm flipV="1">
          <a:off x="15671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0"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1" name="フローチャート: 判断 310"/>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36</xdr:row>
      <xdr:rowOff>127000</xdr:rowOff>
    </xdr:to>
    <xdr:cxnSp macro="">
      <xdr:nvCxnSpPr>
        <xdr:cNvPr id="312" name="直線コネクタ 311"/>
        <xdr:cNvCxnSpPr/>
      </xdr:nvCxnSpPr>
      <xdr:spPr>
        <a:xfrm>
          <a:off x="14782800" y="60157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46990</xdr:rowOff>
    </xdr:to>
    <xdr:cxnSp macro="">
      <xdr:nvCxnSpPr>
        <xdr:cNvPr id="315" name="直線コネクタ 314"/>
        <xdr:cNvCxnSpPr/>
      </xdr:nvCxnSpPr>
      <xdr:spPr>
        <a:xfrm flipV="1">
          <a:off x="13893800" y="6015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46990</xdr:rowOff>
    </xdr:to>
    <xdr:cxnSp macro="">
      <xdr:nvCxnSpPr>
        <xdr:cNvPr id="318" name="直線コネクタ 317"/>
        <xdr:cNvCxnSpPr/>
      </xdr:nvCxnSpPr>
      <xdr:spPr>
        <a:xfrm>
          <a:off x="13004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2" name="楕円 331"/>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3" name="テキスト ボックス 332"/>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4" name="楕円 333"/>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5" name="テキスト ボックス 334"/>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ポイント低下し、全国平均並びに類似団体内平均を下回った。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の大型事業の集中により、今後は増加となる見込みである。また、これまで多くの事業で活用してきた合併特例事業債の活用期限が迫っているため、他の有利な財源を模索しつつ、財政の硬直化を招かないよう、公債費負担適正化計画に基づき、「返す以上に借りない」を原則として事業費の見直しや抑制を図り、引き続き公債費減少へ向けた取り組みを進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2" name="直線コネクタ 361"/>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3"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4" name="直線コネクタ 363"/>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5"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6" name="直線コネクタ 365"/>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78994</xdr:rowOff>
    </xdr:to>
    <xdr:cxnSp macro="">
      <xdr:nvCxnSpPr>
        <xdr:cNvPr id="367" name="直線コネクタ 366"/>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78994</xdr:rowOff>
    </xdr:to>
    <xdr:cxnSp macro="">
      <xdr:nvCxnSpPr>
        <xdr:cNvPr id="370" name="直線コネクタ 369"/>
        <xdr:cNvCxnSpPr/>
      </xdr:nvCxnSpPr>
      <xdr:spPr>
        <a:xfrm>
          <a:off x="3098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115570</xdr:rowOff>
    </xdr:to>
    <xdr:cxnSp macro="">
      <xdr:nvCxnSpPr>
        <xdr:cNvPr id="373" name="直線コネクタ 372"/>
        <xdr:cNvCxnSpPr/>
      </xdr:nvCxnSpPr>
      <xdr:spPr>
        <a:xfrm flipV="1">
          <a:off x="2209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4" name="フローチャート: 判断 373"/>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5" name="テキスト ボックス 374"/>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170435</xdr:rowOff>
    </xdr:to>
    <xdr:cxnSp macro="">
      <xdr:nvCxnSpPr>
        <xdr:cNvPr id="376" name="直線コネクタ 375"/>
        <xdr:cNvCxnSpPr/>
      </xdr:nvCxnSpPr>
      <xdr:spPr>
        <a:xfrm flipV="1">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7" name="フローチャート: 判断 376"/>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8" name="テキスト ボックス 377"/>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9" name="フローチャート: 判断 378"/>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0" name="テキスト ボックス 379"/>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8" name="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2" name="楕円 391"/>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3" name="テキスト ボックス 392"/>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4" name="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ポイント低下しており、全国平均並びに類似団体内平均を下回った。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「公債費以外」の主なものは、補助費等（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ポイント減）、扶助費（</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ポイント減）、物件費（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前述のとおりであるが、全体として今後も引き続き経費の縮減に努めていく。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1" name="直線コネクタ 420"/>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4"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5" name="直線コネクタ 424"/>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138430</xdr:rowOff>
    </xdr:to>
    <xdr:cxnSp macro="">
      <xdr:nvCxnSpPr>
        <xdr:cNvPr id="426" name="直線コネクタ 425"/>
        <xdr:cNvCxnSpPr/>
      </xdr:nvCxnSpPr>
      <xdr:spPr>
        <a:xfrm flipV="1">
          <a:off x="15671800" y="1307947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7"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8" name="フローチャート: 判断 427"/>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138430</xdr:rowOff>
    </xdr:to>
    <xdr:cxnSp macro="">
      <xdr:nvCxnSpPr>
        <xdr:cNvPr id="429" name="直線コネクタ 428"/>
        <xdr:cNvCxnSpPr/>
      </xdr:nvCxnSpPr>
      <xdr:spPr>
        <a:xfrm>
          <a:off x="14782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0" name="フローチャート: 判断 429"/>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1" name="テキスト ボックス 430"/>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152146</xdr:rowOff>
    </xdr:to>
    <xdr:cxnSp macro="">
      <xdr:nvCxnSpPr>
        <xdr:cNvPr id="432" name="直線コネクタ 431"/>
        <xdr:cNvCxnSpPr/>
      </xdr:nvCxnSpPr>
      <xdr:spPr>
        <a:xfrm flipV="1">
          <a:off x="13893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152146</xdr:rowOff>
    </xdr:to>
    <xdr:cxnSp macro="">
      <xdr:nvCxnSpPr>
        <xdr:cNvPr id="435" name="直線コネクタ 434"/>
        <xdr:cNvCxnSpPr/>
      </xdr:nvCxnSpPr>
      <xdr:spPr>
        <a:xfrm>
          <a:off x="13004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6" name="フローチャート: 判断 435"/>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7" name="テキスト ボックス 436"/>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8" name="フローチャート: 判断 437"/>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9" name="テキスト ボックス 438"/>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5" name="楕円 444"/>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6"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7" name="楕円 446"/>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8" name="テキスト ボックス 447"/>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0" name="テキスト ボックス 449"/>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1" name="楕円 450"/>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2" name="テキスト ボックス 451"/>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3" name="楕円 45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4" name="テキスト ボックス 453"/>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13805</xdr:rowOff>
    </xdr:from>
    <xdr:to>
      <xdr:col>29</xdr:col>
      <xdr:colOff>127000</xdr:colOff>
      <xdr:row>14</xdr:row>
      <xdr:rowOff>34284</xdr:rowOff>
    </xdr:to>
    <xdr:cxnSp macro="">
      <xdr:nvCxnSpPr>
        <xdr:cNvPr id="50" name="直線コネクタ 49"/>
        <xdr:cNvCxnSpPr/>
      </xdr:nvCxnSpPr>
      <xdr:spPr bwMode="auto">
        <a:xfrm flipV="1">
          <a:off x="5003800" y="2461730"/>
          <a:ext cx="647700" cy="20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34284</xdr:rowOff>
    </xdr:from>
    <xdr:to>
      <xdr:col>26</xdr:col>
      <xdr:colOff>50800</xdr:colOff>
      <xdr:row>14</xdr:row>
      <xdr:rowOff>155042</xdr:rowOff>
    </xdr:to>
    <xdr:cxnSp macro="">
      <xdr:nvCxnSpPr>
        <xdr:cNvPr id="53" name="直線コネクタ 52"/>
        <xdr:cNvCxnSpPr/>
      </xdr:nvCxnSpPr>
      <xdr:spPr bwMode="auto">
        <a:xfrm flipV="1">
          <a:off x="4305300" y="2482209"/>
          <a:ext cx="698500" cy="12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155042</xdr:rowOff>
    </xdr:from>
    <xdr:to>
      <xdr:col>22</xdr:col>
      <xdr:colOff>114300</xdr:colOff>
      <xdr:row>14</xdr:row>
      <xdr:rowOff>160052</xdr:rowOff>
    </xdr:to>
    <xdr:cxnSp macro="">
      <xdr:nvCxnSpPr>
        <xdr:cNvPr id="56" name="直線コネクタ 55"/>
        <xdr:cNvCxnSpPr/>
      </xdr:nvCxnSpPr>
      <xdr:spPr bwMode="auto">
        <a:xfrm flipV="1">
          <a:off x="3606800" y="2602967"/>
          <a:ext cx="698500" cy="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155366</xdr:rowOff>
    </xdr:from>
    <xdr:to>
      <xdr:col>18</xdr:col>
      <xdr:colOff>177800</xdr:colOff>
      <xdr:row>14</xdr:row>
      <xdr:rowOff>160052</xdr:rowOff>
    </xdr:to>
    <xdr:cxnSp macro="">
      <xdr:nvCxnSpPr>
        <xdr:cNvPr id="59" name="直線コネクタ 58"/>
        <xdr:cNvCxnSpPr/>
      </xdr:nvCxnSpPr>
      <xdr:spPr bwMode="auto">
        <a:xfrm>
          <a:off x="2908300" y="2603291"/>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134455</xdr:rowOff>
    </xdr:from>
    <xdr:to>
      <xdr:col>29</xdr:col>
      <xdr:colOff>177800</xdr:colOff>
      <xdr:row>14</xdr:row>
      <xdr:rowOff>64605</xdr:rowOff>
    </xdr:to>
    <xdr:sp macro="" textlink="">
      <xdr:nvSpPr>
        <xdr:cNvPr id="69" name="楕円 68"/>
        <xdr:cNvSpPr/>
      </xdr:nvSpPr>
      <xdr:spPr bwMode="auto">
        <a:xfrm>
          <a:off x="5600700" y="241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150982</xdr:rowOff>
    </xdr:from>
    <xdr:ext cx="762000" cy="259045"/>
    <xdr:sp macro="" textlink="">
      <xdr:nvSpPr>
        <xdr:cNvPr id="70" name="人口1人当たり決算額の推移該当値テキスト130"/>
        <xdr:cNvSpPr txBox="1"/>
      </xdr:nvSpPr>
      <xdr:spPr>
        <a:xfrm>
          <a:off x="5740400" y="225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154934</xdr:rowOff>
    </xdr:from>
    <xdr:to>
      <xdr:col>26</xdr:col>
      <xdr:colOff>101600</xdr:colOff>
      <xdr:row>14</xdr:row>
      <xdr:rowOff>85084</xdr:rowOff>
    </xdr:to>
    <xdr:sp macro="" textlink="">
      <xdr:nvSpPr>
        <xdr:cNvPr id="71" name="楕円 70"/>
        <xdr:cNvSpPr/>
      </xdr:nvSpPr>
      <xdr:spPr bwMode="auto">
        <a:xfrm>
          <a:off x="4953000" y="243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95261</xdr:rowOff>
    </xdr:from>
    <xdr:ext cx="736600" cy="259045"/>
    <xdr:sp macro="" textlink="">
      <xdr:nvSpPr>
        <xdr:cNvPr id="72" name="テキスト ボックス 71"/>
        <xdr:cNvSpPr txBox="1"/>
      </xdr:nvSpPr>
      <xdr:spPr>
        <a:xfrm>
          <a:off x="4622800" y="220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104242</xdr:rowOff>
    </xdr:from>
    <xdr:to>
      <xdr:col>22</xdr:col>
      <xdr:colOff>165100</xdr:colOff>
      <xdr:row>15</xdr:row>
      <xdr:rowOff>34392</xdr:rowOff>
    </xdr:to>
    <xdr:sp macro="" textlink="">
      <xdr:nvSpPr>
        <xdr:cNvPr id="73" name="楕円 72"/>
        <xdr:cNvSpPr/>
      </xdr:nvSpPr>
      <xdr:spPr bwMode="auto">
        <a:xfrm>
          <a:off x="4254500" y="255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44569</xdr:rowOff>
    </xdr:from>
    <xdr:ext cx="762000" cy="259045"/>
    <xdr:sp macro="" textlink="">
      <xdr:nvSpPr>
        <xdr:cNvPr id="74" name="テキスト ボックス 73"/>
        <xdr:cNvSpPr txBox="1"/>
      </xdr:nvSpPr>
      <xdr:spPr>
        <a:xfrm>
          <a:off x="3924300" y="23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109252</xdr:rowOff>
    </xdr:from>
    <xdr:to>
      <xdr:col>19</xdr:col>
      <xdr:colOff>38100</xdr:colOff>
      <xdr:row>15</xdr:row>
      <xdr:rowOff>39402</xdr:rowOff>
    </xdr:to>
    <xdr:sp macro="" textlink="">
      <xdr:nvSpPr>
        <xdr:cNvPr id="75" name="楕円 74"/>
        <xdr:cNvSpPr/>
      </xdr:nvSpPr>
      <xdr:spPr bwMode="auto">
        <a:xfrm>
          <a:off x="3556000" y="255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49579</xdr:rowOff>
    </xdr:from>
    <xdr:ext cx="762000" cy="259045"/>
    <xdr:sp macro="" textlink="">
      <xdr:nvSpPr>
        <xdr:cNvPr id="76" name="テキスト ボックス 75"/>
        <xdr:cNvSpPr txBox="1"/>
      </xdr:nvSpPr>
      <xdr:spPr>
        <a:xfrm>
          <a:off x="3225800" y="232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104566</xdr:rowOff>
    </xdr:from>
    <xdr:to>
      <xdr:col>15</xdr:col>
      <xdr:colOff>101600</xdr:colOff>
      <xdr:row>15</xdr:row>
      <xdr:rowOff>34716</xdr:rowOff>
    </xdr:to>
    <xdr:sp macro="" textlink="">
      <xdr:nvSpPr>
        <xdr:cNvPr id="77" name="楕円 76"/>
        <xdr:cNvSpPr/>
      </xdr:nvSpPr>
      <xdr:spPr bwMode="auto">
        <a:xfrm>
          <a:off x="2857500" y="255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44893</xdr:rowOff>
    </xdr:from>
    <xdr:ext cx="762000" cy="259045"/>
    <xdr:sp macro="" textlink="">
      <xdr:nvSpPr>
        <xdr:cNvPr id="78" name="テキスト ボックス 77"/>
        <xdr:cNvSpPr txBox="1"/>
      </xdr:nvSpPr>
      <xdr:spPr>
        <a:xfrm>
          <a:off x="2527300" y="23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304927</xdr:rowOff>
    </xdr:from>
    <xdr:to>
      <xdr:col>29</xdr:col>
      <xdr:colOff>127000</xdr:colOff>
      <xdr:row>35</xdr:row>
      <xdr:rowOff>308089</xdr:rowOff>
    </xdr:to>
    <xdr:cxnSp macro="">
      <xdr:nvCxnSpPr>
        <xdr:cNvPr id="112" name="直線コネクタ 111"/>
        <xdr:cNvCxnSpPr/>
      </xdr:nvCxnSpPr>
      <xdr:spPr bwMode="auto">
        <a:xfrm>
          <a:off x="5003800" y="6915277"/>
          <a:ext cx="6477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276657</xdr:rowOff>
    </xdr:from>
    <xdr:to>
      <xdr:col>26</xdr:col>
      <xdr:colOff>50800</xdr:colOff>
      <xdr:row>35</xdr:row>
      <xdr:rowOff>304927</xdr:rowOff>
    </xdr:to>
    <xdr:cxnSp macro="">
      <xdr:nvCxnSpPr>
        <xdr:cNvPr id="115" name="直線コネクタ 114"/>
        <xdr:cNvCxnSpPr/>
      </xdr:nvCxnSpPr>
      <xdr:spPr bwMode="auto">
        <a:xfrm>
          <a:off x="4305300" y="6887007"/>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54381</xdr:rowOff>
    </xdr:from>
    <xdr:to>
      <xdr:col>22</xdr:col>
      <xdr:colOff>114300</xdr:colOff>
      <xdr:row>35</xdr:row>
      <xdr:rowOff>276657</xdr:rowOff>
    </xdr:to>
    <xdr:cxnSp macro="">
      <xdr:nvCxnSpPr>
        <xdr:cNvPr id="118" name="直線コネクタ 117"/>
        <xdr:cNvCxnSpPr/>
      </xdr:nvCxnSpPr>
      <xdr:spPr bwMode="auto">
        <a:xfrm>
          <a:off x="3606800" y="6664731"/>
          <a:ext cx="698500" cy="22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274866</xdr:rowOff>
    </xdr:from>
    <xdr:to>
      <xdr:col>18</xdr:col>
      <xdr:colOff>177800</xdr:colOff>
      <xdr:row>35</xdr:row>
      <xdr:rowOff>54381</xdr:rowOff>
    </xdr:to>
    <xdr:cxnSp macro="">
      <xdr:nvCxnSpPr>
        <xdr:cNvPr id="121" name="直線コネクタ 120"/>
        <xdr:cNvCxnSpPr/>
      </xdr:nvCxnSpPr>
      <xdr:spPr bwMode="auto">
        <a:xfrm>
          <a:off x="2908300" y="6542316"/>
          <a:ext cx="698500" cy="12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257289</xdr:rowOff>
    </xdr:from>
    <xdr:to>
      <xdr:col>29</xdr:col>
      <xdr:colOff>177800</xdr:colOff>
      <xdr:row>36</xdr:row>
      <xdr:rowOff>15989</xdr:rowOff>
    </xdr:to>
    <xdr:sp macro="" textlink="">
      <xdr:nvSpPr>
        <xdr:cNvPr id="131" name="楕円 130"/>
        <xdr:cNvSpPr/>
      </xdr:nvSpPr>
      <xdr:spPr bwMode="auto">
        <a:xfrm>
          <a:off x="5600700" y="686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102366</xdr:rowOff>
    </xdr:from>
    <xdr:ext cx="762000" cy="259045"/>
    <xdr:sp macro="" textlink="">
      <xdr:nvSpPr>
        <xdr:cNvPr id="132" name="人口1人当たり決算額の推移該当値テキスト445"/>
        <xdr:cNvSpPr txBox="1"/>
      </xdr:nvSpPr>
      <xdr:spPr>
        <a:xfrm>
          <a:off x="5740400" y="671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254127</xdr:rowOff>
    </xdr:from>
    <xdr:to>
      <xdr:col>26</xdr:col>
      <xdr:colOff>101600</xdr:colOff>
      <xdr:row>36</xdr:row>
      <xdr:rowOff>12827</xdr:rowOff>
    </xdr:to>
    <xdr:sp macro="" textlink="">
      <xdr:nvSpPr>
        <xdr:cNvPr id="133" name="楕円 132"/>
        <xdr:cNvSpPr/>
      </xdr:nvSpPr>
      <xdr:spPr bwMode="auto">
        <a:xfrm>
          <a:off x="4953000" y="68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23004</xdr:rowOff>
    </xdr:from>
    <xdr:ext cx="736600" cy="259045"/>
    <xdr:sp macro="" textlink="">
      <xdr:nvSpPr>
        <xdr:cNvPr id="134" name="テキスト ボックス 133"/>
        <xdr:cNvSpPr txBox="1"/>
      </xdr:nvSpPr>
      <xdr:spPr>
        <a:xfrm>
          <a:off x="4622800" y="663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225857</xdr:rowOff>
    </xdr:from>
    <xdr:to>
      <xdr:col>22</xdr:col>
      <xdr:colOff>165100</xdr:colOff>
      <xdr:row>35</xdr:row>
      <xdr:rowOff>327457</xdr:rowOff>
    </xdr:to>
    <xdr:sp macro="" textlink="">
      <xdr:nvSpPr>
        <xdr:cNvPr id="135" name="楕円 134"/>
        <xdr:cNvSpPr/>
      </xdr:nvSpPr>
      <xdr:spPr bwMode="auto">
        <a:xfrm>
          <a:off x="4254500" y="683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337634</xdr:rowOff>
    </xdr:from>
    <xdr:ext cx="762000" cy="259045"/>
    <xdr:sp macro="" textlink="">
      <xdr:nvSpPr>
        <xdr:cNvPr id="136" name="テキスト ボックス 135"/>
        <xdr:cNvSpPr txBox="1"/>
      </xdr:nvSpPr>
      <xdr:spPr>
        <a:xfrm>
          <a:off x="3924300" y="660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3581</xdr:rowOff>
    </xdr:from>
    <xdr:to>
      <xdr:col>19</xdr:col>
      <xdr:colOff>38100</xdr:colOff>
      <xdr:row>35</xdr:row>
      <xdr:rowOff>105181</xdr:rowOff>
    </xdr:to>
    <xdr:sp macro="" textlink="">
      <xdr:nvSpPr>
        <xdr:cNvPr id="137" name="楕円 136"/>
        <xdr:cNvSpPr/>
      </xdr:nvSpPr>
      <xdr:spPr bwMode="auto">
        <a:xfrm>
          <a:off x="3556000" y="661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115359</xdr:rowOff>
    </xdr:from>
    <xdr:ext cx="762000" cy="259045"/>
    <xdr:sp macro="" textlink="">
      <xdr:nvSpPr>
        <xdr:cNvPr id="138" name="テキスト ボックス 137"/>
        <xdr:cNvSpPr txBox="1"/>
      </xdr:nvSpPr>
      <xdr:spPr>
        <a:xfrm>
          <a:off x="3225800" y="638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224066</xdr:rowOff>
    </xdr:from>
    <xdr:to>
      <xdr:col>15</xdr:col>
      <xdr:colOff>101600</xdr:colOff>
      <xdr:row>34</xdr:row>
      <xdr:rowOff>325666</xdr:rowOff>
    </xdr:to>
    <xdr:sp macro="" textlink="">
      <xdr:nvSpPr>
        <xdr:cNvPr id="139" name="楕円 138"/>
        <xdr:cNvSpPr/>
      </xdr:nvSpPr>
      <xdr:spPr bwMode="auto">
        <a:xfrm>
          <a:off x="2857500" y="6491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335843</xdr:rowOff>
    </xdr:from>
    <xdr:ext cx="762000" cy="259045"/>
    <xdr:sp macro="" textlink="">
      <xdr:nvSpPr>
        <xdr:cNvPr id="140" name="テキスト ボックス 139"/>
        <xdr:cNvSpPr txBox="1"/>
      </xdr:nvSpPr>
      <xdr:spPr>
        <a:xfrm>
          <a:off x="2527300" y="62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138119</xdr:rowOff>
    </xdr:from>
    <xdr:to>
      <xdr:col>24</xdr:col>
      <xdr:colOff>63500</xdr:colOff>
      <xdr:row>32</xdr:row>
      <xdr:rowOff>158217</xdr:rowOff>
    </xdr:to>
    <xdr:cxnSp macro="">
      <xdr:nvCxnSpPr>
        <xdr:cNvPr id="61" name="直線コネクタ 60"/>
        <xdr:cNvCxnSpPr/>
      </xdr:nvCxnSpPr>
      <xdr:spPr>
        <a:xfrm>
          <a:off x="3797300" y="5624519"/>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138119</xdr:rowOff>
    </xdr:from>
    <xdr:to>
      <xdr:col>19</xdr:col>
      <xdr:colOff>177800</xdr:colOff>
      <xdr:row>35</xdr:row>
      <xdr:rowOff>21209</xdr:rowOff>
    </xdr:to>
    <xdr:cxnSp macro="">
      <xdr:nvCxnSpPr>
        <xdr:cNvPr id="64" name="直線コネクタ 63"/>
        <xdr:cNvCxnSpPr/>
      </xdr:nvCxnSpPr>
      <xdr:spPr>
        <a:xfrm flipV="1">
          <a:off x="2908300" y="5624519"/>
          <a:ext cx="889000" cy="39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87427</xdr:rowOff>
    </xdr:from>
    <xdr:to>
      <xdr:col>15</xdr:col>
      <xdr:colOff>50800</xdr:colOff>
      <xdr:row>35</xdr:row>
      <xdr:rowOff>21209</xdr:rowOff>
    </xdr:to>
    <xdr:cxnSp macro="">
      <xdr:nvCxnSpPr>
        <xdr:cNvPr id="67" name="直線コネクタ 66"/>
        <xdr:cNvCxnSpPr/>
      </xdr:nvCxnSpPr>
      <xdr:spPr>
        <a:xfrm>
          <a:off x="2019300" y="5916727"/>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87427</xdr:rowOff>
    </xdr:from>
    <xdr:to>
      <xdr:col>10</xdr:col>
      <xdr:colOff>114300</xdr:colOff>
      <xdr:row>34</xdr:row>
      <xdr:rowOff>156350</xdr:rowOff>
    </xdr:to>
    <xdr:cxnSp macro="">
      <xdr:nvCxnSpPr>
        <xdr:cNvPr id="70" name="直線コネクタ 69"/>
        <xdr:cNvCxnSpPr/>
      </xdr:nvCxnSpPr>
      <xdr:spPr>
        <a:xfrm flipV="1">
          <a:off x="1130300" y="5916727"/>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107417</xdr:rowOff>
    </xdr:from>
    <xdr:to>
      <xdr:col>24</xdr:col>
      <xdr:colOff>114300</xdr:colOff>
      <xdr:row>33</xdr:row>
      <xdr:rowOff>37567</xdr:rowOff>
    </xdr:to>
    <xdr:sp macro="" textlink="">
      <xdr:nvSpPr>
        <xdr:cNvPr id="80" name="楕円 79"/>
        <xdr:cNvSpPr/>
      </xdr:nvSpPr>
      <xdr:spPr>
        <a:xfrm>
          <a:off x="45847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130294</xdr:rowOff>
    </xdr:from>
    <xdr:ext cx="534377" cy="259045"/>
    <xdr:sp macro="" textlink="">
      <xdr:nvSpPr>
        <xdr:cNvPr id="81" name="人件費該当値テキスト"/>
        <xdr:cNvSpPr txBox="1"/>
      </xdr:nvSpPr>
      <xdr:spPr>
        <a:xfrm>
          <a:off x="4686300"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87319</xdr:rowOff>
    </xdr:from>
    <xdr:to>
      <xdr:col>20</xdr:col>
      <xdr:colOff>38100</xdr:colOff>
      <xdr:row>33</xdr:row>
      <xdr:rowOff>17469</xdr:rowOff>
    </xdr:to>
    <xdr:sp macro="" textlink="">
      <xdr:nvSpPr>
        <xdr:cNvPr id="82" name="楕円 81"/>
        <xdr:cNvSpPr/>
      </xdr:nvSpPr>
      <xdr:spPr>
        <a:xfrm>
          <a:off x="3746500" y="55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33996</xdr:rowOff>
    </xdr:from>
    <xdr:ext cx="534377" cy="259045"/>
    <xdr:sp macro="" textlink="">
      <xdr:nvSpPr>
        <xdr:cNvPr id="83" name="テキスト ボックス 82"/>
        <xdr:cNvSpPr txBox="1"/>
      </xdr:nvSpPr>
      <xdr:spPr>
        <a:xfrm>
          <a:off x="3530111" y="53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141859</xdr:rowOff>
    </xdr:from>
    <xdr:to>
      <xdr:col>15</xdr:col>
      <xdr:colOff>101600</xdr:colOff>
      <xdr:row>35</xdr:row>
      <xdr:rowOff>72009</xdr:rowOff>
    </xdr:to>
    <xdr:sp macro="" textlink="">
      <xdr:nvSpPr>
        <xdr:cNvPr id="84" name="楕円 83"/>
        <xdr:cNvSpPr/>
      </xdr:nvSpPr>
      <xdr:spPr>
        <a:xfrm>
          <a:off x="2857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88536</xdr:rowOff>
    </xdr:from>
    <xdr:ext cx="534377" cy="259045"/>
    <xdr:sp macro="" textlink="">
      <xdr:nvSpPr>
        <xdr:cNvPr id="85" name="テキスト ボックス 84"/>
        <xdr:cNvSpPr txBox="1"/>
      </xdr:nvSpPr>
      <xdr:spPr>
        <a:xfrm>
          <a:off x="2641111" y="57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36627</xdr:rowOff>
    </xdr:from>
    <xdr:to>
      <xdr:col>10</xdr:col>
      <xdr:colOff>165100</xdr:colOff>
      <xdr:row>34</xdr:row>
      <xdr:rowOff>138227</xdr:rowOff>
    </xdr:to>
    <xdr:sp macro="" textlink="">
      <xdr:nvSpPr>
        <xdr:cNvPr id="86" name="楕円 85"/>
        <xdr:cNvSpPr/>
      </xdr:nvSpPr>
      <xdr:spPr>
        <a:xfrm>
          <a:off x="1968500" y="58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154754</xdr:rowOff>
    </xdr:from>
    <xdr:ext cx="534377" cy="259045"/>
    <xdr:sp macro="" textlink="">
      <xdr:nvSpPr>
        <xdr:cNvPr id="87" name="テキスト ボックス 86"/>
        <xdr:cNvSpPr txBox="1"/>
      </xdr:nvSpPr>
      <xdr:spPr>
        <a:xfrm>
          <a:off x="1752111" y="5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105550</xdr:rowOff>
    </xdr:from>
    <xdr:to>
      <xdr:col>6</xdr:col>
      <xdr:colOff>38100</xdr:colOff>
      <xdr:row>35</xdr:row>
      <xdr:rowOff>35700</xdr:rowOff>
    </xdr:to>
    <xdr:sp macro="" textlink="">
      <xdr:nvSpPr>
        <xdr:cNvPr id="88" name="楕円 87"/>
        <xdr:cNvSpPr/>
      </xdr:nvSpPr>
      <xdr:spPr>
        <a:xfrm>
          <a:off x="1079500" y="5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52227</xdr:rowOff>
    </xdr:from>
    <xdr:ext cx="534377" cy="259045"/>
    <xdr:sp macro="" textlink="">
      <xdr:nvSpPr>
        <xdr:cNvPr id="89" name="テキスト ボックス 88"/>
        <xdr:cNvSpPr txBox="1"/>
      </xdr:nvSpPr>
      <xdr:spPr>
        <a:xfrm>
          <a:off x="863111" y="5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61722</xdr:rowOff>
    </xdr:from>
    <xdr:to>
      <xdr:col>24</xdr:col>
      <xdr:colOff>63500</xdr:colOff>
      <xdr:row>56</xdr:row>
      <xdr:rowOff>127279</xdr:rowOff>
    </xdr:to>
    <xdr:cxnSp macro="">
      <xdr:nvCxnSpPr>
        <xdr:cNvPr id="119" name="直線コネクタ 118"/>
        <xdr:cNvCxnSpPr/>
      </xdr:nvCxnSpPr>
      <xdr:spPr>
        <a:xfrm flipV="1">
          <a:off x="3797300" y="9662922"/>
          <a:ext cx="8382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167945</xdr:rowOff>
    </xdr:from>
    <xdr:to>
      <xdr:col>19</xdr:col>
      <xdr:colOff>177800</xdr:colOff>
      <xdr:row>56</xdr:row>
      <xdr:rowOff>127279</xdr:rowOff>
    </xdr:to>
    <xdr:cxnSp macro="">
      <xdr:nvCxnSpPr>
        <xdr:cNvPr id="122" name="直線コネクタ 121"/>
        <xdr:cNvCxnSpPr/>
      </xdr:nvCxnSpPr>
      <xdr:spPr>
        <a:xfrm>
          <a:off x="2908300" y="9597695"/>
          <a:ext cx="8890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167945</xdr:rowOff>
    </xdr:from>
    <xdr:to>
      <xdr:col>15</xdr:col>
      <xdr:colOff>50800</xdr:colOff>
      <xdr:row>56</xdr:row>
      <xdr:rowOff>34937</xdr:rowOff>
    </xdr:to>
    <xdr:cxnSp macro="">
      <xdr:nvCxnSpPr>
        <xdr:cNvPr id="125" name="直線コネクタ 124"/>
        <xdr:cNvCxnSpPr/>
      </xdr:nvCxnSpPr>
      <xdr:spPr>
        <a:xfrm flipV="1">
          <a:off x="2019300" y="9597695"/>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27863</xdr:rowOff>
    </xdr:from>
    <xdr:to>
      <xdr:col>10</xdr:col>
      <xdr:colOff>114300</xdr:colOff>
      <xdr:row>56</xdr:row>
      <xdr:rowOff>34937</xdr:rowOff>
    </xdr:to>
    <xdr:cxnSp macro="">
      <xdr:nvCxnSpPr>
        <xdr:cNvPr id="128" name="直線コネクタ 127"/>
        <xdr:cNvCxnSpPr/>
      </xdr:nvCxnSpPr>
      <xdr:spPr>
        <a:xfrm>
          <a:off x="1130300" y="962906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xdr:rowOff>
    </xdr:from>
    <xdr:to>
      <xdr:col>24</xdr:col>
      <xdr:colOff>114300</xdr:colOff>
      <xdr:row>56</xdr:row>
      <xdr:rowOff>112522</xdr:rowOff>
    </xdr:to>
    <xdr:sp macro="" textlink="">
      <xdr:nvSpPr>
        <xdr:cNvPr id="138" name="楕円 137"/>
        <xdr:cNvSpPr/>
      </xdr:nvSpPr>
      <xdr:spPr>
        <a:xfrm>
          <a:off x="4584700" y="96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160799</xdr:rowOff>
    </xdr:from>
    <xdr:ext cx="534377" cy="259045"/>
    <xdr:sp macro="" textlink="">
      <xdr:nvSpPr>
        <xdr:cNvPr id="139" name="物件費該当値テキスト"/>
        <xdr:cNvSpPr txBox="1"/>
      </xdr:nvSpPr>
      <xdr:spPr>
        <a:xfrm>
          <a:off x="4686300" y="95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76479</xdr:rowOff>
    </xdr:from>
    <xdr:to>
      <xdr:col>20</xdr:col>
      <xdr:colOff>38100</xdr:colOff>
      <xdr:row>57</xdr:row>
      <xdr:rowOff>6629</xdr:rowOff>
    </xdr:to>
    <xdr:sp macro="" textlink="">
      <xdr:nvSpPr>
        <xdr:cNvPr id="140" name="楕円 139"/>
        <xdr:cNvSpPr/>
      </xdr:nvSpPr>
      <xdr:spPr>
        <a:xfrm>
          <a:off x="3746500" y="96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169206</xdr:rowOff>
    </xdr:from>
    <xdr:ext cx="534377" cy="259045"/>
    <xdr:sp macro="" textlink="">
      <xdr:nvSpPr>
        <xdr:cNvPr id="141" name="テキスト ボックス 140"/>
        <xdr:cNvSpPr txBox="1"/>
      </xdr:nvSpPr>
      <xdr:spPr>
        <a:xfrm>
          <a:off x="3530111" y="97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117145</xdr:rowOff>
    </xdr:from>
    <xdr:to>
      <xdr:col>15</xdr:col>
      <xdr:colOff>101600</xdr:colOff>
      <xdr:row>56</xdr:row>
      <xdr:rowOff>47295</xdr:rowOff>
    </xdr:to>
    <xdr:sp macro="" textlink="">
      <xdr:nvSpPr>
        <xdr:cNvPr id="142" name="楕円 141"/>
        <xdr:cNvSpPr/>
      </xdr:nvSpPr>
      <xdr:spPr>
        <a:xfrm>
          <a:off x="2857500" y="95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63822</xdr:rowOff>
    </xdr:from>
    <xdr:ext cx="534377" cy="259045"/>
    <xdr:sp macro="" textlink="">
      <xdr:nvSpPr>
        <xdr:cNvPr id="143" name="テキスト ボックス 142"/>
        <xdr:cNvSpPr txBox="1"/>
      </xdr:nvSpPr>
      <xdr:spPr>
        <a:xfrm>
          <a:off x="2641111" y="93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155587</xdr:rowOff>
    </xdr:from>
    <xdr:to>
      <xdr:col>10</xdr:col>
      <xdr:colOff>165100</xdr:colOff>
      <xdr:row>56</xdr:row>
      <xdr:rowOff>85737</xdr:rowOff>
    </xdr:to>
    <xdr:sp macro="" textlink="">
      <xdr:nvSpPr>
        <xdr:cNvPr id="144" name="楕円 143"/>
        <xdr:cNvSpPr/>
      </xdr:nvSpPr>
      <xdr:spPr>
        <a:xfrm>
          <a:off x="1968500" y="95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102264</xdr:rowOff>
    </xdr:from>
    <xdr:ext cx="534377" cy="259045"/>
    <xdr:sp macro="" textlink="">
      <xdr:nvSpPr>
        <xdr:cNvPr id="145" name="テキスト ボックス 144"/>
        <xdr:cNvSpPr txBox="1"/>
      </xdr:nvSpPr>
      <xdr:spPr>
        <a:xfrm>
          <a:off x="1752111" y="93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148513</xdr:rowOff>
    </xdr:from>
    <xdr:to>
      <xdr:col>6</xdr:col>
      <xdr:colOff>38100</xdr:colOff>
      <xdr:row>56</xdr:row>
      <xdr:rowOff>78663</xdr:rowOff>
    </xdr:to>
    <xdr:sp macro="" textlink="">
      <xdr:nvSpPr>
        <xdr:cNvPr id="146" name="楕円 145"/>
        <xdr:cNvSpPr/>
      </xdr:nvSpPr>
      <xdr:spPr>
        <a:xfrm>
          <a:off x="1079500" y="95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95190</xdr:rowOff>
    </xdr:from>
    <xdr:ext cx="534377" cy="259045"/>
    <xdr:sp macro="" textlink="">
      <xdr:nvSpPr>
        <xdr:cNvPr id="147" name="テキスト ボックス 146"/>
        <xdr:cNvSpPr txBox="1"/>
      </xdr:nvSpPr>
      <xdr:spPr>
        <a:xfrm>
          <a:off x="863111" y="93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95390</xdr:rowOff>
    </xdr:from>
    <xdr:to>
      <xdr:col>24</xdr:col>
      <xdr:colOff>63500</xdr:colOff>
      <xdr:row>77</xdr:row>
      <xdr:rowOff>109562</xdr:rowOff>
    </xdr:to>
    <xdr:cxnSp macro="">
      <xdr:nvCxnSpPr>
        <xdr:cNvPr id="176" name="直線コネクタ 175"/>
        <xdr:cNvCxnSpPr/>
      </xdr:nvCxnSpPr>
      <xdr:spPr>
        <a:xfrm flipV="1">
          <a:off x="3797300" y="13297040"/>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105639</xdr:rowOff>
    </xdr:from>
    <xdr:to>
      <xdr:col>19</xdr:col>
      <xdr:colOff>177800</xdr:colOff>
      <xdr:row>77</xdr:row>
      <xdr:rowOff>109562</xdr:rowOff>
    </xdr:to>
    <xdr:cxnSp macro="">
      <xdr:nvCxnSpPr>
        <xdr:cNvPr id="179" name="直線コネクタ 178"/>
        <xdr:cNvCxnSpPr/>
      </xdr:nvCxnSpPr>
      <xdr:spPr>
        <a:xfrm>
          <a:off x="2908300" y="13307289"/>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105639</xdr:rowOff>
    </xdr:from>
    <xdr:to>
      <xdr:col>15</xdr:col>
      <xdr:colOff>50800</xdr:colOff>
      <xdr:row>77</xdr:row>
      <xdr:rowOff>122289</xdr:rowOff>
    </xdr:to>
    <xdr:cxnSp macro="">
      <xdr:nvCxnSpPr>
        <xdr:cNvPr id="182" name="直線コネクタ 181"/>
        <xdr:cNvCxnSpPr/>
      </xdr:nvCxnSpPr>
      <xdr:spPr>
        <a:xfrm flipV="1">
          <a:off x="2019300" y="1330728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122289</xdr:rowOff>
    </xdr:from>
    <xdr:to>
      <xdr:col>10</xdr:col>
      <xdr:colOff>114300</xdr:colOff>
      <xdr:row>77</xdr:row>
      <xdr:rowOff>145948</xdr:rowOff>
    </xdr:to>
    <xdr:cxnSp macro="">
      <xdr:nvCxnSpPr>
        <xdr:cNvPr id="185" name="直線コネクタ 184"/>
        <xdr:cNvCxnSpPr/>
      </xdr:nvCxnSpPr>
      <xdr:spPr>
        <a:xfrm flipV="1">
          <a:off x="1130300" y="13323939"/>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44590</xdr:rowOff>
    </xdr:from>
    <xdr:to>
      <xdr:col>24</xdr:col>
      <xdr:colOff>114300</xdr:colOff>
      <xdr:row>77</xdr:row>
      <xdr:rowOff>146190</xdr:rowOff>
    </xdr:to>
    <xdr:sp macro="" textlink="">
      <xdr:nvSpPr>
        <xdr:cNvPr id="195" name="楕円 194"/>
        <xdr:cNvSpPr/>
      </xdr:nvSpPr>
      <xdr:spPr>
        <a:xfrm>
          <a:off x="4584700" y="132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67467</xdr:rowOff>
    </xdr:from>
    <xdr:ext cx="469744" cy="259045"/>
    <xdr:sp macro="" textlink="">
      <xdr:nvSpPr>
        <xdr:cNvPr id="196" name="維持補修費該当値テキスト"/>
        <xdr:cNvSpPr txBox="1"/>
      </xdr:nvSpPr>
      <xdr:spPr>
        <a:xfrm>
          <a:off x="4686300" y="130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58762</xdr:rowOff>
    </xdr:from>
    <xdr:to>
      <xdr:col>20</xdr:col>
      <xdr:colOff>38100</xdr:colOff>
      <xdr:row>77</xdr:row>
      <xdr:rowOff>160362</xdr:rowOff>
    </xdr:to>
    <xdr:sp macro="" textlink="">
      <xdr:nvSpPr>
        <xdr:cNvPr id="197" name="楕円 196"/>
        <xdr:cNvSpPr/>
      </xdr:nvSpPr>
      <xdr:spPr>
        <a:xfrm>
          <a:off x="3746500" y="132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5439</xdr:rowOff>
    </xdr:from>
    <xdr:ext cx="469744" cy="259045"/>
    <xdr:sp macro="" textlink="">
      <xdr:nvSpPr>
        <xdr:cNvPr id="198" name="テキスト ボックス 197"/>
        <xdr:cNvSpPr txBox="1"/>
      </xdr:nvSpPr>
      <xdr:spPr>
        <a:xfrm>
          <a:off x="3562428" y="130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54839</xdr:rowOff>
    </xdr:from>
    <xdr:to>
      <xdr:col>15</xdr:col>
      <xdr:colOff>101600</xdr:colOff>
      <xdr:row>77</xdr:row>
      <xdr:rowOff>156439</xdr:rowOff>
    </xdr:to>
    <xdr:sp macro="" textlink="">
      <xdr:nvSpPr>
        <xdr:cNvPr id="199" name="楕円 198"/>
        <xdr:cNvSpPr/>
      </xdr:nvSpPr>
      <xdr:spPr>
        <a:xfrm>
          <a:off x="2857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1516</xdr:rowOff>
    </xdr:from>
    <xdr:ext cx="469744" cy="259045"/>
    <xdr:sp macro="" textlink="">
      <xdr:nvSpPr>
        <xdr:cNvPr id="200" name="テキスト ボックス 199"/>
        <xdr:cNvSpPr txBox="1"/>
      </xdr:nvSpPr>
      <xdr:spPr>
        <a:xfrm>
          <a:off x="2673428" y="130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71489</xdr:rowOff>
    </xdr:from>
    <xdr:to>
      <xdr:col>10</xdr:col>
      <xdr:colOff>165100</xdr:colOff>
      <xdr:row>78</xdr:row>
      <xdr:rowOff>1639</xdr:rowOff>
    </xdr:to>
    <xdr:sp macro="" textlink="">
      <xdr:nvSpPr>
        <xdr:cNvPr id="201" name="楕円 200"/>
        <xdr:cNvSpPr/>
      </xdr:nvSpPr>
      <xdr:spPr>
        <a:xfrm>
          <a:off x="1968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18166</xdr:rowOff>
    </xdr:from>
    <xdr:ext cx="469744" cy="259045"/>
    <xdr:sp macro="" textlink="">
      <xdr:nvSpPr>
        <xdr:cNvPr id="202" name="テキスト ボックス 201"/>
        <xdr:cNvSpPr txBox="1"/>
      </xdr:nvSpPr>
      <xdr:spPr>
        <a:xfrm>
          <a:off x="1784428" y="130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95148</xdr:rowOff>
    </xdr:from>
    <xdr:to>
      <xdr:col>6</xdr:col>
      <xdr:colOff>38100</xdr:colOff>
      <xdr:row>78</xdr:row>
      <xdr:rowOff>25298</xdr:rowOff>
    </xdr:to>
    <xdr:sp macro="" textlink="">
      <xdr:nvSpPr>
        <xdr:cNvPr id="203" name="楕円 202"/>
        <xdr:cNvSpPr/>
      </xdr:nvSpPr>
      <xdr:spPr>
        <a:xfrm>
          <a:off x="1079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41825</xdr:rowOff>
    </xdr:from>
    <xdr:ext cx="469744" cy="259045"/>
    <xdr:sp macro="" textlink="">
      <xdr:nvSpPr>
        <xdr:cNvPr id="204" name="テキスト ボックス 203"/>
        <xdr:cNvSpPr txBox="1"/>
      </xdr:nvSpPr>
      <xdr:spPr>
        <a:xfrm>
          <a:off x="895428" y="13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152673</xdr:rowOff>
    </xdr:from>
    <xdr:to>
      <xdr:col>24</xdr:col>
      <xdr:colOff>63500</xdr:colOff>
      <xdr:row>98</xdr:row>
      <xdr:rowOff>93337</xdr:rowOff>
    </xdr:to>
    <xdr:cxnSp macro="">
      <xdr:nvCxnSpPr>
        <xdr:cNvPr id="238" name="直線コネクタ 237"/>
        <xdr:cNvCxnSpPr/>
      </xdr:nvCxnSpPr>
      <xdr:spPr>
        <a:xfrm flipV="1">
          <a:off x="3797300" y="16611873"/>
          <a:ext cx="838200" cy="28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93337</xdr:rowOff>
    </xdr:from>
    <xdr:to>
      <xdr:col>19</xdr:col>
      <xdr:colOff>177800</xdr:colOff>
      <xdr:row>98</xdr:row>
      <xdr:rowOff>108024</xdr:rowOff>
    </xdr:to>
    <xdr:cxnSp macro="">
      <xdr:nvCxnSpPr>
        <xdr:cNvPr id="241" name="直線コネクタ 240"/>
        <xdr:cNvCxnSpPr/>
      </xdr:nvCxnSpPr>
      <xdr:spPr>
        <a:xfrm flipV="1">
          <a:off x="2908300" y="16895437"/>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108024</xdr:rowOff>
    </xdr:from>
    <xdr:to>
      <xdr:col>15</xdr:col>
      <xdr:colOff>50800</xdr:colOff>
      <xdr:row>99</xdr:row>
      <xdr:rowOff>7369</xdr:rowOff>
    </xdr:to>
    <xdr:cxnSp macro="">
      <xdr:nvCxnSpPr>
        <xdr:cNvPr id="244" name="直線コネクタ 243"/>
        <xdr:cNvCxnSpPr/>
      </xdr:nvCxnSpPr>
      <xdr:spPr>
        <a:xfrm flipV="1">
          <a:off x="2019300" y="16910124"/>
          <a:ext cx="889000" cy="7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135071</xdr:rowOff>
    </xdr:from>
    <xdr:to>
      <xdr:col>10</xdr:col>
      <xdr:colOff>114300</xdr:colOff>
      <xdr:row>99</xdr:row>
      <xdr:rowOff>7369</xdr:rowOff>
    </xdr:to>
    <xdr:cxnSp macro="">
      <xdr:nvCxnSpPr>
        <xdr:cNvPr id="247" name="直線コネクタ 246"/>
        <xdr:cNvCxnSpPr/>
      </xdr:nvCxnSpPr>
      <xdr:spPr>
        <a:xfrm>
          <a:off x="1130300" y="16937171"/>
          <a:ext cx="8890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101873</xdr:rowOff>
    </xdr:from>
    <xdr:to>
      <xdr:col>24</xdr:col>
      <xdr:colOff>114300</xdr:colOff>
      <xdr:row>97</xdr:row>
      <xdr:rowOff>32023</xdr:rowOff>
    </xdr:to>
    <xdr:sp macro="" textlink="">
      <xdr:nvSpPr>
        <xdr:cNvPr id="257" name="楕円 256"/>
        <xdr:cNvSpPr/>
      </xdr:nvSpPr>
      <xdr:spPr>
        <a:xfrm>
          <a:off x="4584700" y="165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80300</xdr:rowOff>
    </xdr:from>
    <xdr:ext cx="534377" cy="259045"/>
    <xdr:sp macro="" textlink="">
      <xdr:nvSpPr>
        <xdr:cNvPr id="258" name="扶助費該当値テキスト"/>
        <xdr:cNvSpPr txBox="1"/>
      </xdr:nvSpPr>
      <xdr:spPr>
        <a:xfrm>
          <a:off x="4686300" y="165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42537</xdr:rowOff>
    </xdr:from>
    <xdr:to>
      <xdr:col>20</xdr:col>
      <xdr:colOff>38100</xdr:colOff>
      <xdr:row>98</xdr:row>
      <xdr:rowOff>144137</xdr:rowOff>
    </xdr:to>
    <xdr:sp macro="" textlink="">
      <xdr:nvSpPr>
        <xdr:cNvPr id="259" name="楕円 258"/>
        <xdr:cNvSpPr/>
      </xdr:nvSpPr>
      <xdr:spPr>
        <a:xfrm>
          <a:off x="3746500" y="168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135264</xdr:rowOff>
    </xdr:from>
    <xdr:ext cx="534377" cy="259045"/>
    <xdr:sp macro="" textlink="">
      <xdr:nvSpPr>
        <xdr:cNvPr id="260" name="テキスト ボックス 259"/>
        <xdr:cNvSpPr txBox="1"/>
      </xdr:nvSpPr>
      <xdr:spPr>
        <a:xfrm>
          <a:off x="3530111" y="169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57224</xdr:rowOff>
    </xdr:from>
    <xdr:to>
      <xdr:col>15</xdr:col>
      <xdr:colOff>101600</xdr:colOff>
      <xdr:row>98</xdr:row>
      <xdr:rowOff>158824</xdr:rowOff>
    </xdr:to>
    <xdr:sp macro="" textlink="">
      <xdr:nvSpPr>
        <xdr:cNvPr id="261" name="楕円 260"/>
        <xdr:cNvSpPr/>
      </xdr:nvSpPr>
      <xdr:spPr>
        <a:xfrm>
          <a:off x="2857500" y="168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149951</xdr:rowOff>
    </xdr:from>
    <xdr:ext cx="534377" cy="259045"/>
    <xdr:sp macro="" textlink="">
      <xdr:nvSpPr>
        <xdr:cNvPr id="262" name="テキスト ボックス 261"/>
        <xdr:cNvSpPr txBox="1"/>
      </xdr:nvSpPr>
      <xdr:spPr>
        <a:xfrm>
          <a:off x="2641111" y="169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128019</xdr:rowOff>
    </xdr:from>
    <xdr:to>
      <xdr:col>10</xdr:col>
      <xdr:colOff>165100</xdr:colOff>
      <xdr:row>99</xdr:row>
      <xdr:rowOff>58169</xdr:rowOff>
    </xdr:to>
    <xdr:sp macro="" textlink="">
      <xdr:nvSpPr>
        <xdr:cNvPr id="263" name="楕円 262"/>
        <xdr:cNvSpPr/>
      </xdr:nvSpPr>
      <xdr:spPr>
        <a:xfrm>
          <a:off x="1968500" y="169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49296</xdr:rowOff>
    </xdr:from>
    <xdr:ext cx="534377" cy="259045"/>
    <xdr:sp macro="" textlink="">
      <xdr:nvSpPr>
        <xdr:cNvPr id="264" name="テキスト ボックス 263"/>
        <xdr:cNvSpPr txBox="1"/>
      </xdr:nvSpPr>
      <xdr:spPr>
        <a:xfrm>
          <a:off x="1752111" y="170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84271</xdr:rowOff>
    </xdr:from>
    <xdr:to>
      <xdr:col>6</xdr:col>
      <xdr:colOff>38100</xdr:colOff>
      <xdr:row>99</xdr:row>
      <xdr:rowOff>14421</xdr:rowOff>
    </xdr:to>
    <xdr:sp macro="" textlink="">
      <xdr:nvSpPr>
        <xdr:cNvPr id="265" name="楕円 264"/>
        <xdr:cNvSpPr/>
      </xdr:nvSpPr>
      <xdr:spPr>
        <a:xfrm>
          <a:off x="1079500" y="168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5548</xdr:rowOff>
    </xdr:from>
    <xdr:ext cx="534377" cy="259045"/>
    <xdr:sp macro="" textlink="">
      <xdr:nvSpPr>
        <xdr:cNvPr id="266" name="テキスト ボックス 265"/>
        <xdr:cNvSpPr txBox="1"/>
      </xdr:nvSpPr>
      <xdr:spPr>
        <a:xfrm>
          <a:off x="863111" y="169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71947</xdr:rowOff>
    </xdr:from>
    <xdr:to>
      <xdr:col>55</xdr:col>
      <xdr:colOff>0</xdr:colOff>
      <xdr:row>37</xdr:row>
      <xdr:rowOff>56936</xdr:rowOff>
    </xdr:to>
    <xdr:cxnSp macro="">
      <xdr:nvCxnSpPr>
        <xdr:cNvPr id="298" name="直線コネクタ 297"/>
        <xdr:cNvCxnSpPr/>
      </xdr:nvCxnSpPr>
      <xdr:spPr>
        <a:xfrm>
          <a:off x="9639300" y="5215447"/>
          <a:ext cx="838200" cy="118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71947</xdr:rowOff>
    </xdr:from>
    <xdr:to>
      <xdr:col>50</xdr:col>
      <xdr:colOff>114300</xdr:colOff>
      <xdr:row>38</xdr:row>
      <xdr:rowOff>171247</xdr:rowOff>
    </xdr:to>
    <xdr:cxnSp macro="">
      <xdr:nvCxnSpPr>
        <xdr:cNvPr id="301" name="直線コネクタ 300"/>
        <xdr:cNvCxnSpPr/>
      </xdr:nvCxnSpPr>
      <xdr:spPr>
        <a:xfrm flipV="1">
          <a:off x="8750300" y="5215447"/>
          <a:ext cx="889000" cy="147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3" name="テキスト ボックス 302"/>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133212</xdr:rowOff>
    </xdr:from>
    <xdr:to>
      <xdr:col>45</xdr:col>
      <xdr:colOff>177800</xdr:colOff>
      <xdr:row>38</xdr:row>
      <xdr:rowOff>171247</xdr:rowOff>
    </xdr:to>
    <xdr:cxnSp macro="">
      <xdr:nvCxnSpPr>
        <xdr:cNvPr id="304" name="直線コネクタ 303"/>
        <xdr:cNvCxnSpPr/>
      </xdr:nvCxnSpPr>
      <xdr:spPr>
        <a:xfrm>
          <a:off x="7861300" y="6648312"/>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133212</xdr:rowOff>
    </xdr:from>
    <xdr:to>
      <xdr:col>41</xdr:col>
      <xdr:colOff>50800</xdr:colOff>
      <xdr:row>39</xdr:row>
      <xdr:rowOff>4</xdr:rowOff>
    </xdr:to>
    <xdr:cxnSp macro="">
      <xdr:nvCxnSpPr>
        <xdr:cNvPr id="307" name="直線コネクタ 306"/>
        <xdr:cNvCxnSpPr/>
      </xdr:nvCxnSpPr>
      <xdr:spPr>
        <a:xfrm flipV="1">
          <a:off x="6972300" y="6648312"/>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6136</xdr:rowOff>
    </xdr:from>
    <xdr:to>
      <xdr:col>55</xdr:col>
      <xdr:colOff>50800</xdr:colOff>
      <xdr:row>37</xdr:row>
      <xdr:rowOff>107736</xdr:rowOff>
    </xdr:to>
    <xdr:sp macro="" textlink="">
      <xdr:nvSpPr>
        <xdr:cNvPr id="317" name="楕円 316"/>
        <xdr:cNvSpPr/>
      </xdr:nvSpPr>
      <xdr:spPr>
        <a:xfrm>
          <a:off x="10426700" y="63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29013</xdr:rowOff>
    </xdr:from>
    <xdr:ext cx="534377" cy="259045"/>
    <xdr:sp macro="" textlink="">
      <xdr:nvSpPr>
        <xdr:cNvPr id="318" name="補助費等該当値テキスト"/>
        <xdr:cNvSpPr txBox="1"/>
      </xdr:nvSpPr>
      <xdr:spPr>
        <a:xfrm>
          <a:off x="10528300" y="62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21147</xdr:rowOff>
    </xdr:from>
    <xdr:to>
      <xdr:col>50</xdr:col>
      <xdr:colOff>165100</xdr:colOff>
      <xdr:row>30</xdr:row>
      <xdr:rowOff>122747</xdr:rowOff>
    </xdr:to>
    <xdr:sp macro="" textlink="">
      <xdr:nvSpPr>
        <xdr:cNvPr id="319" name="楕円 318"/>
        <xdr:cNvSpPr/>
      </xdr:nvSpPr>
      <xdr:spPr>
        <a:xfrm>
          <a:off x="9588500" y="51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139274</xdr:rowOff>
    </xdr:from>
    <xdr:ext cx="599010" cy="259045"/>
    <xdr:sp macro="" textlink="">
      <xdr:nvSpPr>
        <xdr:cNvPr id="320" name="テキスト ボックス 319"/>
        <xdr:cNvSpPr txBox="1"/>
      </xdr:nvSpPr>
      <xdr:spPr>
        <a:xfrm>
          <a:off x="9339795" y="493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120447</xdr:rowOff>
    </xdr:from>
    <xdr:to>
      <xdr:col>46</xdr:col>
      <xdr:colOff>38100</xdr:colOff>
      <xdr:row>39</xdr:row>
      <xdr:rowOff>50597</xdr:rowOff>
    </xdr:to>
    <xdr:sp macro="" textlink="">
      <xdr:nvSpPr>
        <xdr:cNvPr id="321" name="楕円 320"/>
        <xdr:cNvSpPr/>
      </xdr:nvSpPr>
      <xdr:spPr>
        <a:xfrm>
          <a:off x="8699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41724</xdr:rowOff>
    </xdr:from>
    <xdr:ext cx="534377" cy="259045"/>
    <xdr:sp macro="" textlink="">
      <xdr:nvSpPr>
        <xdr:cNvPr id="322" name="テキスト ボックス 321"/>
        <xdr:cNvSpPr txBox="1"/>
      </xdr:nvSpPr>
      <xdr:spPr>
        <a:xfrm>
          <a:off x="8483111" y="67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82412</xdr:rowOff>
    </xdr:from>
    <xdr:to>
      <xdr:col>41</xdr:col>
      <xdr:colOff>101600</xdr:colOff>
      <xdr:row>39</xdr:row>
      <xdr:rowOff>12562</xdr:rowOff>
    </xdr:to>
    <xdr:sp macro="" textlink="">
      <xdr:nvSpPr>
        <xdr:cNvPr id="323" name="楕円 322"/>
        <xdr:cNvSpPr/>
      </xdr:nvSpPr>
      <xdr:spPr>
        <a:xfrm>
          <a:off x="7810500" y="65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3689</xdr:rowOff>
    </xdr:from>
    <xdr:ext cx="534377" cy="259045"/>
    <xdr:sp macro="" textlink="">
      <xdr:nvSpPr>
        <xdr:cNvPr id="324" name="テキスト ボックス 323"/>
        <xdr:cNvSpPr txBox="1"/>
      </xdr:nvSpPr>
      <xdr:spPr>
        <a:xfrm>
          <a:off x="7594111" y="66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120654</xdr:rowOff>
    </xdr:from>
    <xdr:to>
      <xdr:col>36</xdr:col>
      <xdr:colOff>165100</xdr:colOff>
      <xdr:row>39</xdr:row>
      <xdr:rowOff>50804</xdr:rowOff>
    </xdr:to>
    <xdr:sp macro="" textlink="">
      <xdr:nvSpPr>
        <xdr:cNvPr id="325" name="楕円 324"/>
        <xdr:cNvSpPr/>
      </xdr:nvSpPr>
      <xdr:spPr>
        <a:xfrm>
          <a:off x="6921500" y="66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41931</xdr:rowOff>
    </xdr:from>
    <xdr:ext cx="534377" cy="259045"/>
    <xdr:sp macro="" textlink="">
      <xdr:nvSpPr>
        <xdr:cNvPr id="326" name="テキスト ボックス 325"/>
        <xdr:cNvSpPr txBox="1"/>
      </xdr:nvSpPr>
      <xdr:spPr>
        <a:xfrm>
          <a:off x="6705111" y="672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121109</xdr:rowOff>
    </xdr:from>
    <xdr:to>
      <xdr:col>55</xdr:col>
      <xdr:colOff>0</xdr:colOff>
      <xdr:row>55</xdr:row>
      <xdr:rowOff>66685</xdr:rowOff>
    </xdr:to>
    <xdr:cxnSp macro="">
      <xdr:nvCxnSpPr>
        <xdr:cNvPr id="351" name="直線コネクタ 350"/>
        <xdr:cNvCxnSpPr/>
      </xdr:nvCxnSpPr>
      <xdr:spPr>
        <a:xfrm flipV="1">
          <a:off x="9639300" y="9379409"/>
          <a:ext cx="838200" cy="1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2"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137191</xdr:rowOff>
    </xdr:from>
    <xdr:to>
      <xdr:col>50</xdr:col>
      <xdr:colOff>114300</xdr:colOff>
      <xdr:row>55</xdr:row>
      <xdr:rowOff>66685</xdr:rowOff>
    </xdr:to>
    <xdr:cxnSp macro="">
      <xdr:nvCxnSpPr>
        <xdr:cNvPr id="354" name="直線コネクタ 353"/>
        <xdr:cNvCxnSpPr/>
      </xdr:nvCxnSpPr>
      <xdr:spPr>
        <a:xfrm>
          <a:off x="8750300" y="9395491"/>
          <a:ext cx="889000" cy="10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6" name="テキスト ボックス 355"/>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137191</xdr:rowOff>
    </xdr:from>
    <xdr:to>
      <xdr:col>45</xdr:col>
      <xdr:colOff>177800</xdr:colOff>
      <xdr:row>56</xdr:row>
      <xdr:rowOff>1522</xdr:rowOff>
    </xdr:to>
    <xdr:cxnSp macro="">
      <xdr:nvCxnSpPr>
        <xdr:cNvPr id="357" name="直線コネクタ 356"/>
        <xdr:cNvCxnSpPr/>
      </xdr:nvCxnSpPr>
      <xdr:spPr>
        <a:xfrm flipV="1">
          <a:off x="7861300" y="9395491"/>
          <a:ext cx="889000" cy="20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164554</xdr:rowOff>
    </xdr:from>
    <xdr:to>
      <xdr:col>41</xdr:col>
      <xdr:colOff>50800</xdr:colOff>
      <xdr:row>56</xdr:row>
      <xdr:rowOff>1522</xdr:rowOff>
    </xdr:to>
    <xdr:cxnSp macro="">
      <xdr:nvCxnSpPr>
        <xdr:cNvPr id="360" name="直線コネクタ 359"/>
        <xdr:cNvCxnSpPr/>
      </xdr:nvCxnSpPr>
      <xdr:spPr>
        <a:xfrm>
          <a:off x="6972300" y="9594304"/>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70309</xdr:rowOff>
    </xdr:from>
    <xdr:to>
      <xdr:col>55</xdr:col>
      <xdr:colOff>50800</xdr:colOff>
      <xdr:row>55</xdr:row>
      <xdr:rowOff>459</xdr:rowOff>
    </xdr:to>
    <xdr:sp macro="" textlink="">
      <xdr:nvSpPr>
        <xdr:cNvPr id="370" name="楕円 369"/>
        <xdr:cNvSpPr/>
      </xdr:nvSpPr>
      <xdr:spPr>
        <a:xfrm>
          <a:off x="10426700" y="93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93186</xdr:rowOff>
    </xdr:from>
    <xdr:ext cx="599010" cy="259045"/>
    <xdr:sp macro="" textlink="">
      <xdr:nvSpPr>
        <xdr:cNvPr id="371" name="普通建設事業費該当値テキスト"/>
        <xdr:cNvSpPr txBox="1"/>
      </xdr:nvSpPr>
      <xdr:spPr>
        <a:xfrm>
          <a:off x="10528300" y="918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15885</xdr:rowOff>
    </xdr:from>
    <xdr:to>
      <xdr:col>50</xdr:col>
      <xdr:colOff>165100</xdr:colOff>
      <xdr:row>55</xdr:row>
      <xdr:rowOff>117485</xdr:rowOff>
    </xdr:to>
    <xdr:sp macro="" textlink="">
      <xdr:nvSpPr>
        <xdr:cNvPr id="372" name="楕円 371"/>
        <xdr:cNvSpPr/>
      </xdr:nvSpPr>
      <xdr:spPr>
        <a:xfrm>
          <a:off x="9588500" y="94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134012</xdr:rowOff>
    </xdr:from>
    <xdr:ext cx="534377" cy="259045"/>
    <xdr:sp macro="" textlink="">
      <xdr:nvSpPr>
        <xdr:cNvPr id="373" name="テキスト ボックス 372"/>
        <xdr:cNvSpPr txBox="1"/>
      </xdr:nvSpPr>
      <xdr:spPr>
        <a:xfrm>
          <a:off x="9372111" y="92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86391</xdr:rowOff>
    </xdr:from>
    <xdr:to>
      <xdr:col>46</xdr:col>
      <xdr:colOff>38100</xdr:colOff>
      <xdr:row>55</xdr:row>
      <xdr:rowOff>16541</xdr:rowOff>
    </xdr:to>
    <xdr:sp macro="" textlink="">
      <xdr:nvSpPr>
        <xdr:cNvPr id="374" name="楕円 373"/>
        <xdr:cNvSpPr/>
      </xdr:nvSpPr>
      <xdr:spPr>
        <a:xfrm>
          <a:off x="8699500" y="93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33068</xdr:rowOff>
    </xdr:from>
    <xdr:ext cx="599010" cy="259045"/>
    <xdr:sp macro="" textlink="">
      <xdr:nvSpPr>
        <xdr:cNvPr id="375" name="テキスト ボックス 374"/>
        <xdr:cNvSpPr txBox="1"/>
      </xdr:nvSpPr>
      <xdr:spPr>
        <a:xfrm>
          <a:off x="8450795" y="911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122172</xdr:rowOff>
    </xdr:from>
    <xdr:to>
      <xdr:col>41</xdr:col>
      <xdr:colOff>101600</xdr:colOff>
      <xdr:row>56</xdr:row>
      <xdr:rowOff>52322</xdr:rowOff>
    </xdr:to>
    <xdr:sp macro="" textlink="">
      <xdr:nvSpPr>
        <xdr:cNvPr id="376" name="楕円 375"/>
        <xdr:cNvSpPr/>
      </xdr:nvSpPr>
      <xdr:spPr>
        <a:xfrm>
          <a:off x="7810500" y="9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68849</xdr:rowOff>
    </xdr:from>
    <xdr:ext cx="534377" cy="259045"/>
    <xdr:sp macro="" textlink="">
      <xdr:nvSpPr>
        <xdr:cNvPr id="377" name="テキスト ボックス 376"/>
        <xdr:cNvSpPr txBox="1"/>
      </xdr:nvSpPr>
      <xdr:spPr>
        <a:xfrm>
          <a:off x="7594111" y="93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113754</xdr:rowOff>
    </xdr:from>
    <xdr:to>
      <xdr:col>36</xdr:col>
      <xdr:colOff>165100</xdr:colOff>
      <xdr:row>56</xdr:row>
      <xdr:rowOff>43904</xdr:rowOff>
    </xdr:to>
    <xdr:sp macro="" textlink="">
      <xdr:nvSpPr>
        <xdr:cNvPr id="378" name="楕円 377"/>
        <xdr:cNvSpPr/>
      </xdr:nvSpPr>
      <xdr:spPr>
        <a:xfrm>
          <a:off x="6921500" y="9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60431</xdr:rowOff>
    </xdr:from>
    <xdr:ext cx="534377" cy="259045"/>
    <xdr:sp macro="" textlink="">
      <xdr:nvSpPr>
        <xdr:cNvPr id="379" name="テキスト ボックス 378"/>
        <xdr:cNvSpPr txBox="1"/>
      </xdr:nvSpPr>
      <xdr:spPr>
        <a:xfrm>
          <a:off x="6705111" y="93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40120</xdr:rowOff>
    </xdr:from>
    <xdr:to>
      <xdr:col>55</xdr:col>
      <xdr:colOff>0</xdr:colOff>
      <xdr:row>76</xdr:row>
      <xdr:rowOff>122555</xdr:rowOff>
    </xdr:to>
    <xdr:cxnSp macro="">
      <xdr:nvCxnSpPr>
        <xdr:cNvPr id="408" name="直線コネクタ 407"/>
        <xdr:cNvCxnSpPr/>
      </xdr:nvCxnSpPr>
      <xdr:spPr>
        <a:xfrm flipV="1">
          <a:off x="9639300" y="13070320"/>
          <a:ext cx="838200" cy="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9" name="普通建設事業費 （ うち新規整備　）平均値テキスト"/>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23723</xdr:rowOff>
    </xdr:from>
    <xdr:to>
      <xdr:col>50</xdr:col>
      <xdr:colOff>114300</xdr:colOff>
      <xdr:row>76</xdr:row>
      <xdr:rowOff>122555</xdr:rowOff>
    </xdr:to>
    <xdr:cxnSp macro="">
      <xdr:nvCxnSpPr>
        <xdr:cNvPr id="411" name="直線コネクタ 410"/>
        <xdr:cNvCxnSpPr/>
      </xdr:nvCxnSpPr>
      <xdr:spPr>
        <a:xfrm>
          <a:off x="8750300" y="12882473"/>
          <a:ext cx="889000" cy="2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3" name="テキスト ボックス 412"/>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23723</xdr:rowOff>
    </xdr:from>
    <xdr:to>
      <xdr:col>45</xdr:col>
      <xdr:colOff>177800</xdr:colOff>
      <xdr:row>78</xdr:row>
      <xdr:rowOff>8356</xdr:rowOff>
    </xdr:to>
    <xdr:cxnSp macro="">
      <xdr:nvCxnSpPr>
        <xdr:cNvPr id="414" name="直線コネクタ 413"/>
        <xdr:cNvCxnSpPr/>
      </xdr:nvCxnSpPr>
      <xdr:spPr>
        <a:xfrm flipV="1">
          <a:off x="7861300" y="12882473"/>
          <a:ext cx="889000" cy="4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6" name="テキスト ボックス 415"/>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8356</xdr:rowOff>
    </xdr:from>
    <xdr:to>
      <xdr:col>41</xdr:col>
      <xdr:colOff>50800</xdr:colOff>
      <xdr:row>78</xdr:row>
      <xdr:rowOff>87007</xdr:rowOff>
    </xdr:to>
    <xdr:cxnSp macro="">
      <xdr:nvCxnSpPr>
        <xdr:cNvPr id="417" name="直線コネクタ 416"/>
        <xdr:cNvCxnSpPr/>
      </xdr:nvCxnSpPr>
      <xdr:spPr>
        <a:xfrm flipV="1">
          <a:off x="6972300" y="13381456"/>
          <a:ext cx="8890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9" name="テキスト ボックス 418"/>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160770</xdr:rowOff>
    </xdr:from>
    <xdr:to>
      <xdr:col>55</xdr:col>
      <xdr:colOff>50800</xdr:colOff>
      <xdr:row>76</xdr:row>
      <xdr:rowOff>90920</xdr:rowOff>
    </xdr:to>
    <xdr:sp macro="" textlink="">
      <xdr:nvSpPr>
        <xdr:cNvPr id="427" name="楕円 426"/>
        <xdr:cNvSpPr/>
      </xdr:nvSpPr>
      <xdr:spPr>
        <a:xfrm>
          <a:off x="10426700" y="130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12196</xdr:rowOff>
    </xdr:from>
    <xdr:ext cx="534377" cy="259045"/>
    <xdr:sp macro="" textlink="">
      <xdr:nvSpPr>
        <xdr:cNvPr id="428" name="普通建設事業費 （ うち新規整備　）該当値テキスト"/>
        <xdr:cNvSpPr txBox="1"/>
      </xdr:nvSpPr>
      <xdr:spPr>
        <a:xfrm>
          <a:off x="10528300" y="128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71755</xdr:rowOff>
    </xdr:from>
    <xdr:to>
      <xdr:col>50</xdr:col>
      <xdr:colOff>165100</xdr:colOff>
      <xdr:row>77</xdr:row>
      <xdr:rowOff>1905</xdr:rowOff>
    </xdr:to>
    <xdr:sp macro="" textlink="">
      <xdr:nvSpPr>
        <xdr:cNvPr id="429" name="楕円 428"/>
        <xdr:cNvSpPr/>
      </xdr:nvSpPr>
      <xdr:spPr>
        <a:xfrm>
          <a:off x="9588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18432</xdr:rowOff>
    </xdr:from>
    <xdr:ext cx="534377" cy="259045"/>
    <xdr:sp macro="" textlink="">
      <xdr:nvSpPr>
        <xdr:cNvPr id="430" name="テキスト ボックス 429"/>
        <xdr:cNvSpPr txBox="1"/>
      </xdr:nvSpPr>
      <xdr:spPr>
        <a:xfrm>
          <a:off x="9372111" y="128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144373</xdr:rowOff>
    </xdr:from>
    <xdr:to>
      <xdr:col>46</xdr:col>
      <xdr:colOff>38100</xdr:colOff>
      <xdr:row>75</xdr:row>
      <xdr:rowOff>74523</xdr:rowOff>
    </xdr:to>
    <xdr:sp macro="" textlink="">
      <xdr:nvSpPr>
        <xdr:cNvPr id="431" name="楕円 430"/>
        <xdr:cNvSpPr/>
      </xdr:nvSpPr>
      <xdr:spPr>
        <a:xfrm>
          <a:off x="8699500" y="128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91050</xdr:rowOff>
    </xdr:from>
    <xdr:ext cx="534377" cy="259045"/>
    <xdr:sp macro="" textlink="">
      <xdr:nvSpPr>
        <xdr:cNvPr id="432" name="テキスト ボックス 431"/>
        <xdr:cNvSpPr txBox="1"/>
      </xdr:nvSpPr>
      <xdr:spPr>
        <a:xfrm>
          <a:off x="8483111" y="126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129006</xdr:rowOff>
    </xdr:from>
    <xdr:to>
      <xdr:col>41</xdr:col>
      <xdr:colOff>101600</xdr:colOff>
      <xdr:row>78</xdr:row>
      <xdr:rowOff>59156</xdr:rowOff>
    </xdr:to>
    <xdr:sp macro="" textlink="">
      <xdr:nvSpPr>
        <xdr:cNvPr id="433" name="楕円 432"/>
        <xdr:cNvSpPr/>
      </xdr:nvSpPr>
      <xdr:spPr>
        <a:xfrm>
          <a:off x="7810500" y="13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75683</xdr:rowOff>
    </xdr:from>
    <xdr:ext cx="534377" cy="259045"/>
    <xdr:sp macro="" textlink="">
      <xdr:nvSpPr>
        <xdr:cNvPr id="434" name="テキスト ボックス 433"/>
        <xdr:cNvSpPr txBox="1"/>
      </xdr:nvSpPr>
      <xdr:spPr>
        <a:xfrm>
          <a:off x="7594111" y="13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36207</xdr:rowOff>
    </xdr:from>
    <xdr:to>
      <xdr:col>36</xdr:col>
      <xdr:colOff>165100</xdr:colOff>
      <xdr:row>78</xdr:row>
      <xdr:rowOff>137807</xdr:rowOff>
    </xdr:to>
    <xdr:sp macro="" textlink="">
      <xdr:nvSpPr>
        <xdr:cNvPr id="435" name="楕円 434"/>
        <xdr:cNvSpPr/>
      </xdr:nvSpPr>
      <xdr:spPr>
        <a:xfrm>
          <a:off x="6921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128934</xdr:rowOff>
    </xdr:from>
    <xdr:ext cx="534377" cy="259045"/>
    <xdr:sp macro="" textlink="">
      <xdr:nvSpPr>
        <xdr:cNvPr id="436" name="テキスト ボックス 435"/>
        <xdr:cNvSpPr txBox="1"/>
      </xdr:nvSpPr>
      <xdr:spPr>
        <a:xfrm>
          <a:off x="670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117856</xdr:rowOff>
    </xdr:from>
    <xdr:to>
      <xdr:col>55</xdr:col>
      <xdr:colOff>0</xdr:colOff>
      <xdr:row>96</xdr:row>
      <xdr:rowOff>121717</xdr:rowOff>
    </xdr:to>
    <xdr:cxnSp macro="">
      <xdr:nvCxnSpPr>
        <xdr:cNvPr id="465" name="直線コネクタ 464"/>
        <xdr:cNvCxnSpPr/>
      </xdr:nvCxnSpPr>
      <xdr:spPr>
        <a:xfrm>
          <a:off x="9639300" y="1657705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78130</xdr:rowOff>
    </xdr:from>
    <xdr:to>
      <xdr:col>50</xdr:col>
      <xdr:colOff>114300</xdr:colOff>
      <xdr:row>96</xdr:row>
      <xdr:rowOff>117856</xdr:rowOff>
    </xdr:to>
    <xdr:cxnSp macro="">
      <xdr:nvCxnSpPr>
        <xdr:cNvPr id="468" name="直線コネクタ 467"/>
        <xdr:cNvCxnSpPr/>
      </xdr:nvCxnSpPr>
      <xdr:spPr>
        <a:xfrm>
          <a:off x="8750300" y="16537330"/>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57925</xdr:rowOff>
    </xdr:from>
    <xdr:to>
      <xdr:col>45</xdr:col>
      <xdr:colOff>177800</xdr:colOff>
      <xdr:row>96</xdr:row>
      <xdr:rowOff>78130</xdr:rowOff>
    </xdr:to>
    <xdr:cxnSp macro="">
      <xdr:nvCxnSpPr>
        <xdr:cNvPr id="471" name="直線コネクタ 470"/>
        <xdr:cNvCxnSpPr/>
      </xdr:nvCxnSpPr>
      <xdr:spPr>
        <a:xfrm>
          <a:off x="7861300" y="16517125"/>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27521</xdr:rowOff>
    </xdr:from>
    <xdr:to>
      <xdr:col>41</xdr:col>
      <xdr:colOff>50800</xdr:colOff>
      <xdr:row>96</xdr:row>
      <xdr:rowOff>57925</xdr:rowOff>
    </xdr:to>
    <xdr:cxnSp macro="">
      <xdr:nvCxnSpPr>
        <xdr:cNvPr id="474" name="直線コネクタ 473"/>
        <xdr:cNvCxnSpPr/>
      </xdr:nvCxnSpPr>
      <xdr:spPr>
        <a:xfrm>
          <a:off x="6972300" y="1648672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6" name="テキスト ボックス 475"/>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8" name="テキスト ボックス 477"/>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70917</xdr:rowOff>
    </xdr:from>
    <xdr:to>
      <xdr:col>55</xdr:col>
      <xdr:colOff>50800</xdr:colOff>
      <xdr:row>97</xdr:row>
      <xdr:rowOff>1067</xdr:rowOff>
    </xdr:to>
    <xdr:sp macro="" textlink="">
      <xdr:nvSpPr>
        <xdr:cNvPr id="484" name="楕円 483"/>
        <xdr:cNvSpPr/>
      </xdr:nvSpPr>
      <xdr:spPr>
        <a:xfrm>
          <a:off x="10426700" y="165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93794</xdr:rowOff>
    </xdr:from>
    <xdr:ext cx="534377" cy="259045"/>
    <xdr:sp macro="" textlink="">
      <xdr:nvSpPr>
        <xdr:cNvPr id="485" name="普通建設事業費 （ うち更新整備　）該当値テキスト"/>
        <xdr:cNvSpPr txBox="1"/>
      </xdr:nvSpPr>
      <xdr:spPr>
        <a:xfrm>
          <a:off x="10528300" y="16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67056</xdr:rowOff>
    </xdr:from>
    <xdr:to>
      <xdr:col>50</xdr:col>
      <xdr:colOff>165100</xdr:colOff>
      <xdr:row>96</xdr:row>
      <xdr:rowOff>168656</xdr:rowOff>
    </xdr:to>
    <xdr:sp macro="" textlink="">
      <xdr:nvSpPr>
        <xdr:cNvPr id="486" name="楕円 485"/>
        <xdr:cNvSpPr/>
      </xdr:nvSpPr>
      <xdr:spPr>
        <a:xfrm>
          <a:off x="9588500" y="165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159783</xdr:rowOff>
    </xdr:from>
    <xdr:ext cx="534377" cy="259045"/>
    <xdr:sp macro="" textlink="">
      <xdr:nvSpPr>
        <xdr:cNvPr id="487" name="テキスト ボックス 486"/>
        <xdr:cNvSpPr txBox="1"/>
      </xdr:nvSpPr>
      <xdr:spPr>
        <a:xfrm>
          <a:off x="9372111" y="166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27330</xdr:rowOff>
    </xdr:from>
    <xdr:to>
      <xdr:col>46</xdr:col>
      <xdr:colOff>38100</xdr:colOff>
      <xdr:row>96</xdr:row>
      <xdr:rowOff>128930</xdr:rowOff>
    </xdr:to>
    <xdr:sp macro="" textlink="">
      <xdr:nvSpPr>
        <xdr:cNvPr id="488" name="楕円 487"/>
        <xdr:cNvSpPr/>
      </xdr:nvSpPr>
      <xdr:spPr>
        <a:xfrm>
          <a:off x="8699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145457</xdr:rowOff>
    </xdr:from>
    <xdr:ext cx="534377" cy="259045"/>
    <xdr:sp macro="" textlink="">
      <xdr:nvSpPr>
        <xdr:cNvPr id="489" name="テキスト ボックス 488"/>
        <xdr:cNvSpPr txBox="1"/>
      </xdr:nvSpPr>
      <xdr:spPr>
        <a:xfrm>
          <a:off x="8483111" y="162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7125</xdr:rowOff>
    </xdr:from>
    <xdr:to>
      <xdr:col>41</xdr:col>
      <xdr:colOff>101600</xdr:colOff>
      <xdr:row>96</xdr:row>
      <xdr:rowOff>108725</xdr:rowOff>
    </xdr:to>
    <xdr:sp macro="" textlink="">
      <xdr:nvSpPr>
        <xdr:cNvPr id="490" name="楕円 489"/>
        <xdr:cNvSpPr/>
      </xdr:nvSpPr>
      <xdr:spPr>
        <a:xfrm>
          <a:off x="7810500" y="1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125252</xdr:rowOff>
    </xdr:from>
    <xdr:ext cx="534377" cy="259045"/>
    <xdr:sp macro="" textlink="">
      <xdr:nvSpPr>
        <xdr:cNvPr id="491" name="テキスト ボックス 490"/>
        <xdr:cNvSpPr txBox="1"/>
      </xdr:nvSpPr>
      <xdr:spPr>
        <a:xfrm>
          <a:off x="7594111" y="162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148171</xdr:rowOff>
    </xdr:from>
    <xdr:to>
      <xdr:col>36</xdr:col>
      <xdr:colOff>165100</xdr:colOff>
      <xdr:row>96</xdr:row>
      <xdr:rowOff>78321</xdr:rowOff>
    </xdr:to>
    <xdr:sp macro="" textlink="">
      <xdr:nvSpPr>
        <xdr:cNvPr id="492" name="楕円 491"/>
        <xdr:cNvSpPr/>
      </xdr:nvSpPr>
      <xdr:spPr>
        <a:xfrm>
          <a:off x="6921500" y="16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94848</xdr:rowOff>
    </xdr:from>
    <xdr:ext cx="534377" cy="259045"/>
    <xdr:sp macro="" textlink="">
      <xdr:nvSpPr>
        <xdr:cNvPr id="493" name="テキスト ボックス 492"/>
        <xdr:cNvSpPr txBox="1"/>
      </xdr:nvSpPr>
      <xdr:spPr>
        <a:xfrm>
          <a:off x="6705111" y="162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74092</xdr:rowOff>
    </xdr:from>
    <xdr:to>
      <xdr:col>85</xdr:col>
      <xdr:colOff>127000</xdr:colOff>
      <xdr:row>38</xdr:row>
      <xdr:rowOff>71196</xdr:rowOff>
    </xdr:to>
    <xdr:cxnSp macro="">
      <xdr:nvCxnSpPr>
        <xdr:cNvPr id="522" name="直線コネクタ 521"/>
        <xdr:cNvCxnSpPr/>
      </xdr:nvCxnSpPr>
      <xdr:spPr>
        <a:xfrm flipV="1">
          <a:off x="15481300" y="6417742"/>
          <a:ext cx="838200" cy="1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3"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71196</xdr:rowOff>
    </xdr:from>
    <xdr:to>
      <xdr:col>81</xdr:col>
      <xdr:colOff>50800</xdr:colOff>
      <xdr:row>38</xdr:row>
      <xdr:rowOff>154711</xdr:rowOff>
    </xdr:to>
    <xdr:cxnSp macro="">
      <xdr:nvCxnSpPr>
        <xdr:cNvPr id="525" name="直線コネクタ 524"/>
        <xdr:cNvCxnSpPr/>
      </xdr:nvCxnSpPr>
      <xdr:spPr>
        <a:xfrm flipV="1">
          <a:off x="14592300" y="6586296"/>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117449</xdr:rowOff>
    </xdr:from>
    <xdr:to>
      <xdr:col>76</xdr:col>
      <xdr:colOff>114300</xdr:colOff>
      <xdr:row>38</xdr:row>
      <xdr:rowOff>154711</xdr:rowOff>
    </xdr:to>
    <xdr:cxnSp macro="">
      <xdr:nvCxnSpPr>
        <xdr:cNvPr id="528" name="直線コネクタ 527"/>
        <xdr:cNvCxnSpPr/>
      </xdr:nvCxnSpPr>
      <xdr:spPr>
        <a:xfrm>
          <a:off x="13703300" y="663254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117449</xdr:rowOff>
    </xdr:from>
    <xdr:to>
      <xdr:col>71</xdr:col>
      <xdr:colOff>177800</xdr:colOff>
      <xdr:row>38</xdr:row>
      <xdr:rowOff>164236</xdr:rowOff>
    </xdr:to>
    <xdr:cxnSp macro="">
      <xdr:nvCxnSpPr>
        <xdr:cNvPr id="531" name="直線コネクタ 530"/>
        <xdr:cNvCxnSpPr/>
      </xdr:nvCxnSpPr>
      <xdr:spPr>
        <a:xfrm flipV="1">
          <a:off x="12814300" y="6632549"/>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3" name="テキスト ボックス 532"/>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5" name="テキスト ボックス 534"/>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23292</xdr:rowOff>
    </xdr:from>
    <xdr:to>
      <xdr:col>85</xdr:col>
      <xdr:colOff>177800</xdr:colOff>
      <xdr:row>37</xdr:row>
      <xdr:rowOff>124892</xdr:rowOff>
    </xdr:to>
    <xdr:sp macro="" textlink="">
      <xdr:nvSpPr>
        <xdr:cNvPr id="541" name="楕円 540"/>
        <xdr:cNvSpPr/>
      </xdr:nvSpPr>
      <xdr:spPr>
        <a:xfrm>
          <a:off x="162687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46169</xdr:rowOff>
    </xdr:from>
    <xdr:ext cx="469744" cy="259045"/>
    <xdr:sp macro="" textlink="">
      <xdr:nvSpPr>
        <xdr:cNvPr id="542" name="災害復旧事業費該当値テキスト"/>
        <xdr:cNvSpPr txBox="1"/>
      </xdr:nvSpPr>
      <xdr:spPr>
        <a:xfrm>
          <a:off x="16370300" y="62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20396</xdr:rowOff>
    </xdr:from>
    <xdr:to>
      <xdr:col>81</xdr:col>
      <xdr:colOff>101600</xdr:colOff>
      <xdr:row>38</xdr:row>
      <xdr:rowOff>121996</xdr:rowOff>
    </xdr:to>
    <xdr:sp macro="" textlink="">
      <xdr:nvSpPr>
        <xdr:cNvPr id="543" name="楕円 542"/>
        <xdr:cNvSpPr/>
      </xdr:nvSpPr>
      <xdr:spPr>
        <a:xfrm>
          <a:off x="15430500" y="65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113123</xdr:rowOff>
    </xdr:from>
    <xdr:ext cx="469744" cy="259045"/>
    <xdr:sp macro="" textlink="">
      <xdr:nvSpPr>
        <xdr:cNvPr id="544" name="テキスト ボックス 543"/>
        <xdr:cNvSpPr txBox="1"/>
      </xdr:nvSpPr>
      <xdr:spPr>
        <a:xfrm>
          <a:off x="15246428" y="662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103911</xdr:rowOff>
    </xdr:from>
    <xdr:to>
      <xdr:col>76</xdr:col>
      <xdr:colOff>165100</xdr:colOff>
      <xdr:row>39</xdr:row>
      <xdr:rowOff>34061</xdr:rowOff>
    </xdr:to>
    <xdr:sp macro="" textlink="">
      <xdr:nvSpPr>
        <xdr:cNvPr id="545" name="楕円 544"/>
        <xdr:cNvSpPr/>
      </xdr:nvSpPr>
      <xdr:spPr>
        <a:xfrm>
          <a:off x="14541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25188</xdr:rowOff>
    </xdr:from>
    <xdr:ext cx="469744" cy="259045"/>
    <xdr:sp macro="" textlink="">
      <xdr:nvSpPr>
        <xdr:cNvPr id="546" name="テキスト ボックス 545"/>
        <xdr:cNvSpPr txBox="1"/>
      </xdr:nvSpPr>
      <xdr:spPr>
        <a:xfrm>
          <a:off x="14357428" y="67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66649</xdr:rowOff>
    </xdr:from>
    <xdr:to>
      <xdr:col>72</xdr:col>
      <xdr:colOff>38100</xdr:colOff>
      <xdr:row>38</xdr:row>
      <xdr:rowOff>168249</xdr:rowOff>
    </xdr:to>
    <xdr:sp macro="" textlink="">
      <xdr:nvSpPr>
        <xdr:cNvPr id="547" name="楕円 546"/>
        <xdr:cNvSpPr/>
      </xdr:nvSpPr>
      <xdr:spPr>
        <a:xfrm>
          <a:off x="13652500" y="65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13326</xdr:rowOff>
    </xdr:from>
    <xdr:ext cx="469744" cy="259045"/>
    <xdr:sp macro="" textlink="">
      <xdr:nvSpPr>
        <xdr:cNvPr id="548" name="テキスト ボックス 547"/>
        <xdr:cNvSpPr txBox="1"/>
      </xdr:nvSpPr>
      <xdr:spPr>
        <a:xfrm>
          <a:off x="13468428" y="63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113436</xdr:rowOff>
    </xdr:from>
    <xdr:to>
      <xdr:col>67</xdr:col>
      <xdr:colOff>101600</xdr:colOff>
      <xdr:row>39</xdr:row>
      <xdr:rowOff>43586</xdr:rowOff>
    </xdr:to>
    <xdr:sp macro="" textlink="">
      <xdr:nvSpPr>
        <xdr:cNvPr id="549" name="楕円 548"/>
        <xdr:cNvSpPr/>
      </xdr:nvSpPr>
      <xdr:spPr>
        <a:xfrm>
          <a:off x="12763500" y="66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60113</xdr:rowOff>
    </xdr:from>
    <xdr:ext cx="469744" cy="259045"/>
    <xdr:sp macro="" textlink="">
      <xdr:nvSpPr>
        <xdr:cNvPr id="550" name="テキスト ボックス 549"/>
        <xdr:cNvSpPr txBox="1"/>
      </xdr:nvSpPr>
      <xdr:spPr>
        <a:xfrm>
          <a:off x="12579428" y="64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137937</xdr:rowOff>
    </xdr:from>
    <xdr:to>
      <xdr:col>85</xdr:col>
      <xdr:colOff>127000</xdr:colOff>
      <xdr:row>74</xdr:row>
      <xdr:rowOff>162527</xdr:rowOff>
    </xdr:to>
    <xdr:cxnSp macro="">
      <xdr:nvCxnSpPr>
        <xdr:cNvPr id="630" name="直線コネクタ 629"/>
        <xdr:cNvCxnSpPr/>
      </xdr:nvCxnSpPr>
      <xdr:spPr>
        <a:xfrm flipV="1">
          <a:off x="15481300" y="12825237"/>
          <a:ext cx="8382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1"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162527</xdr:rowOff>
    </xdr:from>
    <xdr:to>
      <xdr:col>81</xdr:col>
      <xdr:colOff>50800</xdr:colOff>
      <xdr:row>75</xdr:row>
      <xdr:rowOff>20485</xdr:rowOff>
    </xdr:to>
    <xdr:cxnSp macro="">
      <xdr:nvCxnSpPr>
        <xdr:cNvPr id="633" name="直線コネクタ 632"/>
        <xdr:cNvCxnSpPr/>
      </xdr:nvCxnSpPr>
      <xdr:spPr>
        <a:xfrm flipV="1">
          <a:off x="14592300" y="12849827"/>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5" name="テキスト ボックス 634"/>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135487</xdr:rowOff>
    </xdr:from>
    <xdr:to>
      <xdr:col>76</xdr:col>
      <xdr:colOff>114300</xdr:colOff>
      <xdr:row>75</xdr:row>
      <xdr:rowOff>20485</xdr:rowOff>
    </xdr:to>
    <xdr:cxnSp macro="">
      <xdr:nvCxnSpPr>
        <xdr:cNvPr id="636" name="直線コネクタ 635"/>
        <xdr:cNvCxnSpPr/>
      </xdr:nvCxnSpPr>
      <xdr:spPr>
        <a:xfrm>
          <a:off x="13703300" y="12822787"/>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8" name="テキスト ボックス 637"/>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76753</xdr:rowOff>
    </xdr:from>
    <xdr:to>
      <xdr:col>71</xdr:col>
      <xdr:colOff>177800</xdr:colOff>
      <xdr:row>74</xdr:row>
      <xdr:rowOff>135487</xdr:rowOff>
    </xdr:to>
    <xdr:cxnSp macro="">
      <xdr:nvCxnSpPr>
        <xdr:cNvPr id="639" name="直線コネクタ 638"/>
        <xdr:cNvCxnSpPr/>
      </xdr:nvCxnSpPr>
      <xdr:spPr>
        <a:xfrm>
          <a:off x="12814300" y="12764053"/>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41" name="テキスト ボックス 640"/>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3" name="テキスト ボックス 642"/>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87137</xdr:rowOff>
    </xdr:from>
    <xdr:to>
      <xdr:col>85</xdr:col>
      <xdr:colOff>177800</xdr:colOff>
      <xdr:row>75</xdr:row>
      <xdr:rowOff>17287</xdr:rowOff>
    </xdr:to>
    <xdr:sp macro="" textlink="">
      <xdr:nvSpPr>
        <xdr:cNvPr id="649" name="楕円 648"/>
        <xdr:cNvSpPr/>
      </xdr:nvSpPr>
      <xdr:spPr>
        <a:xfrm>
          <a:off x="16268700" y="127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110014</xdr:rowOff>
    </xdr:from>
    <xdr:ext cx="534377" cy="259045"/>
    <xdr:sp macro="" textlink="">
      <xdr:nvSpPr>
        <xdr:cNvPr id="650" name="公債費該当値テキスト"/>
        <xdr:cNvSpPr txBox="1"/>
      </xdr:nvSpPr>
      <xdr:spPr>
        <a:xfrm>
          <a:off x="16370300" y="126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111727</xdr:rowOff>
    </xdr:from>
    <xdr:to>
      <xdr:col>81</xdr:col>
      <xdr:colOff>101600</xdr:colOff>
      <xdr:row>75</xdr:row>
      <xdr:rowOff>41877</xdr:rowOff>
    </xdr:to>
    <xdr:sp macro="" textlink="">
      <xdr:nvSpPr>
        <xdr:cNvPr id="651" name="楕円 650"/>
        <xdr:cNvSpPr/>
      </xdr:nvSpPr>
      <xdr:spPr>
        <a:xfrm>
          <a:off x="15430500" y="127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58404</xdr:rowOff>
    </xdr:from>
    <xdr:ext cx="534377" cy="259045"/>
    <xdr:sp macro="" textlink="">
      <xdr:nvSpPr>
        <xdr:cNvPr id="652" name="テキスト ボックス 651"/>
        <xdr:cNvSpPr txBox="1"/>
      </xdr:nvSpPr>
      <xdr:spPr>
        <a:xfrm>
          <a:off x="15214111" y="125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141135</xdr:rowOff>
    </xdr:from>
    <xdr:to>
      <xdr:col>76</xdr:col>
      <xdr:colOff>165100</xdr:colOff>
      <xdr:row>75</xdr:row>
      <xdr:rowOff>71285</xdr:rowOff>
    </xdr:to>
    <xdr:sp macro="" textlink="">
      <xdr:nvSpPr>
        <xdr:cNvPr id="653" name="楕円 652"/>
        <xdr:cNvSpPr/>
      </xdr:nvSpPr>
      <xdr:spPr>
        <a:xfrm>
          <a:off x="14541500" y="128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87812</xdr:rowOff>
    </xdr:from>
    <xdr:ext cx="534377" cy="259045"/>
    <xdr:sp macro="" textlink="">
      <xdr:nvSpPr>
        <xdr:cNvPr id="654" name="テキスト ボックス 653"/>
        <xdr:cNvSpPr txBox="1"/>
      </xdr:nvSpPr>
      <xdr:spPr>
        <a:xfrm>
          <a:off x="14325111" y="126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84687</xdr:rowOff>
    </xdr:from>
    <xdr:to>
      <xdr:col>72</xdr:col>
      <xdr:colOff>38100</xdr:colOff>
      <xdr:row>75</xdr:row>
      <xdr:rowOff>14837</xdr:rowOff>
    </xdr:to>
    <xdr:sp macro="" textlink="">
      <xdr:nvSpPr>
        <xdr:cNvPr id="655" name="楕円 654"/>
        <xdr:cNvSpPr/>
      </xdr:nvSpPr>
      <xdr:spPr>
        <a:xfrm>
          <a:off x="13652500" y="127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31364</xdr:rowOff>
    </xdr:from>
    <xdr:ext cx="534377" cy="259045"/>
    <xdr:sp macro="" textlink="">
      <xdr:nvSpPr>
        <xdr:cNvPr id="656" name="テキスト ボックス 655"/>
        <xdr:cNvSpPr txBox="1"/>
      </xdr:nvSpPr>
      <xdr:spPr>
        <a:xfrm>
          <a:off x="13436111" y="125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25953</xdr:rowOff>
    </xdr:from>
    <xdr:to>
      <xdr:col>67</xdr:col>
      <xdr:colOff>101600</xdr:colOff>
      <xdr:row>74</xdr:row>
      <xdr:rowOff>127553</xdr:rowOff>
    </xdr:to>
    <xdr:sp macro="" textlink="">
      <xdr:nvSpPr>
        <xdr:cNvPr id="657" name="楕円 656"/>
        <xdr:cNvSpPr/>
      </xdr:nvSpPr>
      <xdr:spPr>
        <a:xfrm>
          <a:off x="12763500" y="12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144080</xdr:rowOff>
    </xdr:from>
    <xdr:ext cx="534377" cy="259045"/>
    <xdr:sp macro="" textlink="">
      <xdr:nvSpPr>
        <xdr:cNvPr id="658" name="テキスト ボックス 657"/>
        <xdr:cNvSpPr txBox="1"/>
      </xdr:nvSpPr>
      <xdr:spPr>
        <a:xfrm>
          <a:off x="12547111" y="124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162770</xdr:rowOff>
    </xdr:from>
    <xdr:to>
      <xdr:col>85</xdr:col>
      <xdr:colOff>127000</xdr:colOff>
      <xdr:row>98</xdr:row>
      <xdr:rowOff>1226</xdr:rowOff>
    </xdr:to>
    <xdr:cxnSp macro="">
      <xdr:nvCxnSpPr>
        <xdr:cNvPr id="687" name="直線コネクタ 686"/>
        <xdr:cNvCxnSpPr/>
      </xdr:nvCxnSpPr>
      <xdr:spPr>
        <a:xfrm flipV="1">
          <a:off x="15481300" y="16450520"/>
          <a:ext cx="838200" cy="3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8"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1226</xdr:rowOff>
    </xdr:from>
    <xdr:to>
      <xdr:col>81</xdr:col>
      <xdr:colOff>50800</xdr:colOff>
      <xdr:row>98</xdr:row>
      <xdr:rowOff>32562</xdr:rowOff>
    </xdr:to>
    <xdr:cxnSp macro="">
      <xdr:nvCxnSpPr>
        <xdr:cNvPr id="690" name="直線コネクタ 689"/>
        <xdr:cNvCxnSpPr/>
      </xdr:nvCxnSpPr>
      <xdr:spPr>
        <a:xfrm flipV="1">
          <a:off x="14592300" y="16803326"/>
          <a:ext cx="8890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132442</xdr:rowOff>
    </xdr:from>
    <xdr:to>
      <xdr:col>76</xdr:col>
      <xdr:colOff>114300</xdr:colOff>
      <xdr:row>98</xdr:row>
      <xdr:rowOff>32562</xdr:rowOff>
    </xdr:to>
    <xdr:cxnSp macro="">
      <xdr:nvCxnSpPr>
        <xdr:cNvPr id="693" name="直線コネクタ 692"/>
        <xdr:cNvCxnSpPr/>
      </xdr:nvCxnSpPr>
      <xdr:spPr>
        <a:xfrm>
          <a:off x="13703300" y="16763092"/>
          <a:ext cx="889000" cy="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118117</xdr:rowOff>
    </xdr:from>
    <xdr:to>
      <xdr:col>71</xdr:col>
      <xdr:colOff>177800</xdr:colOff>
      <xdr:row>97</xdr:row>
      <xdr:rowOff>132442</xdr:rowOff>
    </xdr:to>
    <xdr:cxnSp macro="">
      <xdr:nvCxnSpPr>
        <xdr:cNvPr id="696" name="直線コネクタ 695"/>
        <xdr:cNvCxnSpPr/>
      </xdr:nvCxnSpPr>
      <xdr:spPr>
        <a:xfrm>
          <a:off x="12814300" y="1674876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700" name="テキスト ボックス 699"/>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111970</xdr:rowOff>
    </xdr:from>
    <xdr:to>
      <xdr:col>85</xdr:col>
      <xdr:colOff>177800</xdr:colOff>
      <xdr:row>96</xdr:row>
      <xdr:rowOff>42120</xdr:rowOff>
    </xdr:to>
    <xdr:sp macro="" textlink="">
      <xdr:nvSpPr>
        <xdr:cNvPr id="706" name="楕円 705"/>
        <xdr:cNvSpPr/>
      </xdr:nvSpPr>
      <xdr:spPr>
        <a:xfrm>
          <a:off x="16268700" y="163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134847</xdr:rowOff>
    </xdr:from>
    <xdr:ext cx="534377" cy="259045"/>
    <xdr:sp macro="" textlink="">
      <xdr:nvSpPr>
        <xdr:cNvPr id="707" name="積立金該当値テキスト"/>
        <xdr:cNvSpPr txBox="1"/>
      </xdr:nvSpPr>
      <xdr:spPr>
        <a:xfrm>
          <a:off x="16370300" y="162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121876</xdr:rowOff>
    </xdr:from>
    <xdr:to>
      <xdr:col>81</xdr:col>
      <xdr:colOff>101600</xdr:colOff>
      <xdr:row>98</xdr:row>
      <xdr:rowOff>52026</xdr:rowOff>
    </xdr:to>
    <xdr:sp macro="" textlink="">
      <xdr:nvSpPr>
        <xdr:cNvPr id="708" name="楕円 707"/>
        <xdr:cNvSpPr/>
      </xdr:nvSpPr>
      <xdr:spPr>
        <a:xfrm>
          <a:off x="15430500" y="167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43153</xdr:rowOff>
    </xdr:from>
    <xdr:ext cx="534377" cy="259045"/>
    <xdr:sp macro="" textlink="">
      <xdr:nvSpPr>
        <xdr:cNvPr id="709" name="テキスト ボックス 708"/>
        <xdr:cNvSpPr txBox="1"/>
      </xdr:nvSpPr>
      <xdr:spPr>
        <a:xfrm>
          <a:off x="15214111" y="168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153212</xdr:rowOff>
    </xdr:from>
    <xdr:to>
      <xdr:col>76</xdr:col>
      <xdr:colOff>165100</xdr:colOff>
      <xdr:row>98</xdr:row>
      <xdr:rowOff>83362</xdr:rowOff>
    </xdr:to>
    <xdr:sp macro="" textlink="">
      <xdr:nvSpPr>
        <xdr:cNvPr id="710" name="楕円 709"/>
        <xdr:cNvSpPr/>
      </xdr:nvSpPr>
      <xdr:spPr>
        <a:xfrm>
          <a:off x="14541500" y="167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74489</xdr:rowOff>
    </xdr:from>
    <xdr:ext cx="469744" cy="259045"/>
    <xdr:sp macro="" textlink="">
      <xdr:nvSpPr>
        <xdr:cNvPr id="711" name="テキスト ボックス 710"/>
        <xdr:cNvSpPr txBox="1"/>
      </xdr:nvSpPr>
      <xdr:spPr>
        <a:xfrm>
          <a:off x="14357428" y="168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81642</xdr:rowOff>
    </xdr:from>
    <xdr:to>
      <xdr:col>72</xdr:col>
      <xdr:colOff>38100</xdr:colOff>
      <xdr:row>98</xdr:row>
      <xdr:rowOff>11792</xdr:rowOff>
    </xdr:to>
    <xdr:sp macro="" textlink="">
      <xdr:nvSpPr>
        <xdr:cNvPr id="712" name="楕円 711"/>
        <xdr:cNvSpPr/>
      </xdr:nvSpPr>
      <xdr:spPr>
        <a:xfrm>
          <a:off x="13652500" y="167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2919</xdr:rowOff>
    </xdr:from>
    <xdr:ext cx="534377" cy="259045"/>
    <xdr:sp macro="" textlink="">
      <xdr:nvSpPr>
        <xdr:cNvPr id="713" name="テキスト ボックス 712"/>
        <xdr:cNvSpPr txBox="1"/>
      </xdr:nvSpPr>
      <xdr:spPr>
        <a:xfrm>
          <a:off x="13436111" y="168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67317</xdr:rowOff>
    </xdr:from>
    <xdr:to>
      <xdr:col>67</xdr:col>
      <xdr:colOff>101600</xdr:colOff>
      <xdr:row>97</xdr:row>
      <xdr:rowOff>168917</xdr:rowOff>
    </xdr:to>
    <xdr:sp macro="" textlink="">
      <xdr:nvSpPr>
        <xdr:cNvPr id="714" name="楕円 713"/>
        <xdr:cNvSpPr/>
      </xdr:nvSpPr>
      <xdr:spPr>
        <a:xfrm>
          <a:off x="12763500" y="166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13994</xdr:rowOff>
    </xdr:from>
    <xdr:ext cx="534377" cy="259045"/>
    <xdr:sp macro="" textlink="">
      <xdr:nvSpPr>
        <xdr:cNvPr id="715" name="テキスト ボックス 714"/>
        <xdr:cNvSpPr txBox="1"/>
      </xdr:nvSpPr>
      <xdr:spPr>
        <a:xfrm>
          <a:off x="12547111" y="164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159017</xdr:rowOff>
    </xdr:from>
    <xdr:to>
      <xdr:col>116</xdr:col>
      <xdr:colOff>63500</xdr:colOff>
      <xdr:row>34</xdr:row>
      <xdr:rowOff>166103</xdr:rowOff>
    </xdr:to>
    <xdr:cxnSp macro="">
      <xdr:nvCxnSpPr>
        <xdr:cNvPr id="740" name="直線コネクタ 739"/>
        <xdr:cNvCxnSpPr/>
      </xdr:nvCxnSpPr>
      <xdr:spPr>
        <a:xfrm flipV="1">
          <a:off x="21323300" y="5988317"/>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166103</xdr:rowOff>
    </xdr:from>
    <xdr:to>
      <xdr:col>111</xdr:col>
      <xdr:colOff>177800</xdr:colOff>
      <xdr:row>35</xdr:row>
      <xdr:rowOff>130670</xdr:rowOff>
    </xdr:to>
    <xdr:cxnSp macro="">
      <xdr:nvCxnSpPr>
        <xdr:cNvPr id="743" name="直線コネクタ 742"/>
        <xdr:cNvCxnSpPr/>
      </xdr:nvCxnSpPr>
      <xdr:spPr>
        <a:xfrm flipV="1">
          <a:off x="20434300" y="5995403"/>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5" name="テキスト ボックス 744"/>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33572</xdr:rowOff>
    </xdr:from>
    <xdr:to>
      <xdr:col>107</xdr:col>
      <xdr:colOff>50800</xdr:colOff>
      <xdr:row>35</xdr:row>
      <xdr:rowOff>130670</xdr:rowOff>
    </xdr:to>
    <xdr:cxnSp macro="">
      <xdr:nvCxnSpPr>
        <xdr:cNvPr id="746" name="直線コネクタ 745"/>
        <xdr:cNvCxnSpPr/>
      </xdr:nvCxnSpPr>
      <xdr:spPr>
        <a:xfrm>
          <a:off x="19545300" y="6034322"/>
          <a:ext cx="889000"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8" name="テキスト ボックス 747"/>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21685</xdr:rowOff>
    </xdr:from>
    <xdr:to>
      <xdr:col>102</xdr:col>
      <xdr:colOff>114300</xdr:colOff>
      <xdr:row>35</xdr:row>
      <xdr:rowOff>33572</xdr:rowOff>
    </xdr:to>
    <xdr:cxnSp macro="">
      <xdr:nvCxnSpPr>
        <xdr:cNvPr id="749" name="直線コネクタ 748"/>
        <xdr:cNvCxnSpPr/>
      </xdr:nvCxnSpPr>
      <xdr:spPr>
        <a:xfrm>
          <a:off x="18656300" y="602243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1" name="テキスト ボックス 750"/>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3" name="テキスト ボックス 752"/>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108217</xdr:rowOff>
    </xdr:from>
    <xdr:to>
      <xdr:col>116</xdr:col>
      <xdr:colOff>114300</xdr:colOff>
      <xdr:row>35</xdr:row>
      <xdr:rowOff>38367</xdr:rowOff>
    </xdr:to>
    <xdr:sp macro="" textlink="">
      <xdr:nvSpPr>
        <xdr:cNvPr id="759" name="楕円 758"/>
        <xdr:cNvSpPr/>
      </xdr:nvSpPr>
      <xdr:spPr>
        <a:xfrm>
          <a:off x="22110700" y="59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131094</xdr:rowOff>
    </xdr:from>
    <xdr:ext cx="469744" cy="259045"/>
    <xdr:sp macro="" textlink="">
      <xdr:nvSpPr>
        <xdr:cNvPr id="760" name="投資及び出資金該当値テキスト"/>
        <xdr:cNvSpPr txBox="1"/>
      </xdr:nvSpPr>
      <xdr:spPr>
        <a:xfrm>
          <a:off x="22212300" y="578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115303</xdr:rowOff>
    </xdr:from>
    <xdr:to>
      <xdr:col>112</xdr:col>
      <xdr:colOff>38100</xdr:colOff>
      <xdr:row>35</xdr:row>
      <xdr:rowOff>45453</xdr:rowOff>
    </xdr:to>
    <xdr:sp macro="" textlink="">
      <xdr:nvSpPr>
        <xdr:cNvPr id="761" name="楕円 760"/>
        <xdr:cNvSpPr/>
      </xdr:nvSpPr>
      <xdr:spPr>
        <a:xfrm>
          <a:off x="21272500" y="59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61980</xdr:rowOff>
    </xdr:from>
    <xdr:ext cx="469744" cy="259045"/>
    <xdr:sp macro="" textlink="">
      <xdr:nvSpPr>
        <xdr:cNvPr id="762" name="テキスト ボックス 761"/>
        <xdr:cNvSpPr txBox="1"/>
      </xdr:nvSpPr>
      <xdr:spPr>
        <a:xfrm>
          <a:off x="21088428" y="571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79870</xdr:rowOff>
    </xdr:from>
    <xdr:to>
      <xdr:col>107</xdr:col>
      <xdr:colOff>101600</xdr:colOff>
      <xdr:row>36</xdr:row>
      <xdr:rowOff>10020</xdr:rowOff>
    </xdr:to>
    <xdr:sp macro="" textlink="">
      <xdr:nvSpPr>
        <xdr:cNvPr id="763" name="楕円 762"/>
        <xdr:cNvSpPr/>
      </xdr:nvSpPr>
      <xdr:spPr>
        <a:xfrm>
          <a:off x="20383500" y="6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26547</xdr:rowOff>
    </xdr:from>
    <xdr:ext cx="469744" cy="259045"/>
    <xdr:sp macro="" textlink="">
      <xdr:nvSpPr>
        <xdr:cNvPr id="764" name="テキスト ボックス 763"/>
        <xdr:cNvSpPr txBox="1"/>
      </xdr:nvSpPr>
      <xdr:spPr>
        <a:xfrm>
          <a:off x="20199428" y="585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154222</xdr:rowOff>
    </xdr:from>
    <xdr:to>
      <xdr:col>102</xdr:col>
      <xdr:colOff>165100</xdr:colOff>
      <xdr:row>35</xdr:row>
      <xdr:rowOff>84372</xdr:rowOff>
    </xdr:to>
    <xdr:sp macro="" textlink="">
      <xdr:nvSpPr>
        <xdr:cNvPr id="765" name="楕円 764"/>
        <xdr:cNvSpPr/>
      </xdr:nvSpPr>
      <xdr:spPr>
        <a:xfrm>
          <a:off x="19494500" y="59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100899</xdr:rowOff>
    </xdr:from>
    <xdr:ext cx="469744" cy="259045"/>
    <xdr:sp macro="" textlink="">
      <xdr:nvSpPr>
        <xdr:cNvPr id="766" name="テキスト ボックス 765"/>
        <xdr:cNvSpPr txBox="1"/>
      </xdr:nvSpPr>
      <xdr:spPr>
        <a:xfrm>
          <a:off x="19310428" y="575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142335</xdr:rowOff>
    </xdr:from>
    <xdr:to>
      <xdr:col>98</xdr:col>
      <xdr:colOff>38100</xdr:colOff>
      <xdr:row>35</xdr:row>
      <xdr:rowOff>72485</xdr:rowOff>
    </xdr:to>
    <xdr:sp macro="" textlink="">
      <xdr:nvSpPr>
        <xdr:cNvPr id="767" name="楕円 766"/>
        <xdr:cNvSpPr/>
      </xdr:nvSpPr>
      <xdr:spPr>
        <a:xfrm>
          <a:off x="18605500" y="59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89012</xdr:rowOff>
    </xdr:from>
    <xdr:ext cx="469744" cy="259045"/>
    <xdr:sp macro="" textlink="">
      <xdr:nvSpPr>
        <xdr:cNvPr id="768" name="テキスト ボックス 767"/>
        <xdr:cNvSpPr txBox="1"/>
      </xdr:nvSpPr>
      <xdr:spPr>
        <a:xfrm>
          <a:off x="18421428" y="574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50050</xdr:rowOff>
    </xdr:from>
    <xdr:to>
      <xdr:col>116</xdr:col>
      <xdr:colOff>63500</xdr:colOff>
      <xdr:row>58</xdr:row>
      <xdr:rowOff>61785</xdr:rowOff>
    </xdr:to>
    <xdr:cxnSp macro="">
      <xdr:nvCxnSpPr>
        <xdr:cNvPr id="797" name="直線コネクタ 796"/>
        <xdr:cNvCxnSpPr/>
      </xdr:nvCxnSpPr>
      <xdr:spPr>
        <a:xfrm>
          <a:off x="21323300" y="9994150"/>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50050</xdr:rowOff>
    </xdr:from>
    <xdr:to>
      <xdr:col>111</xdr:col>
      <xdr:colOff>177800</xdr:colOff>
      <xdr:row>58</xdr:row>
      <xdr:rowOff>65443</xdr:rowOff>
    </xdr:to>
    <xdr:cxnSp macro="">
      <xdr:nvCxnSpPr>
        <xdr:cNvPr id="800" name="直線コネクタ 799"/>
        <xdr:cNvCxnSpPr/>
      </xdr:nvCxnSpPr>
      <xdr:spPr>
        <a:xfrm flipV="1">
          <a:off x="20434300" y="999415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59347</xdr:rowOff>
    </xdr:from>
    <xdr:to>
      <xdr:col>107</xdr:col>
      <xdr:colOff>50800</xdr:colOff>
      <xdr:row>58</xdr:row>
      <xdr:rowOff>65443</xdr:rowOff>
    </xdr:to>
    <xdr:cxnSp macro="">
      <xdr:nvCxnSpPr>
        <xdr:cNvPr id="803" name="直線コネクタ 802"/>
        <xdr:cNvCxnSpPr/>
      </xdr:nvCxnSpPr>
      <xdr:spPr>
        <a:xfrm>
          <a:off x="19545300" y="100034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56832</xdr:rowOff>
    </xdr:from>
    <xdr:to>
      <xdr:col>102</xdr:col>
      <xdr:colOff>114300</xdr:colOff>
      <xdr:row>58</xdr:row>
      <xdr:rowOff>59347</xdr:rowOff>
    </xdr:to>
    <xdr:cxnSp macro="">
      <xdr:nvCxnSpPr>
        <xdr:cNvPr id="806" name="直線コネクタ 805"/>
        <xdr:cNvCxnSpPr/>
      </xdr:nvCxnSpPr>
      <xdr:spPr>
        <a:xfrm>
          <a:off x="18656300" y="1000093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10985</xdr:rowOff>
    </xdr:from>
    <xdr:to>
      <xdr:col>116</xdr:col>
      <xdr:colOff>114300</xdr:colOff>
      <xdr:row>58</xdr:row>
      <xdr:rowOff>112585</xdr:rowOff>
    </xdr:to>
    <xdr:sp macro="" textlink="">
      <xdr:nvSpPr>
        <xdr:cNvPr id="816" name="楕円 815"/>
        <xdr:cNvSpPr/>
      </xdr:nvSpPr>
      <xdr:spPr>
        <a:xfrm>
          <a:off x="22110700" y="99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160862</xdr:rowOff>
    </xdr:from>
    <xdr:ext cx="469744" cy="259045"/>
    <xdr:sp macro="" textlink="">
      <xdr:nvSpPr>
        <xdr:cNvPr id="817" name="貸付金該当値テキスト"/>
        <xdr:cNvSpPr txBox="1"/>
      </xdr:nvSpPr>
      <xdr:spPr>
        <a:xfrm>
          <a:off x="22212300" y="993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170700</xdr:rowOff>
    </xdr:from>
    <xdr:to>
      <xdr:col>112</xdr:col>
      <xdr:colOff>38100</xdr:colOff>
      <xdr:row>58</xdr:row>
      <xdr:rowOff>100850</xdr:rowOff>
    </xdr:to>
    <xdr:sp macro="" textlink="">
      <xdr:nvSpPr>
        <xdr:cNvPr id="818" name="楕円 817"/>
        <xdr:cNvSpPr/>
      </xdr:nvSpPr>
      <xdr:spPr>
        <a:xfrm>
          <a:off x="21272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91977</xdr:rowOff>
    </xdr:from>
    <xdr:ext cx="469744" cy="259045"/>
    <xdr:sp macro="" textlink="">
      <xdr:nvSpPr>
        <xdr:cNvPr id="819" name="テキスト ボックス 818"/>
        <xdr:cNvSpPr txBox="1"/>
      </xdr:nvSpPr>
      <xdr:spPr>
        <a:xfrm>
          <a:off x="21088428" y="10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14643</xdr:rowOff>
    </xdr:from>
    <xdr:to>
      <xdr:col>107</xdr:col>
      <xdr:colOff>101600</xdr:colOff>
      <xdr:row>58</xdr:row>
      <xdr:rowOff>116243</xdr:rowOff>
    </xdr:to>
    <xdr:sp macro="" textlink="">
      <xdr:nvSpPr>
        <xdr:cNvPr id="820" name="楕円 819"/>
        <xdr:cNvSpPr/>
      </xdr:nvSpPr>
      <xdr:spPr>
        <a:xfrm>
          <a:off x="20383500" y="9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107370</xdr:rowOff>
    </xdr:from>
    <xdr:ext cx="469744" cy="259045"/>
    <xdr:sp macro="" textlink="">
      <xdr:nvSpPr>
        <xdr:cNvPr id="821" name="テキスト ボックス 820"/>
        <xdr:cNvSpPr txBox="1"/>
      </xdr:nvSpPr>
      <xdr:spPr>
        <a:xfrm>
          <a:off x="20199428" y="100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8547</xdr:rowOff>
    </xdr:from>
    <xdr:to>
      <xdr:col>102</xdr:col>
      <xdr:colOff>165100</xdr:colOff>
      <xdr:row>58</xdr:row>
      <xdr:rowOff>110147</xdr:rowOff>
    </xdr:to>
    <xdr:sp macro="" textlink="">
      <xdr:nvSpPr>
        <xdr:cNvPr id="822" name="楕円 821"/>
        <xdr:cNvSpPr/>
      </xdr:nvSpPr>
      <xdr:spPr>
        <a:xfrm>
          <a:off x="19494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101274</xdr:rowOff>
    </xdr:from>
    <xdr:ext cx="469744" cy="259045"/>
    <xdr:sp macro="" textlink="">
      <xdr:nvSpPr>
        <xdr:cNvPr id="823" name="テキスト ボックス 822"/>
        <xdr:cNvSpPr txBox="1"/>
      </xdr:nvSpPr>
      <xdr:spPr>
        <a:xfrm>
          <a:off x="19310428" y="100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6032</xdr:rowOff>
    </xdr:from>
    <xdr:to>
      <xdr:col>98</xdr:col>
      <xdr:colOff>38100</xdr:colOff>
      <xdr:row>58</xdr:row>
      <xdr:rowOff>107632</xdr:rowOff>
    </xdr:to>
    <xdr:sp macro="" textlink="">
      <xdr:nvSpPr>
        <xdr:cNvPr id="824" name="楕円 823"/>
        <xdr:cNvSpPr/>
      </xdr:nvSpPr>
      <xdr:spPr>
        <a:xfrm>
          <a:off x="186055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98759</xdr:rowOff>
    </xdr:from>
    <xdr:ext cx="469744" cy="259045"/>
    <xdr:sp macro="" textlink="">
      <xdr:nvSpPr>
        <xdr:cNvPr id="825" name="テキスト ボックス 824"/>
        <xdr:cNvSpPr txBox="1"/>
      </xdr:nvSpPr>
      <xdr:spPr>
        <a:xfrm>
          <a:off x="18421428"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48306</xdr:rowOff>
    </xdr:from>
    <xdr:to>
      <xdr:col>116</xdr:col>
      <xdr:colOff>62864</xdr:colOff>
      <xdr:row>76</xdr:row>
      <xdr:rowOff>145027</xdr:rowOff>
    </xdr:to>
    <xdr:cxnSp macro="">
      <xdr:nvCxnSpPr>
        <xdr:cNvPr id="847" name="直線コネクタ 846"/>
        <xdr:cNvCxnSpPr/>
      </xdr:nvCxnSpPr>
      <xdr:spPr>
        <a:xfrm flipV="1">
          <a:off x="22159595" y="12049806"/>
          <a:ext cx="1269" cy="112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148854</xdr:rowOff>
    </xdr:from>
    <xdr:ext cx="534377" cy="259045"/>
    <xdr:sp macro="" textlink="">
      <xdr:nvSpPr>
        <xdr:cNvPr id="848" name="繰出金最小値テキスト"/>
        <xdr:cNvSpPr txBox="1"/>
      </xdr:nvSpPr>
      <xdr:spPr>
        <a:xfrm>
          <a:off x="22212300" y="131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145027</xdr:rowOff>
    </xdr:from>
    <xdr:to>
      <xdr:col>116</xdr:col>
      <xdr:colOff>152400</xdr:colOff>
      <xdr:row>76</xdr:row>
      <xdr:rowOff>145027</xdr:rowOff>
    </xdr:to>
    <xdr:cxnSp macro="">
      <xdr:nvCxnSpPr>
        <xdr:cNvPr id="849" name="直線コネクタ 848"/>
        <xdr:cNvCxnSpPr/>
      </xdr:nvCxnSpPr>
      <xdr:spPr>
        <a:xfrm>
          <a:off x="22072600" y="13175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166433</xdr:rowOff>
    </xdr:from>
    <xdr:ext cx="534377" cy="259045"/>
    <xdr:sp macro="" textlink="">
      <xdr:nvSpPr>
        <xdr:cNvPr id="850" name="繰出金最大値テキスト"/>
        <xdr:cNvSpPr txBox="1"/>
      </xdr:nvSpPr>
      <xdr:spPr>
        <a:xfrm>
          <a:off x="22212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48306</xdr:rowOff>
    </xdr:from>
    <xdr:to>
      <xdr:col>116</xdr:col>
      <xdr:colOff>152400</xdr:colOff>
      <xdr:row>70</xdr:row>
      <xdr:rowOff>48306</xdr:rowOff>
    </xdr:to>
    <xdr:cxnSp macro="">
      <xdr:nvCxnSpPr>
        <xdr:cNvPr id="851" name="直線コネクタ 850"/>
        <xdr:cNvCxnSpPr/>
      </xdr:nvCxnSpPr>
      <xdr:spPr>
        <a:xfrm>
          <a:off x="22072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107582</xdr:rowOff>
    </xdr:from>
    <xdr:to>
      <xdr:col>116</xdr:col>
      <xdr:colOff>63500</xdr:colOff>
      <xdr:row>73</xdr:row>
      <xdr:rowOff>139105</xdr:rowOff>
    </xdr:to>
    <xdr:cxnSp macro="">
      <xdr:nvCxnSpPr>
        <xdr:cNvPr id="852" name="直線コネクタ 851"/>
        <xdr:cNvCxnSpPr/>
      </xdr:nvCxnSpPr>
      <xdr:spPr>
        <a:xfrm flipV="1">
          <a:off x="21323300" y="12623432"/>
          <a:ext cx="8382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98074</xdr:rowOff>
    </xdr:from>
    <xdr:ext cx="534377" cy="259045"/>
    <xdr:sp macro="" textlink="">
      <xdr:nvSpPr>
        <xdr:cNvPr id="853" name="繰出金平均値テキスト"/>
        <xdr:cNvSpPr txBox="1"/>
      </xdr:nvSpPr>
      <xdr:spPr>
        <a:xfrm>
          <a:off x="22212300" y="1261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119647</xdr:rowOff>
    </xdr:from>
    <xdr:to>
      <xdr:col>116</xdr:col>
      <xdr:colOff>114300</xdr:colOff>
      <xdr:row>74</xdr:row>
      <xdr:rowOff>49797</xdr:rowOff>
    </xdr:to>
    <xdr:sp macro="" textlink="">
      <xdr:nvSpPr>
        <xdr:cNvPr id="854" name="フローチャート: 判断 853"/>
        <xdr:cNvSpPr/>
      </xdr:nvSpPr>
      <xdr:spPr>
        <a:xfrm>
          <a:off x="22110700" y="126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56421</xdr:rowOff>
    </xdr:from>
    <xdr:to>
      <xdr:col>111</xdr:col>
      <xdr:colOff>177800</xdr:colOff>
      <xdr:row>73</xdr:row>
      <xdr:rowOff>139105</xdr:rowOff>
    </xdr:to>
    <xdr:cxnSp macro="">
      <xdr:nvCxnSpPr>
        <xdr:cNvPr id="855" name="直線コネクタ 854"/>
        <xdr:cNvCxnSpPr/>
      </xdr:nvCxnSpPr>
      <xdr:spPr>
        <a:xfrm>
          <a:off x="20434300" y="12057921"/>
          <a:ext cx="889000" cy="59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150645</xdr:rowOff>
    </xdr:from>
    <xdr:to>
      <xdr:col>112</xdr:col>
      <xdr:colOff>38100</xdr:colOff>
      <xdr:row>74</xdr:row>
      <xdr:rowOff>80795</xdr:rowOff>
    </xdr:to>
    <xdr:sp macro="" textlink="">
      <xdr:nvSpPr>
        <xdr:cNvPr id="856" name="フローチャート: 判断 855"/>
        <xdr:cNvSpPr/>
      </xdr:nvSpPr>
      <xdr:spPr>
        <a:xfrm>
          <a:off x="21272500" y="126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71922</xdr:rowOff>
    </xdr:from>
    <xdr:ext cx="534377" cy="259045"/>
    <xdr:sp macro="" textlink="">
      <xdr:nvSpPr>
        <xdr:cNvPr id="857" name="テキスト ボックス 856"/>
        <xdr:cNvSpPr txBox="1"/>
      </xdr:nvSpPr>
      <xdr:spPr>
        <a:xfrm>
          <a:off x="21056111" y="127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47209</xdr:rowOff>
    </xdr:from>
    <xdr:to>
      <xdr:col>107</xdr:col>
      <xdr:colOff>50800</xdr:colOff>
      <xdr:row>70</xdr:row>
      <xdr:rowOff>56421</xdr:rowOff>
    </xdr:to>
    <xdr:cxnSp macro="">
      <xdr:nvCxnSpPr>
        <xdr:cNvPr id="858" name="直線コネクタ 857"/>
        <xdr:cNvCxnSpPr/>
      </xdr:nvCxnSpPr>
      <xdr:spPr>
        <a:xfrm>
          <a:off x="19545300" y="12048709"/>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19406</xdr:rowOff>
    </xdr:from>
    <xdr:to>
      <xdr:col>107</xdr:col>
      <xdr:colOff>101600</xdr:colOff>
      <xdr:row>73</xdr:row>
      <xdr:rowOff>121006</xdr:rowOff>
    </xdr:to>
    <xdr:sp macro="" textlink="">
      <xdr:nvSpPr>
        <xdr:cNvPr id="859" name="フローチャート: 判断 858"/>
        <xdr:cNvSpPr/>
      </xdr:nvSpPr>
      <xdr:spPr>
        <a:xfrm>
          <a:off x="20383500" y="1253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112133</xdr:rowOff>
    </xdr:from>
    <xdr:ext cx="534377" cy="259045"/>
    <xdr:sp macro="" textlink="">
      <xdr:nvSpPr>
        <xdr:cNvPr id="860" name="テキスト ボックス 859"/>
        <xdr:cNvSpPr txBox="1"/>
      </xdr:nvSpPr>
      <xdr:spPr>
        <a:xfrm>
          <a:off x="20167111" y="126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24485</xdr:rowOff>
    </xdr:from>
    <xdr:to>
      <xdr:col>102</xdr:col>
      <xdr:colOff>114300</xdr:colOff>
      <xdr:row>70</xdr:row>
      <xdr:rowOff>47209</xdr:rowOff>
    </xdr:to>
    <xdr:cxnSp macro="">
      <xdr:nvCxnSpPr>
        <xdr:cNvPr id="861" name="直線コネクタ 860"/>
        <xdr:cNvCxnSpPr/>
      </xdr:nvCxnSpPr>
      <xdr:spPr>
        <a:xfrm>
          <a:off x="18656300" y="12025985"/>
          <a:ext cx="889000" cy="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160749</xdr:rowOff>
    </xdr:from>
    <xdr:to>
      <xdr:col>102</xdr:col>
      <xdr:colOff>165100</xdr:colOff>
      <xdr:row>73</xdr:row>
      <xdr:rowOff>90899</xdr:rowOff>
    </xdr:to>
    <xdr:sp macro="" textlink="">
      <xdr:nvSpPr>
        <xdr:cNvPr id="862" name="フローチャート: 判断 861"/>
        <xdr:cNvSpPr/>
      </xdr:nvSpPr>
      <xdr:spPr>
        <a:xfrm>
          <a:off x="19494500" y="1250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82026</xdr:rowOff>
    </xdr:from>
    <xdr:ext cx="534377" cy="259045"/>
    <xdr:sp macro="" textlink="">
      <xdr:nvSpPr>
        <xdr:cNvPr id="863" name="テキスト ボックス 862"/>
        <xdr:cNvSpPr txBox="1"/>
      </xdr:nvSpPr>
      <xdr:spPr>
        <a:xfrm>
          <a:off x="19278111" y="125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153251</xdr:rowOff>
    </xdr:from>
    <xdr:to>
      <xdr:col>98</xdr:col>
      <xdr:colOff>38100</xdr:colOff>
      <xdr:row>73</xdr:row>
      <xdr:rowOff>83401</xdr:rowOff>
    </xdr:to>
    <xdr:sp macro="" textlink="">
      <xdr:nvSpPr>
        <xdr:cNvPr id="864" name="フローチャート: 判断 863"/>
        <xdr:cNvSpPr/>
      </xdr:nvSpPr>
      <xdr:spPr>
        <a:xfrm>
          <a:off x="18605500" y="12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74528</xdr:rowOff>
    </xdr:from>
    <xdr:ext cx="534377" cy="259045"/>
    <xdr:sp macro="" textlink="">
      <xdr:nvSpPr>
        <xdr:cNvPr id="865" name="テキスト ボックス 864"/>
        <xdr:cNvSpPr txBox="1"/>
      </xdr:nvSpPr>
      <xdr:spPr>
        <a:xfrm>
          <a:off x="18389111" y="125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56782</xdr:rowOff>
    </xdr:from>
    <xdr:to>
      <xdr:col>116</xdr:col>
      <xdr:colOff>114300</xdr:colOff>
      <xdr:row>73</xdr:row>
      <xdr:rowOff>158382</xdr:rowOff>
    </xdr:to>
    <xdr:sp macro="" textlink="">
      <xdr:nvSpPr>
        <xdr:cNvPr id="871" name="楕円 870"/>
        <xdr:cNvSpPr/>
      </xdr:nvSpPr>
      <xdr:spPr>
        <a:xfrm>
          <a:off x="22110700" y="12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79659</xdr:rowOff>
    </xdr:from>
    <xdr:ext cx="534377" cy="259045"/>
    <xdr:sp macro="" textlink="">
      <xdr:nvSpPr>
        <xdr:cNvPr id="872" name="繰出金該当値テキスト"/>
        <xdr:cNvSpPr txBox="1"/>
      </xdr:nvSpPr>
      <xdr:spPr>
        <a:xfrm>
          <a:off x="22212300" y="124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88305</xdr:rowOff>
    </xdr:from>
    <xdr:to>
      <xdr:col>112</xdr:col>
      <xdr:colOff>38100</xdr:colOff>
      <xdr:row>74</xdr:row>
      <xdr:rowOff>18455</xdr:rowOff>
    </xdr:to>
    <xdr:sp macro="" textlink="">
      <xdr:nvSpPr>
        <xdr:cNvPr id="873" name="楕円 872"/>
        <xdr:cNvSpPr/>
      </xdr:nvSpPr>
      <xdr:spPr>
        <a:xfrm>
          <a:off x="21272500" y="126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34982</xdr:rowOff>
    </xdr:from>
    <xdr:ext cx="534377" cy="259045"/>
    <xdr:sp macro="" textlink="">
      <xdr:nvSpPr>
        <xdr:cNvPr id="874" name="テキスト ボックス 873"/>
        <xdr:cNvSpPr txBox="1"/>
      </xdr:nvSpPr>
      <xdr:spPr>
        <a:xfrm>
          <a:off x="21056111" y="123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5621</xdr:rowOff>
    </xdr:from>
    <xdr:to>
      <xdr:col>107</xdr:col>
      <xdr:colOff>101600</xdr:colOff>
      <xdr:row>70</xdr:row>
      <xdr:rowOff>107221</xdr:rowOff>
    </xdr:to>
    <xdr:sp macro="" textlink="">
      <xdr:nvSpPr>
        <xdr:cNvPr id="875" name="楕円 874"/>
        <xdr:cNvSpPr/>
      </xdr:nvSpPr>
      <xdr:spPr>
        <a:xfrm>
          <a:off x="20383500" y="120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123748</xdr:rowOff>
    </xdr:from>
    <xdr:ext cx="534377" cy="259045"/>
    <xdr:sp macro="" textlink="">
      <xdr:nvSpPr>
        <xdr:cNvPr id="876" name="テキスト ボックス 875"/>
        <xdr:cNvSpPr txBox="1"/>
      </xdr:nvSpPr>
      <xdr:spPr>
        <a:xfrm>
          <a:off x="20167111" y="117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167859</xdr:rowOff>
    </xdr:from>
    <xdr:to>
      <xdr:col>102</xdr:col>
      <xdr:colOff>165100</xdr:colOff>
      <xdr:row>70</xdr:row>
      <xdr:rowOff>98009</xdr:rowOff>
    </xdr:to>
    <xdr:sp macro="" textlink="">
      <xdr:nvSpPr>
        <xdr:cNvPr id="877" name="楕円 876"/>
        <xdr:cNvSpPr/>
      </xdr:nvSpPr>
      <xdr:spPr>
        <a:xfrm>
          <a:off x="19494500" y="119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114536</xdr:rowOff>
    </xdr:from>
    <xdr:ext cx="534377" cy="259045"/>
    <xdr:sp macro="" textlink="">
      <xdr:nvSpPr>
        <xdr:cNvPr id="878" name="テキスト ボックス 877"/>
        <xdr:cNvSpPr txBox="1"/>
      </xdr:nvSpPr>
      <xdr:spPr>
        <a:xfrm>
          <a:off x="19278111" y="117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145135</xdr:rowOff>
    </xdr:from>
    <xdr:to>
      <xdr:col>98</xdr:col>
      <xdr:colOff>38100</xdr:colOff>
      <xdr:row>70</xdr:row>
      <xdr:rowOff>75285</xdr:rowOff>
    </xdr:to>
    <xdr:sp macro="" textlink="">
      <xdr:nvSpPr>
        <xdr:cNvPr id="879" name="楕円 878"/>
        <xdr:cNvSpPr/>
      </xdr:nvSpPr>
      <xdr:spPr>
        <a:xfrm>
          <a:off x="18605500" y="119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91812</xdr:rowOff>
    </xdr:from>
    <xdr:ext cx="534377" cy="259045"/>
    <xdr:sp macro="" textlink="">
      <xdr:nvSpPr>
        <xdr:cNvPr id="880" name="テキスト ボックス 879"/>
        <xdr:cNvSpPr txBox="1"/>
      </xdr:nvSpPr>
      <xdr:spPr>
        <a:xfrm>
          <a:off x="18389111" y="117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578,259</a:t>
          </a:r>
          <a:r>
            <a:rPr kumimoji="1" lang="ja-JP" altLang="en-US" sz="1150">
              <a:latin typeface="ＭＳ Ｐゴシック" panose="020B0600070205080204" pitchFamily="50" charset="-128"/>
              <a:ea typeface="ＭＳ Ｐゴシック" panose="020B0600070205080204" pitchFamily="50" charset="-128"/>
            </a:rPr>
            <a:t>円となっている。大きな増減が発生しているものとして、補助費等で住民一人当たり前年度と比較して</a:t>
          </a:r>
          <a:r>
            <a:rPr kumimoji="1" lang="en-US" altLang="ja-JP" sz="1150">
              <a:latin typeface="ＭＳ Ｐゴシック" panose="020B0600070205080204" pitchFamily="50" charset="-128"/>
              <a:ea typeface="ＭＳ Ｐゴシック" panose="020B0600070205080204" pitchFamily="50" charset="-128"/>
            </a:rPr>
            <a:t>108,871</a:t>
          </a:r>
          <a:r>
            <a:rPr kumimoji="1" lang="ja-JP" altLang="en-US" sz="1150">
              <a:latin typeface="ＭＳ Ｐゴシック" panose="020B0600070205080204" pitchFamily="50" charset="-128"/>
              <a:ea typeface="ＭＳ Ｐゴシック" panose="020B0600070205080204" pitchFamily="50" charset="-128"/>
            </a:rPr>
            <a:t>円の減となった。これは令和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年度に行われた特別定額給付金事業が終了したことやプレミアム付商品券発行事業が縮小したことに起因し、類似団体内平均と同額程度まで減少した。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扶助費は、住民一人当たり前年度と比較して</a:t>
          </a:r>
          <a:r>
            <a:rPr kumimoji="1" lang="en-US" altLang="ja-JP" sz="1150">
              <a:latin typeface="ＭＳ Ｐゴシック" panose="020B0600070205080204" pitchFamily="50" charset="-128"/>
              <a:ea typeface="ＭＳ Ｐゴシック" panose="020B0600070205080204" pitchFamily="50" charset="-128"/>
            </a:rPr>
            <a:t>19,847</a:t>
          </a:r>
          <a:r>
            <a:rPr kumimoji="1" lang="ja-JP" altLang="en-US" sz="1150">
              <a:latin typeface="ＭＳ Ｐゴシック" panose="020B0600070205080204" pitchFamily="50" charset="-128"/>
              <a:ea typeface="ＭＳ Ｐゴシック" panose="020B0600070205080204" pitchFamily="50" charset="-128"/>
            </a:rPr>
            <a:t>円の増となった。これは子育て世帯への臨時給付金事業や住民税非課税世帯に対する臨時特別給付金事業によるもので、翌年度は大きく落ちるものと思われる。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150">
              <a:latin typeface="ＭＳ Ｐゴシック" panose="020B0600070205080204" pitchFamily="50" charset="-128"/>
              <a:ea typeface="ＭＳ Ｐゴシック" panose="020B0600070205080204" pitchFamily="50" charset="-128"/>
            </a:rPr>
            <a:t>18,520</a:t>
          </a:r>
          <a:r>
            <a:rPr kumimoji="1" lang="ja-JP" altLang="en-US" sz="1150">
              <a:latin typeface="ＭＳ Ｐゴシック" panose="020B0600070205080204" pitchFamily="50" charset="-128"/>
              <a:ea typeface="ＭＳ Ｐゴシック" panose="020B0600070205080204" pitchFamily="50" charset="-128"/>
            </a:rPr>
            <a:t>円の増となった。これは土地開発基金廃止に伴い財政調整基金、減債基金や公共施設整備運営基金へ積み立てをしたためである。その他、ふるさと納税によるふるさとづくり寄附金の増加に伴い、それを運用・管理するためのふるさとづくり応援基金に対する積立額増加も大きな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本市は合併したことにより市域が広い上に、中山間地に位置しているため過疎化が進んでおり、一定の行政サービスを保つためには一人当たりのコストは類似団体平均よりも高い状況である。効率的、効果的な事業の実施だけではなく、移住・定住施策の推進により、人口増を図ることにより今後の一人当たりのコスト増加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76,348
74,589
676.45
50,622,440
44,148,884
5,519,478
24,821,927
33,999,863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70206</xdr:rowOff>
    </xdr:from>
    <xdr:to>
      <xdr:col>24</xdr:col>
      <xdr:colOff>63500</xdr:colOff>
      <xdr:row>36</xdr:row>
      <xdr:rowOff>90780</xdr:rowOff>
    </xdr:to>
    <xdr:cxnSp macro="">
      <xdr:nvCxnSpPr>
        <xdr:cNvPr id="59" name="直線コネクタ 58"/>
        <xdr:cNvCxnSpPr/>
      </xdr:nvCxnSpPr>
      <xdr:spPr>
        <a:xfrm>
          <a:off x="3797300" y="62424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70206</xdr:rowOff>
    </xdr:to>
    <xdr:cxnSp macro="">
      <xdr:nvCxnSpPr>
        <xdr:cNvPr id="62" name="直線コネクタ 61"/>
        <xdr:cNvCxnSpPr/>
      </xdr:nvCxnSpPr>
      <xdr:spPr>
        <a:xfrm>
          <a:off x="2908300" y="620171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79349</xdr:rowOff>
    </xdr:to>
    <xdr:cxnSp macro="">
      <xdr:nvCxnSpPr>
        <xdr:cNvPr id="65" name="直線コネクタ 64"/>
        <xdr:cNvCxnSpPr/>
      </xdr:nvCxnSpPr>
      <xdr:spPr>
        <a:xfrm flipV="1">
          <a:off x="2019300" y="6201715"/>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47803</xdr:rowOff>
    </xdr:from>
    <xdr:to>
      <xdr:col>10</xdr:col>
      <xdr:colOff>114300</xdr:colOff>
      <xdr:row>36</xdr:row>
      <xdr:rowOff>79349</xdr:rowOff>
    </xdr:to>
    <xdr:cxnSp macro="">
      <xdr:nvCxnSpPr>
        <xdr:cNvPr id="68" name="直線コネクタ 67"/>
        <xdr:cNvCxnSpPr/>
      </xdr:nvCxnSpPr>
      <xdr:spPr>
        <a:xfrm>
          <a:off x="1130300" y="6220003"/>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39980</xdr:rowOff>
    </xdr:from>
    <xdr:to>
      <xdr:col>24</xdr:col>
      <xdr:colOff>114300</xdr:colOff>
      <xdr:row>36</xdr:row>
      <xdr:rowOff>141580</xdr:rowOff>
    </xdr:to>
    <xdr:sp macro="" textlink="">
      <xdr:nvSpPr>
        <xdr:cNvPr id="78" name="楕円 77"/>
        <xdr:cNvSpPr/>
      </xdr:nvSpPr>
      <xdr:spPr>
        <a:xfrm>
          <a:off x="45847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18407</xdr:rowOff>
    </xdr:from>
    <xdr:ext cx="469744" cy="259045"/>
    <xdr:sp macro="" textlink="">
      <xdr:nvSpPr>
        <xdr:cNvPr id="79" name="議会費該当値テキスト"/>
        <xdr:cNvSpPr txBox="1"/>
      </xdr:nvSpPr>
      <xdr:spPr>
        <a:xfrm>
          <a:off x="4686300"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19406</xdr:rowOff>
    </xdr:from>
    <xdr:to>
      <xdr:col>20</xdr:col>
      <xdr:colOff>38100</xdr:colOff>
      <xdr:row>36</xdr:row>
      <xdr:rowOff>121006</xdr:rowOff>
    </xdr:to>
    <xdr:sp macro="" textlink="">
      <xdr:nvSpPr>
        <xdr:cNvPr id="80" name="楕円 79"/>
        <xdr:cNvSpPr/>
      </xdr:nvSpPr>
      <xdr:spPr>
        <a:xfrm>
          <a:off x="3746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112133</xdr:rowOff>
    </xdr:from>
    <xdr:ext cx="469744" cy="259045"/>
    <xdr:sp macro="" textlink="">
      <xdr:nvSpPr>
        <xdr:cNvPr id="81" name="テキスト ボックス 80"/>
        <xdr:cNvSpPr txBox="1"/>
      </xdr:nvSpPr>
      <xdr:spPr>
        <a:xfrm>
          <a:off x="3562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28549</xdr:rowOff>
    </xdr:from>
    <xdr:to>
      <xdr:col>10</xdr:col>
      <xdr:colOff>165100</xdr:colOff>
      <xdr:row>36</xdr:row>
      <xdr:rowOff>130149</xdr:rowOff>
    </xdr:to>
    <xdr:sp macro="" textlink="">
      <xdr:nvSpPr>
        <xdr:cNvPr id="84" name="楕円 83"/>
        <xdr:cNvSpPr/>
      </xdr:nvSpPr>
      <xdr:spPr>
        <a:xfrm>
          <a:off x="1968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121276</xdr:rowOff>
    </xdr:from>
    <xdr:ext cx="469744" cy="259045"/>
    <xdr:sp macro="" textlink="">
      <xdr:nvSpPr>
        <xdr:cNvPr id="85" name="テキスト ボックス 84"/>
        <xdr:cNvSpPr txBox="1"/>
      </xdr:nvSpPr>
      <xdr:spPr>
        <a:xfrm>
          <a:off x="1784428"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168453</xdr:rowOff>
    </xdr:from>
    <xdr:to>
      <xdr:col>6</xdr:col>
      <xdr:colOff>38100</xdr:colOff>
      <xdr:row>36</xdr:row>
      <xdr:rowOff>98603</xdr:rowOff>
    </xdr:to>
    <xdr:sp macro="" textlink="">
      <xdr:nvSpPr>
        <xdr:cNvPr id="86" name="楕円 85"/>
        <xdr:cNvSpPr/>
      </xdr:nvSpPr>
      <xdr:spPr>
        <a:xfrm>
          <a:off x="1079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89730</xdr:rowOff>
    </xdr:from>
    <xdr:ext cx="469744" cy="259045"/>
    <xdr:sp macro="" textlink="">
      <xdr:nvSpPr>
        <xdr:cNvPr id="87" name="テキスト ボックス 86"/>
        <xdr:cNvSpPr txBox="1"/>
      </xdr:nvSpPr>
      <xdr:spPr>
        <a:xfrm>
          <a:off x="895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57229</xdr:rowOff>
    </xdr:from>
    <xdr:to>
      <xdr:col>24</xdr:col>
      <xdr:colOff>63500</xdr:colOff>
      <xdr:row>56</xdr:row>
      <xdr:rowOff>8461</xdr:rowOff>
    </xdr:to>
    <xdr:cxnSp macro="">
      <xdr:nvCxnSpPr>
        <xdr:cNvPr id="116" name="直線コネクタ 115"/>
        <xdr:cNvCxnSpPr/>
      </xdr:nvCxnSpPr>
      <xdr:spPr>
        <a:xfrm>
          <a:off x="3797300" y="8972629"/>
          <a:ext cx="8382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57229</xdr:rowOff>
    </xdr:from>
    <xdr:to>
      <xdr:col>19</xdr:col>
      <xdr:colOff>177800</xdr:colOff>
      <xdr:row>56</xdr:row>
      <xdr:rowOff>157638</xdr:rowOff>
    </xdr:to>
    <xdr:cxnSp macro="">
      <xdr:nvCxnSpPr>
        <xdr:cNvPr id="119" name="直線コネクタ 118"/>
        <xdr:cNvCxnSpPr/>
      </xdr:nvCxnSpPr>
      <xdr:spPr>
        <a:xfrm flipV="1">
          <a:off x="2908300" y="8972629"/>
          <a:ext cx="889000" cy="78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112832</xdr:rowOff>
    </xdr:from>
    <xdr:to>
      <xdr:col>15</xdr:col>
      <xdr:colOff>50800</xdr:colOff>
      <xdr:row>56</xdr:row>
      <xdr:rowOff>157638</xdr:rowOff>
    </xdr:to>
    <xdr:cxnSp macro="">
      <xdr:nvCxnSpPr>
        <xdr:cNvPr id="122" name="直線コネクタ 121"/>
        <xdr:cNvCxnSpPr/>
      </xdr:nvCxnSpPr>
      <xdr:spPr>
        <a:xfrm>
          <a:off x="2019300" y="9714032"/>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73604</xdr:rowOff>
    </xdr:from>
    <xdr:to>
      <xdr:col>10</xdr:col>
      <xdr:colOff>114300</xdr:colOff>
      <xdr:row>56</xdr:row>
      <xdr:rowOff>112832</xdr:rowOff>
    </xdr:to>
    <xdr:cxnSp macro="">
      <xdr:nvCxnSpPr>
        <xdr:cNvPr id="125" name="直線コネクタ 124"/>
        <xdr:cNvCxnSpPr/>
      </xdr:nvCxnSpPr>
      <xdr:spPr>
        <a:xfrm>
          <a:off x="1130300" y="9674804"/>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129111</xdr:rowOff>
    </xdr:from>
    <xdr:to>
      <xdr:col>24</xdr:col>
      <xdr:colOff>114300</xdr:colOff>
      <xdr:row>56</xdr:row>
      <xdr:rowOff>59261</xdr:rowOff>
    </xdr:to>
    <xdr:sp macro="" textlink="">
      <xdr:nvSpPr>
        <xdr:cNvPr id="135" name="楕円 134"/>
        <xdr:cNvSpPr/>
      </xdr:nvSpPr>
      <xdr:spPr>
        <a:xfrm>
          <a:off x="4584700" y="9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107538</xdr:rowOff>
    </xdr:from>
    <xdr:ext cx="534377" cy="259045"/>
    <xdr:sp macro="" textlink="">
      <xdr:nvSpPr>
        <xdr:cNvPr id="136" name="総務費該当値テキスト"/>
        <xdr:cNvSpPr txBox="1"/>
      </xdr:nvSpPr>
      <xdr:spPr>
        <a:xfrm>
          <a:off x="4686300" y="95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6429</xdr:rowOff>
    </xdr:from>
    <xdr:to>
      <xdr:col>20</xdr:col>
      <xdr:colOff>38100</xdr:colOff>
      <xdr:row>52</xdr:row>
      <xdr:rowOff>108029</xdr:rowOff>
    </xdr:to>
    <xdr:sp macro="" textlink="">
      <xdr:nvSpPr>
        <xdr:cNvPr id="137" name="楕円 136"/>
        <xdr:cNvSpPr/>
      </xdr:nvSpPr>
      <xdr:spPr>
        <a:xfrm>
          <a:off x="3746500" y="89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99156</xdr:rowOff>
    </xdr:from>
    <xdr:ext cx="599010" cy="259045"/>
    <xdr:sp macro="" textlink="">
      <xdr:nvSpPr>
        <xdr:cNvPr id="138" name="テキスト ボックス 137"/>
        <xdr:cNvSpPr txBox="1"/>
      </xdr:nvSpPr>
      <xdr:spPr>
        <a:xfrm>
          <a:off x="3497795" y="901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106838</xdr:rowOff>
    </xdr:from>
    <xdr:to>
      <xdr:col>15</xdr:col>
      <xdr:colOff>101600</xdr:colOff>
      <xdr:row>57</xdr:row>
      <xdr:rowOff>36988</xdr:rowOff>
    </xdr:to>
    <xdr:sp macro="" textlink="">
      <xdr:nvSpPr>
        <xdr:cNvPr id="139" name="楕円 138"/>
        <xdr:cNvSpPr/>
      </xdr:nvSpPr>
      <xdr:spPr>
        <a:xfrm>
          <a:off x="2857500" y="97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28115</xdr:rowOff>
    </xdr:from>
    <xdr:ext cx="534377" cy="259045"/>
    <xdr:sp macro="" textlink="">
      <xdr:nvSpPr>
        <xdr:cNvPr id="140" name="テキスト ボックス 139"/>
        <xdr:cNvSpPr txBox="1"/>
      </xdr:nvSpPr>
      <xdr:spPr>
        <a:xfrm>
          <a:off x="2641111" y="980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62032</xdr:rowOff>
    </xdr:from>
    <xdr:to>
      <xdr:col>10</xdr:col>
      <xdr:colOff>165100</xdr:colOff>
      <xdr:row>56</xdr:row>
      <xdr:rowOff>163632</xdr:rowOff>
    </xdr:to>
    <xdr:sp macro="" textlink="">
      <xdr:nvSpPr>
        <xdr:cNvPr id="141" name="楕円 140"/>
        <xdr:cNvSpPr/>
      </xdr:nvSpPr>
      <xdr:spPr>
        <a:xfrm>
          <a:off x="1968500" y="96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154759</xdr:rowOff>
    </xdr:from>
    <xdr:ext cx="534377" cy="259045"/>
    <xdr:sp macro="" textlink="">
      <xdr:nvSpPr>
        <xdr:cNvPr id="142" name="テキスト ボックス 141"/>
        <xdr:cNvSpPr txBox="1"/>
      </xdr:nvSpPr>
      <xdr:spPr>
        <a:xfrm>
          <a:off x="1752111" y="97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22804</xdr:rowOff>
    </xdr:from>
    <xdr:to>
      <xdr:col>6</xdr:col>
      <xdr:colOff>38100</xdr:colOff>
      <xdr:row>56</xdr:row>
      <xdr:rowOff>124404</xdr:rowOff>
    </xdr:to>
    <xdr:sp macro="" textlink="">
      <xdr:nvSpPr>
        <xdr:cNvPr id="143" name="楕円 142"/>
        <xdr:cNvSpPr/>
      </xdr:nvSpPr>
      <xdr:spPr>
        <a:xfrm>
          <a:off x="1079500" y="96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140931</xdr:rowOff>
    </xdr:from>
    <xdr:ext cx="534377" cy="259045"/>
    <xdr:sp macro="" textlink="">
      <xdr:nvSpPr>
        <xdr:cNvPr id="144" name="テキスト ボックス 143"/>
        <xdr:cNvSpPr txBox="1"/>
      </xdr:nvSpPr>
      <xdr:spPr>
        <a:xfrm>
          <a:off x="863111" y="93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131521</xdr:rowOff>
    </xdr:from>
    <xdr:to>
      <xdr:col>24</xdr:col>
      <xdr:colOff>63500</xdr:colOff>
      <xdr:row>77</xdr:row>
      <xdr:rowOff>99594</xdr:rowOff>
    </xdr:to>
    <xdr:cxnSp macro="">
      <xdr:nvCxnSpPr>
        <xdr:cNvPr id="174" name="直線コネクタ 173"/>
        <xdr:cNvCxnSpPr/>
      </xdr:nvCxnSpPr>
      <xdr:spPr>
        <a:xfrm flipV="1">
          <a:off x="3797300" y="12990271"/>
          <a:ext cx="838200" cy="3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99594</xdr:rowOff>
    </xdr:from>
    <xdr:to>
      <xdr:col>19</xdr:col>
      <xdr:colOff>177800</xdr:colOff>
      <xdr:row>77</xdr:row>
      <xdr:rowOff>153760</xdr:rowOff>
    </xdr:to>
    <xdr:cxnSp macro="">
      <xdr:nvCxnSpPr>
        <xdr:cNvPr id="177" name="直線コネクタ 176"/>
        <xdr:cNvCxnSpPr/>
      </xdr:nvCxnSpPr>
      <xdr:spPr>
        <a:xfrm flipV="1">
          <a:off x="2908300" y="13301244"/>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153760</xdr:rowOff>
    </xdr:from>
    <xdr:to>
      <xdr:col>15</xdr:col>
      <xdr:colOff>50800</xdr:colOff>
      <xdr:row>78</xdr:row>
      <xdr:rowOff>56451</xdr:rowOff>
    </xdr:to>
    <xdr:cxnSp macro="">
      <xdr:nvCxnSpPr>
        <xdr:cNvPr id="180" name="直線コネクタ 179"/>
        <xdr:cNvCxnSpPr/>
      </xdr:nvCxnSpPr>
      <xdr:spPr>
        <a:xfrm flipV="1">
          <a:off x="2019300" y="13355410"/>
          <a:ext cx="889000" cy="7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52718</xdr:rowOff>
    </xdr:from>
    <xdr:to>
      <xdr:col>10</xdr:col>
      <xdr:colOff>114300</xdr:colOff>
      <xdr:row>78</xdr:row>
      <xdr:rowOff>56451</xdr:rowOff>
    </xdr:to>
    <xdr:cxnSp macro="">
      <xdr:nvCxnSpPr>
        <xdr:cNvPr id="183" name="直線コネクタ 182"/>
        <xdr:cNvCxnSpPr/>
      </xdr:nvCxnSpPr>
      <xdr:spPr>
        <a:xfrm>
          <a:off x="1130300" y="1342581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80721</xdr:rowOff>
    </xdr:from>
    <xdr:to>
      <xdr:col>24</xdr:col>
      <xdr:colOff>114300</xdr:colOff>
      <xdr:row>76</xdr:row>
      <xdr:rowOff>10871</xdr:rowOff>
    </xdr:to>
    <xdr:sp macro="" textlink="">
      <xdr:nvSpPr>
        <xdr:cNvPr id="193" name="楕円 192"/>
        <xdr:cNvSpPr/>
      </xdr:nvSpPr>
      <xdr:spPr>
        <a:xfrm>
          <a:off x="4584700" y="129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59148</xdr:rowOff>
    </xdr:from>
    <xdr:ext cx="599010" cy="259045"/>
    <xdr:sp macro="" textlink="">
      <xdr:nvSpPr>
        <xdr:cNvPr id="194" name="民生費該当値テキスト"/>
        <xdr:cNvSpPr txBox="1"/>
      </xdr:nvSpPr>
      <xdr:spPr>
        <a:xfrm>
          <a:off x="4686300" y="1291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48794</xdr:rowOff>
    </xdr:from>
    <xdr:to>
      <xdr:col>20</xdr:col>
      <xdr:colOff>38100</xdr:colOff>
      <xdr:row>77</xdr:row>
      <xdr:rowOff>150394</xdr:rowOff>
    </xdr:to>
    <xdr:sp macro="" textlink="">
      <xdr:nvSpPr>
        <xdr:cNvPr id="195" name="楕円 194"/>
        <xdr:cNvSpPr/>
      </xdr:nvSpPr>
      <xdr:spPr>
        <a:xfrm>
          <a:off x="3746500" y="132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141521</xdr:rowOff>
    </xdr:from>
    <xdr:ext cx="599010" cy="259045"/>
    <xdr:sp macro="" textlink="">
      <xdr:nvSpPr>
        <xdr:cNvPr id="196" name="テキスト ボックス 195"/>
        <xdr:cNvSpPr txBox="1"/>
      </xdr:nvSpPr>
      <xdr:spPr>
        <a:xfrm>
          <a:off x="3497795" y="133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102960</xdr:rowOff>
    </xdr:from>
    <xdr:to>
      <xdr:col>15</xdr:col>
      <xdr:colOff>101600</xdr:colOff>
      <xdr:row>78</xdr:row>
      <xdr:rowOff>33110</xdr:rowOff>
    </xdr:to>
    <xdr:sp macro="" textlink="">
      <xdr:nvSpPr>
        <xdr:cNvPr id="197" name="楕円 196"/>
        <xdr:cNvSpPr/>
      </xdr:nvSpPr>
      <xdr:spPr>
        <a:xfrm>
          <a:off x="2857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24237</xdr:rowOff>
    </xdr:from>
    <xdr:ext cx="599010" cy="259045"/>
    <xdr:sp macro="" textlink="">
      <xdr:nvSpPr>
        <xdr:cNvPr id="198" name="テキスト ボックス 197"/>
        <xdr:cNvSpPr txBox="1"/>
      </xdr:nvSpPr>
      <xdr:spPr>
        <a:xfrm>
          <a:off x="2608795" y="1339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5651</xdr:rowOff>
    </xdr:from>
    <xdr:to>
      <xdr:col>10</xdr:col>
      <xdr:colOff>165100</xdr:colOff>
      <xdr:row>78</xdr:row>
      <xdr:rowOff>107251</xdr:rowOff>
    </xdr:to>
    <xdr:sp macro="" textlink="">
      <xdr:nvSpPr>
        <xdr:cNvPr id="199" name="楕円 198"/>
        <xdr:cNvSpPr/>
      </xdr:nvSpPr>
      <xdr:spPr>
        <a:xfrm>
          <a:off x="1968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98378</xdr:rowOff>
    </xdr:from>
    <xdr:ext cx="599010" cy="259045"/>
    <xdr:sp macro="" textlink="">
      <xdr:nvSpPr>
        <xdr:cNvPr id="200" name="テキスト ボックス 199"/>
        <xdr:cNvSpPr txBox="1"/>
      </xdr:nvSpPr>
      <xdr:spPr>
        <a:xfrm>
          <a:off x="1719795" y="134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1918</xdr:rowOff>
    </xdr:from>
    <xdr:to>
      <xdr:col>6</xdr:col>
      <xdr:colOff>38100</xdr:colOff>
      <xdr:row>78</xdr:row>
      <xdr:rowOff>103518</xdr:rowOff>
    </xdr:to>
    <xdr:sp macro="" textlink="">
      <xdr:nvSpPr>
        <xdr:cNvPr id="201" name="楕円 200"/>
        <xdr:cNvSpPr/>
      </xdr:nvSpPr>
      <xdr:spPr>
        <a:xfrm>
          <a:off x="1079500" y="133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94645</xdr:rowOff>
    </xdr:from>
    <xdr:ext cx="599010" cy="259045"/>
    <xdr:sp macro="" textlink="">
      <xdr:nvSpPr>
        <xdr:cNvPr id="202" name="テキスト ボックス 201"/>
        <xdr:cNvSpPr txBox="1"/>
      </xdr:nvSpPr>
      <xdr:spPr>
        <a:xfrm>
          <a:off x="830795" y="1346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25498</xdr:rowOff>
    </xdr:from>
    <xdr:to>
      <xdr:col>24</xdr:col>
      <xdr:colOff>63500</xdr:colOff>
      <xdr:row>96</xdr:row>
      <xdr:rowOff>102374</xdr:rowOff>
    </xdr:to>
    <xdr:cxnSp macro="">
      <xdr:nvCxnSpPr>
        <xdr:cNvPr id="234" name="直線コネクタ 233"/>
        <xdr:cNvCxnSpPr/>
      </xdr:nvCxnSpPr>
      <xdr:spPr>
        <a:xfrm flipV="1">
          <a:off x="3797300" y="16313248"/>
          <a:ext cx="838200" cy="2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139928</xdr:rowOff>
    </xdr:from>
    <xdr:to>
      <xdr:col>19</xdr:col>
      <xdr:colOff>177800</xdr:colOff>
      <xdr:row>96</xdr:row>
      <xdr:rowOff>102374</xdr:rowOff>
    </xdr:to>
    <xdr:cxnSp macro="">
      <xdr:nvCxnSpPr>
        <xdr:cNvPr id="237" name="直線コネクタ 236"/>
        <xdr:cNvCxnSpPr/>
      </xdr:nvCxnSpPr>
      <xdr:spPr>
        <a:xfrm>
          <a:off x="2908300" y="16256228"/>
          <a:ext cx="889000" cy="3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139928</xdr:rowOff>
    </xdr:from>
    <xdr:to>
      <xdr:col>15</xdr:col>
      <xdr:colOff>50800</xdr:colOff>
      <xdr:row>95</xdr:row>
      <xdr:rowOff>51443</xdr:rowOff>
    </xdr:to>
    <xdr:cxnSp macro="">
      <xdr:nvCxnSpPr>
        <xdr:cNvPr id="240" name="直線コネクタ 239"/>
        <xdr:cNvCxnSpPr/>
      </xdr:nvCxnSpPr>
      <xdr:spPr>
        <a:xfrm flipV="1">
          <a:off x="2019300" y="16256228"/>
          <a:ext cx="889000" cy="8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51443</xdr:rowOff>
    </xdr:from>
    <xdr:to>
      <xdr:col>10</xdr:col>
      <xdr:colOff>114300</xdr:colOff>
      <xdr:row>95</xdr:row>
      <xdr:rowOff>147962</xdr:rowOff>
    </xdr:to>
    <xdr:cxnSp macro="">
      <xdr:nvCxnSpPr>
        <xdr:cNvPr id="243" name="直線コネクタ 242"/>
        <xdr:cNvCxnSpPr/>
      </xdr:nvCxnSpPr>
      <xdr:spPr>
        <a:xfrm flipV="1">
          <a:off x="1130300" y="1633919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146148</xdr:rowOff>
    </xdr:from>
    <xdr:to>
      <xdr:col>24</xdr:col>
      <xdr:colOff>114300</xdr:colOff>
      <xdr:row>95</xdr:row>
      <xdr:rowOff>76298</xdr:rowOff>
    </xdr:to>
    <xdr:sp macro="" textlink="">
      <xdr:nvSpPr>
        <xdr:cNvPr id="253" name="楕円 252"/>
        <xdr:cNvSpPr/>
      </xdr:nvSpPr>
      <xdr:spPr>
        <a:xfrm>
          <a:off x="4584700" y="162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169025</xdr:rowOff>
    </xdr:from>
    <xdr:ext cx="534377" cy="259045"/>
    <xdr:sp macro="" textlink="">
      <xdr:nvSpPr>
        <xdr:cNvPr id="254" name="衛生費該当値テキスト"/>
        <xdr:cNvSpPr txBox="1"/>
      </xdr:nvSpPr>
      <xdr:spPr>
        <a:xfrm>
          <a:off x="4686300" y="161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51574</xdr:rowOff>
    </xdr:from>
    <xdr:to>
      <xdr:col>20</xdr:col>
      <xdr:colOff>38100</xdr:colOff>
      <xdr:row>96</xdr:row>
      <xdr:rowOff>153174</xdr:rowOff>
    </xdr:to>
    <xdr:sp macro="" textlink="">
      <xdr:nvSpPr>
        <xdr:cNvPr id="255" name="楕円 254"/>
        <xdr:cNvSpPr/>
      </xdr:nvSpPr>
      <xdr:spPr>
        <a:xfrm>
          <a:off x="3746500" y="16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169701</xdr:rowOff>
    </xdr:from>
    <xdr:ext cx="534377" cy="259045"/>
    <xdr:sp macro="" textlink="">
      <xdr:nvSpPr>
        <xdr:cNvPr id="256" name="テキスト ボックス 255"/>
        <xdr:cNvSpPr txBox="1"/>
      </xdr:nvSpPr>
      <xdr:spPr>
        <a:xfrm>
          <a:off x="3530111" y="162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89128</xdr:rowOff>
    </xdr:from>
    <xdr:to>
      <xdr:col>15</xdr:col>
      <xdr:colOff>101600</xdr:colOff>
      <xdr:row>95</xdr:row>
      <xdr:rowOff>19278</xdr:rowOff>
    </xdr:to>
    <xdr:sp macro="" textlink="">
      <xdr:nvSpPr>
        <xdr:cNvPr id="257" name="楕円 256"/>
        <xdr:cNvSpPr/>
      </xdr:nvSpPr>
      <xdr:spPr>
        <a:xfrm>
          <a:off x="2857500" y="162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35805</xdr:rowOff>
    </xdr:from>
    <xdr:ext cx="534377" cy="259045"/>
    <xdr:sp macro="" textlink="">
      <xdr:nvSpPr>
        <xdr:cNvPr id="258" name="テキスト ボックス 257"/>
        <xdr:cNvSpPr txBox="1"/>
      </xdr:nvSpPr>
      <xdr:spPr>
        <a:xfrm>
          <a:off x="2641111" y="159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643</xdr:rowOff>
    </xdr:from>
    <xdr:to>
      <xdr:col>10</xdr:col>
      <xdr:colOff>165100</xdr:colOff>
      <xdr:row>95</xdr:row>
      <xdr:rowOff>102243</xdr:rowOff>
    </xdr:to>
    <xdr:sp macro="" textlink="">
      <xdr:nvSpPr>
        <xdr:cNvPr id="259" name="楕円 258"/>
        <xdr:cNvSpPr/>
      </xdr:nvSpPr>
      <xdr:spPr>
        <a:xfrm>
          <a:off x="1968500" y="162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118770</xdr:rowOff>
    </xdr:from>
    <xdr:ext cx="534377" cy="259045"/>
    <xdr:sp macro="" textlink="">
      <xdr:nvSpPr>
        <xdr:cNvPr id="260" name="テキスト ボックス 259"/>
        <xdr:cNvSpPr txBox="1"/>
      </xdr:nvSpPr>
      <xdr:spPr>
        <a:xfrm>
          <a:off x="1752111" y="160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97162</xdr:rowOff>
    </xdr:from>
    <xdr:to>
      <xdr:col>6</xdr:col>
      <xdr:colOff>38100</xdr:colOff>
      <xdr:row>96</xdr:row>
      <xdr:rowOff>27312</xdr:rowOff>
    </xdr:to>
    <xdr:sp macro="" textlink="">
      <xdr:nvSpPr>
        <xdr:cNvPr id="261" name="楕円 260"/>
        <xdr:cNvSpPr/>
      </xdr:nvSpPr>
      <xdr:spPr>
        <a:xfrm>
          <a:off x="1079500" y="163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43839</xdr:rowOff>
    </xdr:from>
    <xdr:ext cx="534377" cy="259045"/>
    <xdr:sp macro="" textlink="">
      <xdr:nvSpPr>
        <xdr:cNvPr id="262" name="テキスト ボックス 261"/>
        <xdr:cNvSpPr txBox="1"/>
      </xdr:nvSpPr>
      <xdr:spPr>
        <a:xfrm>
          <a:off x="863111" y="161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160198</xdr:rowOff>
    </xdr:from>
    <xdr:to>
      <xdr:col>55</xdr:col>
      <xdr:colOff>0</xdr:colOff>
      <xdr:row>38</xdr:row>
      <xdr:rowOff>161036</xdr:rowOff>
    </xdr:to>
    <xdr:cxnSp macro="">
      <xdr:nvCxnSpPr>
        <xdr:cNvPr id="291" name="直線コネクタ 290"/>
        <xdr:cNvCxnSpPr/>
      </xdr:nvCxnSpPr>
      <xdr:spPr>
        <a:xfrm>
          <a:off x="9639300" y="6675298"/>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160198</xdr:rowOff>
    </xdr:from>
    <xdr:to>
      <xdr:col>50</xdr:col>
      <xdr:colOff>114300</xdr:colOff>
      <xdr:row>38</xdr:row>
      <xdr:rowOff>162713</xdr:rowOff>
    </xdr:to>
    <xdr:cxnSp macro="">
      <xdr:nvCxnSpPr>
        <xdr:cNvPr id="294" name="直線コネクタ 293"/>
        <xdr:cNvCxnSpPr/>
      </xdr:nvCxnSpPr>
      <xdr:spPr>
        <a:xfrm flipV="1">
          <a:off x="8750300" y="66752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162713</xdr:rowOff>
    </xdr:from>
    <xdr:to>
      <xdr:col>45</xdr:col>
      <xdr:colOff>177800</xdr:colOff>
      <xdr:row>38</xdr:row>
      <xdr:rowOff>162789</xdr:rowOff>
    </xdr:to>
    <xdr:cxnSp macro="">
      <xdr:nvCxnSpPr>
        <xdr:cNvPr id="297" name="直線コネクタ 296"/>
        <xdr:cNvCxnSpPr/>
      </xdr:nvCxnSpPr>
      <xdr:spPr>
        <a:xfrm flipV="1">
          <a:off x="7861300" y="667781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160884</xdr:rowOff>
    </xdr:from>
    <xdr:to>
      <xdr:col>41</xdr:col>
      <xdr:colOff>50800</xdr:colOff>
      <xdr:row>38</xdr:row>
      <xdr:rowOff>162789</xdr:rowOff>
    </xdr:to>
    <xdr:cxnSp macro="">
      <xdr:nvCxnSpPr>
        <xdr:cNvPr id="300" name="直線コネクタ 299"/>
        <xdr:cNvCxnSpPr/>
      </xdr:nvCxnSpPr>
      <xdr:spPr>
        <a:xfrm>
          <a:off x="6972300" y="667598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0" name="楕円 309"/>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109398</xdr:rowOff>
    </xdr:from>
    <xdr:to>
      <xdr:col>50</xdr:col>
      <xdr:colOff>165100</xdr:colOff>
      <xdr:row>39</xdr:row>
      <xdr:rowOff>39548</xdr:rowOff>
    </xdr:to>
    <xdr:sp macro="" textlink="">
      <xdr:nvSpPr>
        <xdr:cNvPr id="312" name="楕円 311"/>
        <xdr:cNvSpPr/>
      </xdr:nvSpPr>
      <xdr:spPr>
        <a:xfrm>
          <a:off x="9588500" y="66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30675</xdr:rowOff>
    </xdr:from>
    <xdr:ext cx="378565" cy="259045"/>
    <xdr:sp macro="" textlink="">
      <xdr:nvSpPr>
        <xdr:cNvPr id="313" name="テキスト ボックス 312"/>
        <xdr:cNvSpPr txBox="1"/>
      </xdr:nvSpPr>
      <xdr:spPr>
        <a:xfrm>
          <a:off x="9450017" y="671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111913</xdr:rowOff>
    </xdr:from>
    <xdr:to>
      <xdr:col>46</xdr:col>
      <xdr:colOff>38100</xdr:colOff>
      <xdr:row>39</xdr:row>
      <xdr:rowOff>42063</xdr:rowOff>
    </xdr:to>
    <xdr:sp macro="" textlink="">
      <xdr:nvSpPr>
        <xdr:cNvPr id="314" name="楕円 313"/>
        <xdr:cNvSpPr/>
      </xdr:nvSpPr>
      <xdr:spPr>
        <a:xfrm>
          <a:off x="8699500" y="66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33190</xdr:rowOff>
    </xdr:from>
    <xdr:ext cx="378565" cy="259045"/>
    <xdr:sp macro="" textlink="">
      <xdr:nvSpPr>
        <xdr:cNvPr id="315" name="テキスト ボックス 314"/>
        <xdr:cNvSpPr txBox="1"/>
      </xdr:nvSpPr>
      <xdr:spPr>
        <a:xfrm>
          <a:off x="8561017" y="67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111989</xdr:rowOff>
    </xdr:from>
    <xdr:to>
      <xdr:col>41</xdr:col>
      <xdr:colOff>101600</xdr:colOff>
      <xdr:row>39</xdr:row>
      <xdr:rowOff>42139</xdr:rowOff>
    </xdr:to>
    <xdr:sp macro="" textlink="">
      <xdr:nvSpPr>
        <xdr:cNvPr id="316" name="楕円 315"/>
        <xdr:cNvSpPr/>
      </xdr:nvSpPr>
      <xdr:spPr>
        <a:xfrm>
          <a:off x="78105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33266</xdr:rowOff>
    </xdr:from>
    <xdr:ext cx="378565" cy="259045"/>
    <xdr:sp macro="" textlink="">
      <xdr:nvSpPr>
        <xdr:cNvPr id="317" name="テキスト ボックス 316"/>
        <xdr:cNvSpPr txBox="1"/>
      </xdr:nvSpPr>
      <xdr:spPr>
        <a:xfrm>
          <a:off x="7672017" y="671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110084</xdr:rowOff>
    </xdr:from>
    <xdr:to>
      <xdr:col>36</xdr:col>
      <xdr:colOff>165100</xdr:colOff>
      <xdr:row>39</xdr:row>
      <xdr:rowOff>40234</xdr:rowOff>
    </xdr:to>
    <xdr:sp macro="" textlink="">
      <xdr:nvSpPr>
        <xdr:cNvPr id="318" name="楕円 317"/>
        <xdr:cNvSpPr/>
      </xdr:nvSpPr>
      <xdr:spPr>
        <a:xfrm>
          <a:off x="6921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31361</xdr:rowOff>
    </xdr:from>
    <xdr:ext cx="378565" cy="259045"/>
    <xdr:sp macro="" textlink="">
      <xdr:nvSpPr>
        <xdr:cNvPr id="319" name="テキスト ボックス 318"/>
        <xdr:cNvSpPr txBox="1"/>
      </xdr:nvSpPr>
      <xdr:spPr>
        <a:xfrm>
          <a:off x="6783017" y="671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75491</xdr:rowOff>
    </xdr:from>
    <xdr:to>
      <xdr:col>55</xdr:col>
      <xdr:colOff>0</xdr:colOff>
      <xdr:row>57</xdr:row>
      <xdr:rowOff>90295</xdr:rowOff>
    </xdr:to>
    <xdr:cxnSp macro="">
      <xdr:nvCxnSpPr>
        <xdr:cNvPr id="346" name="直線コネクタ 345"/>
        <xdr:cNvCxnSpPr/>
      </xdr:nvCxnSpPr>
      <xdr:spPr>
        <a:xfrm>
          <a:off x="9639300" y="9848141"/>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65112</xdr:rowOff>
    </xdr:from>
    <xdr:to>
      <xdr:col>50</xdr:col>
      <xdr:colOff>114300</xdr:colOff>
      <xdr:row>57</xdr:row>
      <xdr:rowOff>75491</xdr:rowOff>
    </xdr:to>
    <xdr:cxnSp macro="">
      <xdr:nvCxnSpPr>
        <xdr:cNvPr id="349" name="直線コネクタ 348"/>
        <xdr:cNvCxnSpPr/>
      </xdr:nvCxnSpPr>
      <xdr:spPr>
        <a:xfrm>
          <a:off x="8750300" y="9837762"/>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65112</xdr:rowOff>
    </xdr:from>
    <xdr:to>
      <xdr:col>45</xdr:col>
      <xdr:colOff>177800</xdr:colOff>
      <xdr:row>57</xdr:row>
      <xdr:rowOff>74576</xdr:rowOff>
    </xdr:to>
    <xdr:cxnSp macro="">
      <xdr:nvCxnSpPr>
        <xdr:cNvPr id="352" name="直線コネクタ 351"/>
        <xdr:cNvCxnSpPr/>
      </xdr:nvCxnSpPr>
      <xdr:spPr>
        <a:xfrm flipV="1">
          <a:off x="7861300" y="983776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36839</xdr:rowOff>
    </xdr:from>
    <xdr:to>
      <xdr:col>41</xdr:col>
      <xdr:colOff>50800</xdr:colOff>
      <xdr:row>57</xdr:row>
      <xdr:rowOff>74576</xdr:rowOff>
    </xdr:to>
    <xdr:cxnSp macro="">
      <xdr:nvCxnSpPr>
        <xdr:cNvPr id="355" name="直線コネクタ 354"/>
        <xdr:cNvCxnSpPr/>
      </xdr:nvCxnSpPr>
      <xdr:spPr>
        <a:xfrm>
          <a:off x="6972300" y="9809489"/>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39495</xdr:rowOff>
    </xdr:from>
    <xdr:to>
      <xdr:col>55</xdr:col>
      <xdr:colOff>50800</xdr:colOff>
      <xdr:row>57</xdr:row>
      <xdr:rowOff>141095</xdr:rowOff>
    </xdr:to>
    <xdr:sp macro="" textlink="">
      <xdr:nvSpPr>
        <xdr:cNvPr id="365" name="楕円 364"/>
        <xdr:cNvSpPr/>
      </xdr:nvSpPr>
      <xdr:spPr>
        <a:xfrm>
          <a:off x="10426700" y="98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62372</xdr:rowOff>
    </xdr:from>
    <xdr:ext cx="534377" cy="259045"/>
    <xdr:sp macro="" textlink="">
      <xdr:nvSpPr>
        <xdr:cNvPr id="366" name="農林水産業費該当値テキスト"/>
        <xdr:cNvSpPr txBox="1"/>
      </xdr:nvSpPr>
      <xdr:spPr>
        <a:xfrm>
          <a:off x="10528300" y="966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24691</xdr:rowOff>
    </xdr:from>
    <xdr:to>
      <xdr:col>50</xdr:col>
      <xdr:colOff>165100</xdr:colOff>
      <xdr:row>57</xdr:row>
      <xdr:rowOff>126291</xdr:rowOff>
    </xdr:to>
    <xdr:sp macro="" textlink="">
      <xdr:nvSpPr>
        <xdr:cNvPr id="367" name="楕円 366"/>
        <xdr:cNvSpPr/>
      </xdr:nvSpPr>
      <xdr:spPr>
        <a:xfrm>
          <a:off x="9588500" y="97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142818</xdr:rowOff>
    </xdr:from>
    <xdr:ext cx="534377" cy="259045"/>
    <xdr:sp macro="" textlink="">
      <xdr:nvSpPr>
        <xdr:cNvPr id="368" name="テキスト ボックス 367"/>
        <xdr:cNvSpPr txBox="1"/>
      </xdr:nvSpPr>
      <xdr:spPr>
        <a:xfrm>
          <a:off x="9372111" y="957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14312</xdr:rowOff>
    </xdr:from>
    <xdr:to>
      <xdr:col>46</xdr:col>
      <xdr:colOff>38100</xdr:colOff>
      <xdr:row>57</xdr:row>
      <xdr:rowOff>115912</xdr:rowOff>
    </xdr:to>
    <xdr:sp macro="" textlink="">
      <xdr:nvSpPr>
        <xdr:cNvPr id="369" name="楕円 368"/>
        <xdr:cNvSpPr/>
      </xdr:nvSpPr>
      <xdr:spPr>
        <a:xfrm>
          <a:off x="8699500" y="97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132439</xdr:rowOff>
    </xdr:from>
    <xdr:ext cx="534377" cy="259045"/>
    <xdr:sp macro="" textlink="">
      <xdr:nvSpPr>
        <xdr:cNvPr id="370" name="テキスト ボックス 369"/>
        <xdr:cNvSpPr txBox="1"/>
      </xdr:nvSpPr>
      <xdr:spPr>
        <a:xfrm>
          <a:off x="8483111" y="95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23776</xdr:rowOff>
    </xdr:from>
    <xdr:to>
      <xdr:col>41</xdr:col>
      <xdr:colOff>101600</xdr:colOff>
      <xdr:row>57</xdr:row>
      <xdr:rowOff>125376</xdr:rowOff>
    </xdr:to>
    <xdr:sp macro="" textlink="">
      <xdr:nvSpPr>
        <xdr:cNvPr id="371" name="楕円 370"/>
        <xdr:cNvSpPr/>
      </xdr:nvSpPr>
      <xdr:spPr>
        <a:xfrm>
          <a:off x="7810500" y="97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141903</xdr:rowOff>
    </xdr:from>
    <xdr:ext cx="534377" cy="259045"/>
    <xdr:sp macro="" textlink="">
      <xdr:nvSpPr>
        <xdr:cNvPr id="372" name="テキスト ボックス 371"/>
        <xdr:cNvSpPr txBox="1"/>
      </xdr:nvSpPr>
      <xdr:spPr>
        <a:xfrm>
          <a:off x="7594111" y="95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157489</xdr:rowOff>
    </xdr:from>
    <xdr:to>
      <xdr:col>36</xdr:col>
      <xdr:colOff>165100</xdr:colOff>
      <xdr:row>57</xdr:row>
      <xdr:rowOff>87639</xdr:rowOff>
    </xdr:to>
    <xdr:sp macro="" textlink="">
      <xdr:nvSpPr>
        <xdr:cNvPr id="373" name="楕円 372"/>
        <xdr:cNvSpPr/>
      </xdr:nvSpPr>
      <xdr:spPr>
        <a:xfrm>
          <a:off x="6921500" y="97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104166</xdr:rowOff>
    </xdr:from>
    <xdr:ext cx="534377" cy="259045"/>
    <xdr:sp macro="" textlink="">
      <xdr:nvSpPr>
        <xdr:cNvPr id="374" name="テキスト ボックス 373"/>
        <xdr:cNvSpPr txBox="1"/>
      </xdr:nvSpPr>
      <xdr:spPr>
        <a:xfrm>
          <a:off x="6705111" y="95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89477</xdr:rowOff>
    </xdr:from>
    <xdr:to>
      <xdr:col>55</xdr:col>
      <xdr:colOff>0</xdr:colOff>
      <xdr:row>75</xdr:row>
      <xdr:rowOff>94872</xdr:rowOff>
    </xdr:to>
    <xdr:cxnSp macro="">
      <xdr:nvCxnSpPr>
        <xdr:cNvPr id="401" name="直線コネクタ 400"/>
        <xdr:cNvCxnSpPr/>
      </xdr:nvCxnSpPr>
      <xdr:spPr>
        <a:xfrm>
          <a:off x="9639300" y="1294822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89477</xdr:rowOff>
    </xdr:from>
    <xdr:to>
      <xdr:col>50</xdr:col>
      <xdr:colOff>114300</xdr:colOff>
      <xdr:row>77</xdr:row>
      <xdr:rowOff>20256</xdr:rowOff>
    </xdr:to>
    <xdr:cxnSp macro="">
      <xdr:nvCxnSpPr>
        <xdr:cNvPr id="404" name="直線コネクタ 403"/>
        <xdr:cNvCxnSpPr/>
      </xdr:nvCxnSpPr>
      <xdr:spPr>
        <a:xfrm flipV="1">
          <a:off x="8750300" y="12948227"/>
          <a:ext cx="889000" cy="27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20256</xdr:rowOff>
    </xdr:from>
    <xdr:to>
      <xdr:col>45</xdr:col>
      <xdr:colOff>177800</xdr:colOff>
      <xdr:row>77</xdr:row>
      <xdr:rowOff>46431</xdr:rowOff>
    </xdr:to>
    <xdr:cxnSp macro="">
      <xdr:nvCxnSpPr>
        <xdr:cNvPr id="407" name="直線コネクタ 406"/>
        <xdr:cNvCxnSpPr/>
      </xdr:nvCxnSpPr>
      <xdr:spPr>
        <a:xfrm flipV="1">
          <a:off x="7861300" y="1322190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40534</xdr:rowOff>
    </xdr:from>
    <xdr:to>
      <xdr:col>41</xdr:col>
      <xdr:colOff>50800</xdr:colOff>
      <xdr:row>77</xdr:row>
      <xdr:rowOff>46431</xdr:rowOff>
    </xdr:to>
    <xdr:cxnSp macro="">
      <xdr:nvCxnSpPr>
        <xdr:cNvPr id="410" name="直線コネクタ 409"/>
        <xdr:cNvCxnSpPr/>
      </xdr:nvCxnSpPr>
      <xdr:spPr>
        <a:xfrm>
          <a:off x="6972300" y="13242184"/>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44072</xdr:rowOff>
    </xdr:from>
    <xdr:to>
      <xdr:col>55</xdr:col>
      <xdr:colOff>50800</xdr:colOff>
      <xdr:row>75</xdr:row>
      <xdr:rowOff>145672</xdr:rowOff>
    </xdr:to>
    <xdr:sp macro="" textlink="">
      <xdr:nvSpPr>
        <xdr:cNvPr id="420" name="楕円 419"/>
        <xdr:cNvSpPr/>
      </xdr:nvSpPr>
      <xdr:spPr>
        <a:xfrm>
          <a:off x="10426700" y="12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66949</xdr:rowOff>
    </xdr:from>
    <xdr:ext cx="534377" cy="259045"/>
    <xdr:sp macro="" textlink="">
      <xdr:nvSpPr>
        <xdr:cNvPr id="421" name="商工費該当値テキスト"/>
        <xdr:cNvSpPr txBox="1"/>
      </xdr:nvSpPr>
      <xdr:spPr>
        <a:xfrm>
          <a:off x="10528300" y="127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38677</xdr:rowOff>
    </xdr:from>
    <xdr:to>
      <xdr:col>50</xdr:col>
      <xdr:colOff>165100</xdr:colOff>
      <xdr:row>75</xdr:row>
      <xdr:rowOff>140277</xdr:rowOff>
    </xdr:to>
    <xdr:sp macro="" textlink="">
      <xdr:nvSpPr>
        <xdr:cNvPr id="422" name="楕円 421"/>
        <xdr:cNvSpPr/>
      </xdr:nvSpPr>
      <xdr:spPr>
        <a:xfrm>
          <a:off x="9588500" y="128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156804</xdr:rowOff>
    </xdr:from>
    <xdr:ext cx="534377" cy="259045"/>
    <xdr:sp macro="" textlink="">
      <xdr:nvSpPr>
        <xdr:cNvPr id="423" name="テキスト ボックス 422"/>
        <xdr:cNvSpPr txBox="1"/>
      </xdr:nvSpPr>
      <xdr:spPr>
        <a:xfrm>
          <a:off x="9372111" y="126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140906</xdr:rowOff>
    </xdr:from>
    <xdr:to>
      <xdr:col>46</xdr:col>
      <xdr:colOff>38100</xdr:colOff>
      <xdr:row>77</xdr:row>
      <xdr:rowOff>71056</xdr:rowOff>
    </xdr:to>
    <xdr:sp macro="" textlink="">
      <xdr:nvSpPr>
        <xdr:cNvPr id="424" name="楕円 423"/>
        <xdr:cNvSpPr/>
      </xdr:nvSpPr>
      <xdr:spPr>
        <a:xfrm>
          <a:off x="86995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87583</xdr:rowOff>
    </xdr:from>
    <xdr:ext cx="534377" cy="259045"/>
    <xdr:sp macro="" textlink="">
      <xdr:nvSpPr>
        <xdr:cNvPr id="425" name="テキスト ボックス 424"/>
        <xdr:cNvSpPr txBox="1"/>
      </xdr:nvSpPr>
      <xdr:spPr>
        <a:xfrm>
          <a:off x="8483111" y="12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167081</xdr:rowOff>
    </xdr:from>
    <xdr:to>
      <xdr:col>41</xdr:col>
      <xdr:colOff>101600</xdr:colOff>
      <xdr:row>77</xdr:row>
      <xdr:rowOff>97231</xdr:rowOff>
    </xdr:to>
    <xdr:sp macro="" textlink="">
      <xdr:nvSpPr>
        <xdr:cNvPr id="426" name="楕円 425"/>
        <xdr:cNvSpPr/>
      </xdr:nvSpPr>
      <xdr:spPr>
        <a:xfrm>
          <a:off x="7810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113758</xdr:rowOff>
    </xdr:from>
    <xdr:ext cx="534377" cy="259045"/>
    <xdr:sp macro="" textlink="">
      <xdr:nvSpPr>
        <xdr:cNvPr id="427" name="テキスト ボックス 426"/>
        <xdr:cNvSpPr txBox="1"/>
      </xdr:nvSpPr>
      <xdr:spPr>
        <a:xfrm>
          <a:off x="7594111" y="129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161184</xdr:rowOff>
    </xdr:from>
    <xdr:to>
      <xdr:col>36</xdr:col>
      <xdr:colOff>165100</xdr:colOff>
      <xdr:row>77</xdr:row>
      <xdr:rowOff>91334</xdr:rowOff>
    </xdr:to>
    <xdr:sp macro="" textlink="">
      <xdr:nvSpPr>
        <xdr:cNvPr id="428" name="楕円 427"/>
        <xdr:cNvSpPr/>
      </xdr:nvSpPr>
      <xdr:spPr>
        <a:xfrm>
          <a:off x="6921500" y="131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82461</xdr:rowOff>
    </xdr:from>
    <xdr:ext cx="534377" cy="259045"/>
    <xdr:sp macro="" textlink="">
      <xdr:nvSpPr>
        <xdr:cNvPr id="429" name="テキスト ボックス 428"/>
        <xdr:cNvSpPr txBox="1"/>
      </xdr:nvSpPr>
      <xdr:spPr>
        <a:xfrm>
          <a:off x="6705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8426</xdr:rowOff>
    </xdr:from>
    <xdr:to>
      <xdr:col>55</xdr:col>
      <xdr:colOff>0</xdr:colOff>
      <xdr:row>93</xdr:row>
      <xdr:rowOff>38945</xdr:rowOff>
    </xdr:to>
    <xdr:cxnSp macro="">
      <xdr:nvCxnSpPr>
        <xdr:cNvPr id="459" name="直線コネクタ 458"/>
        <xdr:cNvCxnSpPr/>
      </xdr:nvCxnSpPr>
      <xdr:spPr>
        <a:xfrm flipV="1">
          <a:off x="9639300" y="15953276"/>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38945</xdr:rowOff>
    </xdr:from>
    <xdr:to>
      <xdr:col>50</xdr:col>
      <xdr:colOff>114300</xdr:colOff>
      <xdr:row>93</xdr:row>
      <xdr:rowOff>124346</xdr:rowOff>
    </xdr:to>
    <xdr:cxnSp macro="">
      <xdr:nvCxnSpPr>
        <xdr:cNvPr id="462" name="直線コネクタ 461"/>
        <xdr:cNvCxnSpPr/>
      </xdr:nvCxnSpPr>
      <xdr:spPr>
        <a:xfrm flipV="1">
          <a:off x="8750300" y="15983795"/>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124346</xdr:rowOff>
    </xdr:from>
    <xdr:to>
      <xdr:col>45</xdr:col>
      <xdr:colOff>177800</xdr:colOff>
      <xdr:row>93</xdr:row>
      <xdr:rowOff>170238</xdr:rowOff>
    </xdr:to>
    <xdr:cxnSp macro="">
      <xdr:nvCxnSpPr>
        <xdr:cNvPr id="465" name="直線コネクタ 464"/>
        <xdr:cNvCxnSpPr/>
      </xdr:nvCxnSpPr>
      <xdr:spPr>
        <a:xfrm flipV="1">
          <a:off x="7861300" y="16069196"/>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170238</xdr:rowOff>
    </xdr:from>
    <xdr:to>
      <xdr:col>41</xdr:col>
      <xdr:colOff>50800</xdr:colOff>
      <xdr:row>94</xdr:row>
      <xdr:rowOff>60567</xdr:rowOff>
    </xdr:to>
    <xdr:cxnSp macro="">
      <xdr:nvCxnSpPr>
        <xdr:cNvPr id="468" name="直線コネクタ 467"/>
        <xdr:cNvCxnSpPr/>
      </xdr:nvCxnSpPr>
      <xdr:spPr>
        <a:xfrm flipV="1">
          <a:off x="6972300" y="16115088"/>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129076</xdr:rowOff>
    </xdr:from>
    <xdr:to>
      <xdr:col>55</xdr:col>
      <xdr:colOff>50800</xdr:colOff>
      <xdr:row>93</xdr:row>
      <xdr:rowOff>59226</xdr:rowOff>
    </xdr:to>
    <xdr:sp macro="" textlink="">
      <xdr:nvSpPr>
        <xdr:cNvPr id="478" name="楕円 477"/>
        <xdr:cNvSpPr/>
      </xdr:nvSpPr>
      <xdr:spPr>
        <a:xfrm>
          <a:off x="10426700" y="15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151953</xdr:rowOff>
    </xdr:from>
    <xdr:ext cx="534377" cy="259045"/>
    <xdr:sp macro="" textlink="">
      <xdr:nvSpPr>
        <xdr:cNvPr id="479" name="土木費該当値テキスト"/>
        <xdr:cNvSpPr txBox="1"/>
      </xdr:nvSpPr>
      <xdr:spPr>
        <a:xfrm>
          <a:off x="10528300" y="157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159595</xdr:rowOff>
    </xdr:from>
    <xdr:to>
      <xdr:col>50</xdr:col>
      <xdr:colOff>165100</xdr:colOff>
      <xdr:row>93</xdr:row>
      <xdr:rowOff>89745</xdr:rowOff>
    </xdr:to>
    <xdr:sp macro="" textlink="">
      <xdr:nvSpPr>
        <xdr:cNvPr id="480" name="楕円 479"/>
        <xdr:cNvSpPr/>
      </xdr:nvSpPr>
      <xdr:spPr>
        <a:xfrm>
          <a:off x="9588500" y="15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106272</xdr:rowOff>
    </xdr:from>
    <xdr:ext cx="534377" cy="259045"/>
    <xdr:sp macro="" textlink="">
      <xdr:nvSpPr>
        <xdr:cNvPr id="481" name="テキスト ボックス 480"/>
        <xdr:cNvSpPr txBox="1"/>
      </xdr:nvSpPr>
      <xdr:spPr>
        <a:xfrm>
          <a:off x="9372111" y="157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73546</xdr:rowOff>
    </xdr:from>
    <xdr:to>
      <xdr:col>46</xdr:col>
      <xdr:colOff>38100</xdr:colOff>
      <xdr:row>94</xdr:row>
      <xdr:rowOff>3696</xdr:rowOff>
    </xdr:to>
    <xdr:sp macro="" textlink="">
      <xdr:nvSpPr>
        <xdr:cNvPr id="482" name="楕円 481"/>
        <xdr:cNvSpPr/>
      </xdr:nvSpPr>
      <xdr:spPr>
        <a:xfrm>
          <a:off x="8699500" y="160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20223</xdr:rowOff>
    </xdr:from>
    <xdr:ext cx="534377" cy="259045"/>
    <xdr:sp macro="" textlink="">
      <xdr:nvSpPr>
        <xdr:cNvPr id="483" name="テキスト ボックス 482"/>
        <xdr:cNvSpPr txBox="1"/>
      </xdr:nvSpPr>
      <xdr:spPr>
        <a:xfrm>
          <a:off x="8483111" y="157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119438</xdr:rowOff>
    </xdr:from>
    <xdr:to>
      <xdr:col>41</xdr:col>
      <xdr:colOff>101600</xdr:colOff>
      <xdr:row>94</xdr:row>
      <xdr:rowOff>49588</xdr:rowOff>
    </xdr:to>
    <xdr:sp macro="" textlink="">
      <xdr:nvSpPr>
        <xdr:cNvPr id="484" name="楕円 483"/>
        <xdr:cNvSpPr/>
      </xdr:nvSpPr>
      <xdr:spPr>
        <a:xfrm>
          <a:off x="7810500" y="16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66115</xdr:rowOff>
    </xdr:from>
    <xdr:ext cx="534377" cy="259045"/>
    <xdr:sp macro="" textlink="">
      <xdr:nvSpPr>
        <xdr:cNvPr id="485" name="テキスト ボックス 484"/>
        <xdr:cNvSpPr txBox="1"/>
      </xdr:nvSpPr>
      <xdr:spPr>
        <a:xfrm>
          <a:off x="7594111" y="158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9767</xdr:rowOff>
    </xdr:from>
    <xdr:to>
      <xdr:col>36</xdr:col>
      <xdr:colOff>165100</xdr:colOff>
      <xdr:row>94</xdr:row>
      <xdr:rowOff>111367</xdr:rowOff>
    </xdr:to>
    <xdr:sp macro="" textlink="">
      <xdr:nvSpPr>
        <xdr:cNvPr id="486" name="楕円 485"/>
        <xdr:cNvSpPr/>
      </xdr:nvSpPr>
      <xdr:spPr>
        <a:xfrm>
          <a:off x="6921500" y="161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127894</xdr:rowOff>
    </xdr:from>
    <xdr:ext cx="534377" cy="259045"/>
    <xdr:sp macro="" textlink="">
      <xdr:nvSpPr>
        <xdr:cNvPr id="487" name="テキスト ボックス 486"/>
        <xdr:cNvSpPr txBox="1"/>
      </xdr:nvSpPr>
      <xdr:spPr>
        <a:xfrm>
          <a:off x="6705111" y="159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40396</xdr:rowOff>
    </xdr:from>
    <xdr:to>
      <xdr:col>85</xdr:col>
      <xdr:colOff>127000</xdr:colOff>
      <xdr:row>37</xdr:row>
      <xdr:rowOff>32075</xdr:rowOff>
    </xdr:to>
    <xdr:cxnSp macro="">
      <xdr:nvCxnSpPr>
        <xdr:cNvPr id="515" name="直線コネクタ 514"/>
        <xdr:cNvCxnSpPr/>
      </xdr:nvCxnSpPr>
      <xdr:spPr>
        <a:xfrm>
          <a:off x="15481300" y="6212596"/>
          <a:ext cx="838200" cy="1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40396</xdr:rowOff>
    </xdr:from>
    <xdr:to>
      <xdr:col>81</xdr:col>
      <xdr:colOff>50800</xdr:colOff>
      <xdr:row>36</xdr:row>
      <xdr:rowOff>153096</xdr:rowOff>
    </xdr:to>
    <xdr:cxnSp macro="">
      <xdr:nvCxnSpPr>
        <xdr:cNvPr id="518" name="直線コネクタ 517"/>
        <xdr:cNvCxnSpPr/>
      </xdr:nvCxnSpPr>
      <xdr:spPr>
        <a:xfrm flipV="1">
          <a:off x="14592300" y="6212596"/>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131151</xdr:rowOff>
    </xdr:from>
    <xdr:to>
      <xdr:col>76</xdr:col>
      <xdr:colOff>114300</xdr:colOff>
      <xdr:row>36</xdr:row>
      <xdr:rowOff>153096</xdr:rowOff>
    </xdr:to>
    <xdr:cxnSp macro="">
      <xdr:nvCxnSpPr>
        <xdr:cNvPr id="521" name="直線コネクタ 520"/>
        <xdr:cNvCxnSpPr/>
      </xdr:nvCxnSpPr>
      <xdr:spPr>
        <a:xfrm>
          <a:off x="13703300" y="630335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131151</xdr:rowOff>
    </xdr:from>
    <xdr:to>
      <xdr:col>71</xdr:col>
      <xdr:colOff>177800</xdr:colOff>
      <xdr:row>37</xdr:row>
      <xdr:rowOff>10769</xdr:rowOff>
    </xdr:to>
    <xdr:cxnSp macro="">
      <xdr:nvCxnSpPr>
        <xdr:cNvPr id="524" name="直線コネクタ 523"/>
        <xdr:cNvCxnSpPr/>
      </xdr:nvCxnSpPr>
      <xdr:spPr>
        <a:xfrm flipV="1">
          <a:off x="12814300" y="6303351"/>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152725</xdr:rowOff>
    </xdr:from>
    <xdr:to>
      <xdr:col>85</xdr:col>
      <xdr:colOff>177800</xdr:colOff>
      <xdr:row>37</xdr:row>
      <xdr:rowOff>82875</xdr:rowOff>
    </xdr:to>
    <xdr:sp macro="" textlink="">
      <xdr:nvSpPr>
        <xdr:cNvPr id="534" name="楕円 533"/>
        <xdr:cNvSpPr/>
      </xdr:nvSpPr>
      <xdr:spPr>
        <a:xfrm>
          <a:off x="16268700" y="63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131152</xdr:rowOff>
    </xdr:from>
    <xdr:ext cx="534377" cy="259045"/>
    <xdr:sp macro="" textlink="">
      <xdr:nvSpPr>
        <xdr:cNvPr id="535" name="消防費該当値テキスト"/>
        <xdr:cNvSpPr txBox="1"/>
      </xdr:nvSpPr>
      <xdr:spPr>
        <a:xfrm>
          <a:off x="16370300" y="63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161046</xdr:rowOff>
    </xdr:from>
    <xdr:to>
      <xdr:col>81</xdr:col>
      <xdr:colOff>101600</xdr:colOff>
      <xdr:row>36</xdr:row>
      <xdr:rowOff>91196</xdr:rowOff>
    </xdr:to>
    <xdr:sp macro="" textlink="">
      <xdr:nvSpPr>
        <xdr:cNvPr id="536" name="楕円 535"/>
        <xdr:cNvSpPr/>
      </xdr:nvSpPr>
      <xdr:spPr>
        <a:xfrm>
          <a:off x="15430500" y="61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107723</xdr:rowOff>
    </xdr:from>
    <xdr:ext cx="534377" cy="259045"/>
    <xdr:sp macro="" textlink="">
      <xdr:nvSpPr>
        <xdr:cNvPr id="537" name="テキスト ボックス 536"/>
        <xdr:cNvSpPr txBox="1"/>
      </xdr:nvSpPr>
      <xdr:spPr>
        <a:xfrm>
          <a:off x="15214111" y="59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102296</xdr:rowOff>
    </xdr:from>
    <xdr:to>
      <xdr:col>76</xdr:col>
      <xdr:colOff>165100</xdr:colOff>
      <xdr:row>37</xdr:row>
      <xdr:rowOff>32446</xdr:rowOff>
    </xdr:to>
    <xdr:sp macro="" textlink="">
      <xdr:nvSpPr>
        <xdr:cNvPr id="538" name="楕円 537"/>
        <xdr:cNvSpPr/>
      </xdr:nvSpPr>
      <xdr:spPr>
        <a:xfrm>
          <a:off x="14541500" y="62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48973</xdr:rowOff>
    </xdr:from>
    <xdr:ext cx="534377" cy="259045"/>
    <xdr:sp macro="" textlink="">
      <xdr:nvSpPr>
        <xdr:cNvPr id="539" name="テキスト ボックス 538"/>
        <xdr:cNvSpPr txBox="1"/>
      </xdr:nvSpPr>
      <xdr:spPr>
        <a:xfrm>
          <a:off x="14325111" y="60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80351</xdr:rowOff>
    </xdr:from>
    <xdr:to>
      <xdr:col>72</xdr:col>
      <xdr:colOff>38100</xdr:colOff>
      <xdr:row>37</xdr:row>
      <xdr:rowOff>10501</xdr:rowOff>
    </xdr:to>
    <xdr:sp macro="" textlink="">
      <xdr:nvSpPr>
        <xdr:cNvPr id="540" name="楕円 539"/>
        <xdr:cNvSpPr/>
      </xdr:nvSpPr>
      <xdr:spPr>
        <a:xfrm>
          <a:off x="13652500" y="6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27028</xdr:rowOff>
    </xdr:from>
    <xdr:ext cx="534377" cy="259045"/>
    <xdr:sp macro="" textlink="">
      <xdr:nvSpPr>
        <xdr:cNvPr id="541" name="テキスト ボックス 540"/>
        <xdr:cNvSpPr txBox="1"/>
      </xdr:nvSpPr>
      <xdr:spPr>
        <a:xfrm>
          <a:off x="13436111" y="60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131419</xdr:rowOff>
    </xdr:from>
    <xdr:to>
      <xdr:col>67</xdr:col>
      <xdr:colOff>101600</xdr:colOff>
      <xdr:row>37</xdr:row>
      <xdr:rowOff>61569</xdr:rowOff>
    </xdr:to>
    <xdr:sp macro="" textlink="">
      <xdr:nvSpPr>
        <xdr:cNvPr id="542" name="楕円 541"/>
        <xdr:cNvSpPr/>
      </xdr:nvSpPr>
      <xdr:spPr>
        <a:xfrm>
          <a:off x="12763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78096</xdr:rowOff>
    </xdr:from>
    <xdr:ext cx="534377" cy="259045"/>
    <xdr:sp macro="" textlink="">
      <xdr:nvSpPr>
        <xdr:cNvPr id="543" name="テキスト ボックス 542"/>
        <xdr:cNvSpPr txBox="1"/>
      </xdr:nvSpPr>
      <xdr:spPr>
        <a:xfrm>
          <a:off x="12547111" y="60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16790</xdr:rowOff>
    </xdr:from>
    <xdr:to>
      <xdr:col>85</xdr:col>
      <xdr:colOff>127000</xdr:colOff>
      <xdr:row>55</xdr:row>
      <xdr:rowOff>96000</xdr:rowOff>
    </xdr:to>
    <xdr:cxnSp macro="">
      <xdr:nvCxnSpPr>
        <xdr:cNvPr id="573" name="直線コネクタ 572"/>
        <xdr:cNvCxnSpPr/>
      </xdr:nvCxnSpPr>
      <xdr:spPr>
        <a:xfrm>
          <a:off x="15481300" y="9275090"/>
          <a:ext cx="838200" cy="2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16790</xdr:rowOff>
    </xdr:from>
    <xdr:to>
      <xdr:col>81</xdr:col>
      <xdr:colOff>50800</xdr:colOff>
      <xdr:row>54</xdr:row>
      <xdr:rowOff>31839</xdr:rowOff>
    </xdr:to>
    <xdr:cxnSp macro="">
      <xdr:nvCxnSpPr>
        <xdr:cNvPr id="576" name="直線コネクタ 575"/>
        <xdr:cNvCxnSpPr/>
      </xdr:nvCxnSpPr>
      <xdr:spPr>
        <a:xfrm flipV="1">
          <a:off x="14592300" y="9275090"/>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31839</xdr:rowOff>
    </xdr:from>
    <xdr:to>
      <xdr:col>76</xdr:col>
      <xdr:colOff>114300</xdr:colOff>
      <xdr:row>56</xdr:row>
      <xdr:rowOff>77273</xdr:rowOff>
    </xdr:to>
    <xdr:cxnSp macro="">
      <xdr:nvCxnSpPr>
        <xdr:cNvPr id="579" name="直線コネクタ 578"/>
        <xdr:cNvCxnSpPr/>
      </xdr:nvCxnSpPr>
      <xdr:spPr>
        <a:xfrm flipV="1">
          <a:off x="13703300" y="9290139"/>
          <a:ext cx="889000" cy="3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77273</xdr:rowOff>
    </xdr:from>
    <xdr:to>
      <xdr:col>71</xdr:col>
      <xdr:colOff>177800</xdr:colOff>
      <xdr:row>56</xdr:row>
      <xdr:rowOff>82759</xdr:rowOff>
    </xdr:to>
    <xdr:cxnSp macro="">
      <xdr:nvCxnSpPr>
        <xdr:cNvPr id="582" name="直線コネクタ 581"/>
        <xdr:cNvCxnSpPr/>
      </xdr:nvCxnSpPr>
      <xdr:spPr>
        <a:xfrm flipV="1">
          <a:off x="12814300" y="967847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45200</xdr:rowOff>
    </xdr:from>
    <xdr:to>
      <xdr:col>85</xdr:col>
      <xdr:colOff>177800</xdr:colOff>
      <xdr:row>55</xdr:row>
      <xdr:rowOff>146800</xdr:rowOff>
    </xdr:to>
    <xdr:sp macro="" textlink="">
      <xdr:nvSpPr>
        <xdr:cNvPr id="592" name="楕円 591"/>
        <xdr:cNvSpPr/>
      </xdr:nvSpPr>
      <xdr:spPr>
        <a:xfrm>
          <a:off x="16268700" y="9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68077</xdr:rowOff>
    </xdr:from>
    <xdr:ext cx="534377" cy="259045"/>
    <xdr:sp macro="" textlink="">
      <xdr:nvSpPr>
        <xdr:cNvPr id="593" name="教育費該当値テキスト"/>
        <xdr:cNvSpPr txBox="1"/>
      </xdr:nvSpPr>
      <xdr:spPr>
        <a:xfrm>
          <a:off x="16370300" y="93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137440</xdr:rowOff>
    </xdr:from>
    <xdr:to>
      <xdr:col>81</xdr:col>
      <xdr:colOff>101600</xdr:colOff>
      <xdr:row>54</xdr:row>
      <xdr:rowOff>67590</xdr:rowOff>
    </xdr:to>
    <xdr:sp macro="" textlink="">
      <xdr:nvSpPr>
        <xdr:cNvPr id="594" name="楕円 593"/>
        <xdr:cNvSpPr/>
      </xdr:nvSpPr>
      <xdr:spPr>
        <a:xfrm>
          <a:off x="15430500" y="92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84117</xdr:rowOff>
    </xdr:from>
    <xdr:ext cx="534377" cy="259045"/>
    <xdr:sp macro="" textlink="">
      <xdr:nvSpPr>
        <xdr:cNvPr id="595" name="テキスト ボックス 594"/>
        <xdr:cNvSpPr txBox="1"/>
      </xdr:nvSpPr>
      <xdr:spPr>
        <a:xfrm>
          <a:off x="15214111" y="89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152489</xdr:rowOff>
    </xdr:from>
    <xdr:to>
      <xdr:col>76</xdr:col>
      <xdr:colOff>165100</xdr:colOff>
      <xdr:row>54</xdr:row>
      <xdr:rowOff>82639</xdr:rowOff>
    </xdr:to>
    <xdr:sp macro="" textlink="">
      <xdr:nvSpPr>
        <xdr:cNvPr id="596" name="楕円 595"/>
        <xdr:cNvSpPr/>
      </xdr:nvSpPr>
      <xdr:spPr>
        <a:xfrm>
          <a:off x="14541500" y="92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99166</xdr:rowOff>
    </xdr:from>
    <xdr:ext cx="534377" cy="259045"/>
    <xdr:sp macro="" textlink="">
      <xdr:nvSpPr>
        <xdr:cNvPr id="597" name="テキスト ボックス 596"/>
        <xdr:cNvSpPr txBox="1"/>
      </xdr:nvSpPr>
      <xdr:spPr>
        <a:xfrm>
          <a:off x="14325111" y="90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26473</xdr:rowOff>
    </xdr:from>
    <xdr:to>
      <xdr:col>72</xdr:col>
      <xdr:colOff>38100</xdr:colOff>
      <xdr:row>56</xdr:row>
      <xdr:rowOff>128073</xdr:rowOff>
    </xdr:to>
    <xdr:sp macro="" textlink="">
      <xdr:nvSpPr>
        <xdr:cNvPr id="598" name="楕円 597"/>
        <xdr:cNvSpPr/>
      </xdr:nvSpPr>
      <xdr:spPr>
        <a:xfrm>
          <a:off x="13652500" y="96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119200</xdr:rowOff>
    </xdr:from>
    <xdr:ext cx="534377" cy="259045"/>
    <xdr:sp macro="" textlink="">
      <xdr:nvSpPr>
        <xdr:cNvPr id="599" name="テキスト ボックス 598"/>
        <xdr:cNvSpPr txBox="1"/>
      </xdr:nvSpPr>
      <xdr:spPr>
        <a:xfrm>
          <a:off x="13436111" y="972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31959</xdr:rowOff>
    </xdr:from>
    <xdr:to>
      <xdr:col>67</xdr:col>
      <xdr:colOff>101600</xdr:colOff>
      <xdr:row>56</xdr:row>
      <xdr:rowOff>133559</xdr:rowOff>
    </xdr:to>
    <xdr:sp macro="" textlink="">
      <xdr:nvSpPr>
        <xdr:cNvPr id="600" name="楕円 599"/>
        <xdr:cNvSpPr/>
      </xdr:nvSpPr>
      <xdr:spPr>
        <a:xfrm>
          <a:off x="12763500" y="96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124686</xdr:rowOff>
    </xdr:from>
    <xdr:ext cx="534377" cy="259045"/>
    <xdr:sp macro="" textlink="">
      <xdr:nvSpPr>
        <xdr:cNvPr id="601" name="テキスト ボックス 600"/>
        <xdr:cNvSpPr txBox="1"/>
      </xdr:nvSpPr>
      <xdr:spPr>
        <a:xfrm>
          <a:off x="12547111" y="97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74092</xdr:rowOff>
    </xdr:from>
    <xdr:to>
      <xdr:col>85</xdr:col>
      <xdr:colOff>127000</xdr:colOff>
      <xdr:row>78</xdr:row>
      <xdr:rowOff>71196</xdr:rowOff>
    </xdr:to>
    <xdr:cxnSp macro="">
      <xdr:nvCxnSpPr>
        <xdr:cNvPr id="630" name="直線コネクタ 629"/>
        <xdr:cNvCxnSpPr/>
      </xdr:nvCxnSpPr>
      <xdr:spPr>
        <a:xfrm flipV="1">
          <a:off x="15481300" y="13275742"/>
          <a:ext cx="838200" cy="1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71196</xdr:rowOff>
    </xdr:from>
    <xdr:to>
      <xdr:col>81</xdr:col>
      <xdr:colOff>50800</xdr:colOff>
      <xdr:row>78</xdr:row>
      <xdr:rowOff>154711</xdr:rowOff>
    </xdr:to>
    <xdr:cxnSp macro="">
      <xdr:nvCxnSpPr>
        <xdr:cNvPr id="633" name="直線コネクタ 632"/>
        <xdr:cNvCxnSpPr/>
      </xdr:nvCxnSpPr>
      <xdr:spPr>
        <a:xfrm flipV="1">
          <a:off x="14592300" y="13444296"/>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117450</xdr:rowOff>
    </xdr:from>
    <xdr:to>
      <xdr:col>76</xdr:col>
      <xdr:colOff>114300</xdr:colOff>
      <xdr:row>78</xdr:row>
      <xdr:rowOff>154711</xdr:rowOff>
    </xdr:to>
    <xdr:cxnSp macro="">
      <xdr:nvCxnSpPr>
        <xdr:cNvPr id="636" name="直線コネクタ 635"/>
        <xdr:cNvCxnSpPr/>
      </xdr:nvCxnSpPr>
      <xdr:spPr>
        <a:xfrm>
          <a:off x="13703300" y="13490550"/>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117450</xdr:rowOff>
    </xdr:from>
    <xdr:to>
      <xdr:col>71</xdr:col>
      <xdr:colOff>177800</xdr:colOff>
      <xdr:row>78</xdr:row>
      <xdr:rowOff>164236</xdr:rowOff>
    </xdr:to>
    <xdr:cxnSp macro="">
      <xdr:nvCxnSpPr>
        <xdr:cNvPr id="639" name="直線コネクタ 638"/>
        <xdr:cNvCxnSpPr/>
      </xdr:nvCxnSpPr>
      <xdr:spPr>
        <a:xfrm flipV="1">
          <a:off x="12814300" y="13490550"/>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23292</xdr:rowOff>
    </xdr:from>
    <xdr:to>
      <xdr:col>85</xdr:col>
      <xdr:colOff>177800</xdr:colOff>
      <xdr:row>77</xdr:row>
      <xdr:rowOff>124892</xdr:rowOff>
    </xdr:to>
    <xdr:sp macro="" textlink="">
      <xdr:nvSpPr>
        <xdr:cNvPr id="649" name="楕円 648"/>
        <xdr:cNvSpPr/>
      </xdr:nvSpPr>
      <xdr:spPr>
        <a:xfrm>
          <a:off x="16268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46169</xdr:rowOff>
    </xdr:from>
    <xdr:ext cx="469744" cy="259045"/>
    <xdr:sp macro="" textlink="">
      <xdr:nvSpPr>
        <xdr:cNvPr id="650" name="災害復旧費該当値テキスト"/>
        <xdr:cNvSpPr txBox="1"/>
      </xdr:nvSpPr>
      <xdr:spPr>
        <a:xfrm>
          <a:off x="16370300" y="130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20396</xdr:rowOff>
    </xdr:from>
    <xdr:to>
      <xdr:col>81</xdr:col>
      <xdr:colOff>101600</xdr:colOff>
      <xdr:row>78</xdr:row>
      <xdr:rowOff>121996</xdr:rowOff>
    </xdr:to>
    <xdr:sp macro="" textlink="">
      <xdr:nvSpPr>
        <xdr:cNvPr id="651" name="楕円 650"/>
        <xdr:cNvSpPr/>
      </xdr:nvSpPr>
      <xdr:spPr>
        <a:xfrm>
          <a:off x="15430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113123</xdr:rowOff>
    </xdr:from>
    <xdr:ext cx="469744" cy="259045"/>
    <xdr:sp macro="" textlink="">
      <xdr:nvSpPr>
        <xdr:cNvPr id="652" name="テキスト ボックス 651"/>
        <xdr:cNvSpPr txBox="1"/>
      </xdr:nvSpPr>
      <xdr:spPr>
        <a:xfrm>
          <a:off x="15246428" y="134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103911</xdr:rowOff>
    </xdr:from>
    <xdr:to>
      <xdr:col>76</xdr:col>
      <xdr:colOff>165100</xdr:colOff>
      <xdr:row>79</xdr:row>
      <xdr:rowOff>34061</xdr:rowOff>
    </xdr:to>
    <xdr:sp macro="" textlink="">
      <xdr:nvSpPr>
        <xdr:cNvPr id="653" name="楕円 652"/>
        <xdr:cNvSpPr/>
      </xdr:nvSpPr>
      <xdr:spPr>
        <a:xfrm>
          <a:off x="1454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25188</xdr:rowOff>
    </xdr:from>
    <xdr:ext cx="469744" cy="259045"/>
    <xdr:sp macro="" textlink="">
      <xdr:nvSpPr>
        <xdr:cNvPr id="654" name="テキスト ボックス 653"/>
        <xdr:cNvSpPr txBox="1"/>
      </xdr:nvSpPr>
      <xdr:spPr>
        <a:xfrm>
          <a:off x="14357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66650</xdr:rowOff>
    </xdr:from>
    <xdr:to>
      <xdr:col>72</xdr:col>
      <xdr:colOff>38100</xdr:colOff>
      <xdr:row>78</xdr:row>
      <xdr:rowOff>168250</xdr:rowOff>
    </xdr:to>
    <xdr:sp macro="" textlink="">
      <xdr:nvSpPr>
        <xdr:cNvPr id="655" name="楕円 654"/>
        <xdr:cNvSpPr/>
      </xdr:nvSpPr>
      <xdr:spPr>
        <a:xfrm>
          <a:off x="13652500" y="134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13327</xdr:rowOff>
    </xdr:from>
    <xdr:ext cx="469744" cy="259045"/>
    <xdr:sp macro="" textlink="">
      <xdr:nvSpPr>
        <xdr:cNvPr id="656" name="テキスト ボックス 655"/>
        <xdr:cNvSpPr txBox="1"/>
      </xdr:nvSpPr>
      <xdr:spPr>
        <a:xfrm>
          <a:off x="13468428" y="132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113436</xdr:rowOff>
    </xdr:from>
    <xdr:to>
      <xdr:col>67</xdr:col>
      <xdr:colOff>101600</xdr:colOff>
      <xdr:row>79</xdr:row>
      <xdr:rowOff>43586</xdr:rowOff>
    </xdr:to>
    <xdr:sp macro="" textlink="">
      <xdr:nvSpPr>
        <xdr:cNvPr id="657" name="楕円 656"/>
        <xdr:cNvSpPr/>
      </xdr:nvSpPr>
      <xdr:spPr>
        <a:xfrm>
          <a:off x="12763500" y="134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60113</xdr:rowOff>
    </xdr:from>
    <xdr:ext cx="469744" cy="259045"/>
    <xdr:sp macro="" textlink="">
      <xdr:nvSpPr>
        <xdr:cNvPr id="658" name="テキスト ボックス 657"/>
        <xdr:cNvSpPr txBox="1"/>
      </xdr:nvSpPr>
      <xdr:spPr>
        <a:xfrm>
          <a:off x="12579428" y="1326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137936</xdr:rowOff>
    </xdr:from>
    <xdr:to>
      <xdr:col>85</xdr:col>
      <xdr:colOff>127000</xdr:colOff>
      <xdr:row>94</xdr:row>
      <xdr:rowOff>162528</xdr:rowOff>
    </xdr:to>
    <xdr:cxnSp macro="">
      <xdr:nvCxnSpPr>
        <xdr:cNvPr id="689" name="直線コネクタ 688"/>
        <xdr:cNvCxnSpPr/>
      </xdr:nvCxnSpPr>
      <xdr:spPr>
        <a:xfrm flipV="1">
          <a:off x="15481300" y="16254236"/>
          <a:ext cx="8382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162528</xdr:rowOff>
    </xdr:from>
    <xdr:to>
      <xdr:col>81</xdr:col>
      <xdr:colOff>50800</xdr:colOff>
      <xdr:row>95</xdr:row>
      <xdr:rowOff>20486</xdr:rowOff>
    </xdr:to>
    <xdr:cxnSp macro="">
      <xdr:nvCxnSpPr>
        <xdr:cNvPr id="692" name="直線コネクタ 691"/>
        <xdr:cNvCxnSpPr/>
      </xdr:nvCxnSpPr>
      <xdr:spPr>
        <a:xfrm flipV="1">
          <a:off x="14592300" y="16278828"/>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135488</xdr:rowOff>
    </xdr:from>
    <xdr:to>
      <xdr:col>76</xdr:col>
      <xdr:colOff>114300</xdr:colOff>
      <xdr:row>95</xdr:row>
      <xdr:rowOff>20486</xdr:rowOff>
    </xdr:to>
    <xdr:cxnSp macro="">
      <xdr:nvCxnSpPr>
        <xdr:cNvPr id="695" name="直線コネクタ 694"/>
        <xdr:cNvCxnSpPr/>
      </xdr:nvCxnSpPr>
      <xdr:spPr>
        <a:xfrm>
          <a:off x="13703300" y="16251788"/>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76753</xdr:rowOff>
    </xdr:from>
    <xdr:to>
      <xdr:col>71</xdr:col>
      <xdr:colOff>177800</xdr:colOff>
      <xdr:row>94</xdr:row>
      <xdr:rowOff>135488</xdr:rowOff>
    </xdr:to>
    <xdr:cxnSp macro="">
      <xdr:nvCxnSpPr>
        <xdr:cNvPr id="698" name="直線コネクタ 697"/>
        <xdr:cNvCxnSpPr/>
      </xdr:nvCxnSpPr>
      <xdr:spPr>
        <a:xfrm>
          <a:off x="12814300" y="16193053"/>
          <a:ext cx="889000" cy="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87136</xdr:rowOff>
    </xdr:from>
    <xdr:to>
      <xdr:col>85</xdr:col>
      <xdr:colOff>177800</xdr:colOff>
      <xdr:row>95</xdr:row>
      <xdr:rowOff>17286</xdr:rowOff>
    </xdr:to>
    <xdr:sp macro="" textlink="">
      <xdr:nvSpPr>
        <xdr:cNvPr id="708" name="楕円 707"/>
        <xdr:cNvSpPr/>
      </xdr:nvSpPr>
      <xdr:spPr>
        <a:xfrm>
          <a:off x="16268700" y="162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110013</xdr:rowOff>
    </xdr:from>
    <xdr:ext cx="534377" cy="259045"/>
    <xdr:sp macro="" textlink="">
      <xdr:nvSpPr>
        <xdr:cNvPr id="709" name="公債費該当値テキスト"/>
        <xdr:cNvSpPr txBox="1"/>
      </xdr:nvSpPr>
      <xdr:spPr>
        <a:xfrm>
          <a:off x="16370300" y="160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111728</xdr:rowOff>
    </xdr:from>
    <xdr:to>
      <xdr:col>81</xdr:col>
      <xdr:colOff>101600</xdr:colOff>
      <xdr:row>95</xdr:row>
      <xdr:rowOff>41878</xdr:rowOff>
    </xdr:to>
    <xdr:sp macro="" textlink="">
      <xdr:nvSpPr>
        <xdr:cNvPr id="710" name="楕円 709"/>
        <xdr:cNvSpPr/>
      </xdr:nvSpPr>
      <xdr:spPr>
        <a:xfrm>
          <a:off x="15430500" y="16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58405</xdr:rowOff>
    </xdr:from>
    <xdr:ext cx="534377" cy="259045"/>
    <xdr:sp macro="" textlink="">
      <xdr:nvSpPr>
        <xdr:cNvPr id="711" name="テキスト ボックス 710"/>
        <xdr:cNvSpPr txBox="1"/>
      </xdr:nvSpPr>
      <xdr:spPr>
        <a:xfrm>
          <a:off x="15214111" y="160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141136</xdr:rowOff>
    </xdr:from>
    <xdr:to>
      <xdr:col>76</xdr:col>
      <xdr:colOff>165100</xdr:colOff>
      <xdr:row>95</xdr:row>
      <xdr:rowOff>71286</xdr:rowOff>
    </xdr:to>
    <xdr:sp macro="" textlink="">
      <xdr:nvSpPr>
        <xdr:cNvPr id="712" name="楕円 711"/>
        <xdr:cNvSpPr/>
      </xdr:nvSpPr>
      <xdr:spPr>
        <a:xfrm>
          <a:off x="14541500" y="16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87813</xdr:rowOff>
    </xdr:from>
    <xdr:ext cx="534377" cy="259045"/>
    <xdr:sp macro="" textlink="">
      <xdr:nvSpPr>
        <xdr:cNvPr id="713" name="テキスト ボックス 712"/>
        <xdr:cNvSpPr txBox="1"/>
      </xdr:nvSpPr>
      <xdr:spPr>
        <a:xfrm>
          <a:off x="14325111" y="160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84688</xdr:rowOff>
    </xdr:from>
    <xdr:to>
      <xdr:col>72</xdr:col>
      <xdr:colOff>38100</xdr:colOff>
      <xdr:row>95</xdr:row>
      <xdr:rowOff>14838</xdr:rowOff>
    </xdr:to>
    <xdr:sp macro="" textlink="">
      <xdr:nvSpPr>
        <xdr:cNvPr id="714" name="楕円 713"/>
        <xdr:cNvSpPr/>
      </xdr:nvSpPr>
      <xdr:spPr>
        <a:xfrm>
          <a:off x="13652500" y="162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31365</xdr:rowOff>
    </xdr:from>
    <xdr:ext cx="534377" cy="259045"/>
    <xdr:sp macro="" textlink="">
      <xdr:nvSpPr>
        <xdr:cNvPr id="715" name="テキスト ボックス 714"/>
        <xdr:cNvSpPr txBox="1"/>
      </xdr:nvSpPr>
      <xdr:spPr>
        <a:xfrm>
          <a:off x="13436111" y="159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25953</xdr:rowOff>
    </xdr:from>
    <xdr:to>
      <xdr:col>67</xdr:col>
      <xdr:colOff>101600</xdr:colOff>
      <xdr:row>94</xdr:row>
      <xdr:rowOff>127553</xdr:rowOff>
    </xdr:to>
    <xdr:sp macro="" textlink="">
      <xdr:nvSpPr>
        <xdr:cNvPr id="716" name="楕円 715"/>
        <xdr:cNvSpPr/>
      </xdr:nvSpPr>
      <xdr:spPr>
        <a:xfrm>
          <a:off x="12763500" y="161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144080</xdr:rowOff>
    </xdr:from>
    <xdr:ext cx="534377" cy="259045"/>
    <xdr:sp macro="" textlink="">
      <xdr:nvSpPr>
        <xdr:cNvPr id="717" name="テキスト ボックス 716"/>
        <xdr:cNvSpPr txBox="1"/>
      </xdr:nvSpPr>
      <xdr:spPr>
        <a:xfrm>
          <a:off x="12547111" y="159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152121</xdr:rowOff>
    </xdr:from>
    <xdr:to>
      <xdr:col>116</xdr:col>
      <xdr:colOff>63500</xdr:colOff>
      <xdr:row>39</xdr:row>
      <xdr:rowOff>44450</xdr:rowOff>
    </xdr:to>
    <xdr:cxnSp macro="">
      <xdr:nvCxnSpPr>
        <xdr:cNvPr id="746" name="直線コネクタ 745"/>
        <xdr:cNvCxnSpPr/>
      </xdr:nvCxnSpPr>
      <xdr:spPr>
        <a:xfrm flipV="1">
          <a:off x="21323300" y="5467071"/>
          <a:ext cx="838200" cy="12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114952</xdr:rowOff>
    </xdr:from>
    <xdr:ext cx="378565" cy="259045"/>
    <xdr:sp macro="" textlink="">
      <xdr:nvSpPr>
        <xdr:cNvPr id="747" name="諸支出金平均値テキスト"/>
        <xdr:cNvSpPr txBox="1"/>
      </xdr:nvSpPr>
      <xdr:spPr>
        <a:xfrm>
          <a:off x="22212300" y="6630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101321</xdr:rowOff>
    </xdr:from>
    <xdr:to>
      <xdr:col>116</xdr:col>
      <xdr:colOff>114300</xdr:colOff>
      <xdr:row>32</xdr:row>
      <xdr:rowOff>31471</xdr:rowOff>
    </xdr:to>
    <xdr:sp macro="" textlink="">
      <xdr:nvSpPr>
        <xdr:cNvPr id="765" name="楕円 764"/>
        <xdr:cNvSpPr/>
      </xdr:nvSpPr>
      <xdr:spPr>
        <a:xfrm>
          <a:off x="22110700" y="541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54348</xdr:rowOff>
    </xdr:from>
    <xdr:ext cx="534377" cy="259045"/>
    <xdr:sp macro="" textlink="">
      <xdr:nvSpPr>
        <xdr:cNvPr id="766" name="諸支出金該当値テキスト"/>
        <xdr:cNvSpPr txBox="1"/>
      </xdr:nvSpPr>
      <xdr:spPr>
        <a:xfrm>
          <a:off x="22212300" y="536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83,600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72,223</a:t>
          </a:r>
          <a:r>
            <a:rPr kumimoji="1" lang="ja-JP" altLang="en-US" sz="1300">
              <a:latin typeface="ＭＳ Ｐゴシック" panose="020B0600070205080204" pitchFamily="50" charset="-128"/>
              <a:ea typeface="ＭＳ Ｐゴシック" panose="020B0600070205080204" pitchFamily="50" charset="-128"/>
            </a:rPr>
            <a:t>円となった。これは令和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年度に行われた特別定額給付金事業が終了（</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円）したことが主な要因であると思われ、全国平均並びに類似団体内平均と同様の推移を辿ることとなった。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66,494</a:t>
          </a:r>
          <a:r>
            <a:rPr kumimoji="1" lang="ja-JP" altLang="en-US" sz="1300">
              <a:latin typeface="ＭＳ Ｐゴシック" panose="020B0600070205080204" pitchFamily="50" charset="-128"/>
              <a:ea typeface="ＭＳ Ｐゴシック" panose="020B0600070205080204" pitchFamily="50" charset="-128"/>
            </a:rPr>
            <a:t>円となっており、昨年度に比べて</a:t>
          </a:r>
          <a:r>
            <a:rPr kumimoji="1" lang="en-US" altLang="ja-JP" sz="1300">
              <a:latin typeface="ＭＳ Ｐゴシック" panose="020B0600070205080204" pitchFamily="50" charset="-128"/>
              <a:ea typeface="ＭＳ Ｐゴシック" panose="020B0600070205080204" pitchFamily="50" charset="-128"/>
            </a:rPr>
            <a:t>15,208</a:t>
          </a:r>
          <a:r>
            <a:rPr kumimoji="1" lang="ja-JP" altLang="en-US" sz="1300">
              <a:latin typeface="ＭＳ Ｐゴシック" panose="020B0600070205080204" pitchFamily="50" charset="-128"/>
              <a:ea typeface="ＭＳ Ｐゴシック" panose="020B0600070205080204" pitchFamily="50" charset="-128"/>
            </a:rPr>
            <a:t>円増加した。新型コロナウイルスワクチン接種業務委託料の増（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億円）、環境センターの基幹的設備工事の増（</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 → </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億円）や旧衛生センター撤去解体処分工事の増（</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 → </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億円）によるものである。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3,568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16,104</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490</a:t>
          </a:r>
          <a:r>
            <a:rPr kumimoji="1" lang="ja-JP" altLang="en-US" sz="1300">
              <a:latin typeface="ＭＳ Ｐゴシック" panose="020B0600070205080204" pitchFamily="50" charset="-128"/>
              <a:ea typeface="ＭＳ Ｐゴシック" panose="020B0600070205080204" pitchFamily="50" charset="-128"/>
            </a:rPr>
            <a:t>円下回ることになった。消防・救急車両等更新費用の減（</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億円）や消防庁舎設備工事の減（</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億円）による結果である。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53,294</a:t>
          </a:r>
          <a:r>
            <a:rPr kumimoji="1" lang="ja-JP" altLang="en-US" sz="1300">
              <a:latin typeface="ＭＳ Ｐゴシック" panose="020B0600070205080204" pitchFamily="50" charset="-128"/>
              <a:ea typeface="ＭＳ Ｐゴシック" panose="020B0600070205080204" pitchFamily="50" charset="-128"/>
            </a:rPr>
            <a:t>円で、前年度に比べて</a:t>
          </a:r>
          <a:r>
            <a:rPr kumimoji="1" lang="en-US" altLang="ja-JP" sz="1300">
              <a:latin typeface="ＭＳ Ｐゴシック" panose="020B0600070205080204" pitchFamily="50" charset="-128"/>
              <a:ea typeface="ＭＳ Ｐゴシック" panose="020B0600070205080204" pitchFamily="50" charset="-128"/>
            </a:rPr>
            <a:t>13,158</a:t>
          </a:r>
          <a:r>
            <a:rPr kumimoji="1" lang="ja-JP" altLang="en-US" sz="1300">
              <a:latin typeface="ＭＳ Ｐゴシック" panose="020B0600070205080204" pitchFamily="50" charset="-128"/>
              <a:ea typeface="ＭＳ Ｐゴシック" panose="020B0600070205080204" pitchFamily="50" charset="-128"/>
            </a:rPr>
            <a:t>円減少した。学習用タブレットなど教育用備品の減（</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億円）やそれを運用するための小中学校ネットワーク整備工事の減（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 → </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8,222</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倍まで膨らむこととなった。合併後、県内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番目に広いことや木曽山脈や三河高原など山々に囲まれる土地の都合上、豪雨などの災害で甚大な被害が出やすい状況であると言える。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財政調整基金残高については前年度より</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ポイント増加し、実質収支額については</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財政調整基金の取り崩しが増加（</a:t>
          </a:r>
          <a:r>
            <a:rPr kumimoji="1" lang="en-US" altLang="ja-JP" sz="1300">
              <a:latin typeface="ＭＳ ゴシック" pitchFamily="49" charset="-128"/>
              <a:ea typeface="ＭＳ ゴシック" pitchFamily="49" charset="-128"/>
            </a:rPr>
            <a:t>17.8</a:t>
          </a:r>
          <a:r>
            <a:rPr kumimoji="1" lang="ja-JP" altLang="en-US" sz="1300">
              <a:latin typeface="ＭＳ ゴシック" pitchFamily="49" charset="-128"/>
              <a:ea typeface="ＭＳ ゴシック" pitchFamily="49" charset="-128"/>
            </a:rPr>
            <a:t>億円 → </a:t>
          </a:r>
          <a:r>
            <a:rPr kumimoji="1" lang="en-US" altLang="ja-JP" sz="1300">
              <a:latin typeface="ＭＳ ゴシック" pitchFamily="49" charset="-128"/>
              <a:ea typeface="ＭＳ ゴシック" pitchFamily="49" charset="-128"/>
            </a:rPr>
            <a:t>20.7</a:t>
          </a:r>
          <a:r>
            <a:rPr kumimoji="1" lang="ja-JP" altLang="en-US" sz="1300">
              <a:latin typeface="ＭＳ ゴシック" pitchFamily="49" charset="-128"/>
              <a:ea typeface="ＭＳ ゴシック" pitchFamily="49" charset="-128"/>
            </a:rPr>
            <a:t>億円）したものの、土地開発基金廃止に伴う基金積立や決算剰余金の積立額が取崩しを大きく上回ったため実質単年度収支は</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ポイント回復している。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しかし、依然として実質単年度収支はマイナスであるため、引き続き経費削減に取り組んでいく。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駅前駐車場事業会計については料金収入などにより一般会計からの繰入金を要さない独立採算運営ができている。</a:t>
          </a:r>
        </a:p>
        <a:p>
          <a:r>
            <a:rPr kumimoji="1" lang="ja-JP" altLang="en-US" sz="1400">
              <a:latin typeface="ＭＳ ゴシック" pitchFamily="49" charset="-128"/>
              <a:ea typeface="ＭＳ ゴシック" pitchFamily="49" charset="-128"/>
            </a:rPr>
            <a:t>　それ以外の全ての事業会計についても黒字となっているが、その黒字は一般会計からの繰入金により確保されたものである。今後も事業の見直しや効率化を図り、財政の健全化を図っていく。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80</v>
      </c>
      <c r="C2" s="179"/>
      <c r="D2" s="180"/>
    </row>
    <row r="3" spans="1:119" ht="18.75" customHeight="1" thickBot="1" x14ac:dyDescent="0.25">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50622440</v>
      </c>
      <c r="BO4" s="375"/>
      <c r="BP4" s="375"/>
      <c r="BQ4" s="375"/>
      <c r="BR4" s="375"/>
      <c r="BS4" s="375"/>
      <c r="BT4" s="375"/>
      <c r="BU4" s="376"/>
      <c r="BV4" s="374">
        <v>52869416</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22.2</v>
      </c>
      <c r="CU4" s="381"/>
      <c r="CV4" s="381"/>
      <c r="CW4" s="381"/>
      <c r="CX4" s="381"/>
      <c r="CY4" s="381"/>
      <c r="CZ4" s="381"/>
      <c r="DA4" s="382"/>
      <c r="DB4" s="380">
        <v>18.7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44148884</v>
      </c>
      <c r="BO5" s="412"/>
      <c r="BP5" s="412"/>
      <c r="BQ5" s="412"/>
      <c r="BR5" s="412"/>
      <c r="BS5" s="412"/>
      <c r="BT5" s="412"/>
      <c r="BU5" s="413"/>
      <c r="BV5" s="411">
        <v>47681807</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85.8</v>
      </c>
      <c r="CU5" s="409"/>
      <c r="CV5" s="409"/>
      <c r="CW5" s="409"/>
      <c r="CX5" s="409"/>
      <c r="CY5" s="409"/>
      <c r="CZ5" s="409"/>
      <c r="DA5" s="410"/>
      <c r="DB5" s="408">
        <v>91.7</v>
      </c>
      <c r="DC5" s="409"/>
      <c r="DD5" s="409"/>
      <c r="DE5" s="409"/>
      <c r="DF5" s="409"/>
      <c r="DG5" s="409"/>
      <c r="DH5" s="409"/>
      <c r="DI5" s="410"/>
    </row>
    <row r="6" spans="1:119" ht="18.75" customHeight="1" x14ac:dyDescent="0.2">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6473556</v>
      </c>
      <c r="BO6" s="412"/>
      <c r="BP6" s="412"/>
      <c r="BQ6" s="412"/>
      <c r="BR6" s="412"/>
      <c r="BS6" s="412"/>
      <c r="BT6" s="412"/>
      <c r="BU6" s="413"/>
      <c r="BV6" s="411">
        <v>5187609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89.1</v>
      </c>
      <c r="CU6" s="449"/>
      <c r="CV6" s="449"/>
      <c r="CW6" s="449"/>
      <c r="CX6" s="449"/>
      <c r="CY6" s="449"/>
      <c r="CZ6" s="449"/>
      <c r="DA6" s="450"/>
      <c r="DB6" s="448">
        <v>95.8</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954078</v>
      </c>
      <c r="BO7" s="412"/>
      <c r="BP7" s="412"/>
      <c r="BQ7" s="412"/>
      <c r="BR7" s="412"/>
      <c r="BS7" s="412"/>
      <c r="BT7" s="412"/>
      <c r="BU7" s="413"/>
      <c r="BV7" s="411">
        <v>641476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24821927</v>
      </c>
      <c r="CU7" s="412"/>
      <c r="CV7" s="412"/>
      <c r="CW7" s="412"/>
      <c r="CX7" s="412"/>
      <c r="CY7" s="412"/>
      <c r="CZ7" s="412"/>
      <c r="DA7" s="413"/>
      <c r="DB7" s="411">
        <v>24353893</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5519478</v>
      </c>
      <c r="BO8" s="412"/>
      <c r="BP8" s="412"/>
      <c r="BQ8" s="412"/>
      <c r="BR8" s="412"/>
      <c r="BS8" s="412"/>
      <c r="BT8" s="412"/>
      <c r="BU8" s="413"/>
      <c r="BV8" s="411">
        <v>4546133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0.5</v>
      </c>
      <c r="CU8" s="452"/>
      <c r="CV8" s="452"/>
      <c r="CW8" s="452"/>
      <c r="CX8" s="452"/>
      <c r="CY8" s="452"/>
      <c r="CZ8" s="452"/>
      <c r="DA8" s="453"/>
      <c r="DB8" s="451">
        <v>0.5</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76570</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973345</v>
      </c>
      <c r="BO9" s="412"/>
      <c r="BP9" s="412"/>
      <c r="BQ9" s="412"/>
      <c r="BR9" s="412"/>
      <c r="BS9" s="412"/>
      <c r="BT9" s="412"/>
      <c r="BU9" s="413"/>
      <c r="BV9" s="411">
        <v>332385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10.9</v>
      </c>
      <c r="CU9" s="409"/>
      <c r="CV9" s="409"/>
      <c r="CW9" s="409"/>
      <c r="CX9" s="409"/>
      <c r="CY9" s="409"/>
      <c r="CZ9" s="409"/>
      <c r="DA9" s="410"/>
      <c r="DB9" s="408">
        <v>11.4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78883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502484</v>
      </c>
      <c r="BO10" s="412"/>
      <c r="BP10" s="412"/>
      <c r="BQ10" s="412"/>
      <c r="BR10" s="412"/>
      <c r="BS10" s="412"/>
      <c r="BT10" s="412"/>
      <c r="BU10" s="413"/>
      <c r="BV10" s="411">
        <v>1965</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2">
      <c r="A12" s="178"/>
      <c r="B12" s="471" t="s">
        <v>131</v>
      </c>
      <c r="C12" s="472"/>
      <c r="D12" s="472"/>
      <c r="E12" s="472"/>
      <c r="F12" s="472"/>
      <c r="G12" s="472"/>
      <c r="H12" s="472"/>
      <c r="I12" s="472"/>
      <c r="J12" s="472"/>
      <c r="K12" s="473"/>
      <c r="L12" s="480" t="s">
        <v>132</v>
      </c>
      <c r="M12" s="481"/>
      <c r="N12" s="481"/>
      <c r="O12" s="481"/>
      <c r="P12" s="481"/>
      <c r="Q12" s="482"/>
      <c r="R12" s="483">
        <v>76348</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2066402</v>
      </c>
      <c r="BO12" s="412"/>
      <c r="BP12" s="412"/>
      <c r="BQ12" s="412"/>
      <c r="BR12" s="412"/>
      <c r="BS12" s="412"/>
      <c r="BT12" s="412"/>
      <c r="BU12" s="413"/>
      <c r="BV12" s="411">
        <v>1780000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139</v>
      </c>
      <c r="CU12" s="452"/>
      <c r="CV12" s="452"/>
      <c r="CW12" s="452"/>
      <c r="CX12" s="452"/>
      <c r="CY12" s="452"/>
      <c r="CZ12" s="452"/>
      <c r="DA12" s="453"/>
      <c r="DB12" s="451" t="s">
        <v>130</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140</v>
      </c>
      <c r="N13" s="503"/>
      <c r="O13" s="503"/>
      <c r="P13" s="503"/>
      <c r="Q13" s="504"/>
      <c r="R13" s="495">
        <v>74589</v>
      </c>
      <c r="S13" s="496"/>
      <c r="T13" s="496"/>
      <c r="U13" s="496"/>
      <c r="V13" s="497"/>
      <c r="W13" s="427" t="s">
        <v>141</v>
      </c>
      <c r="X13" s="428"/>
      <c r="Y13" s="428"/>
      <c r="Z13" s="428"/>
      <c r="AA13" s="428"/>
      <c r="AB13" s="418"/>
      <c r="AC13" s="462">
        <v>1800</v>
      </c>
      <c r="AD13" s="463"/>
      <c r="AE13" s="463"/>
      <c r="AF13" s="463"/>
      <c r="AG13" s="505"/>
      <c r="AH13" s="462">
        <v>2153</v>
      </c>
      <c r="AI13" s="463"/>
      <c r="AJ13" s="463"/>
      <c r="AK13" s="463"/>
      <c r="AL13" s="464"/>
      <c r="AM13" s="440" t="s">
        <v>142</v>
      </c>
      <c r="AN13" s="441"/>
      <c r="AO13" s="441"/>
      <c r="AP13" s="441"/>
      <c r="AQ13" s="441"/>
      <c r="AR13" s="441"/>
      <c r="AS13" s="441"/>
      <c r="AT13" s="442"/>
      <c r="AU13" s="443" t="s">
        <v>121</v>
      </c>
      <c r="AV13" s="444"/>
      <c r="AW13" s="444"/>
      <c r="AX13" s="444"/>
      <c r="AY13" s="445" t="s">
        <v>143</v>
      </c>
      <c r="AZ13" s="446"/>
      <c r="BA13" s="446"/>
      <c r="BB13" s="446"/>
      <c r="BC13" s="446"/>
      <c r="BD13" s="446"/>
      <c r="BE13" s="446"/>
      <c r="BF13" s="446"/>
      <c r="BG13" s="446"/>
      <c r="BH13" s="446"/>
      <c r="BI13" s="446"/>
      <c r="BJ13" s="446"/>
      <c r="BK13" s="446"/>
      <c r="BL13" s="446"/>
      <c r="BM13" s="447"/>
      <c r="BN13" s="411">
        <v>-590573</v>
      </c>
      <c r="BO13" s="412"/>
      <c r="BP13" s="412"/>
      <c r="BQ13" s="412"/>
      <c r="BR13" s="412"/>
      <c r="BS13" s="412"/>
      <c r="BT13" s="412"/>
      <c r="BU13" s="413"/>
      <c r="BV13" s="411">
        <v>-1445650</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6.6</v>
      </c>
      <c r="CU13" s="409"/>
      <c r="CV13" s="409"/>
      <c r="CW13" s="409"/>
      <c r="CX13" s="409"/>
      <c r="CY13" s="409"/>
      <c r="CZ13" s="409"/>
      <c r="DA13" s="410"/>
      <c r="DB13" s="408">
        <v>7.7</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77320</v>
      </c>
      <c r="S14" s="496"/>
      <c r="T14" s="496"/>
      <c r="U14" s="496"/>
      <c r="V14" s="497"/>
      <c r="W14" s="401"/>
      <c r="X14" s="402"/>
      <c r="Y14" s="402"/>
      <c r="Z14" s="402"/>
      <c r="AA14" s="402"/>
      <c r="AB14" s="391"/>
      <c r="AC14" s="498">
        <v>4.8</v>
      </c>
      <c r="AD14" s="499"/>
      <c r="AE14" s="499"/>
      <c r="AF14" s="499"/>
      <c r="AG14" s="500"/>
      <c r="AH14" s="498">
        <v>5.5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147</v>
      </c>
      <c r="CU14" s="510"/>
      <c r="CV14" s="510"/>
      <c r="CW14" s="510"/>
      <c r="CX14" s="510"/>
      <c r="CY14" s="510"/>
      <c r="CZ14" s="510"/>
      <c r="DA14" s="511"/>
      <c r="DB14" s="509" t="s">
        <v>139</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148</v>
      </c>
      <c r="N15" s="503"/>
      <c r="O15" s="503"/>
      <c r="P15" s="503"/>
      <c r="Q15" s="504"/>
      <c r="R15" s="495">
        <v>75522</v>
      </c>
      <c r="S15" s="496"/>
      <c r="T15" s="496"/>
      <c r="U15" s="496"/>
      <c r="V15" s="497"/>
      <c r="W15" s="427" t="s">
        <v>149</v>
      </c>
      <c r="X15" s="428"/>
      <c r="Y15" s="428"/>
      <c r="Z15" s="428"/>
      <c r="AA15" s="428"/>
      <c r="AB15" s="418"/>
      <c r="AC15" s="462">
        <v>15375</v>
      </c>
      <c r="AD15" s="463"/>
      <c r="AE15" s="463"/>
      <c r="AF15" s="463"/>
      <c r="AG15" s="505"/>
      <c r="AH15" s="462">
        <v>15860</v>
      </c>
      <c r="AI15" s="463"/>
      <c r="AJ15" s="463"/>
      <c r="AK15" s="463"/>
      <c r="AL15" s="464"/>
      <c r="AM15" s="440"/>
      <c r="AN15" s="441"/>
      <c r="AO15" s="441"/>
      <c r="AP15" s="441"/>
      <c r="AQ15" s="441"/>
      <c r="AR15" s="441"/>
      <c r="AS15" s="441"/>
      <c r="AT15" s="442"/>
      <c r="AU15" s="443"/>
      <c r="AV15" s="444"/>
      <c r="AW15" s="444"/>
      <c r="AX15" s="444"/>
      <c r="AY15" s="371" t="s">
        <v>150</v>
      </c>
      <c r="AZ15" s="372"/>
      <c r="BA15" s="372"/>
      <c r="BB15" s="372"/>
      <c r="BC15" s="372"/>
      <c r="BD15" s="372"/>
      <c r="BE15" s="372"/>
      <c r="BF15" s="372"/>
      <c r="BG15" s="372"/>
      <c r="BH15" s="372"/>
      <c r="BI15" s="372"/>
      <c r="BJ15" s="372"/>
      <c r="BK15" s="372"/>
      <c r="BL15" s="372"/>
      <c r="BM15" s="373"/>
      <c r="BN15" s="374">
        <v>10003061</v>
      </c>
      <c r="BO15" s="375"/>
      <c r="BP15" s="375"/>
      <c r="BQ15" s="375"/>
      <c r="BR15" s="375"/>
      <c r="BS15" s="375"/>
      <c r="BT15" s="375"/>
      <c r="BU15" s="376"/>
      <c r="BV15" s="374">
        <v>10395620</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41.1</v>
      </c>
      <c r="AD16" s="499"/>
      <c r="AE16" s="499"/>
      <c r="AF16" s="499"/>
      <c r="AG16" s="500"/>
      <c r="AH16" s="498">
        <v>40.799999999999997</v>
      </c>
      <c r="AI16" s="499"/>
      <c r="AJ16" s="499"/>
      <c r="AK16" s="499"/>
      <c r="AL16" s="501"/>
      <c r="AM16" s="440"/>
      <c r="AN16" s="441"/>
      <c r="AO16" s="441"/>
      <c r="AP16" s="441"/>
      <c r="AQ16" s="441"/>
      <c r="AR16" s="441"/>
      <c r="AS16" s="441"/>
      <c r="AT16" s="442"/>
      <c r="AU16" s="443"/>
      <c r="AV16" s="444"/>
      <c r="AW16" s="444"/>
      <c r="AX16" s="444"/>
      <c r="AY16" s="445" t="s">
        <v>154</v>
      </c>
      <c r="AZ16" s="446"/>
      <c r="BA16" s="446"/>
      <c r="BB16" s="446"/>
      <c r="BC16" s="446"/>
      <c r="BD16" s="446"/>
      <c r="BE16" s="446"/>
      <c r="BF16" s="446"/>
      <c r="BG16" s="446"/>
      <c r="BH16" s="446"/>
      <c r="BI16" s="446"/>
      <c r="BJ16" s="446"/>
      <c r="BK16" s="446"/>
      <c r="BL16" s="446"/>
      <c r="BM16" s="447"/>
      <c r="BN16" s="411">
        <v>20929668</v>
      </c>
      <c r="BO16" s="412"/>
      <c r="BP16" s="412"/>
      <c r="BQ16" s="412"/>
      <c r="BR16" s="412"/>
      <c r="BS16" s="412"/>
      <c r="BT16" s="412"/>
      <c r="BU16" s="413"/>
      <c r="BV16" s="411">
        <v>20605417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427" t="s">
        <v>157</v>
      </c>
      <c r="X17" s="428"/>
      <c r="Y17" s="428"/>
      <c r="Z17" s="428"/>
      <c r="AA17" s="428"/>
      <c r="AB17" s="418"/>
      <c r="AC17" s="462">
        <v>20220</v>
      </c>
      <c r="AD17" s="463"/>
      <c r="AE17" s="463"/>
      <c r="AF17" s="463"/>
      <c r="AG17" s="505"/>
      <c r="AH17" s="462">
        <v>20873</v>
      </c>
      <c r="AI17" s="463"/>
      <c r="AJ17" s="463"/>
      <c r="AK17" s="463"/>
      <c r="AL17" s="464"/>
      <c r="AM17" s="440"/>
      <c r="AN17" s="441"/>
      <c r="AO17" s="441"/>
      <c r="AP17" s="441"/>
      <c r="AQ17" s="441"/>
      <c r="AR17" s="441"/>
      <c r="AS17" s="441"/>
      <c r="AT17" s="442"/>
      <c r="AU17" s="443"/>
      <c r="AV17" s="444"/>
      <c r="AW17" s="444"/>
      <c r="AX17" s="444"/>
      <c r="AY17" s="445" t="s">
        <v>158</v>
      </c>
      <c r="AZ17" s="446"/>
      <c r="BA17" s="446"/>
      <c r="BB17" s="446"/>
      <c r="BC17" s="446"/>
      <c r="BD17" s="446"/>
      <c r="BE17" s="446"/>
      <c r="BF17" s="446"/>
      <c r="BG17" s="446"/>
      <c r="BH17" s="446"/>
      <c r="BI17" s="446"/>
      <c r="BJ17" s="446"/>
      <c r="BK17" s="446"/>
      <c r="BL17" s="446"/>
      <c r="BM17" s="447"/>
      <c r="BN17" s="411">
        <v>12567573</v>
      </c>
      <c r="BO17" s="412"/>
      <c r="BP17" s="412"/>
      <c r="BQ17" s="412"/>
      <c r="BR17" s="412"/>
      <c r="BS17" s="412"/>
      <c r="BT17" s="412"/>
      <c r="BU17" s="413"/>
      <c r="BV17" s="411">
        <v>13116398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159</v>
      </c>
      <c r="C18" s="454"/>
      <c r="D18" s="454"/>
      <c r="E18" s="534"/>
      <c r="F18" s="534"/>
      <c r="G18" s="534"/>
      <c r="H18" s="534"/>
      <c r="I18" s="534"/>
      <c r="J18" s="534"/>
      <c r="K18" s="534"/>
      <c r="L18" s="535">
        <v>676.45</v>
      </c>
      <c r="M18" s="535"/>
      <c r="N18" s="535"/>
      <c r="O18" s="535"/>
      <c r="P18" s="535"/>
      <c r="Q18" s="535"/>
      <c r="R18" s="536"/>
      <c r="S18" s="536"/>
      <c r="T18" s="536"/>
      <c r="U18" s="536"/>
      <c r="V18" s="537"/>
      <c r="W18" s="429"/>
      <c r="X18" s="430"/>
      <c r="Y18" s="430"/>
      <c r="Z18" s="430"/>
      <c r="AA18" s="430"/>
      <c r="AB18" s="421"/>
      <c r="AC18" s="538">
        <v>54.1</v>
      </c>
      <c r="AD18" s="539"/>
      <c r="AE18" s="539"/>
      <c r="AF18" s="539"/>
      <c r="AG18" s="540"/>
      <c r="AH18" s="538">
        <v>53.7</v>
      </c>
      <c r="AI18" s="539"/>
      <c r="AJ18" s="539"/>
      <c r="AK18" s="539"/>
      <c r="AL18" s="541"/>
      <c r="AM18" s="440"/>
      <c r="AN18" s="441"/>
      <c r="AO18" s="441"/>
      <c r="AP18" s="441"/>
      <c r="AQ18" s="441"/>
      <c r="AR18" s="441"/>
      <c r="AS18" s="441"/>
      <c r="AT18" s="442"/>
      <c r="AU18" s="443"/>
      <c r="AV18" s="444"/>
      <c r="AW18" s="444"/>
      <c r="AX18" s="444"/>
      <c r="AY18" s="445" t="s">
        <v>160</v>
      </c>
      <c r="AZ18" s="446"/>
      <c r="BA18" s="446"/>
      <c r="BB18" s="446"/>
      <c r="BC18" s="446"/>
      <c r="BD18" s="446"/>
      <c r="BE18" s="446"/>
      <c r="BF18" s="446"/>
      <c r="BG18" s="446"/>
      <c r="BH18" s="446"/>
      <c r="BI18" s="446"/>
      <c r="BJ18" s="446"/>
      <c r="BK18" s="446"/>
      <c r="BL18" s="446"/>
      <c r="BM18" s="447"/>
      <c r="BN18" s="411">
        <v>21727185</v>
      </c>
      <c r="BO18" s="412"/>
      <c r="BP18" s="412"/>
      <c r="BQ18" s="412"/>
      <c r="BR18" s="412"/>
      <c r="BS18" s="412"/>
      <c r="BT18" s="412"/>
      <c r="BU18" s="413"/>
      <c r="BV18" s="411">
        <v>22453763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161</v>
      </c>
      <c r="C19" s="454"/>
      <c r="D19" s="454"/>
      <c r="E19" s="534"/>
      <c r="F19" s="534"/>
      <c r="G19" s="534"/>
      <c r="H19" s="534"/>
      <c r="I19" s="534"/>
      <c r="J19" s="534"/>
      <c r="K19" s="534"/>
      <c r="L19" s="542">
        <v>113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162</v>
      </c>
      <c r="AZ19" s="446"/>
      <c r="BA19" s="446"/>
      <c r="BB19" s="446"/>
      <c r="BC19" s="446"/>
      <c r="BD19" s="446"/>
      <c r="BE19" s="446"/>
      <c r="BF19" s="446"/>
      <c r="BG19" s="446"/>
      <c r="BH19" s="446"/>
      <c r="BI19" s="446"/>
      <c r="BJ19" s="446"/>
      <c r="BK19" s="446"/>
      <c r="BL19" s="446"/>
      <c r="BM19" s="447"/>
      <c r="BN19" s="411">
        <v>34940177</v>
      </c>
      <c r="BO19" s="412"/>
      <c r="BP19" s="412"/>
      <c r="BQ19" s="412"/>
      <c r="BR19" s="412"/>
      <c r="BS19" s="412"/>
      <c r="BT19" s="412"/>
      <c r="BU19" s="413"/>
      <c r="BV19" s="411">
        <v>32545531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163</v>
      </c>
      <c r="C20" s="454"/>
      <c r="D20" s="454"/>
      <c r="E20" s="534"/>
      <c r="F20" s="534"/>
      <c r="G20" s="534"/>
      <c r="H20" s="534"/>
      <c r="I20" s="534"/>
      <c r="J20" s="534"/>
      <c r="K20" s="534"/>
      <c r="L20" s="542">
        <v>29690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612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33999863</v>
      </c>
      <c r="BO22" s="375"/>
      <c r="BP22" s="375"/>
      <c r="BQ22" s="375"/>
      <c r="BR22" s="375"/>
      <c r="BS22" s="375"/>
      <c r="BT22" s="375"/>
      <c r="BU22" s="376"/>
      <c r="BV22" s="374">
        <v>34268919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16875909</v>
      </c>
      <c r="BO23" s="412"/>
      <c r="BP23" s="412"/>
      <c r="BQ23" s="412"/>
      <c r="BR23" s="412"/>
      <c r="BS23" s="412"/>
      <c r="BT23" s="412"/>
      <c r="BU23" s="413"/>
      <c r="BV23" s="411">
        <v>17664492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172</v>
      </c>
      <c r="F24" s="441"/>
      <c r="G24" s="441"/>
      <c r="H24" s="441"/>
      <c r="I24" s="441"/>
      <c r="J24" s="441"/>
      <c r="K24" s="442"/>
      <c r="L24" s="462">
        <v>1</v>
      </c>
      <c r="M24" s="463"/>
      <c r="N24" s="463"/>
      <c r="O24" s="463"/>
      <c r="P24" s="505"/>
      <c r="Q24" s="462">
        <v>9030</v>
      </c>
      <c r="R24" s="463"/>
      <c r="S24" s="463"/>
      <c r="T24" s="463"/>
      <c r="U24" s="463"/>
      <c r="V24" s="505"/>
      <c r="W24" s="557"/>
      <c r="X24" s="558"/>
      <c r="Y24" s="559"/>
      <c r="Z24" s="461" t="s">
        <v>173</v>
      </c>
      <c r="AA24" s="441"/>
      <c r="AB24" s="441"/>
      <c r="AC24" s="441"/>
      <c r="AD24" s="441"/>
      <c r="AE24" s="441"/>
      <c r="AF24" s="441"/>
      <c r="AG24" s="442"/>
      <c r="AH24" s="462">
        <v>728</v>
      </c>
      <c r="AI24" s="463"/>
      <c r="AJ24" s="463"/>
      <c r="AK24" s="463"/>
      <c r="AL24" s="505"/>
      <c r="AM24" s="462">
        <v>2223312</v>
      </c>
      <c r="AN24" s="463"/>
      <c r="AO24" s="463"/>
      <c r="AP24" s="463"/>
      <c r="AQ24" s="463"/>
      <c r="AR24" s="505"/>
      <c r="AS24" s="462">
        <v>3054</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18504207</v>
      </c>
      <c r="BO24" s="412"/>
      <c r="BP24" s="412"/>
      <c r="BQ24" s="412"/>
      <c r="BR24" s="412"/>
      <c r="BS24" s="412"/>
      <c r="BT24" s="412"/>
      <c r="BU24" s="413"/>
      <c r="BV24" s="411">
        <v>18155627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175</v>
      </c>
      <c r="F25" s="441"/>
      <c r="G25" s="441"/>
      <c r="H25" s="441"/>
      <c r="I25" s="441"/>
      <c r="J25" s="441"/>
      <c r="K25" s="442"/>
      <c r="L25" s="462">
        <v>1</v>
      </c>
      <c r="M25" s="463"/>
      <c r="N25" s="463"/>
      <c r="O25" s="463"/>
      <c r="P25" s="505"/>
      <c r="Q25" s="462">
        <v>7840</v>
      </c>
      <c r="R25" s="463"/>
      <c r="S25" s="463"/>
      <c r="T25" s="463"/>
      <c r="U25" s="463"/>
      <c r="V25" s="505"/>
      <c r="W25" s="557"/>
      <c r="X25" s="558"/>
      <c r="Y25" s="559"/>
      <c r="Z25" s="461" t="s">
        <v>176</v>
      </c>
      <c r="AA25" s="441"/>
      <c r="AB25" s="441"/>
      <c r="AC25" s="441"/>
      <c r="AD25" s="441"/>
      <c r="AE25" s="441"/>
      <c r="AF25" s="441"/>
      <c r="AG25" s="442"/>
      <c r="AH25" s="462">
        <v>115</v>
      </c>
      <c r="AI25" s="463"/>
      <c r="AJ25" s="463"/>
      <c r="AK25" s="463"/>
      <c r="AL25" s="505"/>
      <c r="AM25" s="462">
        <v>338560</v>
      </c>
      <c r="AN25" s="463"/>
      <c r="AO25" s="463"/>
      <c r="AP25" s="463"/>
      <c r="AQ25" s="463"/>
      <c r="AR25" s="505"/>
      <c r="AS25" s="462">
        <v>2944</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3298539</v>
      </c>
      <c r="BO25" s="375"/>
      <c r="BP25" s="375"/>
      <c r="BQ25" s="375"/>
      <c r="BR25" s="375"/>
      <c r="BS25" s="375"/>
      <c r="BT25" s="375"/>
      <c r="BU25" s="376"/>
      <c r="BV25" s="374">
        <v>4819268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178</v>
      </c>
      <c r="F26" s="441"/>
      <c r="G26" s="441"/>
      <c r="H26" s="441"/>
      <c r="I26" s="441"/>
      <c r="J26" s="441"/>
      <c r="K26" s="442"/>
      <c r="L26" s="462">
        <v>1</v>
      </c>
      <c r="M26" s="463"/>
      <c r="N26" s="463"/>
      <c r="O26" s="463"/>
      <c r="P26" s="505"/>
      <c r="Q26" s="462">
        <v>6580</v>
      </c>
      <c r="R26" s="463"/>
      <c r="S26" s="463"/>
      <c r="T26" s="463"/>
      <c r="U26" s="463"/>
      <c r="V26" s="505"/>
      <c r="W26" s="557"/>
      <c r="X26" s="558"/>
      <c r="Y26" s="559"/>
      <c r="Z26" s="461" t="s">
        <v>179</v>
      </c>
      <c r="AA26" s="563"/>
      <c r="AB26" s="563"/>
      <c r="AC26" s="563"/>
      <c r="AD26" s="563"/>
      <c r="AE26" s="563"/>
      <c r="AF26" s="563"/>
      <c r="AG26" s="564"/>
      <c r="AH26" s="462">
        <v>23</v>
      </c>
      <c r="AI26" s="463"/>
      <c r="AJ26" s="463"/>
      <c r="AK26" s="463"/>
      <c r="AL26" s="505"/>
      <c r="AM26" s="462">
        <v>61755</v>
      </c>
      <c r="AN26" s="463"/>
      <c r="AO26" s="463"/>
      <c r="AP26" s="463"/>
      <c r="AQ26" s="463"/>
      <c r="AR26" s="505"/>
      <c r="AS26" s="462">
        <v>2685</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147</v>
      </c>
      <c r="BO26" s="412"/>
      <c r="BP26" s="412"/>
      <c r="BQ26" s="412"/>
      <c r="BR26" s="412"/>
      <c r="BS26" s="412"/>
      <c r="BT26" s="412"/>
      <c r="BU26" s="413"/>
      <c r="BV26" s="411" t="s">
        <v>139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4410</v>
      </c>
      <c r="R27" s="463"/>
      <c r="S27" s="463"/>
      <c r="T27" s="463"/>
      <c r="U27" s="463"/>
      <c r="V27" s="505"/>
      <c r="W27" s="557"/>
      <c r="X27" s="558"/>
      <c r="Y27" s="559"/>
      <c r="Z27" s="461" t="s">
        <v>182</v>
      </c>
      <c r="AA27" s="441"/>
      <c r="AB27" s="441"/>
      <c r="AC27" s="441"/>
      <c r="AD27" s="441"/>
      <c r="AE27" s="441"/>
      <c r="AF27" s="441"/>
      <c r="AG27" s="442"/>
      <c r="AH27" s="462">
        <v>29</v>
      </c>
      <c r="AI27" s="463"/>
      <c r="AJ27" s="463"/>
      <c r="AK27" s="463"/>
      <c r="AL27" s="505"/>
      <c r="AM27" s="462">
        <v>92468</v>
      </c>
      <c r="AN27" s="463"/>
      <c r="AO27" s="463"/>
      <c r="AP27" s="463"/>
      <c r="AQ27" s="463"/>
      <c r="AR27" s="505"/>
      <c r="AS27" s="462">
        <v>3189</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139</v>
      </c>
      <c r="BO27" s="531"/>
      <c r="BP27" s="531"/>
      <c r="BQ27" s="531"/>
      <c r="BR27" s="531"/>
      <c r="BS27" s="531"/>
      <c r="BT27" s="531"/>
      <c r="BU27" s="532"/>
      <c r="BV27" s="530">
        <v>1599789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3980</v>
      </c>
      <c r="R28" s="463"/>
      <c r="S28" s="463"/>
      <c r="T28" s="463"/>
      <c r="U28" s="463"/>
      <c r="V28" s="505"/>
      <c r="W28" s="557"/>
      <c r="X28" s="558"/>
      <c r="Y28" s="559"/>
      <c r="Z28" s="461" t="s">
        <v>185</v>
      </c>
      <c r="AA28" s="441"/>
      <c r="AB28" s="441"/>
      <c r="AC28" s="441"/>
      <c r="AD28" s="441"/>
      <c r="AE28" s="441"/>
      <c r="AF28" s="441"/>
      <c r="AG28" s="442"/>
      <c r="AH28" s="462" t="s">
        <v>147</v>
      </c>
      <c r="AI28" s="463"/>
      <c r="AJ28" s="463"/>
      <c r="AK28" s="463"/>
      <c r="AL28" s="505"/>
      <c r="AM28" s="462" t="s">
        <v>186</v>
      </c>
      <c r="AN28" s="463"/>
      <c r="AO28" s="463"/>
      <c r="AP28" s="463"/>
      <c r="AQ28" s="463"/>
      <c r="AR28" s="505"/>
      <c r="AS28" s="462" t="s">
        <v>147</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5163323</v>
      </c>
      <c r="BO28" s="375"/>
      <c r="BP28" s="375"/>
      <c r="BQ28" s="375"/>
      <c r="BR28" s="375"/>
      <c r="BS28" s="375"/>
      <c r="BT28" s="375"/>
      <c r="BU28" s="376"/>
      <c r="BV28" s="374">
        <v>4327241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188</v>
      </c>
      <c r="F29" s="441"/>
      <c r="G29" s="441"/>
      <c r="H29" s="441"/>
      <c r="I29" s="441"/>
      <c r="J29" s="441"/>
      <c r="K29" s="442"/>
      <c r="L29" s="462">
        <v>19</v>
      </c>
      <c r="M29" s="463"/>
      <c r="N29" s="463"/>
      <c r="O29" s="463"/>
      <c r="P29" s="505"/>
      <c r="Q29" s="462">
        <v>3760</v>
      </c>
      <c r="R29" s="463"/>
      <c r="S29" s="463"/>
      <c r="T29" s="463"/>
      <c r="U29" s="463"/>
      <c r="V29" s="505"/>
      <c r="W29" s="560"/>
      <c r="X29" s="561"/>
      <c r="Y29" s="562"/>
      <c r="Z29" s="461" t="s">
        <v>189</v>
      </c>
      <c r="AA29" s="441"/>
      <c r="AB29" s="441"/>
      <c r="AC29" s="441"/>
      <c r="AD29" s="441"/>
      <c r="AE29" s="441"/>
      <c r="AF29" s="441"/>
      <c r="AG29" s="442"/>
      <c r="AH29" s="462">
        <v>757</v>
      </c>
      <c r="AI29" s="463"/>
      <c r="AJ29" s="463"/>
      <c r="AK29" s="463"/>
      <c r="AL29" s="505"/>
      <c r="AM29" s="462">
        <v>2315780</v>
      </c>
      <c r="AN29" s="463"/>
      <c r="AO29" s="463"/>
      <c r="AP29" s="463"/>
      <c r="AQ29" s="463"/>
      <c r="AR29" s="505"/>
      <c r="AS29" s="462">
        <v>3059</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1172537</v>
      </c>
      <c r="BO29" s="412"/>
      <c r="BP29" s="412"/>
      <c r="BQ29" s="412"/>
      <c r="BR29" s="412"/>
      <c r="BS29" s="412"/>
      <c r="BT29" s="412"/>
      <c r="BU29" s="413"/>
      <c r="BV29" s="411">
        <v>572137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98.6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12989920</v>
      </c>
      <c r="BO30" s="531"/>
      <c r="BP30" s="531"/>
      <c r="BQ30" s="531"/>
      <c r="BR30" s="531"/>
      <c r="BS30" s="531"/>
      <c r="BT30" s="531"/>
      <c r="BU30" s="532"/>
      <c r="BV30" s="530">
        <v>12458759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198</v>
      </c>
      <c r="D33" s="435"/>
      <c r="E33" s="400" t="s">
        <v>199</v>
      </c>
      <c r="F33" s="400"/>
      <c r="G33" s="400"/>
      <c r="H33" s="400"/>
      <c r="I33" s="400"/>
      <c r="J33" s="400"/>
      <c r="K33" s="400"/>
      <c r="L33" s="400"/>
      <c r="M33" s="400"/>
      <c r="N33" s="400"/>
      <c r="O33" s="400"/>
      <c r="P33" s="400"/>
      <c r="Q33" s="400"/>
      <c r="R33" s="400"/>
      <c r="S33" s="400"/>
      <c r="T33" s="203"/>
      <c r="U33" s="435" t="s">
        <v>200</v>
      </c>
      <c r="V33" s="435"/>
      <c r="W33" s="400" t="s">
        <v>201</v>
      </c>
      <c r="X33" s="400"/>
      <c r="Y33" s="400"/>
      <c r="Z33" s="400"/>
      <c r="AA33" s="400"/>
      <c r="AB33" s="400"/>
      <c r="AC33" s="400"/>
      <c r="AD33" s="400"/>
      <c r="AE33" s="400"/>
      <c r="AF33" s="400"/>
      <c r="AG33" s="400"/>
      <c r="AH33" s="400"/>
      <c r="AI33" s="400"/>
      <c r="AJ33" s="400"/>
      <c r="AK33" s="400"/>
      <c r="AL33" s="203"/>
      <c r="AM33" s="435" t="s">
        <v>200</v>
      </c>
      <c r="AN33" s="435"/>
      <c r="AO33" s="400" t="s">
        <v>202</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206</v>
      </c>
      <c r="CP33" s="435"/>
      <c r="CQ33" s="400" t="s">
        <v>207</v>
      </c>
      <c r="CR33" s="400"/>
      <c r="CS33" s="400"/>
      <c r="CT33" s="400"/>
      <c r="CU33" s="400"/>
      <c r="CV33" s="400"/>
      <c r="CW33" s="400"/>
      <c r="CX33" s="400"/>
      <c r="CY33" s="400"/>
      <c r="CZ33" s="400"/>
      <c r="DA33" s="400"/>
      <c r="DB33" s="400"/>
      <c r="DC33" s="400"/>
      <c r="DD33" s="400"/>
      <c r="DE33" s="400"/>
      <c r="DF33" s="203"/>
      <c r="DG33" s="600" t="s">
        <v>208</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国民健康保険事業会計(直営診療施設勘定)</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IF('各会計、関係団体の財政状況及び健全化判断比率'!B33="","",'各会計、関係団体の財政状況及び健全化判断比率'!B33)</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13</v>
      </c>
      <c r="CP34" s="601"/>
      <c r="CQ34" s="602" t="str">
        <f>IF('各会計、関係団体の財政状況及び健全化判断比率'!BS7="","",'各会計、関係団体の財政状況及び健全化判断比率'!BS7)</f>
        <v>（株）阿木レイクサイド</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国民健康保険事業会計(事業勘定)</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IF('各会計、関係団体の財政状況及び健全化判断比率'!B34="","",'各会計、関係団体の財政状況及び健全化判断比率'!B34)</f>
        <v>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後期高齢者医療連合（一般会計分）</v>
      </c>
      <c r="BZ35" s="602"/>
      <c r="CA35" s="602"/>
      <c r="CB35" s="602"/>
      <c r="CC35" s="602"/>
      <c r="CD35" s="602"/>
      <c r="CE35" s="602"/>
      <c r="CF35" s="602"/>
      <c r="CG35" s="602"/>
      <c r="CH35" s="602"/>
      <c r="CI35" s="602"/>
      <c r="CJ35" s="602"/>
      <c r="CK35" s="602"/>
      <c r="CL35" s="602"/>
      <c r="CM35" s="602"/>
      <c r="CN35" s="178"/>
      <c r="CO35" s="601">
        <f t="shared" ref="CO35:CO43" si="3">IF(CQ35="","",CO34+1)</f>
        <v>14</v>
      </c>
      <c r="CP35" s="601"/>
      <c r="CQ35" s="602" t="str">
        <f>IF('各会計、関係団体の財政状況及び健全化判断比率'!BS8="","",'各会計、関係団体の財政状況及び健全化判断比率'!BS8)</f>
        <v>中津川市土地開発公社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〇</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介護保険事業会計</v>
      </c>
      <c r="X36" s="602"/>
      <c r="Y36" s="602"/>
      <c r="Z36" s="602"/>
      <c r="AA36" s="602"/>
      <c r="AB36" s="602"/>
      <c r="AC36" s="602"/>
      <c r="AD36" s="602"/>
      <c r="AE36" s="602"/>
      <c r="AF36" s="602"/>
      <c r="AG36" s="602"/>
      <c r="AH36" s="602"/>
      <c r="AI36" s="602"/>
      <c r="AJ36" s="602"/>
      <c r="AK36" s="602"/>
      <c r="AL36" s="178"/>
      <c r="AM36" s="601">
        <f t="shared" si="0"/>
        <v>9</v>
      </c>
      <c r="AN36" s="601"/>
      <c r="AO36" s="602" t="str">
        <f>IF('各会計、関係団体の財政状況及び健全化判断比率'!B35="","",'各会計、関係団体の財政状況及び健全化判断比率'!B35)</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後期高齢者医療連合（特別会計分）</v>
      </c>
      <c r="BZ36" s="602"/>
      <c r="CA36" s="602"/>
      <c r="CB36" s="602"/>
      <c r="CC36" s="602"/>
      <c r="CD36" s="602"/>
      <c r="CE36" s="602"/>
      <c r="CF36" s="602"/>
      <c r="CG36" s="602"/>
      <c r="CH36" s="602"/>
      <c r="CI36" s="602"/>
      <c r="CJ36" s="602"/>
      <c r="CK36" s="602"/>
      <c r="CL36" s="602"/>
      <c r="CM36" s="602"/>
      <c r="CN36" s="178"/>
      <c r="CO36" s="601">
        <f t="shared" si="3"/>
        <v>15</v>
      </c>
      <c r="CP36" s="601"/>
      <c r="CQ36" s="602" t="str">
        <f>IF('各会計、関係団体の財政状況及び健全化判断比率'!BS9="","",'各会計、関係団体の財政状況及び健全化判断比率'!BS9)</f>
        <v>（一財）椛の湖ふれあい村</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後期高齢者医療事業会計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f t="shared" si="3"/>
        <v>16</v>
      </c>
      <c r="CP37" s="601"/>
      <c r="CQ37" s="602" t="str">
        <f>IF('各会計、関係団体の財政状況及び健全化判断比率'!BS10="","",'各会計、関係団体の財政状況及び健全化判断比率'!BS10)</f>
        <v>（一財）付知町振興公社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6</v>
      </c>
      <c r="V38" s="601"/>
      <c r="W38" s="602" t="str">
        <f>IF('各会計、関係団体の財政状況及び健全化判断比率'!B32="","",'各会計、関係団体の財政状況及び健全化判断比率'!B32)</f>
        <v>駅前駐車場事業会計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f t="shared" si="3"/>
        <v>17</v>
      </c>
      <c r="CP38" s="601"/>
      <c r="CQ38" s="602" t="str">
        <f>IF('各会計、関係団体の財政状況及び健全化判断比率'!BS11="","",'各会計、関係団体の財政状況及び健全化判断比率'!BS11)</f>
        <v>山口特産開発（株）</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18</v>
      </c>
      <c r="CP39" s="601"/>
      <c r="CQ39" s="602" t="str">
        <f>IF('各会計、関係団体の財政状況及び健全化判断比率'!BS12="","",'各会計、関係団体の財政状況及び健全化判断比率'!BS12)</f>
        <v>（一財）中津川・恵那地域勤労者福祉サービスセンター</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19</v>
      </c>
      <c r="CP40" s="601"/>
      <c r="CQ40" s="602" t="str">
        <f>IF('各会計、関係団体の財政状況及び健全化判断比率'!BS13="","",'各会計、関係団体の財政状況及び健全化判断比率'!BS13)</f>
        <v>（一財）纐纈忠行育英基金</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20</v>
      </c>
      <c r="CP41" s="601"/>
      <c r="CQ41" s="602" t="str">
        <f>IF('各会計、関係団体の財政状況及び健全化判断比率'!BS14="","",'各会計、関係団体の財政状況及び健全化判断比率'!BS14)</f>
        <v>明知鉄道（株）</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04" t="s">
        <v>210</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211</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212</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213</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214</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215</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216</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613</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2" t="s">
        <v>573</v>
      </c>
      <c r="D34" s="1182"/>
      <c r="E34" s="1183"/>
      <c r="F34" s="32">
        <v>11.87</v>
      </c>
      <c r="G34" s="33">
        <v>13.67</v>
      </c>
      <c r="H34" s="33">
        <v>17.829999999999998</v>
      </c>
      <c r="I34" s="33">
        <v>18.66</v>
      </c>
      <c r="J34" s="34">
        <v>22.23</v>
      </c>
      <c r="K34" s="22"/>
      <c r="L34" s="22"/>
      <c r="M34" s="22"/>
      <c r="N34" s="22"/>
      <c r="O34" s="22"/>
      <c r="P34" s="22"/>
    </row>
    <row r="35" spans="1:16" ht="39" customHeight="1" x14ac:dyDescent="0.2">
      <c r="A35" s="22"/>
      <c r="B35" s="35"/>
      <c r="C35" s="1176" t="s">
        <v>574</v>
      </c>
      <c r="D35" s="1177"/>
      <c r="E35" s="1178"/>
      <c r="F35" s="36">
        <v>5.25</v>
      </c>
      <c r="G35" s="37">
        <v>4.79</v>
      </c>
      <c r="H35" s="37">
        <v>3.44</v>
      </c>
      <c r="I35" s="37">
        <v>6.14</v>
      </c>
      <c r="J35" s="38">
        <v>9.09</v>
      </c>
      <c r="K35" s="22"/>
      <c r="L35" s="22"/>
      <c r="M35" s="22"/>
      <c r="N35" s="22"/>
      <c r="O35" s="22"/>
      <c r="P35" s="22"/>
    </row>
    <row r="36" spans="1:16" ht="39" customHeight="1" x14ac:dyDescent="0.2">
      <c r="A36" s="22"/>
      <c r="B36" s="35"/>
      <c r="C36" s="1176" t="s">
        <v>575</v>
      </c>
      <c r="D36" s="1177"/>
      <c r="E36" s="1178"/>
      <c r="F36" s="36">
        <v>5.79</v>
      </c>
      <c r="G36" s="37">
        <v>5.14</v>
      </c>
      <c r="H36" s="37">
        <v>4.72</v>
      </c>
      <c r="I36" s="37">
        <v>4.17</v>
      </c>
      <c r="J36" s="38">
        <v>4.2</v>
      </c>
      <c r="K36" s="22"/>
      <c r="L36" s="22"/>
      <c r="M36" s="22"/>
      <c r="N36" s="22"/>
      <c r="O36" s="22"/>
      <c r="P36" s="22"/>
    </row>
    <row r="37" spans="1:16" ht="39" customHeight="1" x14ac:dyDescent="0.2">
      <c r="A37" s="22"/>
      <c r="B37" s="35"/>
      <c r="C37" s="1176" t="s">
        <v>576</v>
      </c>
      <c r="D37" s="1177"/>
      <c r="E37" s="1178"/>
      <c r="F37" s="36">
        <v>0.34</v>
      </c>
      <c r="G37" s="37">
        <v>0.33</v>
      </c>
      <c r="H37" s="37">
        <v>0.98</v>
      </c>
      <c r="I37" s="37">
        <v>0.84</v>
      </c>
      <c r="J37" s="38">
        <v>2.09</v>
      </c>
      <c r="K37" s="22"/>
      <c r="L37" s="22"/>
      <c r="M37" s="22"/>
      <c r="N37" s="22"/>
      <c r="O37" s="22"/>
      <c r="P37" s="22"/>
    </row>
    <row r="38" spans="1:16" ht="39" customHeight="1" x14ac:dyDescent="0.2">
      <c r="A38" s="22"/>
      <c r="B38" s="35"/>
      <c r="C38" s="1176" t="s">
        <v>577</v>
      </c>
      <c r="D38" s="1177"/>
      <c r="E38" s="1178"/>
      <c r="F38" s="36">
        <v>3.95</v>
      </c>
      <c r="G38" s="37">
        <v>2.76</v>
      </c>
      <c r="H38" s="37">
        <v>2.61</v>
      </c>
      <c r="I38" s="37">
        <v>2.38</v>
      </c>
      <c r="J38" s="38">
        <v>2.06</v>
      </c>
      <c r="K38" s="22"/>
      <c r="L38" s="22"/>
      <c r="M38" s="22"/>
      <c r="N38" s="22"/>
      <c r="O38" s="22"/>
      <c r="P38" s="22"/>
    </row>
    <row r="39" spans="1:16" ht="39" customHeight="1" x14ac:dyDescent="0.2">
      <c r="A39" s="22"/>
      <c r="B39" s="35"/>
      <c r="C39" s="1176" t="s">
        <v>578</v>
      </c>
      <c r="D39" s="1177"/>
      <c r="E39" s="1178"/>
      <c r="F39" s="36">
        <v>1.1599999999999999</v>
      </c>
      <c r="G39" s="37">
        <v>1.29</v>
      </c>
      <c r="H39" s="37">
        <v>0.5</v>
      </c>
      <c r="I39" s="37">
        <v>0.95</v>
      </c>
      <c r="J39" s="38">
        <v>1.93</v>
      </c>
      <c r="K39" s="22"/>
      <c r="L39" s="22"/>
      <c r="M39" s="22"/>
      <c r="N39" s="22"/>
      <c r="O39" s="22"/>
      <c r="P39" s="22"/>
    </row>
    <row r="40" spans="1:16" ht="39" customHeight="1" x14ac:dyDescent="0.2">
      <c r="A40" s="22"/>
      <c r="B40" s="35"/>
      <c r="C40" s="1176" t="s">
        <v>579</v>
      </c>
      <c r="D40" s="1177"/>
      <c r="E40" s="1178"/>
      <c r="F40" s="36">
        <v>0.46</v>
      </c>
      <c r="G40" s="37">
        <v>0.49</v>
      </c>
      <c r="H40" s="37">
        <v>0.49</v>
      </c>
      <c r="I40" s="37">
        <v>0.44</v>
      </c>
      <c r="J40" s="38">
        <v>0.44</v>
      </c>
      <c r="K40" s="22"/>
      <c r="L40" s="22"/>
      <c r="M40" s="22"/>
      <c r="N40" s="22"/>
      <c r="O40" s="22"/>
      <c r="P40" s="22"/>
    </row>
    <row r="41" spans="1:16" ht="39" customHeight="1" x14ac:dyDescent="0.2">
      <c r="A41" s="22"/>
      <c r="B41" s="35"/>
      <c r="C41" s="1176" t="s">
        <v>580</v>
      </c>
      <c r="D41" s="1177"/>
      <c r="E41" s="1178"/>
      <c r="F41" s="36">
        <v>0.31</v>
      </c>
      <c r="G41" s="37">
        <v>0.33</v>
      </c>
      <c r="H41" s="37">
        <v>0.3</v>
      </c>
      <c r="I41" s="37">
        <v>0.27</v>
      </c>
      <c r="J41" s="38">
        <v>0.31</v>
      </c>
      <c r="K41" s="22"/>
      <c r="L41" s="22"/>
      <c r="M41" s="22"/>
      <c r="N41" s="22"/>
      <c r="O41" s="22"/>
      <c r="P41" s="22"/>
    </row>
    <row r="42" spans="1:16" ht="39" customHeight="1" x14ac:dyDescent="0.2">
      <c r="A42" s="22"/>
      <c r="B42" s="39"/>
      <c r="C42" s="1176" t="s">
        <v>581</v>
      </c>
      <c r="D42" s="1177"/>
      <c r="E42" s="1178"/>
      <c r="F42" s="36" t="s">
        <v>522</v>
      </c>
      <c r="G42" s="37" t="s">
        <v>522</v>
      </c>
      <c r="H42" s="37" t="s">
        <v>522</v>
      </c>
      <c r="I42" s="37" t="s">
        <v>522</v>
      </c>
      <c r="J42" s="38" t="s">
        <v>522</v>
      </c>
      <c r="K42" s="22"/>
      <c r="L42" s="22"/>
      <c r="M42" s="22"/>
      <c r="N42" s="22"/>
      <c r="O42" s="22"/>
      <c r="P42" s="22"/>
    </row>
    <row r="43" spans="1:16" ht="39" customHeight="1" thickBot="1" x14ac:dyDescent="0.25">
      <c r="A43" s="22"/>
      <c r="B43" s="40"/>
      <c r="C43" s="1179" t="s">
        <v>582</v>
      </c>
      <c r="D43" s="1180"/>
      <c r="E43" s="1181"/>
      <c r="F43" s="41">
        <v>0.4</v>
      </c>
      <c r="G43" s="42">
        <v>0.38</v>
      </c>
      <c r="H43" s="42">
        <v>0.98</v>
      </c>
      <c r="I43" s="42">
        <v>0.09</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W9F2DhdFyoXgzU5uL1yrZuHmODCM/kNJXZqOsMAhB1Uq28soQriP48qzz/tWZ9BBxXVh1RBigrq7/7eB728tQ==" saltValue="3pvRI487JW5THePQeXeP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55" zoomScaleSheetLayoutView="55" workbookViewId="0">
      <selection activeCell="M62" sqref="M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4" t="s">
        <v>11</v>
      </c>
      <c r="C45" s="1185"/>
      <c r="D45" s="58"/>
      <c r="E45" s="1190" t="s">
        <v>12</v>
      </c>
      <c r="F45" s="1190"/>
      <c r="G45" s="1190"/>
      <c r="H45" s="1190"/>
      <c r="I45" s="1190"/>
      <c r="J45" s="1191"/>
      <c r="K45" s="59">
        <v>4289</v>
      </c>
      <c r="L45" s="60">
        <v>3968</v>
      </c>
      <c r="M45" s="60">
        <v>3665</v>
      </c>
      <c r="N45" s="60">
        <v>3758</v>
      </c>
      <c r="O45" s="61">
        <v>3826</v>
      </c>
      <c r="P45" s="48"/>
      <c r="Q45" s="48"/>
      <c r="R45" s="48"/>
      <c r="S45" s="48"/>
      <c r="T45" s="48"/>
      <c r="U45" s="48"/>
    </row>
    <row r="46" spans="1:21" ht="30.75" customHeight="1" x14ac:dyDescent="0.2">
      <c r="A46" s="48"/>
      <c r="B46" s="1186"/>
      <c r="C46" s="1187"/>
      <c r="D46" s="62"/>
      <c r="E46" s="1192" t="s">
        <v>13</v>
      </c>
      <c r="F46" s="1192"/>
      <c r="G46" s="1192"/>
      <c r="H46" s="1192"/>
      <c r="I46" s="1192"/>
      <c r="J46" s="1193"/>
      <c r="K46" s="63" t="s">
        <v>522</v>
      </c>
      <c r="L46" s="64" t="s">
        <v>522</v>
      </c>
      <c r="M46" s="64" t="s">
        <v>522</v>
      </c>
      <c r="N46" s="64" t="s">
        <v>522</v>
      </c>
      <c r="O46" s="65" t="s">
        <v>522</v>
      </c>
      <c r="P46" s="48"/>
      <c r="Q46" s="48"/>
      <c r="R46" s="48"/>
      <c r="S46" s="48"/>
      <c r="T46" s="48"/>
      <c r="U46" s="48"/>
    </row>
    <row r="47" spans="1:21" ht="30.75" customHeight="1" x14ac:dyDescent="0.2">
      <c r="A47" s="48"/>
      <c r="B47" s="1186"/>
      <c r="C47" s="1187"/>
      <c r="D47" s="62"/>
      <c r="E47" s="1192" t="s">
        <v>14</v>
      </c>
      <c r="F47" s="1192"/>
      <c r="G47" s="1192"/>
      <c r="H47" s="1192"/>
      <c r="I47" s="1192"/>
      <c r="J47" s="1193"/>
      <c r="K47" s="63" t="s">
        <v>522</v>
      </c>
      <c r="L47" s="64" t="s">
        <v>522</v>
      </c>
      <c r="M47" s="64" t="s">
        <v>522</v>
      </c>
      <c r="N47" s="64" t="s">
        <v>522</v>
      </c>
      <c r="O47" s="65" t="s">
        <v>522</v>
      </c>
      <c r="P47" s="48"/>
      <c r="Q47" s="48"/>
      <c r="R47" s="48"/>
      <c r="S47" s="48"/>
      <c r="T47" s="48"/>
      <c r="U47" s="48"/>
    </row>
    <row r="48" spans="1:21" ht="30.75" customHeight="1" x14ac:dyDescent="0.2">
      <c r="A48" s="48"/>
      <c r="B48" s="1186"/>
      <c r="C48" s="1187"/>
      <c r="D48" s="62"/>
      <c r="E48" s="1192" t="s">
        <v>15</v>
      </c>
      <c r="F48" s="1192"/>
      <c r="G48" s="1192"/>
      <c r="H48" s="1192"/>
      <c r="I48" s="1192"/>
      <c r="J48" s="1193"/>
      <c r="K48" s="63">
        <v>2974</v>
      </c>
      <c r="L48" s="64">
        <v>2795</v>
      </c>
      <c r="M48" s="64">
        <v>2531</v>
      </c>
      <c r="N48" s="64">
        <v>2338</v>
      </c>
      <c r="O48" s="65">
        <v>2047</v>
      </c>
      <c r="P48" s="48"/>
      <c r="Q48" s="48"/>
      <c r="R48" s="48"/>
      <c r="S48" s="48"/>
      <c r="T48" s="48"/>
      <c r="U48" s="48"/>
    </row>
    <row r="49" spans="1:21" ht="30.75" customHeight="1" x14ac:dyDescent="0.2">
      <c r="A49" s="48"/>
      <c r="B49" s="1186"/>
      <c r="C49" s="1187"/>
      <c r="D49" s="62"/>
      <c r="E49" s="1192" t="s">
        <v>16</v>
      </c>
      <c r="F49" s="1192"/>
      <c r="G49" s="1192"/>
      <c r="H49" s="1192"/>
      <c r="I49" s="1192"/>
      <c r="J49" s="1193"/>
      <c r="K49" s="63" t="s">
        <v>522</v>
      </c>
      <c r="L49" s="64" t="s">
        <v>522</v>
      </c>
      <c r="M49" s="64" t="s">
        <v>522</v>
      </c>
      <c r="N49" s="64" t="s">
        <v>522</v>
      </c>
      <c r="O49" s="65" t="s">
        <v>522</v>
      </c>
      <c r="P49" s="48"/>
      <c r="Q49" s="48"/>
      <c r="R49" s="48"/>
      <c r="S49" s="48"/>
      <c r="T49" s="48"/>
      <c r="U49" s="48"/>
    </row>
    <row r="50" spans="1:21" ht="30.75" customHeight="1" x14ac:dyDescent="0.2">
      <c r="A50" s="48"/>
      <c r="B50" s="1186"/>
      <c r="C50" s="1187"/>
      <c r="D50" s="62"/>
      <c r="E50" s="1192" t="s">
        <v>17</v>
      </c>
      <c r="F50" s="1192"/>
      <c r="G50" s="1192"/>
      <c r="H50" s="1192"/>
      <c r="I50" s="1192"/>
      <c r="J50" s="1193"/>
      <c r="K50" s="63">
        <v>32</v>
      </c>
      <c r="L50" s="64">
        <v>31</v>
      </c>
      <c r="M50" s="64">
        <v>31</v>
      </c>
      <c r="N50" s="64">
        <v>0</v>
      </c>
      <c r="O50" s="65">
        <v>0</v>
      </c>
      <c r="P50" s="48"/>
      <c r="Q50" s="48"/>
      <c r="R50" s="48"/>
      <c r="S50" s="48"/>
      <c r="T50" s="48"/>
      <c r="U50" s="48"/>
    </row>
    <row r="51" spans="1:21" ht="30.75" customHeight="1" x14ac:dyDescent="0.2">
      <c r="A51" s="48"/>
      <c r="B51" s="1188"/>
      <c r="C51" s="1189"/>
      <c r="D51" s="66"/>
      <c r="E51" s="1192" t="s">
        <v>18</v>
      </c>
      <c r="F51" s="1192"/>
      <c r="G51" s="1192"/>
      <c r="H51" s="1192"/>
      <c r="I51" s="1192"/>
      <c r="J51" s="1193"/>
      <c r="K51" s="63" t="s">
        <v>522</v>
      </c>
      <c r="L51" s="64" t="s">
        <v>522</v>
      </c>
      <c r="M51" s="64" t="s">
        <v>522</v>
      </c>
      <c r="N51" s="64" t="s">
        <v>522</v>
      </c>
      <c r="O51" s="65" t="s">
        <v>522</v>
      </c>
      <c r="P51" s="48"/>
      <c r="Q51" s="48"/>
      <c r="R51" s="48"/>
      <c r="S51" s="48"/>
      <c r="T51" s="48"/>
      <c r="U51" s="48"/>
    </row>
    <row r="52" spans="1:21" ht="30.75" customHeight="1" x14ac:dyDescent="0.2">
      <c r="A52" s="48"/>
      <c r="B52" s="1194" t="s">
        <v>19</v>
      </c>
      <c r="C52" s="1195"/>
      <c r="D52" s="66"/>
      <c r="E52" s="1192" t="s">
        <v>20</v>
      </c>
      <c r="F52" s="1192"/>
      <c r="G52" s="1192"/>
      <c r="H52" s="1192"/>
      <c r="I52" s="1192"/>
      <c r="J52" s="1193"/>
      <c r="K52" s="63">
        <v>5176</v>
      </c>
      <c r="L52" s="64">
        <v>4946</v>
      </c>
      <c r="M52" s="64">
        <v>4851</v>
      </c>
      <c r="N52" s="64">
        <v>4795</v>
      </c>
      <c r="O52" s="65">
        <v>4594</v>
      </c>
      <c r="P52" s="48"/>
      <c r="Q52" s="48"/>
      <c r="R52" s="48"/>
      <c r="S52" s="48"/>
      <c r="T52" s="48"/>
      <c r="U52" s="48"/>
    </row>
    <row r="53" spans="1:21" ht="30.75" customHeight="1" thickBot="1" x14ac:dyDescent="0.25">
      <c r="A53" s="48"/>
      <c r="B53" s="1196" t="s">
        <v>21</v>
      </c>
      <c r="C53" s="1197"/>
      <c r="D53" s="67"/>
      <c r="E53" s="1198" t="s">
        <v>22</v>
      </c>
      <c r="F53" s="1198"/>
      <c r="G53" s="1198"/>
      <c r="H53" s="1198"/>
      <c r="I53" s="1198"/>
      <c r="J53" s="1199"/>
      <c r="K53" s="68">
        <v>2119</v>
      </c>
      <c r="L53" s="69">
        <v>1848</v>
      </c>
      <c r="M53" s="69">
        <v>1376</v>
      </c>
      <c r="N53" s="69">
        <v>1301</v>
      </c>
      <c r="O53" s="70">
        <v>1279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00" t="s">
        <v>25</v>
      </c>
      <c r="C57" s="1201"/>
      <c r="D57" s="1204" t="s">
        <v>26</v>
      </c>
      <c r="E57" s="1205"/>
      <c r="F57" s="1205"/>
      <c r="G57" s="1205"/>
      <c r="H57" s="1205"/>
      <c r="I57" s="1205"/>
      <c r="J57" s="1206"/>
      <c r="K57" s="83" t="s">
        <v>611</v>
      </c>
      <c r="L57" s="84" t="s">
        <v>611</v>
      </c>
      <c r="M57" s="84" t="s">
        <v>611</v>
      </c>
      <c r="N57" s="84" t="s">
        <v>611</v>
      </c>
      <c r="O57" s="85" t="s">
        <v>611</v>
      </c>
    </row>
    <row r="58" spans="1:21" ht="31.5" customHeight="1" thickBot="1" x14ac:dyDescent="0.25">
      <c r="B58" s="1202"/>
      <c r="C58" s="1203"/>
      <c r="D58" s="1207" t="s">
        <v>27</v>
      </c>
      <c r="E58" s="1208"/>
      <c r="F58" s="1208"/>
      <c r="G58" s="1208"/>
      <c r="H58" s="1208"/>
      <c r="I58" s="1208"/>
      <c r="J58" s="1209"/>
      <c r="K58" s="86" t="s">
        <v>611</v>
      </c>
      <c r="L58" s="87" t="s">
        <v>611</v>
      </c>
      <c r="M58" s="87" t="s">
        <v>611</v>
      </c>
      <c r="N58" s="87" t="s">
        <v>611</v>
      </c>
      <c r="O58" s="88" t="s">
        <v>611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RjhQVY7dJuuSUeKzGL+vMTn7eV/aKSufWRUtqT45OXvZOdme2rzJMX59B5Bz2+cenQXJInU1S6Tr9dZEJCeg==" saltValue="+IO8ESZS0xvflXlAbhUf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10" t="s">
        <v>30</v>
      </c>
      <c r="C41" s="1211"/>
      <c r="D41" s="102"/>
      <c r="E41" s="1216" t="s">
        <v>31</v>
      </c>
      <c r="F41" s="1216"/>
      <c r="G41" s="1216"/>
      <c r="H41" s="1217"/>
      <c r="I41" s="358">
        <v>33834</v>
      </c>
      <c r="J41" s="359">
        <v>33137</v>
      </c>
      <c r="K41" s="359">
        <v>34405</v>
      </c>
      <c r="L41" s="359">
        <v>34269</v>
      </c>
      <c r="M41" s="360">
        <v>34000</v>
      </c>
    </row>
    <row r="42" spans="2:13" ht="27.75" customHeight="1" x14ac:dyDescent="0.2">
      <c r="B42" s="1212"/>
      <c r="C42" s="1213"/>
      <c r="D42" s="103"/>
      <c r="E42" s="1218" t="s">
        <v>32</v>
      </c>
      <c r="F42" s="1218"/>
      <c r="G42" s="1218"/>
      <c r="H42" s="1219"/>
      <c r="I42" s="361">
        <v>60</v>
      </c>
      <c r="J42" s="362">
        <v>30</v>
      </c>
      <c r="K42" s="362">
        <v>957</v>
      </c>
      <c r="L42" s="362">
        <v>828</v>
      </c>
      <c r="M42" s="363">
        <v>697</v>
      </c>
    </row>
    <row r="43" spans="2:13" ht="27.75" customHeight="1" x14ac:dyDescent="0.2">
      <c r="B43" s="1212"/>
      <c r="C43" s="1213"/>
      <c r="D43" s="103"/>
      <c r="E43" s="1218" t="s">
        <v>33</v>
      </c>
      <c r="F43" s="1218"/>
      <c r="G43" s="1218"/>
      <c r="H43" s="1219"/>
      <c r="I43" s="361">
        <v>24249</v>
      </c>
      <c r="J43" s="362">
        <v>23143</v>
      </c>
      <c r="K43" s="362">
        <v>21310</v>
      </c>
      <c r="L43" s="362">
        <v>18815</v>
      </c>
      <c r="M43" s="363">
        <v>16382</v>
      </c>
    </row>
    <row r="44" spans="2:13" ht="27.75" customHeight="1" x14ac:dyDescent="0.2">
      <c r="B44" s="1212"/>
      <c r="C44" s="1213"/>
      <c r="D44" s="103"/>
      <c r="E44" s="1218" t="s">
        <v>34</v>
      </c>
      <c r="F44" s="1218"/>
      <c r="G44" s="1218"/>
      <c r="H44" s="1219"/>
      <c r="I44" s="361" t="s">
        <v>522</v>
      </c>
      <c r="J44" s="362" t="s">
        <v>522</v>
      </c>
      <c r="K44" s="362" t="s">
        <v>522</v>
      </c>
      <c r="L44" s="362" t="s">
        <v>522</v>
      </c>
      <c r="M44" s="363" t="s">
        <v>522</v>
      </c>
    </row>
    <row r="45" spans="2:13" ht="27.75" customHeight="1" x14ac:dyDescent="0.2">
      <c r="B45" s="1212"/>
      <c r="C45" s="1213"/>
      <c r="D45" s="103"/>
      <c r="E45" s="1218" t="s">
        <v>35</v>
      </c>
      <c r="F45" s="1218"/>
      <c r="G45" s="1218"/>
      <c r="H45" s="1219"/>
      <c r="I45" s="361">
        <v>6141</v>
      </c>
      <c r="J45" s="362">
        <v>5614</v>
      </c>
      <c r="K45" s="362">
        <v>5719</v>
      </c>
      <c r="L45" s="362">
        <v>5714</v>
      </c>
      <c r="M45" s="363">
        <v>5708</v>
      </c>
    </row>
    <row r="46" spans="2:13" ht="27.75" customHeight="1" x14ac:dyDescent="0.2">
      <c r="B46" s="1212"/>
      <c r="C46" s="1213"/>
      <c r="D46" s="104"/>
      <c r="E46" s="1218" t="s">
        <v>36</v>
      </c>
      <c r="F46" s="1218"/>
      <c r="G46" s="1218"/>
      <c r="H46" s="1219"/>
      <c r="I46" s="361">
        <v>248</v>
      </c>
      <c r="J46" s="362">
        <v>392</v>
      </c>
      <c r="K46" s="362" t="s">
        <v>522</v>
      </c>
      <c r="L46" s="362" t="s">
        <v>522</v>
      </c>
      <c r="M46" s="363">
        <v>2</v>
      </c>
    </row>
    <row r="47" spans="2:13" ht="27.75" customHeight="1" x14ac:dyDescent="0.2">
      <c r="B47" s="1212"/>
      <c r="C47" s="1213"/>
      <c r="D47" s="105"/>
      <c r="E47" s="1220" t="s">
        <v>37</v>
      </c>
      <c r="F47" s="1221"/>
      <c r="G47" s="1221"/>
      <c r="H47" s="1222"/>
      <c r="I47" s="361" t="s">
        <v>522</v>
      </c>
      <c r="J47" s="362" t="s">
        <v>522</v>
      </c>
      <c r="K47" s="362" t="s">
        <v>522</v>
      </c>
      <c r="L47" s="362" t="s">
        <v>522</v>
      </c>
      <c r="M47" s="363" t="s">
        <v>522</v>
      </c>
    </row>
    <row r="48" spans="2:13" ht="27.75" customHeight="1" x14ac:dyDescent="0.2">
      <c r="B48" s="1212"/>
      <c r="C48" s="1213"/>
      <c r="D48" s="103"/>
      <c r="E48" s="1218" t="s">
        <v>38</v>
      </c>
      <c r="F48" s="1218"/>
      <c r="G48" s="1218"/>
      <c r="H48" s="1219"/>
      <c r="I48" s="361" t="s">
        <v>522</v>
      </c>
      <c r="J48" s="362" t="s">
        <v>522</v>
      </c>
      <c r="K48" s="362" t="s">
        <v>522</v>
      </c>
      <c r="L48" s="362" t="s">
        <v>522</v>
      </c>
      <c r="M48" s="363" t="s">
        <v>522</v>
      </c>
    </row>
    <row r="49" spans="2:13" ht="27.75" customHeight="1" x14ac:dyDescent="0.2">
      <c r="B49" s="1214"/>
      <c r="C49" s="1215"/>
      <c r="D49" s="103"/>
      <c r="E49" s="1218" t="s">
        <v>39</v>
      </c>
      <c r="F49" s="1218"/>
      <c r="G49" s="1218"/>
      <c r="H49" s="1219"/>
      <c r="I49" s="361" t="s">
        <v>522</v>
      </c>
      <c r="J49" s="362" t="s">
        <v>522</v>
      </c>
      <c r="K49" s="362" t="s">
        <v>522</v>
      </c>
      <c r="L49" s="362" t="s">
        <v>522</v>
      </c>
      <c r="M49" s="363" t="s">
        <v>522</v>
      </c>
    </row>
    <row r="50" spans="2:13" ht="27.75" customHeight="1" x14ac:dyDescent="0.2">
      <c r="B50" s="1223" t="s">
        <v>40</v>
      </c>
      <c r="C50" s="1224"/>
      <c r="D50" s="106"/>
      <c r="E50" s="1218" t="s">
        <v>41</v>
      </c>
      <c r="F50" s="1218"/>
      <c r="G50" s="1218"/>
      <c r="H50" s="1219"/>
      <c r="I50" s="361">
        <v>14174</v>
      </c>
      <c r="J50" s="362">
        <v>14449</v>
      </c>
      <c r="K50" s="362">
        <v>14662</v>
      </c>
      <c r="L50" s="362">
        <v>15374</v>
      </c>
      <c r="M50" s="363">
        <v>16897</v>
      </c>
    </row>
    <row r="51" spans="2:13" ht="27.75" customHeight="1" x14ac:dyDescent="0.2">
      <c r="B51" s="1212"/>
      <c r="C51" s="1213"/>
      <c r="D51" s="103"/>
      <c r="E51" s="1218" t="s">
        <v>42</v>
      </c>
      <c r="F51" s="1218"/>
      <c r="G51" s="1218"/>
      <c r="H51" s="1219"/>
      <c r="I51" s="361">
        <v>4647</v>
      </c>
      <c r="J51" s="362">
        <v>4667</v>
      </c>
      <c r="K51" s="362">
        <v>4833</v>
      </c>
      <c r="L51" s="362">
        <v>4631</v>
      </c>
      <c r="M51" s="363">
        <v>5171</v>
      </c>
    </row>
    <row r="52" spans="2:13" ht="27.75" customHeight="1" x14ac:dyDescent="0.2">
      <c r="B52" s="1214"/>
      <c r="C52" s="1215"/>
      <c r="D52" s="103"/>
      <c r="E52" s="1218" t="s">
        <v>43</v>
      </c>
      <c r="F52" s="1218"/>
      <c r="G52" s="1218"/>
      <c r="H52" s="1219"/>
      <c r="I52" s="361">
        <v>43194</v>
      </c>
      <c r="J52" s="362">
        <v>41963</v>
      </c>
      <c r="K52" s="362">
        <v>41774</v>
      </c>
      <c r="L52" s="362">
        <v>40623</v>
      </c>
      <c r="M52" s="363">
        <v>39537</v>
      </c>
    </row>
    <row r="53" spans="2:13" ht="27.75" customHeight="1" thickBot="1" x14ac:dyDescent="0.25">
      <c r="B53" s="1225" t="s">
        <v>44</v>
      </c>
      <c r="C53" s="1226"/>
      <c r="D53" s="107"/>
      <c r="E53" s="1227" t="s">
        <v>45</v>
      </c>
      <c r="F53" s="1227"/>
      <c r="G53" s="1227"/>
      <c r="H53" s="1228"/>
      <c r="I53" s="364">
        <v>2516</v>
      </c>
      <c r="J53" s="365">
        <v>1236</v>
      </c>
      <c r="K53" s="365">
        <v>1122</v>
      </c>
      <c r="L53" s="365">
        <v>-1003</v>
      </c>
      <c r="M53" s="366">
        <v>-4816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aH+1/ECgVJI5azJP1t7YFxq19SflUz1PkCxVjOWxOpSsR7i0u4aXj8U5oaIhRKxj5vc7x/UTgBUG1gok0bdlQ==" saltValue="L3FEdfzbJe0oE2foPn6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37" t="s">
        <v>48</v>
      </c>
      <c r="D55" s="1237"/>
      <c r="E55" s="1238"/>
      <c r="F55" s="119">
        <v>3905</v>
      </c>
      <c r="G55" s="119">
        <v>4327</v>
      </c>
      <c r="H55" s="120">
        <v>5163</v>
      </c>
    </row>
    <row r="56" spans="2:8" ht="52.5" customHeight="1" x14ac:dyDescent="0.2">
      <c r="B56" s="121"/>
      <c r="C56" s="1239" t="s">
        <v>49</v>
      </c>
      <c r="D56" s="1239"/>
      <c r="E56" s="1240"/>
      <c r="F56" s="122">
        <v>172</v>
      </c>
      <c r="G56" s="122">
        <v>572</v>
      </c>
      <c r="H56" s="123">
        <v>1173</v>
      </c>
    </row>
    <row r="57" spans="2:8" ht="53.25" customHeight="1" x14ac:dyDescent="0.2">
      <c r="B57" s="121"/>
      <c r="C57" s="1241" t="s">
        <v>50</v>
      </c>
      <c r="D57" s="1241"/>
      <c r="E57" s="1242"/>
      <c r="F57" s="124">
        <v>12707</v>
      </c>
      <c r="G57" s="124">
        <v>12459</v>
      </c>
      <c r="H57" s="125">
        <v>12990</v>
      </c>
    </row>
    <row r="58" spans="2:8" ht="45.75" customHeight="1" x14ac:dyDescent="0.2">
      <c r="B58" s="126"/>
      <c r="C58" s="1229" t="s">
        <v>593</v>
      </c>
      <c r="D58" s="1230"/>
      <c r="E58" s="1231"/>
      <c r="F58" s="127">
        <v>4027</v>
      </c>
      <c r="G58" s="127">
        <v>4027</v>
      </c>
      <c r="H58" s="128">
        <v>4027</v>
      </c>
    </row>
    <row r="59" spans="2:8" ht="45.75" customHeight="1" x14ac:dyDescent="0.2">
      <c r="B59" s="126"/>
      <c r="C59" s="1229" t="s">
        <v>594</v>
      </c>
      <c r="D59" s="1230"/>
      <c r="E59" s="1231"/>
      <c r="F59" s="127">
        <v>3514</v>
      </c>
      <c r="G59" s="127">
        <v>3404</v>
      </c>
      <c r="H59" s="128">
        <v>3231</v>
      </c>
    </row>
    <row r="60" spans="2:8" ht="45.75" customHeight="1" x14ac:dyDescent="0.2">
      <c r="B60" s="126"/>
      <c r="C60" s="1229" t="s">
        <v>595</v>
      </c>
      <c r="D60" s="1230"/>
      <c r="E60" s="1231"/>
      <c r="F60" s="127">
        <v>2030</v>
      </c>
      <c r="G60" s="127">
        <v>1910</v>
      </c>
      <c r="H60" s="128">
        <v>2399</v>
      </c>
    </row>
    <row r="61" spans="2:8" ht="45.75" customHeight="1" x14ac:dyDescent="0.2">
      <c r="B61" s="126"/>
      <c r="C61" s="1229" t="s">
        <v>596</v>
      </c>
      <c r="D61" s="1230"/>
      <c r="E61" s="1231"/>
      <c r="F61" s="127">
        <v>1854</v>
      </c>
      <c r="G61" s="127">
        <v>1794</v>
      </c>
      <c r="H61" s="128">
        <v>1767</v>
      </c>
    </row>
    <row r="62" spans="2:8" ht="45.75" customHeight="1" thickBot="1" x14ac:dyDescent="0.25">
      <c r="B62" s="129"/>
      <c r="C62" s="1232" t="s">
        <v>605</v>
      </c>
      <c r="D62" s="1233"/>
      <c r="E62" s="1234"/>
      <c r="F62" s="130">
        <v>413</v>
      </c>
      <c r="G62" s="130">
        <v>408</v>
      </c>
      <c r="H62" s="131">
        <v>653</v>
      </c>
    </row>
    <row r="63" spans="2:8" ht="52.5" customHeight="1" thickBot="1" x14ac:dyDescent="0.25">
      <c r="B63" s="132"/>
      <c r="C63" s="1235" t="s">
        <v>51</v>
      </c>
      <c r="D63" s="1235"/>
      <c r="E63" s="1236"/>
      <c r="F63" s="133">
        <v>16785</v>
      </c>
      <c r="G63" s="133">
        <v>17358</v>
      </c>
      <c r="H63" s="134">
        <v>19326</v>
      </c>
    </row>
    <row r="64" spans="2:8" ht="13.2" x14ac:dyDescent="0.2"/>
  </sheetData>
  <sheetProtection algorithmName="SHA-512" hashValue="Lzw8x3ctI0GwFIgotCtYr9r/CHeq2Ji5IUl26xJVKcnRoDuiqnjtXOCjGk+g7e2bEc4airtT7ZRsPmQaWwVmyQ==" saltValue="ACdT5YGnWWVobiWPoLM6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heetViews>
  <sheetFormatPr defaultColWidth="0" defaultRowHeight="0" customHeight="1" zeroHeight="1" x14ac:dyDescent="0.2"/>
  <cols>
    <col min="1" max="1" width="6.33203125" style="1243" customWidth="1"/>
    <col min="2" max="107" width="2.44140625" style="1243" customWidth="1"/>
    <col min="108" max="108" width="6.109375" style="1245" customWidth="1"/>
    <col min="109" max="109" width="5.88671875" style="1244" customWidth="1"/>
    <col min="110" max="16384" width="8.6640625" style="1243" hidden="1"/>
  </cols>
  <sheetData>
    <row r="1" spans="1:109" ht="42.75" customHeight="1" x14ac:dyDescent="0.2">
      <c r="A1" s="1300"/>
      <c r="B1" s="1299"/>
      <c r="DD1" s="1243"/>
      <c r="DE1" s="1243"/>
    </row>
    <row r="2" spans="1:109" ht="25.5" customHeight="1" x14ac:dyDescent="0.2">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3"/>
      <c r="DE2" s="1243"/>
    </row>
    <row r="3" spans="1:109" ht="25.5" customHeight="1" x14ac:dyDescent="0.2">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3"/>
      <c r="DE3" s="1243"/>
    </row>
    <row r="4" spans="1:109" s="262" customFormat="1" ht="13.2" x14ac:dyDescent="0.2">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62" customFormat="1" ht="13.2" x14ac:dyDescent="0.2">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62" customFormat="1" ht="13.2" x14ac:dyDescent="0.2">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62" customFormat="1" ht="13.2" x14ac:dyDescent="0.2">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62" customFormat="1" ht="13.2" x14ac:dyDescent="0.2">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62" customFormat="1" ht="13.2" x14ac:dyDescent="0.2">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62" customFormat="1" ht="13.2" x14ac:dyDescent="0.2">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62" customFormat="1" ht="13.2" x14ac:dyDescent="0.2">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62" customFormat="1" ht="13.2" x14ac:dyDescent="0.2">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62" customFormat="1" ht="13.2" x14ac:dyDescent="0.2">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62" customFormat="1" ht="13.2" x14ac:dyDescent="0.2">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62" customFormat="1" ht="13.2" x14ac:dyDescent="0.2">
      <c r="A15" s="1243"/>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62" customFormat="1" ht="13.2" x14ac:dyDescent="0.2">
      <c r="A16" s="1243"/>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62" customFormat="1" ht="13.2" x14ac:dyDescent="0.2">
      <c r="A17" s="1243"/>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62" customFormat="1" ht="13.2" x14ac:dyDescent="0.2">
      <c r="A18" s="1243"/>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2" x14ac:dyDescent="0.2">
      <c r="DD19" s="1243"/>
      <c r="DE19" s="1243"/>
    </row>
    <row r="20" spans="1:109" ht="13.2" x14ac:dyDescent="0.2">
      <c r="DD20" s="1243"/>
      <c r="DE20" s="1243"/>
    </row>
    <row r="21" spans="1:109" ht="17.25" customHeight="1" x14ac:dyDescent="0.2">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3"/>
    </row>
    <row r="22" spans="1:109" ht="17.25" customHeight="1" x14ac:dyDescent="0.2">
      <c r="B22" s="1244"/>
    </row>
    <row r="23" spans="1:109" ht="13.2" x14ac:dyDescent="0.2">
      <c r="B23" s="1244"/>
    </row>
    <row r="24" spans="1:109" ht="13.2" x14ac:dyDescent="0.2">
      <c r="B24" s="1244"/>
    </row>
    <row r="25" spans="1:109" ht="13.2" x14ac:dyDescent="0.2">
      <c r="B25" s="1244"/>
    </row>
    <row r="26" spans="1:109" ht="13.2" x14ac:dyDescent="0.2">
      <c r="B26" s="1244"/>
    </row>
    <row r="27" spans="1:109" ht="13.2" x14ac:dyDescent="0.2">
      <c r="B27" s="1244"/>
    </row>
    <row r="28" spans="1:109" ht="13.2" x14ac:dyDescent="0.2">
      <c r="B28" s="1244"/>
    </row>
    <row r="29" spans="1:109" ht="13.2" x14ac:dyDescent="0.2">
      <c r="B29" s="1244"/>
    </row>
    <row r="30" spans="1:109" ht="13.2" x14ac:dyDescent="0.2">
      <c r="B30" s="1244"/>
    </row>
    <row r="31" spans="1:109" ht="13.2" x14ac:dyDescent="0.2">
      <c r="B31" s="1244"/>
    </row>
    <row r="32" spans="1:109" ht="13.2" x14ac:dyDescent="0.2">
      <c r="B32" s="1244"/>
    </row>
    <row r="33" spans="2:109" ht="13.2" x14ac:dyDescent="0.2">
      <c r="B33" s="1244"/>
    </row>
    <row r="34" spans="2:109" ht="13.2" x14ac:dyDescent="0.2">
      <c r="B34" s="1244"/>
    </row>
    <row r="35" spans="2:109" ht="13.2" x14ac:dyDescent="0.2">
      <c r="B35" s="1244"/>
    </row>
    <row r="36" spans="2:109" ht="13.2" x14ac:dyDescent="0.2">
      <c r="B36" s="1244"/>
    </row>
    <row r="37" spans="2:109" ht="13.2" x14ac:dyDescent="0.2">
      <c r="B37" s="1244"/>
    </row>
    <row r="38" spans="2:109" ht="13.2" x14ac:dyDescent="0.2">
      <c r="B38" s="1244"/>
    </row>
    <row r="39" spans="2:109" ht="13.2" x14ac:dyDescent="0.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2" x14ac:dyDescent="0.2">
      <c r="B40" s="1284"/>
      <c r="DD40" s="1284"/>
      <c r="DE40" s="1243"/>
    </row>
    <row r="41" spans="2:109" ht="16.2" x14ac:dyDescent="0.2">
      <c r="B41" s="1295" t="s">
        <v>624</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2" x14ac:dyDescent="0.2">
      <c r="B42" s="1244"/>
      <c r="G42" s="1280"/>
      <c r="I42" s="1279"/>
      <c r="J42" s="1279"/>
      <c r="K42" s="1279"/>
      <c r="AM42" s="1280"/>
      <c r="AN42" s="1280" t="s">
        <v>620</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2">
      <c r="B43" s="1244"/>
      <c r="AN43" s="1278" t="s">
        <v>623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2" x14ac:dyDescent="0.2">
      <c r="B44" s="1244"/>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2" x14ac:dyDescent="0.2">
      <c r="B45" s="1244"/>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2" x14ac:dyDescent="0.2">
      <c r="B46" s="1244"/>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2" x14ac:dyDescent="0.2">
      <c r="B47" s="1244"/>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2" x14ac:dyDescent="0.2">
      <c r="B48" s="1244"/>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2" x14ac:dyDescent="0.2">
      <c r="B49" s="1244"/>
      <c r="AN49" s="1243" t="s">
        <v>618</v>
      </c>
    </row>
    <row r="50" spans="1:109" ht="13.2" x14ac:dyDescent="0.2">
      <c r="B50" s="1244"/>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563</v>
      </c>
      <c r="BQ50" s="1252"/>
      <c r="BR50" s="1252"/>
      <c r="BS50" s="1252"/>
      <c r="BT50" s="1252"/>
      <c r="BU50" s="1252"/>
      <c r="BV50" s="1252"/>
      <c r="BW50" s="1252"/>
      <c r="BX50" s="1252" t="s">
        <v>564</v>
      </c>
      <c r="BY50" s="1252"/>
      <c r="BZ50" s="1252"/>
      <c r="CA50" s="1252"/>
      <c r="CB50" s="1252"/>
      <c r="CC50" s="1252"/>
      <c r="CD50" s="1252"/>
      <c r="CE50" s="1252"/>
      <c r="CF50" s="1252" t="s">
        <v>565</v>
      </c>
      <c r="CG50" s="1252"/>
      <c r="CH50" s="1252"/>
      <c r="CI50" s="1252"/>
      <c r="CJ50" s="1252"/>
      <c r="CK50" s="1252"/>
      <c r="CL50" s="1252"/>
      <c r="CM50" s="1252"/>
      <c r="CN50" s="1252" t="s">
        <v>566</v>
      </c>
      <c r="CO50" s="1252"/>
      <c r="CP50" s="1252"/>
      <c r="CQ50" s="1252"/>
      <c r="CR50" s="1252"/>
      <c r="CS50" s="1252"/>
      <c r="CT50" s="1252"/>
      <c r="CU50" s="1252"/>
      <c r="CV50" s="1252" t="s">
        <v>567</v>
      </c>
      <c r="CW50" s="1252"/>
      <c r="CX50" s="1252"/>
      <c r="CY50" s="1252"/>
      <c r="CZ50" s="1252"/>
      <c r="DA50" s="1252"/>
      <c r="DB50" s="1252"/>
      <c r="DC50" s="1252"/>
    </row>
    <row r="51" spans="1:109" ht="13.5" customHeight="1" x14ac:dyDescent="0.2">
      <c r="B51" s="1244"/>
      <c r="G51" s="1259"/>
      <c r="H51" s="1259"/>
      <c r="I51" s="1292"/>
      <c r="J51" s="1292"/>
      <c r="K51" s="1258"/>
      <c r="L51" s="1258"/>
      <c r="M51" s="1258"/>
      <c r="N51" s="1258"/>
      <c r="AM51" s="1257"/>
      <c r="AN51" s="1251" t="s">
        <v>617</v>
      </c>
      <c r="AO51" s="1251"/>
      <c r="AP51" s="1251"/>
      <c r="AQ51" s="1251"/>
      <c r="AR51" s="1251"/>
      <c r="AS51" s="1251"/>
      <c r="AT51" s="1251"/>
      <c r="AU51" s="1251"/>
      <c r="AV51" s="1251"/>
      <c r="AW51" s="1251"/>
      <c r="AX51" s="1251"/>
      <c r="AY51" s="1251"/>
      <c r="AZ51" s="1251"/>
      <c r="BA51" s="1251"/>
      <c r="BB51" s="1251" t="s">
        <v>615</v>
      </c>
      <c r="BC51" s="1251"/>
      <c r="BD51" s="1251"/>
      <c r="BE51" s="1251"/>
      <c r="BF51" s="1251"/>
      <c r="BG51" s="1251"/>
      <c r="BH51" s="1251"/>
      <c r="BI51" s="1251"/>
      <c r="BJ51" s="1251"/>
      <c r="BK51" s="1251"/>
      <c r="BL51" s="1251"/>
      <c r="BM51" s="1251"/>
      <c r="BN51" s="1251"/>
      <c r="BO51" s="1251"/>
      <c r="BP51" s="1250">
        <v>12.9</v>
      </c>
      <c r="BQ51" s="1250"/>
      <c r="BR51" s="1250"/>
      <c r="BS51" s="1250"/>
      <c r="BT51" s="1250"/>
      <c r="BU51" s="1250"/>
      <c r="BV51" s="1250"/>
      <c r="BW51" s="1250"/>
      <c r="BX51" s="1250">
        <v>6.4</v>
      </c>
      <c r="BY51" s="1250"/>
      <c r="BZ51" s="1250"/>
      <c r="CA51" s="1250"/>
      <c r="CB51" s="1250"/>
      <c r="CC51" s="1250"/>
      <c r="CD51" s="1250"/>
      <c r="CE51" s="1250"/>
      <c r="CF51" s="1250">
        <v>5.8</v>
      </c>
      <c r="CG51" s="1250"/>
      <c r="CH51" s="1250"/>
      <c r="CI51" s="1250"/>
      <c r="CJ51" s="1250"/>
      <c r="CK51" s="1250"/>
      <c r="CL51" s="1250"/>
      <c r="CM51" s="1250"/>
      <c r="CN51" s="1250"/>
      <c r="CO51" s="1250"/>
      <c r="CP51" s="1250"/>
      <c r="CQ51" s="1250"/>
      <c r="CR51" s="1250"/>
      <c r="CS51" s="1250"/>
      <c r="CT51" s="1250"/>
      <c r="CU51" s="1250"/>
      <c r="CV51" s="1250"/>
      <c r="CW51" s="1250"/>
      <c r="CX51" s="1250"/>
      <c r="CY51" s="1250"/>
      <c r="CZ51" s="1250"/>
      <c r="DA51" s="1250"/>
      <c r="DB51" s="1250"/>
      <c r="DC51" s="1250"/>
    </row>
    <row r="52" spans="1:109" ht="13.2" x14ac:dyDescent="0.2">
      <c r="B52" s="1244"/>
      <c r="G52" s="1259"/>
      <c r="H52" s="1259"/>
      <c r="I52" s="1292"/>
      <c r="J52" s="1292"/>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2" x14ac:dyDescent="0.2">
      <c r="A53" s="1279"/>
      <c r="B53" s="1244"/>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622</v>
      </c>
      <c r="BC53" s="1251"/>
      <c r="BD53" s="1251"/>
      <c r="BE53" s="1251"/>
      <c r="BF53" s="1251"/>
      <c r="BG53" s="1251"/>
      <c r="BH53" s="1251"/>
      <c r="BI53" s="1251"/>
      <c r="BJ53" s="1251"/>
      <c r="BK53" s="1251"/>
      <c r="BL53" s="1251"/>
      <c r="BM53" s="1251"/>
      <c r="BN53" s="1251"/>
      <c r="BO53" s="1251"/>
      <c r="BP53" s="1250">
        <v>54.3</v>
      </c>
      <c r="BQ53" s="1250"/>
      <c r="BR53" s="1250"/>
      <c r="BS53" s="1250"/>
      <c r="BT53" s="1250"/>
      <c r="BU53" s="1250"/>
      <c r="BV53" s="1250"/>
      <c r="BW53" s="1250"/>
      <c r="BX53" s="1250">
        <v>56.2</v>
      </c>
      <c r="BY53" s="1250"/>
      <c r="BZ53" s="1250"/>
      <c r="CA53" s="1250"/>
      <c r="CB53" s="1250"/>
      <c r="CC53" s="1250"/>
      <c r="CD53" s="1250"/>
      <c r="CE53" s="1250"/>
      <c r="CF53" s="1250">
        <v>57.7</v>
      </c>
      <c r="CG53" s="1250"/>
      <c r="CH53" s="1250"/>
      <c r="CI53" s="1250"/>
      <c r="CJ53" s="1250"/>
      <c r="CK53" s="1250"/>
      <c r="CL53" s="1250"/>
      <c r="CM53" s="1250"/>
      <c r="CN53" s="1250">
        <v>59.5</v>
      </c>
      <c r="CO53" s="1250"/>
      <c r="CP53" s="1250"/>
      <c r="CQ53" s="1250"/>
      <c r="CR53" s="1250"/>
      <c r="CS53" s="1250"/>
      <c r="CT53" s="1250"/>
      <c r="CU53" s="1250"/>
      <c r="CV53" s="1250">
        <v>61.3</v>
      </c>
      <c r="CW53" s="1250"/>
      <c r="CX53" s="1250"/>
      <c r="CY53" s="1250"/>
      <c r="CZ53" s="1250"/>
      <c r="DA53" s="1250"/>
      <c r="DB53" s="1250"/>
      <c r="DC53" s="1250"/>
    </row>
    <row r="54" spans="1:109" ht="13.2" x14ac:dyDescent="0.2">
      <c r="A54" s="1279"/>
      <c r="B54" s="1244"/>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2" x14ac:dyDescent="0.2">
      <c r="A55" s="1279"/>
      <c r="B55" s="1244"/>
      <c r="G55" s="1255"/>
      <c r="H55" s="1255"/>
      <c r="I55" s="1255"/>
      <c r="J55" s="1255"/>
      <c r="K55" s="1258"/>
      <c r="L55" s="1258"/>
      <c r="M55" s="1258"/>
      <c r="N55" s="1258"/>
      <c r="AN55" s="1252" t="s">
        <v>616</v>
      </c>
      <c r="AO55" s="1252"/>
      <c r="AP55" s="1252"/>
      <c r="AQ55" s="1252"/>
      <c r="AR55" s="1252"/>
      <c r="AS55" s="1252"/>
      <c r="AT55" s="1252"/>
      <c r="AU55" s="1252"/>
      <c r="AV55" s="1252"/>
      <c r="AW55" s="1252"/>
      <c r="AX55" s="1252"/>
      <c r="AY55" s="1252"/>
      <c r="AZ55" s="1252"/>
      <c r="BA55" s="1252"/>
      <c r="BB55" s="1251" t="s">
        <v>615</v>
      </c>
      <c r="BC55" s="1251"/>
      <c r="BD55" s="1251"/>
      <c r="BE55" s="1251"/>
      <c r="BF55" s="1251"/>
      <c r="BG55" s="1251"/>
      <c r="BH55" s="1251"/>
      <c r="BI55" s="1251"/>
      <c r="BJ55" s="1251"/>
      <c r="BK55" s="1251"/>
      <c r="BL55" s="1251"/>
      <c r="BM55" s="1251"/>
      <c r="BN55" s="1251"/>
      <c r="BO55" s="1251"/>
      <c r="BP55" s="1250">
        <v>31.3</v>
      </c>
      <c r="BQ55" s="1250"/>
      <c r="BR55" s="1250"/>
      <c r="BS55" s="1250"/>
      <c r="BT55" s="1250"/>
      <c r="BU55" s="1250"/>
      <c r="BV55" s="1250"/>
      <c r="BW55" s="1250"/>
      <c r="BX55" s="1250">
        <v>25.3</v>
      </c>
      <c r="BY55" s="1250"/>
      <c r="BZ55" s="1250"/>
      <c r="CA55" s="1250"/>
      <c r="CB55" s="1250"/>
      <c r="CC55" s="1250"/>
      <c r="CD55" s="1250"/>
      <c r="CE55" s="1250"/>
      <c r="CF55" s="1250">
        <v>25.5</v>
      </c>
      <c r="CG55" s="1250"/>
      <c r="CH55" s="1250"/>
      <c r="CI55" s="1250"/>
      <c r="CJ55" s="1250"/>
      <c r="CK55" s="1250"/>
      <c r="CL55" s="1250"/>
      <c r="CM55" s="1250"/>
      <c r="CN55" s="1250">
        <v>25.1</v>
      </c>
      <c r="CO55" s="1250"/>
      <c r="CP55" s="1250"/>
      <c r="CQ55" s="1250"/>
      <c r="CR55" s="1250"/>
      <c r="CS55" s="1250"/>
      <c r="CT55" s="1250"/>
      <c r="CU55" s="1250"/>
      <c r="CV55" s="1250">
        <v>18</v>
      </c>
      <c r="CW55" s="1250"/>
      <c r="CX55" s="1250"/>
      <c r="CY55" s="1250"/>
      <c r="CZ55" s="1250"/>
      <c r="DA55" s="1250"/>
      <c r="DB55" s="1250"/>
      <c r="DC55" s="1250"/>
    </row>
    <row r="56" spans="1:109" ht="13.2" x14ac:dyDescent="0.2">
      <c r="A56" s="1279"/>
      <c r="B56" s="1244"/>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2" x14ac:dyDescent="0.2">
      <c r="B57" s="1285"/>
      <c r="G57" s="1255"/>
      <c r="H57" s="1255"/>
      <c r="I57" s="1254"/>
      <c r="J57" s="1254"/>
      <c r="K57" s="1258"/>
      <c r="L57" s="1258"/>
      <c r="M57" s="1258"/>
      <c r="N57" s="1258"/>
      <c r="AM57" s="1243"/>
      <c r="AN57" s="1252"/>
      <c r="AO57" s="1252"/>
      <c r="AP57" s="1252"/>
      <c r="AQ57" s="1252"/>
      <c r="AR57" s="1252"/>
      <c r="AS57" s="1252"/>
      <c r="AT57" s="1252"/>
      <c r="AU57" s="1252"/>
      <c r="AV57" s="1252"/>
      <c r="AW57" s="1252"/>
      <c r="AX57" s="1252"/>
      <c r="AY57" s="1252"/>
      <c r="AZ57" s="1252"/>
      <c r="BA57" s="1252"/>
      <c r="BB57" s="1251" t="s">
        <v>622</v>
      </c>
      <c r="BC57" s="1251"/>
      <c r="BD57" s="1251"/>
      <c r="BE57" s="1251"/>
      <c r="BF57" s="1251"/>
      <c r="BG57" s="1251"/>
      <c r="BH57" s="1251"/>
      <c r="BI57" s="1251"/>
      <c r="BJ57" s="1251"/>
      <c r="BK57" s="1251"/>
      <c r="BL57" s="1251"/>
      <c r="BM57" s="1251"/>
      <c r="BN57" s="1251"/>
      <c r="BO57" s="1251"/>
      <c r="BP57" s="1250">
        <v>58.4</v>
      </c>
      <c r="BQ57" s="1250"/>
      <c r="BR57" s="1250"/>
      <c r="BS57" s="1250"/>
      <c r="BT57" s="1250"/>
      <c r="BU57" s="1250"/>
      <c r="BV57" s="1250"/>
      <c r="BW57" s="1250"/>
      <c r="BX57" s="1250">
        <v>59.7</v>
      </c>
      <c r="BY57" s="1250"/>
      <c r="BZ57" s="1250"/>
      <c r="CA57" s="1250"/>
      <c r="CB57" s="1250"/>
      <c r="CC57" s="1250"/>
      <c r="CD57" s="1250"/>
      <c r="CE57" s="1250"/>
      <c r="CF57" s="1250">
        <v>60.9</v>
      </c>
      <c r="CG57" s="1250"/>
      <c r="CH57" s="1250"/>
      <c r="CI57" s="1250"/>
      <c r="CJ57" s="1250"/>
      <c r="CK57" s="1250"/>
      <c r="CL57" s="1250"/>
      <c r="CM57" s="1250"/>
      <c r="CN57" s="1250">
        <v>61</v>
      </c>
      <c r="CO57" s="1250"/>
      <c r="CP57" s="1250"/>
      <c r="CQ57" s="1250"/>
      <c r="CR57" s="1250"/>
      <c r="CS57" s="1250"/>
      <c r="CT57" s="1250"/>
      <c r="CU57" s="1250"/>
      <c r="CV57" s="1250">
        <v>62.4</v>
      </c>
      <c r="CW57" s="1250"/>
      <c r="CX57" s="1250"/>
      <c r="CY57" s="1250"/>
      <c r="CZ57" s="1250"/>
      <c r="DA57" s="1250"/>
      <c r="DB57" s="1250"/>
      <c r="DC57" s="1250"/>
      <c r="DD57" s="1290"/>
      <c r="DE57" s="1285"/>
    </row>
    <row r="58" spans="1:109" s="1279" customFormat="1" ht="13.2" x14ac:dyDescent="0.2">
      <c r="A58" s="1243"/>
      <c r="B58" s="1285"/>
      <c r="G58" s="1255"/>
      <c r="H58" s="1255"/>
      <c r="I58" s="1254"/>
      <c r="J58" s="1254"/>
      <c r="K58" s="1258"/>
      <c r="L58" s="1258"/>
      <c r="M58" s="1258"/>
      <c r="N58" s="1258"/>
      <c r="AM58" s="124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2" x14ac:dyDescent="0.2">
      <c r="A59" s="1243"/>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2" x14ac:dyDescent="0.2">
      <c r="A60" s="1243"/>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2" x14ac:dyDescent="0.2">
      <c r="A61" s="1243"/>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2"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3"/>
    </row>
    <row r="63" spans="1:109" ht="16.2" x14ac:dyDescent="0.2">
      <c r="B63" s="1283" t="s">
        <v>621</v>
      </c>
    </row>
    <row r="64" spans="1:109" ht="13.2" x14ac:dyDescent="0.2">
      <c r="B64" s="1244"/>
      <c r="G64" s="1280"/>
      <c r="I64" s="1282"/>
      <c r="J64" s="1282"/>
      <c r="K64" s="1282"/>
      <c r="L64" s="1282"/>
      <c r="M64" s="1282"/>
      <c r="N64" s="1281"/>
      <c r="AM64" s="1280"/>
      <c r="AN64" s="1280" t="s">
        <v>620</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2" x14ac:dyDescent="0.2">
      <c r="B65" s="1244"/>
      <c r="AN65" s="1278"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2" x14ac:dyDescent="0.2">
      <c r="B66" s="1244"/>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2" x14ac:dyDescent="0.2">
      <c r="B67" s="1244"/>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2" x14ac:dyDescent="0.2">
      <c r="B68" s="1244"/>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2" x14ac:dyDescent="0.2">
      <c r="B69" s="1244"/>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2" x14ac:dyDescent="0.2">
      <c r="B70" s="1244"/>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2" x14ac:dyDescent="0.2">
      <c r="B71" s="1244"/>
      <c r="G71" s="1265"/>
      <c r="I71" s="1268"/>
      <c r="J71" s="1267"/>
      <c r="K71" s="1267"/>
      <c r="L71" s="1266"/>
      <c r="M71" s="1267"/>
      <c r="N71" s="1266"/>
      <c r="AM71" s="1265"/>
      <c r="AN71" s="1243" t="s">
        <v>618</v>
      </c>
    </row>
    <row r="72" spans="2:107" ht="13.2" x14ac:dyDescent="0.2">
      <c r="B72" s="1244"/>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563</v>
      </c>
      <c r="BQ72" s="1252"/>
      <c r="BR72" s="1252"/>
      <c r="BS72" s="1252"/>
      <c r="BT72" s="1252"/>
      <c r="BU72" s="1252"/>
      <c r="BV72" s="1252"/>
      <c r="BW72" s="1252"/>
      <c r="BX72" s="1252" t="s">
        <v>564</v>
      </c>
      <c r="BY72" s="1252"/>
      <c r="BZ72" s="1252"/>
      <c r="CA72" s="1252"/>
      <c r="CB72" s="1252"/>
      <c r="CC72" s="1252"/>
      <c r="CD72" s="1252"/>
      <c r="CE72" s="1252"/>
      <c r="CF72" s="1252" t="s">
        <v>565</v>
      </c>
      <c r="CG72" s="1252"/>
      <c r="CH72" s="1252"/>
      <c r="CI72" s="1252"/>
      <c r="CJ72" s="1252"/>
      <c r="CK72" s="1252"/>
      <c r="CL72" s="1252"/>
      <c r="CM72" s="1252"/>
      <c r="CN72" s="1252" t="s">
        <v>566</v>
      </c>
      <c r="CO72" s="1252"/>
      <c r="CP72" s="1252"/>
      <c r="CQ72" s="1252"/>
      <c r="CR72" s="1252"/>
      <c r="CS72" s="1252"/>
      <c r="CT72" s="1252"/>
      <c r="CU72" s="1252"/>
      <c r="CV72" s="1252" t="s">
        <v>567</v>
      </c>
      <c r="CW72" s="1252"/>
      <c r="CX72" s="1252"/>
      <c r="CY72" s="1252"/>
      <c r="CZ72" s="1252"/>
      <c r="DA72" s="1252"/>
      <c r="DB72" s="1252"/>
      <c r="DC72" s="1252"/>
    </row>
    <row r="73" spans="2:107" ht="13.2" x14ac:dyDescent="0.2">
      <c r="B73" s="1244"/>
      <c r="G73" s="1259"/>
      <c r="H73" s="1259"/>
      <c r="I73" s="1259"/>
      <c r="J73" s="1259"/>
      <c r="K73" s="1256"/>
      <c r="L73" s="1256"/>
      <c r="M73" s="1256"/>
      <c r="N73" s="1256"/>
      <c r="AM73" s="1257"/>
      <c r="AN73" s="1251" t="s">
        <v>617</v>
      </c>
      <c r="AO73" s="1251"/>
      <c r="AP73" s="1251"/>
      <c r="AQ73" s="1251"/>
      <c r="AR73" s="1251"/>
      <c r="AS73" s="1251"/>
      <c r="AT73" s="1251"/>
      <c r="AU73" s="1251"/>
      <c r="AV73" s="1251"/>
      <c r="AW73" s="1251"/>
      <c r="AX73" s="1251"/>
      <c r="AY73" s="1251"/>
      <c r="AZ73" s="1251"/>
      <c r="BA73" s="1251"/>
      <c r="BB73" s="1251" t="s">
        <v>615</v>
      </c>
      <c r="BC73" s="1251"/>
      <c r="BD73" s="1251"/>
      <c r="BE73" s="1251"/>
      <c r="BF73" s="1251"/>
      <c r="BG73" s="1251"/>
      <c r="BH73" s="1251"/>
      <c r="BI73" s="1251"/>
      <c r="BJ73" s="1251"/>
      <c r="BK73" s="1251"/>
      <c r="BL73" s="1251"/>
      <c r="BM73" s="1251"/>
      <c r="BN73" s="1251"/>
      <c r="BO73" s="1251"/>
      <c r="BP73" s="1250">
        <v>12.9</v>
      </c>
      <c r="BQ73" s="1250"/>
      <c r="BR73" s="1250"/>
      <c r="BS73" s="1250"/>
      <c r="BT73" s="1250"/>
      <c r="BU73" s="1250"/>
      <c r="BV73" s="1250"/>
      <c r="BW73" s="1250"/>
      <c r="BX73" s="1250">
        <v>6.4</v>
      </c>
      <c r="BY73" s="1250"/>
      <c r="BZ73" s="1250"/>
      <c r="CA73" s="1250"/>
      <c r="CB73" s="1250"/>
      <c r="CC73" s="1250"/>
      <c r="CD73" s="1250"/>
      <c r="CE73" s="1250"/>
      <c r="CF73" s="1250">
        <v>5.8</v>
      </c>
      <c r="CG73" s="1250"/>
      <c r="CH73" s="1250"/>
      <c r="CI73" s="1250"/>
      <c r="CJ73" s="1250"/>
      <c r="CK73" s="1250"/>
      <c r="CL73" s="1250"/>
      <c r="CM73" s="1250"/>
      <c r="CN73" s="1250"/>
      <c r="CO73" s="1250"/>
      <c r="CP73" s="1250"/>
      <c r="CQ73" s="1250"/>
      <c r="CR73" s="1250"/>
      <c r="CS73" s="1250"/>
      <c r="CT73" s="1250"/>
      <c r="CU73" s="1250"/>
      <c r="CV73" s="1250"/>
      <c r="CW73" s="1250"/>
      <c r="CX73" s="1250"/>
      <c r="CY73" s="1250"/>
      <c r="CZ73" s="1250"/>
      <c r="DA73" s="1250"/>
      <c r="DB73" s="1250"/>
      <c r="DC73" s="1250"/>
    </row>
    <row r="74" spans="2:107" ht="13.2" x14ac:dyDescent="0.2">
      <c r="B74" s="1244"/>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2" x14ac:dyDescent="0.2">
      <c r="B75" s="1244"/>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614</v>
      </c>
      <c r="BC75" s="1251"/>
      <c r="BD75" s="1251"/>
      <c r="BE75" s="1251"/>
      <c r="BF75" s="1251"/>
      <c r="BG75" s="1251"/>
      <c r="BH75" s="1251"/>
      <c r="BI75" s="1251"/>
      <c r="BJ75" s="1251"/>
      <c r="BK75" s="1251"/>
      <c r="BL75" s="1251"/>
      <c r="BM75" s="1251"/>
      <c r="BN75" s="1251"/>
      <c r="BO75" s="1251"/>
      <c r="BP75" s="1250">
        <v>10.5</v>
      </c>
      <c r="BQ75" s="1250"/>
      <c r="BR75" s="1250"/>
      <c r="BS75" s="1250"/>
      <c r="BT75" s="1250"/>
      <c r="BU75" s="1250"/>
      <c r="BV75" s="1250"/>
      <c r="BW75" s="1250"/>
      <c r="BX75" s="1250">
        <v>10.6</v>
      </c>
      <c r="BY75" s="1250"/>
      <c r="BZ75" s="1250"/>
      <c r="CA75" s="1250"/>
      <c r="CB75" s="1250"/>
      <c r="CC75" s="1250"/>
      <c r="CD75" s="1250"/>
      <c r="CE75" s="1250"/>
      <c r="CF75" s="1250">
        <v>9.1999999999999993</v>
      </c>
      <c r="CG75" s="1250"/>
      <c r="CH75" s="1250"/>
      <c r="CI75" s="1250"/>
      <c r="CJ75" s="1250"/>
      <c r="CK75" s="1250"/>
      <c r="CL75" s="1250"/>
      <c r="CM75" s="1250"/>
      <c r="CN75" s="1250">
        <v>7.7</v>
      </c>
      <c r="CO75" s="1250"/>
      <c r="CP75" s="1250"/>
      <c r="CQ75" s="1250"/>
      <c r="CR75" s="1250"/>
      <c r="CS75" s="1250"/>
      <c r="CT75" s="1250"/>
      <c r="CU75" s="1250"/>
      <c r="CV75" s="1250">
        <v>6.6</v>
      </c>
      <c r="CW75" s="1250"/>
      <c r="CX75" s="1250"/>
      <c r="CY75" s="1250"/>
      <c r="CZ75" s="1250"/>
      <c r="DA75" s="1250"/>
      <c r="DB75" s="1250"/>
      <c r="DC75" s="1250"/>
    </row>
    <row r="76" spans="2:107" ht="13.2" x14ac:dyDescent="0.2">
      <c r="B76" s="1244"/>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2" x14ac:dyDescent="0.2">
      <c r="B77" s="1244"/>
      <c r="G77" s="1255"/>
      <c r="H77" s="1255"/>
      <c r="I77" s="1255"/>
      <c r="J77" s="1255"/>
      <c r="K77" s="1256"/>
      <c r="L77" s="1256"/>
      <c r="M77" s="1256"/>
      <c r="N77" s="1256"/>
      <c r="AN77" s="1252" t="s">
        <v>616</v>
      </c>
      <c r="AO77" s="1252"/>
      <c r="AP77" s="1252"/>
      <c r="AQ77" s="1252"/>
      <c r="AR77" s="1252"/>
      <c r="AS77" s="1252"/>
      <c r="AT77" s="1252"/>
      <c r="AU77" s="1252"/>
      <c r="AV77" s="1252"/>
      <c r="AW77" s="1252"/>
      <c r="AX77" s="1252"/>
      <c r="AY77" s="1252"/>
      <c r="AZ77" s="1252"/>
      <c r="BA77" s="1252"/>
      <c r="BB77" s="1251" t="s">
        <v>615</v>
      </c>
      <c r="BC77" s="1251"/>
      <c r="BD77" s="1251"/>
      <c r="BE77" s="1251"/>
      <c r="BF77" s="1251"/>
      <c r="BG77" s="1251"/>
      <c r="BH77" s="1251"/>
      <c r="BI77" s="1251"/>
      <c r="BJ77" s="1251"/>
      <c r="BK77" s="1251"/>
      <c r="BL77" s="1251"/>
      <c r="BM77" s="1251"/>
      <c r="BN77" s="1251"/>
      <c r="BO77" s="1251"/>
      <c r="BP77" s="1250">
        <v>31.3</v>
      </c>
      <c r="BQ77" s="1250"/>
      <c r="BR77" s="1250"/>
      <c r="BS77" s="1250"/>
      <c r="BT77" s="1250"/>
      <c r="BU77" s="1250"/>
      <c r="BV77" s="1250"/>
      <c r="BW77" s="1250"/>
      <c r="BX77" s="1250">
        <v>25.3</v>
      </c>
      <c r="BY77" s="1250"/>
      <c r="BZ77" s="1250"/>
      <c r="CA77" s="1250"/>
      <c r="CB77" s="1250"/>
      <c r="CC77" s="1250"/>
      <c r="CD77" s="1250"/>
      <c r="CE77" s="1250"/>
      <c r="CF77" s="1250">
        <v>25.5</v>
      </c>
      <c r="CG77" s="1250"/>
      <c r="CH77" s="1250"/>
      <c r="CI77" s="1250"/>
      <c r="CJ77" s="1250"/>
      <c r="CK77" s="1250"/>
      <c r="CL77" s="1250"/>
      <c r="CM77" s="1250"/>
      <c r="CN77" s="1250">
        <v>25.1</v>
      </c>
      <c r="CO77" s="1250"/>
      <c r="CP77" s="1250"/>
      <c r="CQ77" s="1250"/>
      <c r="CR77" s="1250"/>
      <c r="CS77" s="1250"/>
      <c r="CT77" s="1250"/>
      <c r="CU77" s="1250"/>
      <c r="CV77" s="1250">
        <v>18</v>
      </c>
      <c r="CW77" s="1250"/>
      <c r="CX77" s="1250"/>
      <c r="CY77" s="1250"/>
      <c r="CZ77" s="1250"/>
      <c r="DA77" s="1250"/>
      <c r="DB77" s="1250"/>
      <c r="DC77" s="1250"/>
    </row>
    <row r="78" spans="2:107" ht="13.2" x14ac:dyDescent="0.2">
      <c r="B78" s="1244"/>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2" x14ac:dyDescent="0.2">
      <c r="B79" s="1244"/>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614</v>
      </c>
      <c r="BC79" s="1251"/>
      <c r="BD79" s="1251"/>
      <c r="BE79" s="1251"/>
      <c r="BF79" s="1251"/>
      <c r="BG79" s="1251"/>
      <c r="BH79" s="1251"/>
      <c r="BI79" s="1251"/>
      <c r="BJ79" s="1251"/>
      <c r="BK79" s="1251"/>
      <c r="BL79" s="1251"/>
      <c r="BM79" s="1251"/>
      <c r="BN79" s="1251"/>
      <c r="BO79" s="1251"/>
      <c r="BP79" s="1250">
        <v>7.2</v>
      </c>
      <c r="BQ79" s="1250"/>
      <c r="BR79" s="1250"/>
      <c r="BS79" s="1250"/>
      <c r="BT79" s="1250"/>
      <c r="BU79" s="1250"/>
      <c r="BV79" s="1250"/>
      <c r="BW79" s="1250"/>
      <c r="BX79" s="1250">
        <v>6.9</v>
      </c>
      <c r="BY79" s="1250"/>
      <c r="BZ79" s="1250"/>
      <c r="CA79" s="1250"/>
      <c r="CB79" s="1250"/>
      <c r="CC79" s="1250"/>
      <c r="CD79" s="1250"/>
      <c r="CE79" s="1250"/>
      <c r="CF79" s="1250">
        <v>6.6</v>
      </c>
      <c r="CG79" s="1250"/>
      <c r="CH79" s="1250"/>
      <c r="CI79" s="1250"/>
      <c r="CJ79" s="1250"/>
      <c r="CK79" s="1250"/>
      <c r="CL79" s="1250"/>
      <c r="CM79" s="1250"/>
      <c r="CN79" s="1250">
        <v>6.4</v>
      </c>
      <c r="CO79" s="1250"/>
      <c r="CP79" s="1250"/>
      <c r="CQ79" s="1250"/>
      <c r="CR79" s="1250"/>
      <c r="CS79" s="1250"/>
      <c r="CT79" s="1250"/>
      <c r="CU79" s="1250"/>
      <c r="CV79" s="1250">
        <v>6.6</v>
      </c>
      <c r="CW79" s="1250"/>
      <c r="CX79" s="1250"/>
      <c r="CY79" s="1250"/>
      <c r="CZ79" s="1250"/>
      <c r="DA79" s="1250"/>
      <c r="DB79" s="1250"/>
      <c r="DC79" s="1250"/>
    </row>
    <row r="80" spans="2:107" ht="13.2" x14ac:dyDescent="0.2">
      <c r="B80" s="1244"/>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2" x14ac:dyDescent="0.2">
      <c r="B81" s="1244"/>
    </row>
    <row r="82" spans="2:109" ht="16.2" x14ac:dyDescent="0.2">
      <c r="B82" s="1244"/>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2" x14ac:dyDescent="0.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2" x14ac:dyDescent="0.2">
      <c r="DD84" s="1243"/>
      <c r="DE84" s="1243"/>
    </row>
    <row r="85" spans="2:109" ht="13.2" x14ac:dyDescent="0.2">
      <c r="DD85" s="1243"/>
      <c r="DE85" s="1243"/>
    </row>
  </sheetData>
  <sheetProtection algorithmName="SHA-512" hashValue="wsHlBPk2aywtM61O27juLernIg76s1S0V42uxoe75+qnsvp7/WNwIyhhtSYVLRi5mw2qm28rpL8n//hH/2bvBQ==" saltValue="VSpVwdMtDw9OuyV+pozqi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7"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XJjWDuoVGMTiOLcKtBwd/bqJ5Xh8c95n8kT9k/itmrno45Bzm52QecEQlmt1McVJ7Lu/CwY/xg2mM3MqMXZQiw==" saltValue="U36Izi+zAAjrlEyjezXss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5" zoomScale="40" zoomScaleNormal="4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dfy93Og2V6GSuW3YIA14bSMTUlkqq1LbqLU0UIKKPwPvZ33Czuul1xDmh9UqMaSajfVR5g0rRnrCeHPE8qc63Q==" saltValue="SmCCvIWbHDe7xsF5Ar8aQ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65651</v>
      </c>
      <c r="E3" s="153"/>
      <c r="F3" s="154">
        <v>54110</v>
      </c>
      <c r="G3" s="155"/>
      <c r="H3" s="156"/>
    </row>
    <row r="4" spans="1:8" x14ac:dyDescent="0.2">
      <c r="A4" s="157"/>
      <c r="B4" s="158"/>
      <c r="C4" s="159"/>
      <c r="D4" s="160">
        <v>28590</v>
      </c>
      <c r="E4" s="161"/>
      <c r="F4" s="162">
        <v>30620</v>
      </c>
      <c r="G4" s="163"/>
      <c r="H4" s="164"/>
    </row>
    <row r="5" spans="1:8" x14ac:dyDescent="0.2">
      <c r="A5" s="145" t="s">
        <v>555</v>
      </c>
      <c r="B5" s="150"/>
      <c r="C5" s="151"/>
      <c r="D5" s="152">
        <v>64178</v>
      </c>
      <c r="E5" s="153"/>
      <c r="F5" s="154">
        <v>54684</v>
      </c>
      <c r="G5" s="155"/>
      <c r="H5" s="156"/>
    </row>
    <row r="6" spans="1:8" x14ac:dyDescent="0.2">
      <c r="A6" s="157"/>
      <c r="B6" s="158"/>
      <c r="C6" s="159"/>
      <c r="D6" s="160">
        <v>29089</v>
      </c>
      <c r="E6" s="161"/>
      <c r="F6" s="162">
        <v>32829</v>
      </c>
      <c r="G6" s="163"/>
      <c r="H6" s="164"/>
    </row>
    <row r="7" spans="1:8" x14ac:dyDescent="0.2">
      <c r="A7" s="145" t="s">
        <v>556</v>
      </c>
      <c r="B7" s="150"/>
      <c r="C7" s="151"/>
      <c r="D7" s="152">
        <v>100439</v>
      </c>
      <c r="E7" s="153"/>
      <c r="F7" s="154">
        <v>62383</v>
      </c>
      <c r="G7" s="155"/>
      <c r="H7" s="156"/>
    </row>
    <row r="8" spans="1:8" x14ac:dyDescent="0.2">
      <c r="A8" s="157"/>
      <c r="B8" s="158"/>
      <c r="C8" s="159"/>
      <c r="D8" s="160">
        <v>49381</v>
      </c>
      <c r="E8" s="161"/>
      <c r="F8" s="162">
        <v>35325</v>
      </c>
      <c r="G8" s="163"/>
      <c r="H8" s="164"/>
    </row>
    <row r="9" spans="1:8" x14ac:dyDescent="0.2">
      <c r="A9" s="145" t="s">
        <v>557</v>
      </c>
      <c r="B9" s="150"/>
      <c r="C9" s="151"/>
      <c r="D9" s="152">
        <v>82776</v>
      </c>
      <c r="E9" s="153"/>
      <c r="F9" s="154">
        <v>63812</v>
      </c>
      <c r="G9" s="155"/>
      <c r="H9" s="156"/>
    </row>
    <row r="10" spans="1:8" x14ac:dyDescent="0.2">
      <c r="A10" s="157"/>
      <c r="B10" s="158"/>
      <c r="C10" s="159"/>
      <c r="D10" s="160">
        <v>36981</v>
      </c>
      <c r="E10" s="161"/>
      <c r="F10" s="162">
        <v>33848</v>
      </c>
      <c r="G10" s="163"/>
      <c r="H10" s="164"/>
    </row>
    <row r="11" spans="1:8" x14ac:dyDescent="0.2">
      <c r="A11" s="145" t="s">
        <v>558</v>
      </c>
      <c r="B11" s="150"/>
      <c r="C11" s="151"/>
      <c r="D11" s="152">
        <v>103253</v>
      </c>
      <c r="E11" s="153"/>
      <c r="F11" s="154">
        <v>54225</v>
      </c>
      <c r="G11" s="155"/>
      <c r="H11" s="156"/>
    </row>
    <row r="12" spans="1:8" x14ac:dyDescent="0.2">
      <c r="A12" s="157"/>
      <c r="B12" s="158"/>
      <c r="C12" s="165"/>
      <c r="D12" s="160">
        <v>48374</v>
      </c>
      <c r="E12" s="161"/>
      <c r="F12" s="162">
        <v>27337</v>
      </c>
      <c r="G12" s="163"/>
      <c r="H12" s="164"/>
    </row>
    <row r="13" spans="1:8" x14ac:dyDescent="0.2">
      <c r="A13" s="145"/>
      <c r="B13" s="150"/>
      <c r="C13" s="166"/>
      <c r="D13" s="167">
        <v>83259</v>
      </c>
      <c r="E13" s="168"/>
      <c r="F13" s="169">
        <v>57843</v>
      </c>
      <c r="G13" s="170"/>
      <c r="H13" s="156"/>
    </row>
    <row r="14" spans="1:8" x14ac:dyDescent="0.2">
      <c r="A14" s="157"/>
      <c r="B14" s="158"/>
      <c r="C14" s="159"/>
      <c r="D14" s="160">
        <v>38483</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11.88</v>
      </c>
      <c r="C19" s="171">
        <f>ROUND(VALUE(SUBSTITUTE(実質収支比率等に係る経年分析!G$48,"▲","-")),2)</f>
        <v>13.67</v>
      </c>
      <c r="D19" s="171">
        <f>ROUND(VALUE(SUBSTITUTE(実質収支比率等に係る経年分析!H$48,"▲","-")),2)</f>
        <v>17.84</v>
      </c>
      <c r="E19" s="171">
        <f>ROUND(VALUE(SUBSTITUTE(実質収支比率等に係る経年分析!I$48,"▲","-")),2)</f>
        <v>18.670000000000002</v>
      </c>
      <c r="F19" s="171">
        <f>ROUND(VALUE(SUBSTITUTE(実質収支比率等に係る経年分析!J$48,"▲","-")),2)</f>
        <v>22.24</v>
      </c>
    </row>
    <row r="20" spans="1:11" x14ac:dyDescent="0.2">
      <c r="A20" s="171" t="s">
        <v>55</v>
      </c>
      <c r="B20" s="171">
        <f>ROUND(VALUE(SUBSTITUTE(実質収支比率等に係る経年分析!F$47,"▲","-")),2)</f>
        <v>18.72</v>
      </c>
      <c r="C20" s="171">
        <f>ROUND(VALUE(SUBSTITUTE(実質収支比率等に係る経年分析!G$47,"▲","-")),2)</f>
        <v>16.89</v>
      </c>
      <c r="D20" s="171">
        <f>ROUND(VALUE(SUBSTITUTE(実質収支比率等に係る経年分析!H$47,"▲","-")),2)</f>
        <v>16.53</v>
      </c>
      <c r="E20" s="171">
        <f>ROUND(VALUE(SUBSTITUTE(実質収支比率等に係る経年分析!I$47,"▲","-")),2)</f>
        <v>17.77</v>
      </c>
      <c r="F20" s="171">
        <f>ROUND(VALUE(SUBSTITUTE(実質収支比率等に係る経年分析!J$47,"▲","-")),2)</f>
        <v>20.8</v>
      </c>
    </row>
    <row r="21" spans="1:11" x14ac:dyDescent="0.2">
      <c r="A21" s="171" t="s">
        <v>56</v>
      </c>
      <c r="B21" s="171">
        <f>IF(ISNUMBER(VALUE(SUBSTITUTE(実質収支比率等に係る経年分析!F$49,"▲","-"))),ROUND(VALUE(SUBSTITUTE(実質収支比率等に係る経年分析!F$49,"▲","-")),2),NA())</f>
        <v>-7.25</v>
      </c>
      <c r="C21" s="171">
        <f>IF(ISNUMBER(VALUE(SUBSTITUTE(実質収支比率等に係る経年分析!G$49,"▲","-"))),ROUND(VALUE(SUBSTITUTE(実質収支比率等に係る経年分析!G$49,"▲","-")),2),NA())</f>
        <v>-7.65</v>
      </c>
      <c r="D21" s="171">
        <f>IF(ISNUMBER(VALUE(SUBSTITUTE(実質収支比率等に係る経年分析!H$49,"▲","-"))),ROUND(VALUE(SUBSTITUTE(実質収支比率等に係る経年分析!H$49,"▲","-")),2),NA())</f>
        <v>-4.33</v>
      </c>
      <c r="E21" s="171">
        <f>IF(ISNUMBER(VALUE(SUBSTITUTE(実質収支比率等に係る経年分析!I$49,"▲","-"))),ROUND(VALUE(SUBSTITUTE(実質収支比率等に係る経年分析!I$49,"▲","-")),2),NA())</f>
        <v>-5.94</v>
      </c>
      <c r="F21" s="171">
        <f>IF(ISNUMBER(VALUE(SUBSTITUTE(実質収支比率等に係る経年分析!J$49,"▲","-"))),ROUND(VALUE(SUBSTITUTE(実質収支比率等に係る経年分析!J$49,"▲","-")),2),NA())</f>
        <v>-2.38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0.09</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国民健康保険事業会計(直営診療施設勘定)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0.31</v>
      </c>
    </row>
    <row r="30" spans="1:11" x14ac:dyDescent="0.2">
      <c r="A30" s="172" t="str">
        <f>IF(連結実質赤字比率に係る赤字・黒字の構成分析!C$40="",NA(),連結実質赤字比率に係る赤字・黒字の構成分析!C$40)</f>
        <v>駅前駐車場事業会計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0.44</v>
      </c>
    </row>
    <row r="31" spans="1:11" x14ac:dyDescent="0.2">
      <c r="A31" s="172" t="str">
        <f>IF(連結実質赤字比率に係る赤字・黒字の構成分析!C$39="",NA(),連結実質赤字比率に係る赤字・黒字の構成分析!C$39)</f>
        <v>介護保険事業会計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1.1599999999999999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1.93</v>
      </c>
    </row>
    <row r="32" spans="1:11" x14ac:dyDescent="0.2">
      <c r="A32" s="172" t="str">
        <f>IF(連結実質赤字比率に係る赤字・黒字の構成分析!C$38="",NA(),連結実質赤字比率に係る赤字・黒字の構成分析!C$38)</f>
        <v>国民健康保険事業会計(事業勘定)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2.76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2.06</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2.09</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17.829999999999998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22.23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5176</v>
      </c>
      <c r="E42" s="173"/>
      <c r="F42" s="173"/>
      <c r="G42" s="173">
        <f>'実質公債費比率（分子）の構造'!L$52</f>
        <v>4946</v>
      </c>
      <c r="H42" s="173"/>
      <c r="I42" s="173"/>
      <c r="J42" s="173">
        <f>'実質公債費比率（分子）の構造'!M$52</f>
        <v>4851</v>
      </c>
      <c r="K42" s="173"/>
      <c r="L42" s="173"/>
      <c r="M42" s="173">
        <f>'実質公債費比率（分子）の構造'!N$52</f>
        <v>4795</v>
      </c>
      <c r="N42" s="173"/>
      <c r="O42" s="173"/>
      <c r="P42" s="173">
        <f>'実質公債費比率（分子）の構造'!O$52</f>
        <v>4594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32</v>
      </c>
      <c r="C44" s="173"/>
      <c r="D44" s="173"/>
      <c r="E44" s="173">
        <f>'実質公債費比率（分子）の構造'!L$50</f>
        <v>31</v>
      </c>
      <c r="F44" s="173"/>
      <c r="G44" s="173"/>
      <c r="H44" s="173">
        <f>'実質公債費比率（分子）の構造'!M$50</f>
        <v>31</v>
      </c>
      <c r="I44" s="173"/>
      <c r="J44" s="173"/>
      <c r="K44" s="173">
        <f>'実質公債費比率（分子）の構造'!N$50</f>
        <v>0</v>
      </c>
      <c r="L44" s="173"/>
      <c r="M44" s="173"/>
      <c r="N44" s="173">
        <f>'実質公債費比率（分子）の構造'!O$50</f>
        <v>0</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2974</v>
      </c>
      <c r="C46" s="173"/>
      <c r="D46" s="173"/>
      <c r="E46" s="173">
        <f>'実質公債費比率（分子）の構造'!L$48</f>
        <v>2795</v>
      </c>
      <c r="F46" s="173"/>
      <c r="G46" s="173"/>
      <c r="H46" s="173">
        <f>'実質公債費比率（分子）の構造'!M$48</f>
        <v>2531</v>
      </c>
      <c r="I46" s="173"/>
      <c r="J46" s="173"/>
      <c r="K46" s="173">
        <f>'実質公債費比率（分子）の構造'!N$48</f>
        <v>2338</v>
      </c>
      <c r="L46" s="173"/>
      <c r="M46" s="173"/>
      <c r="N46" s="173">
        <f>'実質公債費比率（分子）の構造'!O$48</f>
        <v>2047</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4289</v>
      </c>
      <c r="C49" s="173"/>
      <c r="D49" s="173"/>
      <c r="E49" s="173">
        <f>'実質公債費比率（分子）の構造'!L$45</f>
        <v>3968</v>
      </c>
      <c r="F49" s="173"/>
      <c r="G49" s="173"/>
      <c r="H49" s="173">
        <f>'実質公債費比率（分子）の構造'!M$45</f>
        <v>3665</v>
      </c>
      <c r="I49" s="173"/>
      <c r="J49" s="173"/>
      <c r="K49" s="173">
        <f>'実質公債費比率（分子）の構造'!N$45</f>
        <v>3758</v>
      </c>
      <c r="L49" s="173"/>
      <c r="M49" s="173"/>
      <c r="N49" s="173">
        <f>'実質公債費比率（分子）の構造'!O$45</f>
        <v>3826</v>
      </c>
      <c r="O49" s="173"/>
      <c r="P49" s="173"/>
    </row>
    <row r="50" spans="1:16" x14ac:dyDescent="0.2">
      <c r="A50" s="173" t="s">
        <v>70</v>
      </c>
      <c r="B50" s="173" t="e">
        <f>NA()</f>
        <v>#N/A</v>
      </c>
      <c r="C50" s="173">
        <f>IF(ISNUMBER('実質公債費比率（分子）の構造'!K$53),'実質公債費比率（分子）の構造'!K$53,NA())</f>
        <v>2119</v>
      </c>
      <c r="D50" s="173" t="e">
        <f>NA()</f>
        <v>#N/A</v>
      </c>
      <c r="E50" s="173" t="e">
        <f>NA()</f>
        <v>#N/A</v>
      </c>
      <c r="F50" s="173">
        <f>IF(ISNUMBER('実質公債費比率（分子）の構造'!L$53),'実質公債費比率（分子）の構造'!L$53,NA())</f>
        <v>1848</v>
      </c>
      <c r="G50" s="173" t="e">
        <f>NA()</f>
        <v>#N/A</v>
      </c>
      <c r="H50" s="173" t="e">
        <f>NA()</f>
        <v>#N/A</v>
      </c>
      <c r="I50" s="173">
        <f>IF(ISNUMBER('実質公債費比率（分子）の構造'!M$53),'実質公債費比率（分子）の構造'!M$53,NA())</f>
        <v>1376</v>
      </c>
      <c r="J50" s="173" t="e">
        <f>NA()</f>
        <v>#N/A</v>
      </c>
      <c r="K50" s="173" t="e">
        <f>NA()</f>
        <v>#N/A</v>
      </c>
      <c r="L50" s="173">
        <f>IF(ISNUMBER('実質公債費比率（分子）の構造'!N$53),'実質公債費比率（分子）の構造'!N$53,NA())</f>
        <v>1301</v>
      </c>
      <c r="M50" s="173" t="e">
        <f>NA()</f>
        <v>#N/A</v>
      </c>
      <c r="N50" s="173" t="e">
        <f>NA()</f>
        <v>#N/A</v>
      </c>
      <c r="O50" s="173">
        <f>IF(ISNUMBER('実質公債費比率（分子）の構造'!O$53),'実質公債費比率（分子）の構造'!O$53,NA())</f>
        <v>1279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43194</v>
      </c>
      <c r="E56" s="172"/>
      <c r="F56" s="172"/>
      <c r="G56" s="172">
        <f>'将来負担比率（分子）の構造'!J$52</f>
        <v>41963</v>
      </c>
      <c r="H56" s="172"/>
      <c r="I56" s="172"/>
      <c r="J56" s="172">
        <f>'将来負担比率（分子）の構造'!K$52</f>
        <v>41774</v>
      </c>
      <c r="K56" s="172"/>
      <c r="L56" s="172"/>
      <c r="M56" s="172">
        <f>'将来負担比率（分子）の構造'!L$52</f>
        <v>40623</v>
      </c>
      <c r="N56" s="172"/>
      <c r="O56" s="172"/>
      <c r="P56" s="172">
        <f>'将来負担比率（分子）の構造'!M$52</f>
        <v>39537</v>
      </c>
    </row>
    <row r="57" spans="1:16" x14ac:dyDescent="0.2">
      <c r="A57" s="172" t="s">
        <v>42</v>
      </c>
      <c r="B57" s="172"/>
      <c r="C57" s="172"/>
      <c r="D57" s="172">
        <f>'将来負担比率（分子）の構造'!I$51</f>
        <v>4647</v>
      </c>
      <c r="E57" s="172"/>
      <c r="F57" s="172"/>
      <c r="G57" s="172">
        <f>'将来負担比率（分子）の構造'!J$51</f>
        <v>4667</v>
      </c>
      <c r="H57" s="172"/>
      <c r="I57" s="172"/>
      <c r="J57" s="172">
        <f>'将来負担比率（分子）の構造'!K$51</f>
        <v>4833</v>
      </c>
      <c r="K57" s="172"/>
      <c r="L57" s="172"/>
      <c r="M57" s="172">
        <f>'将来負担比率（分子）の構造'!L$51</f>
        <v>4631</v>
      </c>
      <c r="N57" s="172"/>
      <c r="O57" s="172"/>
      <c r="P57" s="172">
        <f>'将来負担比率（分子）の構造'!M$51</f>
        <v>5171</v>
      </c>
    </row>
    <row r="58" spans="1:16" x14ac:dyDescent="0.2">
      <c r="A58" s="172" t="s">
        <v>41</v>
      </c>
      <c r="B58" s="172"/>
      <c r="C58" s="172"/>
      <c r="D58" s="172">
        <f>'将来負担比率（分子）の構造'!I$50</f>
        <v>14174</v>
      </c>
      <c r="E58" s="172"/>
      <c r="F58" s="172"/>
      <c r="G58" s="172">
        <f>'将来負担比率（分子）の構造'!J$50</f>
        <v>14449</v>
      </c>
      <c r="H58" s="172"/>
      <c r="I58" s="172"/>
      <c r="J58" s="172">
        <f>'将来負担比率（分子）の構造'!K$50</f>
        <v>14662</v>
      </c>
      <c r="K58" s="172"/>
      <c r="L58" s="172"/>
      <c r="M58" s="172">
        <f>'将来負担比率（分子）の構造'!L$50</f>
        <v>15374</v>
      </c>
      <c r="N58" s="172"/>
      <c r="O58" s="172"/>
      <c r="P58" s="172">
        <f>'将来負担比率（分子）の構造'!M$50</f>
        <v>16897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248</v>
      </c>
      <c r="C61" s="172"/>
      <c r="D61" s="172"/>
      <c r="E61" s="172">
        <f>'将来負担比率（分子）の構造'!J$46</f>
        <v>392</v>
      </c>
      <c r="F61" s="172"/>
      <c r="G61" s="172"/>
      <c r="H61" s="172" t="str">
        <f>'将来負担比率（分子）の構造'!K$46</f>
        <v>-</v>
      </c>
      <c r="I61" s="172"/>
      <c r="J61" s="172"/>
      <c r="K61" s="172" t="str">
        <f>'将来負担比率（分子）の構造'!L$46</f>
        <v>-</v>
      </c>
      <c r="L61" s="172"/>
      <c r="M61" s="172"/>
      <c r="N61" s="172">
        <f>'将来負担比率（分子）の構造'!M$46</f>
        <v>2</v>
      </c>
      <c r="O61" s="172"/>
      <c r="P61" s="172"/>
    </row>
    <row r="62" spans="1:16" x14ac:dyDescent="0.2">
      <c r="A62" s="172" t="s">
        <v>35</v>
      </c>
      <c r="B62" s="172">
        <f>'将来負担比率（分子）の構造'!I$45</f>
        <v>6141</v>
      </c>
      <c r="C62" s="172"/>
      <c r="D62" s="172"/>
      <c r="E62" s="172">
        <f>'将来負担比率（分子）の構造'!J$45</f>
        <v>5614</v>
      </c>
      <c r="F62" s="172"/>
      <c r="G62" s="172"/>
      <c r="H62" s="172">
        <f>'将来負担比率（分子）の構造'!K$45</f>
        <v>5719</v>
      </c>
      <c r="I62" s="172"/>
      <c r="J62" s="172"/>
      <c r="K62" s="172">
        <f>'将来負担比率（分子）の構造'!L$45</f>
        <v>5714</v>
      </c>
      <c r="L62" s="172"/>
      <c r="M62" s="172"/>
      <c r="N62" s="172">
        <f>'将来負担比率（分子）の構造'!M$45</f>
        <v>5708</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24249</v>
      </c>
      <c r="C64" s="172"/>
      <c r="D64" s="172"/>
      <c r="E64" s="172">
        <f>'将来負担比率（分子）の構造'!J$43</f>
        <v>23143</v>
      </c>
      <c r="F64" s="172"/>
      <c r="G64" s="172"/>
      <c r="H64" s="172">
        <f>'将来負担比率（分子）の構造'!K$43</f>
        <v>21310</v>
      </c>
      <c r="I64" s="172"/>
      <c r="J64" s="172"/>
      <c r="K64" s="172">
        <f>'将来負担比率（分子）の構造'!L$43</f>
        <v>18815</v>
      </c>
      <c r="L64" s="172"/>
      <c r="M64" s="172"/>
      <c r="N64" s="172">
        <f>'将来負担比率（分子）の構造'!M$43</f>
        <v>16382</v>
      </c>
      <c r="O64" s="172"/>
      <c r="P64" s="172"/>
    </row>
    <row r="65" spans="1:16" x14ac:dyDescent="0.2">
      <c r="A65" s="172" t="s">
        <v>32</v>
      </c>
      <c r="B65" s="172">
        <f>'将来負担比率（分子）の構造'!I$42</f>
        <v>60</v>
      </c>
      <c r="C65" s="172"/>
      <c r="D65" s="172"/>
      <c r="E65" s="172">
        <f>'将来負担比率（分子）の構造'!J$42</f>
        <v>30</v>
      </c>
      <c r="F65" s="172"/>
      <c r="G65" s="172"/>
      <c r="H65" s="172">
        <f>'将来負担比率（分子）の構造'!K$42</f>
        <v>957</v>
      </c>
      <c r="I65" s="172"/>
      <c r="J65" s="172"/>
      <c r="K65" s="172">
        <f>'将来負担比率（分子）の構造'!L$42</f>
        <v>828</v>
      </c>
      <c r="L65" s="172"/>
      <c r="M65" s="172"/>
      <c r="N65" s="172">
        <f>'将来負担比率（分子）の構造'!M$42</f>
        <v>697</v>
      </c>
      <c r="O65" s="172"/>
      <c r="P65" s="172"/>
    </row>
    <row r="66" spans="1:16" x14ac:dyDescent="0.2">
      <c r="A66" s="172" t="s">
        <v>31</v>
      </c>
      <c r="B66" s="172">
        <f>'将来負担比率（分子）の構造'!I$41</f>
        <v>33834</v>
      </c>
      <c r="C66" s="172"/>
      <c r="D66" s="172"/>
      <c r="E66" s="172">
        <f>'将来負担比率（分子）の構造'!J$41</f>
        <v>33137</v>
      </c>
      <c r="F66" s="172"/>
      <c r="G66" s="172"/>
      <c r="H66" s="172">
        <f>'将来負担比率（分子）の構造'!K$41</f>
        <v>34405</v>
      </c>
      <c r="I66" s="172"/>
      <c r="J66" s="172"/>
      <c r="K66" s="172">
        <f>'将来負担比率（分子）の構造'!L$41</f>
        <v>34269</v>
      </c>
      <c r="L66" s="172"/>
      <c r="M66" s="172"/>
      <c r="N66" s="172">
        <f>'将来負担比率（分子）の構造'!M$41</f>
        <v>34000</v>
      </c>
      <c r="O66" s="172"/>
      <c r="P66" s="172"/>
    </row>
    <row r="67" spans="1:16" x14ac:dyDescent="0.2">
      <c r="A67" s="172" t="s">
        <v>74</v>
      </c>
      <c r="B67" s="172" t="e">
        <f>NA()</f>
        <v>#N/A</v>
      </c>
      <c r="C67" s="172">
        <f>IF(ISNUMBER('将来負担比率（分子）の構造'!I$53), IF('将来負担比率（分子）の構造'!I$53 &lt; 0, 0, '将来負担比率（分子）の構造'!I$53), NA())</f>
        <v>2516</v>
      </c>
      <c r="D67" s="172" t="e">
        <f>NA()</f>
        <v>#N/A</v>
      </c>
      <c r="E67" s="172" t="e">
        <f>NA()</f>
        <v>#N/A</v>
      </c>
      <c r="F67" s="172">
        <f>IF(ISNUMBER('将来負担比率（分子）の構造'!J$53), IF('将来負担比率（分子）の構造'!J$53 &lt; 0, 0, '将来負担比率（分子）の構造'!J$53), NA())</f>
        <v>1236</v>
      </c>
      <c r="G67" s="172" t="e">
        <f>NA()</f>
        <v>#N/A</v>
      </c>
      <c r="H67" s="172" t="e">
        <f>NA()</f>
        <v>#N/A</v>
      </c>
      <c r="I67" s="172">
        <f>IF(ISNUMBER('将来負担比率（分子）の構造'!K$53), IF('将来負担比率（分子）の構造'!K$53 &lt; 0, 0, '将来負担比率（分子）の構造'!K$53), NA())</f>
        <v>1122</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3905</v>
      </c>
      <c r="C72" s="176">
        <f>基金残高に係る経年分析!G55</f>
        <v>4327</v>
      </c>
      <c r="D72" s="176">
        <f>基金残高に係る経年分析!H55</f>
        <v>5163</v>
      </c>
    </row>
    <row r="73" spans="1:16" x14ac:dyDescent="0.2">
      <c r="A73" s="175" t="s">
        <v>77</v>
      </c>
      <c r="B73" s="176">
        <f>基金残高に係る経年分析!F56</f>
        <v>172</v>
      </c>
      <c r="C73" s="176">
        <f>基金残高に係る経年分析!G56</f>
        <v>572</v>
      </c>
      <c r="D73" s="176">
        <f>基金残高に係る経年分析!H56</f>
        <v>1173</v>
      </c>
    </row>
    <row r="74" spans="1:16" x14ac:dyDescent="0.2">
      <c r="A74" s="175" t="s">
        <v>78</v>
      </c>
      <c r="B74" s="176">
        <f>基金残高に係る経年分析!F57</f>
        <v>12707</v>
      </c>
      <c r="C74" s="176">
        <f>基金残高に係る経年分析!G57</f>
        <v>12459</v>
      </c>
      <c r="D74" s="176">
        <f>基金残高に係る経年分析!H57</f>
        <v>12990</v>
      </c>
    </row>
  </sheetData>
  <sheetProtection algorithmName="SHA-512" hashValue="YOdOseIvMJx136iknYm8EL9RMwj7e94doI3kTccRH39aU0VtQDXiKhQxklp6hl8ccz26N2eU7rc2njNR25/aJg==" saltValue="do4h4yFIIOMWm/Un6vU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217</v>
      </c>
      <c r="DI1" s="607"/>
      <c r="DJ1" s="607"/>
      <c r="DK1" s="607"/>
      <c r="DL1" s="607"/>
      <c r="DM1" s="607"/>
      <c r="DN1" s="608"/>
      <c r="DO1" s="212"/>
      <c r="DP1" s="606" t="s">
        <v>218</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220</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221</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222</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223</v>
      </c>
      <c r="S4" s="610"/>
      <c r="T4" s="610"/>
      <c r="U4" s="610"/>
      <c r="V4" s="610"/>
      <c r="W4" s="610"/>
      <c r="X4" s="610"/>
      <c r="Y4" s="611"/>
      <c r="Z4" s="609" t="s">
        <v>224</v>
      </c>
      <c r="AA4" s="610"/>
      <c r="AB4" s="610"/>
      <c r="AC4" s="611"/>
      <c r="AD4" s="609" t="s">
        <v>225</v>
      </c>
      <c r="AE4" s="610"/>
      <c r="AF4" s="610"/>
      <c r="AG4" s="610"/>
      <c r="AH4" s="610"/>
      <c r="AI4" s="610"/>
      <c r="AJ4" s="610"/>
      <c r="AK4" s="611"/>
      <c r="AL4" s="609" t="s">
        <v>224</v>
      </c>
      <c r="AM4" s="610"/>
      <c r="AN4" s="610"/>
      <c r="AO4" s="611"/>
      <c r="AP4" s="615" t="s">
        <v>226</v>
      </c>
      <c r="AQ4" s="615"/>
      <c r="AR4" s="615"/>
      <c r="AS4" s="615"/>
      <c r="AT4" s="615"/>
      <c r="AU4" s="615"/>
      <c r="AV4" s="615"/>
      <c r="AW4" s="615"/>
      <c r="AX4" s="615"/>
      <c r="AY4" s="615"/>
      <c r="AZ4" s="615"/>
      <c r="BA4" s="615"/>
      <c r="BB4" s="615"/>
      <c r="BC4" s="615"/>
      <c r="BD4" s="615"/>
      <c r="BE4" s="615"/>
      <c r="BF4" s="615"/>
      <c r="BG4" s="615" t="s">
        <v>227</v>
      </c>
      <c r="BH4" s="615"/>
      <c r="BI4" s="615"/>
      <c r="BJ4" s="615"/>
      <c r="BK4" s="615"/>
      <c r="BL4" s="615"/>
      <c r="BM4" s="615"/>
      <c r="BN4" s="615"/>
      <c r="BO4" s="615" t="s">
        <v>224</v>
      </c>
      <c r="BP4" s="615"/>
      <c r="BQ4" s="615"/>
      <c r="BR4" s="615"/>
      <c r="BS4" s="615" t="s">
        <v>228</v>
      </c>
      <c r="BT4" s="615"/>
      <c r="BU4" s="615"/>
      <c r="BV4" s="615"/>
      <c r="BW4" s="615"/>
      <c r="BX4" s="615"/>
      <c r="BY4" s="615"/>
      <c r="BZ4" s="615"/>
      <c r="CA4" s="615"/>
      <c r="CB4" s="615"/>
      <c r="CD4" s="612" t="s">
        <v>229</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230</v>
      </c>
      <c r="C5" s="617"/>
      <c r="D5" s="617"/>
      <c r="E5" s="617"/>
      <c r="F5" s="617"/>
      <c r="G5" s="617"/>
      <c r="H5" s="617"/>
      <c r="I5" s="617"/>
      <c r="J5" s="617"/>
      <c r="K5" s="617"/>
      <c r="L5" s="617"/>
      <c r="M5" s="617"/>
      <c r="N5" s="617"/>
      <c r="O5" s="617"/>
      <c r="P5" s="617"/>
      <c r="Q5" s="618"/>
      <c r="R5" s="619">
        <v>10734003</v>
      </c>
      <c r="S5" s="620"/>
      <c r="T5" s="620"/>
      <c r="U5" s="620"/>
      <c r="V5" s="620"/>
      <c r="W5" s="620"/>
      <c r="X5" s="620"/>
      <c r="Y5" s="621"/>
      <c r="Z5" s="622">
        <v>21.2</v>
      </c>
      <c r="AA5" s="622"/>
      <c r="AB5" s="622"/>
      <c r="AC5" s="622"/>
      <c r="AD5" s="623">
        <v>10190890</v>
      </c>
      <c r="AE5" s="623"/>
      <c r="AF5" s="623"/>
      <c r="AG5" s="623"/>
      <c r="AH5" s="623"/>
      <c r="AI5" s="623"/>
      <c r="AJ5" s="623"/>
      <c r="AK5" s="623"/>
      <c r="AL5" s="624">
        <v>41.8</v>
      </c>
      <c r="AM5" s="625"/>
      <c r="AN5" s="625"/>
      <c r="AO5" s="626"/>
      <c r="AP5" s="616" t="s">
        <v>231</v>
      </c>
      <c r="AQ5" s="617"/>
      <c r="AR5" s="617"/>
      <c r="AS5" s="617"/>
      <c r="AT5" s="617"/>
      <c r="AU5" s="617"/>
      <c r="AV5" s="617"/>
      <c r="AW5" s="617"/>
      <c r="AX5" s="617"/>
      <c r="AY5" s="617"/>
      <c r="AZ5" s="617"/>
      <c r="BA5" s="617"/>
      <c r="BB5" s="617"/>
      <c r="BC5" s="617"/>
      <c r="BD5" s="617"/>
      <c r="BE5" s="617"/>
      <c r="BF5" s="618"/>
      <c r="BG5" s="630">
        <v>10169435</v>
      </c>
      <c r="BH5" s="631"/>
      <c r="BI5" s="631"/>
      <c r="BJ5" s="631"/>
      <c r="BK5" s="631"/>
      <c r="BL5" s="631"/>
      <c r="BM5" s="631"/>
      <c r="BN5" s="632"/>
      <c r="BO5" s="633">
        <v>94.7</v>
      </c>
      <c r="BP5" s="633"/>
      <c r="BQ5" s="633"/>
      <c r="BR5" s="633"/>
      <c r="BS5" s="634">
        <v>145198</v>
      </c>
      <c r="BT5" s="634"/>
      <c r="BU5" s="634"/>
      <c r="BV5" s="634"/>
      <c r="BW5" s="634"/>
      <c r="BX5" s="634"/>
      <c r="BY5" s="634"/>
      <c r="BZ5" s="634"/>
      <c r="CA5" s="634"/>
      <c r="CB5" s="638"/>
      <c r="CD5" s="612" t="s">
        <v>226</v>
      </c>
      <c r="CE5" s="613"/>
      <c r="CF5" s="613"/>
      <c r="CG5" s="613"/>
      <c r="CH5" s="613"/>
      <c r="CI5" s="613"/>
      <c r="CJ5" s="613"/>
      <c r="CK5" s="613"/>
      <c r="CL5" s="613"/>
      <c r="CM5" s="613"/>
      <c r="CN5" s="613"/>
      <c r="CO5" s="613"/>
      <c r="CP5" s="613"/>
      <c r="CQ5" s="614"/>
      <c r="CR5" s="612" t="s">
        <v>232</v>
      </c>
      <c r="CS5" s="613"/>
      <c r="CT5" s="613"/>
      <c r="CU5" s="613"/>
      <c r="CV5" s="613"/>
      <c r="CW5" s="613"/>
      <c r="CX5" s="613"/>
      <c r="CY5" s="614"/>
      <c r="CZ5" s="612" t="s">
        <v>224</v>
      </c>
      <c r="DA5" s="613"/>
      <c r="DB5" s="613"/>
      <c r="DC5" s="614"/>
      <c r="DD5" s="612" t="s">
        <v>233</v>
      </c>
      <c r="DE5" s="613"/>
      <c r="DF5" s="613"/>
      <c r="DG5" s="613"/>
      <c r="DH5" s="613"/>
      <c r="DI5" s="613"/>
      <c r="DJ5" s="613"/>
      <c r="DK5" s="613"/>
      <c r="DL5" s="613"/>
      <c r="DM5" s="613"/>
      <c r="DN5" s="613"/>
      <c r="DO5" s="613"/>
      <c r="DP5" s="614"/>
      <c r="DQ5" s="612" t="s">
        <v>234</v>
      </c>
      <c r="DR5" s="613"/>
      <c r="DS5" s="613"/>
      <c r="DT5" s="613"/>
      <c r="DU5" s="613"/>
      <c r="DV5" s="613"/>
      <c r="DW5" s="613"/>
      <c r="DX5" s="613"/>
      <c r="DY5" s="613"/>
      <c r="DZ5" s="613"/>
      <c r="EA5" s="613"/>
      <c r="EB5" s="613"/>
      <c r="EC5" s="614"/>
    </row>
    <row r="6" spans="2:143" ht="11.25" customHeight="1" x14ac:dyDescent="0.2">
      <c r="B6" s="627" t="s">
        <v>235</v>
      </c>
      <c r="C6" s="628"/>
      <c r="D6" s="628"/>
      <c r="E6" s="628"/>
      <c r="F6" s="628"/>
      <c r="G6" s="628"/>
      <c r="H6" s="628"/>
      <c r="I6" s="628"/>
      <c r="J6" s="628"/>
      <c r="K6" s="628"/>
      <c r="L6" s="628"/>
      <c r="M6" s="628"/>
      <c r="N6" s="628"/>
      <c r="O6" s="628"/>
      <c r="P6" s="628"/>
      <c r="Q6" s="629"/>
      <c r="R6" s="630">
        <v>517853</v>
      </c>
      <c r="S6" s="631"/>
      <c r="T6" s="631"/>
      <c r="U6" s="631"/>
      <c r="V6" s="631"/>
      <c r="W6" s="631"/>
      <c r="X6" s="631"/>
      <c r="Y6" s="632"/>
      <c r="Z6" s="633">
        <v>1</v>
      </c>
      <c r="AA6" s="633"/>
      <c r="AB6" s="633"/>
      <c r="AC6" s="633"/>
      <c r="AD6" s="634">
        <v>517853</v>
      </c>
      <c r="AE6" s="634"/>
      <c r="AF6" s="634"/>
      <c r="AG6" s="634"/>
      <c r="AH6" s="634"/>
      <c r="AI6" s="634"/>
      <c r="AJ6" s="634"/>
      <c r="AK6" s="634"/>
      <c r="AL6" s="635">
        <v>2.1</v>
      </c>
      <c r="AM6" s="636"/>
      <c r="AN6" s="636"/>
      <c r="AO6" s="637"/>
      <c r="AP6" s="627" t="s">
        <v>236</v>
      </c>
      <c r="AQ6" s="628"/>
      <c r="AR6" s="628"/>
      <c r="AS6" s="628"/>
      <c r="AT6" s="628"/>
      <c r="AU6" s="628"/>
      <c r="AV6" s="628"/>
      <c r="AW6" s="628"/>
      <c r="AX6" s="628"/>
      <c r="AY6" s="628"/>
      <c r="AZ6" s="628"/>
      <c r="BA6" s="628"/>
      <c r="BB6" s="628"/>
      <c r="BC6" s="628"/>
      <c r="BD6" s="628"/>
      <c r="BE6" s="628"/>
      <c r="BF6" s="629"/>
      <c r="BG6" s="630">
        <v>10169435</v>
      </c>
      <c r="BH6" s="631"/>
      <c r="BI6" s="631"/>
      <c r="BJ6" s="631"/>
      <c r="BK6" s="631"/>
      <c r="BL6" s="631"/>
      <c r="BM6" s="631"/>
      <c r="BN6" s="632"/>
      <c r="BO6" s="633">
        <v>94.7</v>
      </c>
      <c r="BP6" s="633"/>
      <c r="BQ6" s="633"/>
      <c r="BR6" s="633"/>
      <c r="BS6" s="634">
        <v>145198</v>
      </c>
      <c r="BT6" s="634"/>
      <c r="BU6" s="634"/>
      <c r="BV6" s="634"/>
      <c r="BW6" s="634"/>
      <c r="BX6" s="634"/>
      <c r="BY6" s="634"/>
      <c r="BZ6" s="634"/>
      <c r="CA6" s="634"/>
      <c r="CB6" s="638"/>
      <c r="CD6" s="641" t="s">
        <v>237</v>
      </c>
      <c r="CE6" s="642"/>
      <c r="CF6" s="642"/>
      <c r="CG6" s="642"/>
      <c r="CH6" s="642"/>
      <c r="CI6" s="642"/>
      <c r="CJ6" s="642"/>
      <c r="CK6" s="642"/>
      <c r="CL6" s="642"/>
      <c r="CM6" s="642"/>
      <c r="CN6" s="642"/>
      <c r="CO6" s="642"/>
      <c r="CP6" s="642"/>
      <c r="CQ6" s="643"/>
      <c r="CR6" s="630">
        <v>218142</v>
      </c>
      <c r="CS6" s="631"/>
      <c r="CT6" s="631"/>
      <c r="CU6" s="631"/>
      <c r="CV6" s="631"/>
      <c r="CW6" s="631"/>
      <c r="CX6" s="631"/>
      <c r="CY6" s="632"/>
      <c r="CZ6" s="624">
        <v>0.5</v>
      </c>
      <c r="DA6" s="625"/>
      <c r="DB6" s="625"/>
      <c r="DC6" s="644"/>
      <c r="DD6" s="639" t="s">
        <v>238</v>
      </c>
      <c r="DE6" s="631"/>
      <c r="DF6" s="631"/>
      <c r="DG6" s="631"/>
      <c r="DH6" s="631"/>
      <c r="DI6" s="631"/>
      <c r="DJ6" s="631"/>
      <c r="DK6" s="631"/>
      <c r="DL6" s="631"/>
      <c r="DM6" s="631"/>
      <c r="DN6" s="631"/>
      <c r="DO6" s="631"/>
      <c r="DP6" s="632"/>
      <c r="DQ6" s="639">
        <v>218142</v>
      </c>
      <c r="DR6" s="631"/>
      <c r="DS6" s="631"/>
      <c r="DT6" s="631"/>
      <c r="DU6" s="631"/>
      <c r="DV6" s="631"/>
      <c r="DW6" s="631"/>
      <c r="DX6" s="631"/>
      <c r="DY6" s="631"/>
      <c r="DZ6" s="631"/>
      <c r="EA6" s="631"/>
      <c r="EB6" s="631"/>
      <c r="EC6" s="640"/>
    </row>
    <row r="7" spans="2:143" ht="11.25" customHeight="1" x14ac:dyDescent="0.2">
      <c r="B7" s="627" t="s">
        <v>239</v>
      </c>
      <c r="C7" s="628"/>
      <c r="D7" s="628"/>
      <c r="E7" s="628"/>
      <c r="F7" s="628"/>
      <c r="G7" s="628"/>
      <c r="H7" s="628"/>
      <c r="I7" s="628"/>
      <c r="J7" s="628"/>
      <c r="K7" s="628"/>
      <c r="L7" s="628"/>
      <c r="M7" s="628"/>
      <c r="N7" s="628"/>
      <c r="O7" s="628"/>
      <c r="P7" s="628"/>
      <c r="Q7" s="629"/>
      <c r="R7" s="630">
        <v>7120</v>
      </c>
      <c r="S7" s="631"/>
      <c r="T7" s="631"/>
      <c r="U7" s="631"/>
      <c r="V7" s="631"/>
      <c r="W7" s="631"/>
      <c r="X7" s="631"/>
      <c r="Y7" s="632"/>
      <c r="Z7" s="633">
        <v>0</v>
      </c>
      <c r="AA7" s="633"/>
      <c r="AB7" s="633"/>
      <c r="AC7" s="633"/>
      <c r="AD7" s="634">
        <v>7120</v>
      </c>
      <c r="AE7" s="634"/>
      <c r="AF7" s="634"/>
      <c r="AG7" s="634"/>
      <c r="AH7" s="634"/>
      <c r="AI7" s="634"/>
      <c r="AJ7" s="634"/>
      <c r="AK7" s="634"/>
      <c r="AL7" s="635">
        <v>0</v>
      </c>
      <c r="AM7" s="636"/>
      <c r="AN7" s="636"/>
      <c r="AO7" s="637"/>
      <c r="AP7" s="627" t="s">
        <v>240</v>
      </c>
      <c r="AQ7" s="628"/>
      <c r="AR7" s="628"/>
      <c r="AS7" s="628"/>
      <c r="AT7" s="628"/>
      <c r="AU7" s="628"/>
      <c r="AV7" s="628"/>
      <c r="AW7" s="628"/>
      <c r="AX7" s="628"/>
      <c r="AY7" s="628"/>
      <c r="AZ7" s="628"/>
      <c r="BA7" s="628"/>
      <c r="BB7" s="628"/>
      <c r="BC7" s="628"/>
      <c r="BD7" s="628"/>
      <c r="BE7" s="628"/>
      <c r="BF7" s="629"/>
      <c r="BG7" s="630">
        <v>4510517</v>
      </c>
      <c r="BH7" s="631"/>
      <c r="BI7" s="631"/>
      <c r="BJ7" s="631"/>
      <c r="BK7" s="631"/>
      <c r="BL7" s="631"/>
      <c r="BM7" s="631"/>
      <c r="BN7" s="632"/>
      <c r="BO7" s="633">
        <v>42</v>
      </c>
      <c r="BP7" s="633"/>
      <c r="BQ7" s="633"/>
      <c r="BR7" s="633"/>
      <c r="BS7" s="634">
        <v>145198</v>
      </c>
      <c r="BT7" s="634"/>
      <c r="BU7" s="634"/>
      <c r="BV7" s="634"/>
      <c r="BW7" s="634"/>
      <c r="BX7" s="634"/>
      <c r="BY7" s="634"/>
      <c r="BZ7" s="634"/>
      <c r="CA7" s="634"/>
      <c r="CB7" s="638"/>
      <c r="CD7" s="645" t="s">
        <v>241</v>
      </c>
      <c r="CE7" s="646"/>
      <c r="CF7" s="646"/>
      <c r="CG7" s="646"/>
      <c r="CH7" s="646"/>
      <c r="CI7" s="646"/>
      <c r="CJ7" s="646"/>
      <c r="CK7" s="646"/>
      <c r="CL7" s="646"/>
      <c r="CM7" s="646"/>
      <c r="CN7" s="646"/>
      <c r="CO7" s="646"/>
      <c r="CP7" s="646"/>
      <c r="CQ7" s="647"/>
      <c r="CR7" s="630">
        <v>5514089</v>
      </c>
      <c r="CS7" s="631"/>
      <c r="CT7" s="631"/>
      <c r="CU7" s="631"/>
      <c r="CV7" s="631"/>
      <c r="CW7" s="631"/>
      <c r="CX7" s="631"/>
      <c r="CY7" s="632"/>
      <c r="CZ7" s="633">
        <v>12.5</v>
      </c>
      <c r="DA7" s="633"/>
      <c r="DB7" s="633"/>
      <c r="DC7" s="633"/>
      <c r="DD7" s="639">
        <v>56520</v>
      </c>
      <c r="DE7" s="631"/>
      <c r="DF7" s="631"/>
      <c r="DG7" s="631"/>
      <c r="DH7" s="631"/>
      <c r="DI7" s="631"/>
      <c r="DJ7" s="631"/>
      <c r="DK7" s="631"/>
      <c r="DL7" s="631"/>
      <c r="DM7" s="631"/>
      <c r="DN7" s="631"/>
      <c r="DO7" s="631"/>
      <c r="DP7" s="632"/>
      <c r="DQ7" s="639">
        <v>4467477</v>
      </c>
      <c r="DR7" s="631"/>
      <c r="DS7" s="631"/>
      <c r="DT7" s="631"/>
      <c r="DU7" s="631"/>
      <c r="DV7" s="631"/>
      <c r="DW7" s="631"/>
      <c r="DX7" s="631"/>
      <c r="DY7" s="631"/>
      <c r="DZ7" s="631"/>
      <c r="EA7" s="631"/>
      <c r="EB7" s="631"/>
      <c r="EC7" s="640"/>
    </row>
    <row r="8" spans="2:143" ht="11.25" customHeight="1" x14ac:dyDescent="0.2">
      <c r="B8" s="627" t="s">
        <v>242</v>
      </c>
      <c r="C8" s="628"/>
      <c r="D8" s="628"/>
      <c r="E8" s="628"/>
      <c r="F8" s="628"/>
      <c r="G8" s="628"/>
      <c r="H8" s="628"/>
      <c r="I8" s="628"/>
      <c r="J8" s="628"/>
      <c r="K8" s="628"/>
      <c r="L8" s="628"/>
      <c r="M8" s="628"/>
      <c r="N8" s="628"/>
      <c r="O8" s="628"/>
      <c r="P8" s="628"/>
      <c r="Q8" s="629"/>
      <c r="R8" s="630">
        <v>59733</v>
      </c>
      <c r="S8" s="631"/>
      <c r="T8" s="631"/>
      <c r="U8" s="631"/>
      <c r="V8" s="631"/>
      <c r="W8" s="631"/>
      <c r="X8" s="631"/>
      <c r="Y8" s="632"/>
      <c r="Z8" s="633">
        <v>0.1</v>
      </c>
      <c r="AA8" s="633"/>
      <c r="AB8" s="633"/>
      <c r="AC8" s="633"/>
      <c r="AD8" s="634">
        <v>59733</v>
      </c>
      <c r="AE8" s="634"/>
      <c r="AF8" s="634"/>
      <c r="AG8" s="634"/>
      <c r="AH8" s="634"/>
      <c r="AI8" s="634"/>
      <c r="AJ8" s="634"/>
      <c r="AK8" s="634"/>
      <c r="AL8" s="635">
        <v>0.2</v>
      </c>
      <c r="AM8" s="636"/>
      <c r="AN8" s="636"/>
      <c r="AO8" s="637"/>
      <c r="AP8" s="627" t="s">
        <v>243</v>
      </c>
      <c r="AQ8" s="628"/>
      <c r="AR8" s="628"/>
      <c r="AS8" s="628"/>
      <c r="AT8" s="628"/>
      <c r="AU8" s="628"/>
      <c r="AV8" s="628"/>
      <c r="AW8" s="628"/>
      <c r="AX8" s="628"/>
      <c r="AY8" s="628"/>
      <c r="AZ8" s="628"/>
      <c r="BA8" s="628"/>
      <c r="BB8" s="628"/>
      <c r="BC8" s="628"/>
      <c r="BD8" s="628"/>
      <c r="BE8" s="628"/>
      <c r="BF8" s="629"/>
      <c r="BG8" s="630">
        <v>141785</v>
      </c>
      <c r="BH8" s="631"/>
      <c r="BI8" s="631"/>
      <c r="BJ8" s="631"/>
      <c r="BK8" s="631"/>
      <c r="BL8" s="631"/>
      <c r="BM8" s="631"/>
      <c r="BN8" s="632"/>
      <c r="BO8" s="633">
        <v>1.3</v>
      </c>
      <c r="BP8" s="633"/>
      <c r="BQ8" s="633"/>
      <c r="BR8" s="633"/>
      <c r="BS8" s="634" t="s">
        <v>139</v>
      </c>
      <c r="BT8" s="634"/>
      <c r="BU8" s="634"/>
      <c r="BV8" s="634"/>
      <c r="BW8" s="634"/>
      <c r="BX8" s="634"/>
      <c r="BY8" s="634"/>
      <c r="BZ8" s="634"/>
      <c r="CA8" s="634"/>
      <c r="CB8" s="638"/>
      <c r="CD8" s="645" t="s">
        <v>244</v>
      </c>
      <c r="CE8" s="646"/>
      <c r="CF8" s="646"/>
      <c r="CG8" s="646"/>
      <c r="CH8" s="646"/>
      <c r="CI8" s="646"/>
      <c r="CJ8" s="646"/>
      <c r="CK8" s="646"/>
      <c r="CL8" s="646"/>
      <c r="CM8" s="646"/>
      <c r="CN8" s="646"/>
      <c r="CO8" s="646"/>
      <c r="CP8" s="646"/>
      <c r="CQ8" s="647"/>
      <c r="CR8" s="630">
        <v>12761090</v>
      </c>
      <c r="CS8" s="631"/>
      <c r="CT8" s="631"/>
      <c r="CU8" s="631"/>
      <c r="CV8" s="631"/>
      <c r="CW8" s="631"/>
      <c r="CX8" s="631"/>
      <c r="CY8" s="632"/>
      <c r="CZ8" s="633">
        <v>28.9</v>
      </c>
      <c r="DA8" s="633"/>
      <c r="DB8" s="633"/>
      <c r="DC8" s="633"/>
      <c r="DD8" s="639">
        <v>416673</v>
      </c>
      <c r="DE8" s="631"/>
      <c r="DF8" s="631"/>
      <c r="DG8" s="631"/>
      <c r="DH8" s="631"/>
      <c r="DI8" s="631"/>
      <c r="DJ8" s="631"/>
      <c r="DK8" s="631"/>
      <c r="DL8" s="631"/>
      <c r="DM8" s="631"/>
      <c r="DN8" s="631"/>
      <c r="DO8" s="631"/>
      <c r="DP8" s="632"/>
      <c r="DQ8" s="639">
        <v>5995668</v>
      </c>
      <c r="DR8" s="631"/>
      <c r="DS8" s="631"/>
      <c r="DT8" s="631"/>
      <c r="DU8" s="631"/>
      <c r="DV8" s="631"/>
      <c r="DW8" s="631"/>
      <c r="DX8" s="631"/>
      <c r="DY8" s="631"/>
      <c r="DZ8" s="631"/>
      <c r="EA8" s="631"/>
      <c r="EB8" s="631"/>
      <c r="EC8" s="640"/>
    </row>
    <row r="9" spans="2:143" ht="11.25" customHeight="1" x14ac:dyDescent="0.2">
      <c r="B9" s="627" t="s">
        <v>245</v>
      </c>
      <c r="C9" s="628"/>
      <c r="D9" s="628"/>
      <c r="E9" s="628"/>
      <c r="F9" s="628"/>
      <c r="G9" s="628"/>
      <c r="H9" s="628"/>
      <c r="I9" s="628"/>
      <c r="J9" s="628"/>
      <c r="K9" s="628"/>
      <c r="L9" s="628"/>
      <c r="M9" s="628"/>
      <c r="N9" s="628"/>
      <c r="O9" s="628"/>
      <c r="P9" s="628"/>
      <c r="Q9" s="629"/>
      <c r="R9" s="630">
        <v>67699</v>
      </c>
      <c r="S9" s="631"/>
      <c r="T9" s="631"/>
      <c r="U9" s="631"/>
      <c r="V9" s="631"/>
      <c r="W9" s="631"/>
      <c r="X9" s="631"/>
      <c r="Y9" s="632"/>
      <c r="Z9" s="633">
        <v>0.1</v>
      </c>
      <c r="AA9" s="633"/>
      <c r="AB9" s="633"/>
      <c r="AC9" s="633"/>
      <c r="AD9" s="634">
        <v>67699</v>
      </c>
      <c r="AE9" s="634"/>
      <c r="AF9" s="634"/>
      <c r="AG9" s="634"/>
      <c r="AH9" s="634"/>
      <c r="AI9" s="634"/>
      <c r="AJ9" s="634"/>
      <c r="AK9" s="634"/>
      <c r="AL9" s="635">
        <v>0.3</v>
      </c>
      <c r="AM9" s="636"/>
      <c r="AN9" s="636"/>
      <c r="AO9" s="637"/>
      <c r="AP9" s="627" t="s">
        <v>246</v>
      </c>
      <c r="AQ9" s="628"/>
      <c r="AR9" s="628"/>
      <c r="AS9" s="628"/>
      <c r="AT9" s="628"/>
      <c r="AU9" s="628"/>
      <c r="AV9" s="628"/>
      <c r="AW9" s="628"/>
      <c r="AX9" s="628"/>
      <c r="AY9" s="628"/>
      <c r="AZ9" s="628"/>
      <c r="BA9" s="628"/>
      <c r="BB9" s="628"/>
      <c r="BC9" s="628"/>
      <c r="BD9" s="628"/>
      <c r="BE9" s="628"/>
      <c r="BF9" s="629"/>
      <c r="BG9" s="630">
        <v>3532339</v>
      </c>
      <c r="BH9" s="631"/>
      <c r="BI9" s="631"/>
      <c r="BJ9" s="631"/>
      <c r="BK9" s="631"/>
      <c r="BL9" s="631"/>
      <c r="BM9" s="631"/>
      <c r="BN9" s="632"/>
      <c r="BO9" s="633">
        <v>32.9</v>
      </c>
      <c r="BP9" s="633"/>
      <c r="BQ9" s="633"/>
      <c r="BR9" s="633"/>
      <c r="BS9" s="634" t="s">
        <v>238</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5076712</v>
      </c>
      <c r="CS9" s="631"/>
      <c r="CT9" s="631"/>
      <c r="CU9" s="631"/>
      <c r="CV9" s="631"/>
      <c r="CW9" s="631"/>
      <c r="CX9" s="631"/>
      <c r="CY9" s="632"/>
      <c r="CZ9" s="633">
        <v>11.5</v>
      </c>
      <c r="DA9" s="633"/>
      <c r="DB9" s="633"/>
      <c r="DC9" s="633"/>
      <c r="DD9" s="639">
        <v>991859</v>
      </c>
      <c r="DE9" s="631"/>
      <c r="DF9" s="631"/>
      <c r="DG9" s="631"/>
      <c r="DH9" s="631"/>
      <c r="DI9" s="631"/>
      <c r="DJ9" s="631"/>
      <c r="DK9" s="631"/>
      <c r="DL9" s="631"/>
      <c r="DM9" s="631"/>
      <c r="DN9" s="631"/>
      <c r="DO9" s="631"/>
      <c r="DP9" s="632"/>
      <c r="DQ9" s="639">
        <v>3460467</v>
      </c>
      <c r="DR9" s="631"/>
      <c r="DS9" s="631"/>
      <c r="DT9" s="631"/>
      <c r="DU9" s="631"/>
      <c r="DV9" s="631"/>
      <c r="DW9" s="631"/>
      <c r="DX9" s="631"/>
      <c r="DY9" s="631"/>
      <c r="DZ9" s="631"/>
      <c r="EA9" s="631"/>
      <c r="EB9" s="631"/>
      <c r="EC9" s="640"/>
    </row>
    <row r="10" spans="2:143" ht="11.25" customHeight="1" x14ac:dyDescent="0.2">
      <c r="B10" s="627" t="s">
        <v>248</v>
      </c>
      <c r="C10" s="628"/>
      <c r="D10" s="628"/>
      <c r="E10" s="628"/>
      <c r="F10" s="628"/>
      <c r="G10" s="628"/>
      <c r="H10" s="628"/>
      <c r="I10" s="628"/>
      <c r="J10" s="628"/>
      <c r="K10" s="628"/>
      <c r="L10" s="628"/>
      <c r="M10" s="628"/>
      <c r="N10" s="628"/>
      <c r="O10" s="628"/>
      <c r="P10" s="628"/>
      <c r="Q10" s="629"/>
      <c r="R10" s="630" t="s">
        <v>139</v>
      </c>
      <c r="S10" s="631"/>
      <c r="T10" s="631"/>
      <c r="U10" s="631"/>
      <c r="V10" s="631"/>
      <c r="W10" s="631"/>
      <c r="X10" s="631"/>
      <c r="Y10" s="632"/>
      <c r="Z10" s="633" t="s">
        <v>139</v>
      </c>
      <c r="AA10" s="633"/>
      <c r="AB10" s="633"/>
      <c r="AC10" s="633"/>
      <c r="AD10" s="634" t="s">
        <v>238</v>
      </c>
      <c r="AE10" s="634"/>
      <c r="AF10" s="634"/>
      <c r="AG10" s="634"/>
      <c r="AH10" s="634"/>
      <c r="AI10" s="634"/>
      <c r="AJ10" s="634"/>
      <c r="AK10" s="634"/>
      <c r="AL10" s="635" t="s">
        <v>147</v>
      </c>
      <c r="AM10" s="636"/>
      <c r="AN10" s="636"/>
      <c r="AO10" s="637"/>
      <c r="AP10" s="627" t="s">
        <v>249</v>
      </c>
      <c r="AQ10" s="628"/>
      <c r="AR10" s="628"/>
      <c r="AS10" s="628"/>
      <c r="AT10" s="628"/>
      <c r="AU10" s="628"/>
      <c r="AV10" s="628"/>
      <c r="AW10" s="628"/>
      <c r="AX10" s="628"/>
      <c r="AY10" s="628"/>
      <c r="AZ10" s="628"/>
      <c r="BA10" s="628"/>
      <c r="BB10" s="628"/>
      <c r="BC10" s="628"/>
      <c r="BD10" s="628"/>
      <c r="BE10" s="628"/>
      <c r="BF10" s="629"/>
      <c r="BG10" s="630">
        <v>263372</v>
      </c>
      <c r="BH10" s="631"/>
      <c r="BI10" s="631"/>
      <c r="BJ10" s="631"/>
      <c r="BK10" s="631"/>
      <c r="BL10" s="631"/>
      <c r="BM10" s="631"/>
      <c r="BN10" s="632"/>
      <c r="BO10" s="633">
        <v>2.5</v>
      </c>
      <c r="BP10" s="633"/>
      <c r="BQ10" s="633"/>
      <c r="BR10" s="633"/>
      <c r="BS10" s="634" t="s">
        <v>139</v>
      </c>
      <c r="BT10" s="634"/>
      <c r="BU10" s="634"/>
      <c r="BV10" s="634"/>
      <c r="BW10" s="634"/>
      <c r="BX10" s="634"/>
      <c r="BY10" s="634"/>
      <c r="BZ10" s="634"/>
      <c r="CA10" s="634"/>
      <c r="CB10" s="638"/>
      <c r="CD10" s="645" t="s">
        <v>250</v>
      </c>
      <c r="CE10" s="646"/>
      <c r="CF10" s="646"/>
      <c r="CG10" s="646"/>
      <c r="CH10" s="646"/>
      <c r="CI10" s="646"/>
      <c r="CJ10" s="646"/>
      <c r="CK10" s="646"/>
      <c r="CL10" s="646"/>
      <c r="CM10" s="646"/>
      <c r="CN10" s="646"/>
      <c r="CO10" s="646"/>
      <c r="CP10" s="646"/>
      <c r="CQ10" s="647"/>
      <c r="CR10" s="630">
        <v>55003</v>
      </c>
      <c r="CS10" s="631"/>
      <c r="CT10" s="631"/>
      <c r="CU10" s="631"/>
      <c r="CV10" s="631"/>
      <c r="CW10" s="631"/>
      <c r="CX10" s="631"/>
      <c r="CY10" s="632"/>
      <c r="CZ10" s="633">
        <v>0.1</v>
      </c>
      <c r="DA10" s="633"/>
      <c r="DB10" s="633"/>
      <c r="DC10" s="633"/>
      <c r="DD10" s="639" t="s">
        <v>238</v>
      </c>
      <c r="DE10" s="631"/>
      <c r="DF10" s="631"/>
      <c r="DG10" s="631"/>
      <c r="DH10" s="631"/>
      <c r="DI10" s="631"/>
      <c r="DJ10" s="631"/>
      <c r="DK10" s="631"/>
      <c r="DL10" s="631"/>
      <c r="DM10" s="631"/>
      <c r="DN10" s="631"/>
      <c r="DO10" s="631"/>
      <c r="DP10" s="632"/>
      <c r="DQ10" s="639">
        <v>23721</v>
      </c>
      <c r="DR10" s="631"/>
      <c r="DS10" s="631"/>
      <c r="DT10" s="631"/>
      <c r="DU10" s="631"/>
      <c r="DV10" s="631"/>
      <c r="DW10" s="631"/>
      <c r="DX10" s="631"/>
      <c r="DY10" s="631"/>
      <c r="DZ10" s="631"/>
      <c r="EA10" s="631"/>
      <c r="EB10" s="631"/>
      <c r="EC10" s="640"/>
    </row>
    <row r="11" spans="2:143" ht="11.25" customHeight="1" x14ac:dyDescent="0.2">
      <c r="B11" s="627" t="s">
        <v>251</v>
      </c>
      <c r="C11" s="628"/>
      <c r="D11" s="628"/>
      <c r="E11" s="628"/>
      <c r="F11" s="628"/>
      <c r="G11" s="628"/>
      <c r="H11" s="628"/>
      <c r="I11" s="628"/>
      <c r="J11" s="628"/>
      <c r="K11" s="628"/>
      <c r="L11" s="628"/>
      <c r="M11" s="628"/>
      <c r="N11" s="628"/>
      <c r="O11" s="628"/>
      <c r="P11" s="628"/>
      <c r="Q11" s="629"/>
      <c r="R11" s="630">
        <v>1913583</v>
      </c>
      <c r="S11" s="631"/>
      <c r="T11" s="631"/>
      <c r="U11" s="631"/>
      <c r="V11" s="631"/>
      <c r="W11" s="631"/>
      <c r="X11" s="631"/>
      <c r="Y11" s="632"/>
      <c r="Z11" s="635">
        <v>3.8</v>
      </c>
      <c r="AA11" s="636"/>
      <c r="AB11" s="636"/>
      <c r="AC11" s="648"/>
      <c r="AD11" s="639">
        <v>1913583</v>
      </c>
      <c r="AE11" s="631"/>
      <c r="AF11" s="631"/>
      <c r="AG11" s="631"/>
      <c r="AH11" s="631"/>
      <c r="AI11" s="631"/>
      <c r="AJ11" s="631"/>
      <c r="AK11" s="632"/>
      <c r="AL11" s="635">
        <v>7.9</v>
      </c>
      <c r="AM11" s="636"/>
      <c r="AN11" s="636"/>
      <c r="AO11" s="637"/>
      <c r="AP11" s="627" t="s">
        <v>252</v>
      </c>
      <c r="AQ11" s="628"/>
      <c r="AR11" s="628"/>
      <c r="AS11" s="628"/>
      <c r="AT11" s="628"/>
      <c r="AU11" s="628"/>
      <c r="AV11" s="628"/>
      <c r="AW11" s="628"/>
      <c r="AX11" s="628"/>
      <c r="AY11" s="628"/>
      <c r="AZ11" s="628"/>
      <c r="BA11" s="628"/>
      <c r="BB11" s="628"/>
      <c r="BC11" s="628"/>
      <c r="BD11" s="628"/>
      <c r="BE11" s="628"/>
      <c r="BF11" s="629"/>
      <c r="BG11" s="630">
        <v>573021</v>
      </c>
      <c r="BH11" s="631"/>
      <c r="BI11" s="631"/>
      <c r="BJ11" s="631"/>
      <c r="BK11" s="631"/>
      <c r="BL11" s="631"/>
      <c r="BM11" s="631"/>
      <c r="BN11" s="632"/>
      <c r="BO11" s="633">
        <v>5.3</v>
      </c>
      <c r="BP11" s="633"/>
      <c r="BQ11" s="633"/>
      <c r="BR11" s="633"/>
      <c r="BS11" s="634">
        <v>145198</v>
      </c>
      <c r="BT11" s="634"/>
      <c r="BU11" s="634"/>
      <c r="BV11" s="634"/>
      <c r="BW11" s="634"/>
      <c r="BX11" s="634"/>
      <c r="BY11" s="634"/>
      <c r="BZ11" s="634"/>
      <c r="CA11" s="634"/>
      <c r="CB11" s="638"/>
      <c r="CD11" s="645" t="s">
        <v>253</v>
      </c>
      <c r="CE11" s="646"/>
      <c r="CF11" s="646"/>
      <c r="CG11" s="646"/>
      <c r="CH11" s="646"/>
      <c r="CI11" s="646"/>
      <c r="CJ11" s="646"/>
      <c r="CK11" s="646"/>
      <c r="CL11" s="646"/>
      <c r="CM11" s="646"/>
      <c r="CN11" s="646"/>
      <c r="CO11" s="646"/>
      <c r="CP11" s="646"/>
      <c r="CQ11" s="647"/>
      <c r="CR11" s="630">
        <v>1844030</v>
      </c>
      <c r="CS11" s="631"/>
      <c r="CT11" s="631"/>
      <c r="CU11" s="631"/>
      <c r="CV11" s="631"/>
      <c r="CW11" s="631"/>
      <c r="CX11" s="631"/>
      <c r="CY11" s="632"/>
      <c r="CZ11" s="633">
        <v>4.2</v>
      </c>
      <c r="DA11" s="633"/>
      <c r="DB11" s="633"/>
      <c r="DC11" s="633"/>
      <c r="DD11" s="639">
        <v>466836</v>
      </c>
      <c r="DE11" s="631"/>
      <c r="DF11" s="631"/>
      <c r="DG11" s="631"/>
      <c r="DH11" s="631"/>
      <c r="DI11" s="631"/>
      <c r="DJ11" s="631"/>
      <c r="DK11" s="631"/>
      <c r="DL11" s="631"/>
      <c r="DM11" s="631"/>
      <c r="DN11" s="631"/>
      <c r="DO11" s="631"/>
      <c r="DP11" s="632"/>
      <c r="DQ11" s="639">
        <v>1231966</v>
      </c>
      <c r="DR11" s="631"/>
      <c r="DS11" s="631"/>
      <c r="DT11" s="631"/>
      <c r="DU11" s="631"/>
      <c r="DV11" s="631"/>
      <c r="DW11" s="631"/>
      <c r="DX11" s="631"/>
      <c r="DY11" s="631"/>
      <c r="DZ11" s="631"/>
      <c r="EA11" s="631"/>
      <c r="EB11" s="631"/>
      <c r="EC11" s="640"/>
    </row>
    <row r="12" spans="2:143" ht="11.25" customHeight="1" x14ac:dyDescent="0.2">
      <c r="B12" s="627" t="s">
        <v>254</v>
      </c>
      <c r="C12" s="628"/>
      <c r="D12" s="628"/>
      <c r="E12" s="628"/>
      <c r="F12" s="628"/>
      <c r="G12" s="628"/>
      <c r="H12" s="628"/>
      <c r="I12" s="628"/>
      <c r="J12" s="628"/>
      <c r="K12" s="628"/>
      <c r="L12" s="628"/>
      <c r="M12" s="628"/>
      <c r="N12" s="628"/>
      <c r="O12" s="628"/>
      <c r="P12" s="628"/>
      <c r="Q12" s="629"/>
      <c r="R12" s="630">
        <v>41128</v>
      </c>
      <c r="S12" s="631"/>
      <c r="T12" s="631"/>
      <c r="U12" s="631"/>
      <c r="V12" s="631"/>
      <c r="W12" s="631"/>
      <c r="X12" s="631"/>
      <c r="Y12" s="632"/>
      <c r="Z12" s="633">
        <v>0.1</v>
      </c>
      <c r="AA12" s="633"/>
      <c r="AB12" s="633"/>
      <c r="AC12" s="633"/>
      <c r="AD12" s="634">
        <v>41128</v>
      </c>
      <c r="AE12" s="634"/>
      <c r="AF12" s="634"/>
      <c r="AG12" s="634"/>
      <c r="AH12" s="634"/>
      <c r="AI12" s="634"/>
      <c r="AJ12" s="634"/>
      <c r="AK12" s="634"/>
      <c r="AL12" s="635">
        <v>0.2</v>
      </c>
      <c r="AM12" s="636"/>
      <c r="AN12" s="636"/>
      <c r="AO12" s="637"/>
      <c r="AP12" s="627" t="s">
        <v>255</v>
      </c>
      <c r="AQ12" s="628"/>
      <c r="AR12" s="628"/>
      <c r="AS12" s="628"/>
      <c r="AT12" s="628"/>
      <c r="AU12" s="628"/>
      <c r="AV12" s="628"/>
      <c r="AW12" s="628"/>
      <c r="AX12" s="628"/>
      <c r="AY12" s="628"/>
      <c r="AZ12" s="628"/>
      <c r="BA12" s="628"/>
      <c r="BB12" s="628"/>
      <c r="BC12" s="628"/>
      <c r="BD12" s="628"/>
      <c r="BE12" s="628"/>
      <c r="BF12" s="629"/>
      <c r="BG12" s="630">
        <v>4882040</v>
      </c>
      <c r="BH12" s="631"/>
      <c r="BI12" s="631"/>
      <c r="BJ12" s="631"/>
      <c r="BK12" s="631"/>
      <c r="BL12" s="631"/>
      <c r="BM12" s="631"/>
      <c r="BN12" s="632"/>
      <c r="BO12" s="633">
        <v>45.5</v>
      </c>
      <c r="BP12" s="633"/>
      <c r="BQ12" s="633"/>
      <c r="BR12" s="633"/>
      <c r="BS12" s="634" t="s">
        <v>139</v>
      </c>
      <c r="BT12" s="634"/>
      <c r="BU12" s="634"/>
      <c r="BV12" s="634"/>
      <c r="BW12" s="634"/>
      <c r="BX12" s="634"/>
      <c r="BY12" s="634"/>
      <c r="BZ12" s="634"/>
      <c r="CA12" s="634"/>
      <c r="CB12" s="638"/>
      <c r="CD12" s="645" t="s">
        <v>256</v>
      </c>
      <c r="CE12" s="646"/>
      <c r="CF12" s="646"/>
      <c r="CG12" s="646"/>
      <c r="CH12" s="646"/>
      <c r="CI12" s="646"/>
      <c r="CJ12" s="646"/>
      <c r="CK12" s="646"/>
      <c r="CL12" s="646"/>
      <c r="CM12" s="646"/>
      <c r="CN12" s="646"/>
      <c r="CO12" s="646"/>
      <c r="CP12" s="646"/>
      <c r="CQ12" s="647"/>
      <c r="CR12" s="630">
        <v>1867548</v>
      </c>
      <c r="CS12" s="631"/>
      <c r="CT12" s="631"/>
      <c r="CU12" s="631"/>
      <c r="CV12" s="631"/>
      <c r="CW12" s="631"/>
      <c r="CX12" s="631"/>
      <c r="CY12" s="632"/>
      <c r="CZ12" s="633">
        <v>4.2</v>
      </c>
      <c r="DA12" s="633"/>
      <c r="DB12" s="633"/>
      <c r="DC12" s="633"/>
      <c r="DD12" s="639">
        <v>403539</v>
      </c>
      <c r="DE12" s="631"/>
      <c r="DF12" s="631"/>
      <c r="DG12" s="631"/>
      <c r="DH12" s="631"/>
      <c r="DI12" s="631"/>
      <c r="DJ12" s="631"/>
      <c r="DK12" s="631"/>
      <c r="DL12" s="631"/>
      <c r="DM12" s="631"/>
      <c r="DN12" s="631"/>
      <c r="DO12" s="631"/>
      <c r="DP12" s="632"/>
      <c r="DQ12" s="639">
        <v>1188218</v>
      </c>
      <c r="DR12" s="631"/>
      <c r="DS12" s="631"/>
      <c r="DT12" s="631"/>
      <c r="DU12" s="631"/>
      <c r="DV12" s="631"/>
      <c r="DW12" s="631"/>
      <c r="DX12" s="631"/>
      <c r="DY12" s="631"/>
      <c r="DZ12" s="631"/>
      <c r="EA12" s="631"/>
      <c r="EB12" s="631"/>
      <c r="EC12" s="640"/>
    </row>
    <row r="13" spans="2:143" ht="11.25" customHeight="1" x14ac:dyDescent="0.2">
      <c r="B13" s="627" t="s">
        <v>257</v>
      </c>
      <c r="C13" s="628"/>
      <c r="D13" s="628"/>
      <c r="E13" s="628"/>
      <c r="F13" s="628"/>
      <c r="G13" s="628"/>
      <c r="H13" s="628"/>
      <c r="I13" s="628"/>
      <c r="J13" s="628"/>
      <c r="K13" s="628"/>
      <c r="L13" s="628"/>
      <c r="M13" s="628"/>
      <c r="N13" s="628"/>
      <c r="O13" s="628"/>
      <c r="P13" s="628"/>
      <c r="Q13" s="629"/>
      <c r="R13" s="630" t="s">
        <v>147</v>
      </c>
      <c r="S13" s="631"/>
      <c r="T13" s="631"/>
      <c r="U13" s="631"/>
      <c r="V13" s="631"/>
      <c r="W13" s="631"/>
      <c r="X13" s="631"/>
      <c r="Y13" s="632"/>
      <c r="Z13" s="633" t="s">
        <v>139</v>
      </c>
      <c r="AA13" s="633"/>
      <c r="AB13" s="633"/>
      <c r="AC13" s="633"/>
      <c r="AD13" s="634" t="s">
        <v>258</v>
      </c>
      <c r="AE13" s="634"/>
      <c r="AF13" s="634"/>
      <c r="AG13" s="634"/>
      <c r="AH13" s="634"/>
      <c r="AI13" s="634"/>
      <c r="AJ13" s="634"/>
      <c r="AK13" s="634"/>
      <c r="AL13" s="635" t="s">
        <v>147</v>
      </c>
      <c r="AM13" s="636"/>
      <c r="AN13" s="636"/>
      <c r="AO13" s="637"/>
      <c r="AP13" s="627" t="s">
        <v>259</v>
      </c>
      <c r="AQ13" s="628"/>
      <c r="AR13" s="628"/>
      <c r="AS13" s="628"/>
      <c r="AT13" s="628"/>
      <c r="AU13" s="628"/>
      <c r="AV13" s="628"/>
      <c r="AW13" s="628"/>
      <c r="AX13" s="628"/>
      <c r="AY13" s="628"/>
      <c r="AZ13" s="628"/>
      <c r="BA13" s="628"/>
      <c r="BB13" s="628"/>
      <c r="BC13" s="628"/>
      <c r="BD13" s="628"/>
      <c r="BE13" s="628"/>
      <c r="BF13" s="629"/>
      <c r="BG13" s="630">
        <v>4860749</v>
      </c>
      <c r="BH13" s="631"/>
      <c r="BI13" s="631"/>
      <c r="BJ13" s="631"/>
      <c r="BK13" s="631"/>
      <c r="BL13" s="631"/>
      <c r="BM13" s="631"/>
      <c r="BN13" s="632"/>
      <c r="BO13" s="633">
        <v>45.3</v>
      </c>
      <c r="BP13" s="633"/>
      <c r="BQ13" s="633"/>
      <c r="BR13" s="633"/>
      <c r="BS13" s="634" t="s">
        <v>139</v>
      </c>
      <c r="BT13" s="634"/>
      <c r="BU13" s="634"/>
      <c r="BV13" s="634"/>
      <c r="BW13" s="634"/>
      <c r="BX13" s="634"/>
      <c r="BY13" s="634"/>
      <c r="BZ13" s="634"/>
      <c r="CA13" s="634"/>
      <c r="CB13" s="638"/>
      <c r="CD13" s="645" t="s">
        <v>260</v>
      </c>
      <c r="CE13" s="646"/>
      <c r="CF13" s="646"/>
      <c r="CG13" s="646"/>
      <c r="CH13" s="646"/>
      <c r="CI13" s="646"/>
      <c r="CJ13" s="646"/>
      <c r="CK13" s="646"/>
      <c r="CL13" s="646"/>
      <c r="CM13" s="646"/>
      <c r="CN13" s="646"/>
      <c r="CO13" s="646"/>
      <c r="CP13" s="646"/>
      <c r="CQ13" s="647"/>
      <c r="CR13" s="630">
        <v>5794097</v>
      </c>
      <c r="CS13" s="631"/>
      <c r="CT13" s="631"/>
      <c r="CU13" s="631"/>
      <c r="CV13" s="631"/>
      <c r="CW13" s="631"/>
      <c r="CX13" s="631"/>
      <c r="CY13" s="632"/>
      <c r="CZ13" s="633">
        <v>13.1</v>
      </c>
      <c r="DA13" s="633"/>
      <c r="DB13" s="633"/>
      <c r="DC13" s="633"/>
      <c r="DD13" s="639">
        <v>3578584</v>
      </c>
      <c r="DE13" s="631"/>
      <c r="DF13" s="631"/>
      <c r="DG13" s="631"/>
      <c r="DH13" s="631"/>
      <c r="DI13" s="631"/>
      <c r="DJ13" s="631"/>
      <c r="DK13" s="631"/>
      <c r="DL13" s="631"/>
      <c r="DM13" s="631"/>
      <c r="DN13" s="631"/>
      <c r="DO13" s="631"/>
      <c r="DP13" s="632"/>
      <c r="DQ13" s="639">
        <v>2547003</v>
      </c>
      <c r="DR13" s="631"/>
      <c r="DS13" s="631"/>
      <c r="DT13" s="631"/>
      <c r="DU13" s="631"/>
      <c r="DV13" s="631"/>
      <c r="DW13" s="631"/>
      <c r="DX13" s="631"/>
      <c r="DY13" s="631"/>
      <c r="DZ13" s="631"/>
      <c r="EA13" s="631"/>
      <c r="EB13" s="631"/>
      <c r="EC13" s="640"/>
    </row>
    <row r="14" spans="2:143" ht="11.25" customHeight="1" x14ac:dyDescent="0.2">
      <c r="B14" s="627" t="s">
        <v>261</v>
      </c>
      <c r="C14" s="628"/>
      <c r="D14" s="628"/>
      <c r="E14" s="628"/>
      <c r="F14" s="628"/>
      <c r="G14" s="628"/>
      <c r="H14" s="628"/>
      <c r="I14" s="628"/>
      <c r="J14" s="628"/>
      <c r="K14" s="628"/>
      <c r="L14" s="628"/>
      <c r="M14" s="628"/>
      <c r="N14" s="628"/>
      <c r="O14" s="628"/>
      <c r="P14" s="628"/>
      <c r="Q14" s="629"/>
      <c r="R14" s="630" t="s">
        <v>139</v>
      </c>
      <c r="S14" s="631"/>
      <c r="T14" s="631"/>
      <c r="U14" s="631"/>
      <c r="V14" s="631"/>
      <c r="W14" s="631"/>
      <c r="X14" s="631"/>
      <c r="Y14" s="632"/>
      <c r="Z14" s="633" t="s">
        <v>139</v>
      </c>
      <c r="AA14" s="633"/>
      <c r="AB14" s="633"/>
      <c r="AC14" s="633"/>
      <c r="AD14" s="634" t="s">
        <v>139</v>
      </c>
      <c r="AE14" s="634"/>
      <c r="AF14" s="634"/>
      <c r="AG14" s="634"/>
      <c r="AH14" s="634"/>
      <c r="AI14" s="634"/>
      <c r="AJ14" s="634"/>
      <c r="AK14" s="634"/>
      <c r="AL14" s="635" t="s">
        <v>147</v>
      </c>
      <c r="AM14" s="636"/>
      <c r="AN14" s="636"/>
      <c r="AO14" s="637"/>
      <c r="AP14" s="627" t="s">
        <v>262</v>
      </c>
      <c r="AQ14" s="628"/>
      <c r="AR14" s="628"/>
      <c r="AS14" s="628"/>
      <c r="AT14" s="628"/>
      <c r="AU14" s="628"/>
      <c r="AV14" s="628"/>
      <c r="AW14" s="628"/>
      <c r="AX14" s="628"/>
      <c r="AY14" s="628"/>
      <c r="AZ14" s="628"/>
      <c r="BA14" s="628"/>
      <c r="BB14" s="628"/>
      <c r="BC14" s="628"/>
      <c r="BD14" s="628"/>
      <c r="BE14" s="628"/>
      <c r="BF14" s="629"/>
      <c r="BG14" s="630">
        <v>298713</v>
      </c>
      <c r="BH14" s="631"/>
      <c r="BI14" s="631"/>
      <c r="BJ14" s="631"/>
      <c r="BK14" s="631"/>
      <c r="BL14" s="631"/>
      <c r="BM14" s="631"/>
      <c r="BN14" s="632"/>
      <c r="BO14" s="633">
        <v>2.8</v>
      </c>
      <c r="BP14" s="633"/>
      <c r="BQ14" s="633"/>
      <c r="BR14" s="633"/>
      <c r="BS14" s="634" t="s">
        <v>139</v>
      </c>
      <c r="BT14" s="634"/>
      <c r="BU14" s="634"/>
      <c r="BV14" s="634"/>
      <c r="BW14" s="634"/>
      <c r="BX14" s="634"/>
      <c r="BY14" s="634"/>
      <c r="BZ14" s="634"/>
      <c r="CA14" s="634"/>
      <c r="CB14" s="638"/>
      <c r="CD14" s="645" t="s">
        <v>263</v>
      </c>
      <c r="CE14" s="646"/>
      <c r="CF14" s="646"/>
      <c r="CG14" s="646"/>
      <c r="CH14" s="646"/>
      <c r="CI14" s="646"/>
      <c r="CJ14" s="646"/>
      <c r="CK14" s="646"/>
      <c r="CL14" s="646"/>
      <c r="CM14" s="646"/>
      <c r="CN14" s="646"/>
      <c r="CO14" s="646"/>
      <c r="CP14" s="646"/>
      <c r="CQ14" s="647"/>
      <c r="CR14" s="630">
        <v>1229506</v>
      </c>
      <c r="CS14" s="631"/>
      <c r="CT14" s="631"/>
      <c r="CU14" s="631"/>
      <c r="CV14" s="631"/>
      <c r="CW14" s="631"/>
      <c r="CX14" s="631"/>
      <c r="CY14" s="632"/>
      <c r="CZ14" s="633">
        <v>2.8</v>
      </c>
      <c r="DA14" s="633"/>
      <c r="DB14" s="633"/>
      <c r="DC14" s="633"/>
      <c r="DD14" s="639">
        <v>42474</v>
      </c>
      <c r="DE14" s="631"/>
      <c r="DF14" s="631"/>
      <c r="DG14" s="631"/>
      <c r="DH14" s="631"/>
      <c r="DI14" s="631"/>
      <c r="DJ14" s="631"/>
      <c r="DK14" s="631"/>
      <c r="DL14" s="631"/>
      <c r="DM14" s="631"/>
      <c r="DN14" s="631"/>
      <c r="DO14" s="631"/>
      <c r="DP14" s="632"/>
      <c r="DQ14" s="639">
        <v>1151871</v>
      </c>
      <c r="DR14" s="631"/>
      <c r="DS14" s="631"/>
      <c r="DT14" s="631"/>
      <c r="DU14" s="631"/>
      <c r="DV14" s="631"/>
      <c r="DW14" s="631"/>
      <c r="DX14" s="631"/>
      <c r="DY14" s="631"/>
      <c r="DZ14" s="631"/>
      <c r="EA14" s="631"/>
      <c r="EB14" s="631"/>
      <c r="EC14" s="640"/>
    </row>
    <row r="15" spans="2:143" ht="11.25" customHeight="1" x14ac:dyDescent="0.2">
      <c r="B15" s="627" t="s">
        <v>264</v>
      </c>
      <c r="C15" s="628"/>
      <c r="D15" s="628"/>
      <c r="E15" s="628"/>
      <c r="F15" s="628"/>
      <c r="G15" s="628"/>
      <c r="H15" s="628"/>
      <c r="I15" s="628"/>
      <c r="J15" s="628"/>
      <c r="K15" s="628"/>
      <c r="L15" s="628"/>
      <c r="M15" s="628"/>
      <c r="N15" s="628"/>
      <c r="O15" s="628"/>
      <c r="P15" s="628"/>
      <c r="Q15" s="629"/>
      <c r="R15" s="630" t="s">
        <v>147</v>
      </c>
      <c r="S15" s="631"/>
      <c r="T15" s="631"/>
      <c r="U15" s="631"/>
      <c r="V15" s="631"/>
      <c r="W15" s="631"/>
      <c r="X15" s="631"/>
      <c r="Y15" s="632"/>
      <c r="Z15" s="633" t="s">
        <v>147</v>
      </c>
      <c r="AA15" s="633"/>
      <c r="AB15" s="633"/>
      <c r="AC15" s="633"/>
      <c r="AD15" s="634" t="s">
        <v>139</v>
      </c>
      <c r="AE15" s="634"/>
      <c r="AF15" s="634"/>
      <c r="AG15" s="634"/>
      <c r="AH15" s="634"/>
      <c r="AI15" s="634"/>
      <c r="AJ15" s="634"/>
      <c r="AK15" s="634"/>
      <c r="AL15" s="635" t="s">
        <v>139</v>
      </c>
      <c r="AM15" s="636"/>
      <c r="AN15" s="636"/>
      <c r="AO15" s="637"/>
      <c r="AP15" s="627" t="s">
        <v>265</v>
      </c>
      <c r="AQ15" s="628"/>
      <c r="AR15" s="628"/>
      <c r="AS15" s="628"/>
      <c r="AT15" s="628"/>
      <c r="AU15" s="628"/>
      <c r="AV15" s="628"/>
      <c r="AW15" s="628"/>
      <c r="AX15" s="628"/>
      <c r="AY15" s="628"/>
      <c r="AZ15" s="628"/>
      <c r="BA15" s="628"/>
      <c r="BB15" s="628"/>
      <c r="BC15" s="628"/>
      <c r="BD15" s="628"/>
      <c r="BE15" s="628"/>
      <c r="BF15" s="629"/>
      <c r="BG15" s="630">
        <v>478165</v>
      </c>
      <c r="BH15" s="631"/>
      <c r="BI15" s="631"/>
      <c r="BJ15" s="631"/>
      <c r="BK15" s="631"/>
      <c r="BL15" s="631"/>
      <c r="BM15" s="631"/>
      <c r="BN15" s="632"/>
      <c r="BO15" s="633">
        <v>4.5</v>
      </c>
      <c r="BP15" s="633"/>
      <c r="BQ15" s="633"/>
      <c r="BR15" s="633"/>
      <c r="BS15" s="634" t="s">
        <v>258</v>
      </c>
      <c r="BT15" s="634"/>
      <c r="BU15" s="634"/>
      <c r="BV15" s="634"/>
      <c r="BW15" s="634"/>
      <c r="BX15" s="634"/>
      <c r="BY15" s="634"/>
      <c r="BZ15" s="634"/>
      <c r="CA15" s="634"/>
      <c r="CB15" s="638"/>
      <c r="CD15" s="645" t="s">
        <v>266</v>
      </c>
      <c r="CE15" s="646"/>
      <c r="CF15" s="646"/>
      <c r="CG15" s="646"/>
      <c r="CH15" s="646"/>
      <c r="CI15" s="646"/>
      <c r="CJ15" s="646"/>
      <c r="CK15" s="646"/>
      <c r="CL15" s="646"/>
      <c r="CM15" s="646"/>
      <c r="CN15" s="646"/>
      <c r="CO15" s="646"/>
      <c r="CP15" s="646"/>
      <c r="CQ15" s="647"/>
      <c r="CR15" s="630">
        <v>4068914</v>
      </c>
      <c r="CS15" s="631"/>
      <c r="CT15" s="631"/>
      <c r="CU15" s="631"/>
      <c r="CV15" s="631"/>
      <c r="CW15" s="631"/>
      <c r="CX15" s="631"/>
      <c r="CY15" s="632"/>
      <c r="CZ15" s="633">
        <v>9.1999999999999993</v>
      </c>
      <c r="DA15" s="633"/>
      <c r="DB15" s="633"/>
      <c r="DC15" s="633"/>
      <c r="DD15" s="639">
        <v>660276</v>
      </c>
      <c r="DE15" s="631"/>
      <c r="DF15" s="631"/>
      <c r="DG15" s="631"/>
      <c r="DH15" s="631"/>
      <c r="DI15" s="631"/>
      <c r="DJ15" s="631"/>
      <c r="DK15" s="631"/>
      <c r="DL15" s="631"/>
      <c r="DM15" s="631"/>
      <c r="DN15" s="631"/>
      <c r="DO15" s="631"/>
      <c r="DP15" s="632"/>
      <c r="DQ15" s="639">
        <v>2706741</v>
      </c>
      <c r="DR15" s="631"/>
      <c r="DS15" s="631"/>
      <c r="DT15" s="631"/>
      <c r="DU15" s="631"/>
      <c r="DV15" s="631"/>
      <c r="DW15" s="631"/>
      <c r="DX15" s="631"/>
      <c r="DY15" s="631"/>
      <c r="DZ15" s="631"/>
      <c r="EA15" s="631"/>
      <c r="EB15" s="631"/>
      <c r="EC15" s="640"/>
    </row>
    <row r="16" spans="2:143" ht="11.25" customHeight="1" x14ac:dyDescent="0.2">
      <c r="B16" s="627" t="s">
        <v>267</v>
      </c>
      <c r="C16" s="628"/>
      <c r="D16" s="628"/>
      <c r="E16" s="628"/>
      <c r="F16" s="628"/>
      <c r="G16" s="628"/>
      <c r="H16" s="628"/>
      <c r="I16" s="628"/>
      <c r="J16" s="628"/>
      <c r="K16" s="628"/>
      <c r="L16" s="628"/>
      <c r="M16" s="628"/>
      <c r="N16" s="628"/>
      <c r="O16" s="628"/>
      <c r="P16" s="628"/>
      <c r="Q16" s="629"/>
      <c r="R16" s="630">
        <v>45912</v>
      </c>
      <c r="S16" s="631"/>
      <c r="T16" s="631"/>
      <c r="U16" s="631"/>
      <c r="V16" s="631"/>
      <c r="W16" s="631"/>
      <c r="X16" s="631"/>
      <c r="Y16" s="632"/>
      <c r="Z16" s="633">
        <v>0.1</v>
      </c>
      <c r="AA16" s="633"/>
      <c r="AB16" s="633"/>
      <c r="AC16" s="633"/>
      <c r="AD16" s="634">
        <v>45912</v>
      </c>
      <c r="AE16" s="634"/>
      <c r="AF16" s="634"/>
      <c r="AG16" s="634"/>
      <c r="AH16" s="634"/>
      <c r="AI16" s="634"/>
      <c r="AJ16" s="634"/>
      <c r="AK16" s="634"/>
      <c r="AL16" s="635">
        <v>0.2</v>
      </c>
      <c r="AM16" s="636"/>
      <c r="AN16" s="636"/>
      <c r="AO16" s="637"/>
      <c r="AP16" s="627" t="s">
        <v>268</v>
      </c>
      <c r="AQ16" s="628"/>
      <c r="AR16" s="628"/>
      <c r="AS16" s="628"/>
      <c r="AT16" s="628"/>
      <c r="AU16" s="628"/>
      <c r="AV16" s="628"/>
      <c r="AW16" s="628"/>
      <c r="AX16" s="628"/>
      <c r="AY16" s="628"/>
      <c r="AZ16" s="628"/>
      <c r="BA16" s="628"/>
      <c r="BB16" s="628"/>
      <c r="BC16" s="628"/>
      <c r="BD16" s="628"/>
      <c r="BE16" s="628"/>
      <c r="BF16" s="629"/>
      <c r="BG16" s="630" t="s">
        <v>147</v>
      </c>
      <c r="BH16" s="631"/>
      <c r="BI16" s="631"/>
      <c r="BJ16" s="631"/>
      <c r="BK16" s="631"/>
      <c r="BL16" s="631"/>
      <c r="BM16" s="631"/>
      <c r="BN16" s="632"/>
      <c r="BO16" s="633" t="s">
        <v>238</v>
      </c>
      <c r="BP16" s="633"/>
      <c r="BQ16" s="633"/>
      <c r="BR16" s="633"/>
      <c r="BS16" s="634" t="s">
        <v>139</v>
      </c>
      <c r="BT16" s="634"/>
      <c r="BU16" s="634"/>
      <c r="BV16" s="634"/>
      <c r="BW16" s="634"/>
      <c r="BX16" s="634"/>
      <c r="BY16" s="634"/>
      <c r="BZ16" s="634"/>
      <c r="CA16" s="634"/>
      <c r="CB16" s="638"/>
      <c r="CD16" s="645" t="s">
        <v>269</v>
      </c>
      <c r="CE16" s="646"/>
      <c r="CF16" s="646"/>
      <c r="CG16" s="646"/>
      <c r="CH16" s="646"/>
      <c r="CI16" s="646"/>
      <c r="CJ16" s="646"/>
      <c r="CK16" s="646"/>
      <c r="CL16" s="646"/>
      <c r="CM16" s="646"/>
      <c r="CN16" s="646"/>
      <c r="CO16" s="646"/>
      <c r="CP16" s="646"/>
      <c r="CQ16" s="647"/>
      <c r="CR16" s="630">
        <v>627727</v>
      </c>
      <c r="CS16" s="631"/>
      <c r="CT16" s="631"/>
      <c r="CU16" s="631"/>
      <c r="CV16" s="631"/>
      <c r="CW16" s="631"/>
      <c r="CX16" s="631"/>
      <c r="CY16" s="632"/>
      <c r="CZ16" s="633">
        <v>1.4</v>
      </c>
      <c r="DA16" s="633"/>
      <c r="DB16" s="633"/>
      <c r="DC16" s="633"/>
      <c r="DD16" s="639" t="s">
        <v>238</v>
      </c>
      <c r="DE16" s="631"/>
      <c r="DF16" s="631"/>
      <c r="DG16" s="631"/>
      <c r="DH16" s="631"/>
      <c r="DI16" s="631"/>
      <c r="DJ16" s="631"/>
      <c r="DK16" s="631"/>
      <c r="DL16" s="631"/>
      <c r="DM16" s="631"/>
      <c r="DN16" s="631"/>
      <c r="DO16" s="631"/>
      <c r="DP16" s="632"/>
      <c r="DQ16" s="639">
        <v>415276</v>
      </c>
      <c r="DR16" s="631"/>
      <c r="DS16" s="631"/>
      <c r="DT16" s="631"/>
      <c r="DU16" s="631"/>
      <c r="DV16" s="631"/>
      <c r="DW16" s="631"/>
      <c r="DX16" s="631"/>
      <c r="DY16" s="631"/>
      <c r="DZ16" s="631"/>
      <c r="EA16" s="631"/>
      <c r="EB16" s="631"/>
      <c r="EC16" s="640"/>
    </row>
    <row r="17" spans="2:133" ht="11.25" customHeight="1" x14ac:dyDescent="0.2">
      <c r="B17" s="627" t="s">
        <v>270</v>
      </c>
      <c r="C17" s="628"/>
      <c r="D17" s="628"/>
      <c r="E17" s="628"/>
      <c r="F17" s="628"/>
      <c r="G17" s="628"/>
      <c r="H17" s="628"/>
      <c r="I17" s="628"/>
      <c r="J17" s="628"/>
      <c r="K17" s="628"/>
      <c r="L17" s="628"/>
      <c r="M17" s="628"/>
      <c r="N17" s="628"/>
      <c r="O17" s="628"/>
      <c r="P17" s="628"/>
      <c r="Q17" s="629"/>
      <c r="R17" s="630">
        <v>158491</v>
      </c>
      <c r="S17" s="631"/>
      <c r="T17" s="631"/>
      <c r="U17" s="631"/>
      <c r="V17" s="631"/>
      <c r="W17" s="631"/>
      <c r="X17" s="631"/>
      <c r="Y17" s="632"/>
      <c r="Z17" s="633">
        <v>0.3</v>
      </c>
      <c r="AA17" s="633"/>
      <c r="AB17" s="633"/>
      <c r="AC17" s="633"/>
      <c r="AD17" s="634">
        <v>158491</v>
      </c>
      <c r="AE17" s="634"/>
      <c r="AF17" s="634"/>
      <c r="AG17" s="634"/>
      <c r="AH17" s="634"/>
      <c r="AI17" s="634"/>
      <c r="AJ17" s="634"/>
      <c r="AK17" s="634"/>
      <c r="AL17" s="635">
        <v>0.7</v>
      </c>
      <c r="AM17" s="636"/>
      <c r="AN17" s="636"/>
      <c r="AO17" s="637"/>
      <c r="AP17" s="627" t="s">
        <v>271</v>
      </c>
      <c r="AQ17" s="628"/>
      <c r="AR17" s="628"/>
      <c r="AS17" s="628"/>
      <c r="AT17" s="628"/>
      <c r="AU17" s="628"/>
      <c r="AV17" s="628"/>
      <c r="AW17" s="628"/>
      <c r="AX17" s="628"/>
      <c r="AY17" s="628"/>
      <c r="AZ17" s="628"/>
      <c r="BA17" s="628"/>
      <c r="BB17" s="628"/>
      <c r="BC17" s="628"/>
      <c r="BD17" s="628"/>
      <c r="BE17" s="628"/>
      <c r="BF17" s="629"/>
      <c r="BG17" s="630" t="s">
        <v>238</v>
      </c>
      <c r="BH17" s="631"/>
      <c r="BI17" s="631"/>
      <c r="BJ17" s="631"/>
      <c r="BK17" s="631"/>
      <c r="BL17" s="631"/>
      <c r="BM17" s="631"/>
      <c r="BN17" s="632"/>
      <c r="BO17" s="633" t="s">
        <v>258</v>
      </c>
      <c r="BP17" s="633"/>
      <c r="BQ17" s="633"/>
      <c r="BR17" s="633"/>
      <c r="BS17" s="634" t="s">
        <v>238</v>
      </c>
      <c r="BT17" s="634"/>
      <c r="BU17" s="634"/>
      <c r="BV17" s="634"/>
      <c r="BW17" s="634"/>
      <c r="BX17" s="634"/>
      <c r="BY17" s="634"/>
      <c r="BZ17" s="634"/>
      <c r="CA17" s="634"/>
      <c r="CB17" s="638"/>
      <c r="CD17" s="645" t="s">
        <v>272</v>
      </c>
      <c r="CE17" s="646"/>
      <c r="CF17" s="646"/>
      <c r="CG17" s="646"/>
      <c r="CH17" s="646"/>
      <c r="CI17" s="646"/>
      <c r="CJ17" s="646"/>
      <c r="CK17" s="646"/>
      <c r="CL17" s="646"/>
      <c r="CM17" s="646"/>
      <c r="CN17" s="646"/>
      <c r="CO17" s="646"/>
      <c r="CP17" s="646"/>
      <c r="CQ17" s="647"/>
      <c r="CR17" s="630">
        <v>3825625</v>
      </c>
      <c r="CS17" s="631"/>
      <c r="CT17" s="631"/>
      <c r="CU17" s="631"/>
      <c r="CV17" s="631"/>
      <c r="CW17" s="631"/>
      <c r="CX17" s="631"/>
      <c r="CY17" s="632"/>
      <c r="CZ17" s="633">
        <v>8.6999999999999993</v>
      </c>
      <c r="DA17" s="633"/>
      <c r="DB17" s="633"/>
      <c r="DC17" s="633"/>
      <c r="DD17" s="639" t="s">
        <v>139</v>
      </c>
      <c r="DE17" s="631"/>
      <c r="DF17" s="631"/>
      <c r="DG17" s="631"/>
      <c r="DH17" s="631"/>
      <c r="DI17" s="631"/>
      <c r="DJ17" s="631"/>
      <c r="DK17" s="631"/>
      <c r="DL17" s="631"/>
      <c r="DM17" s="631"/>
      <c r="DN17" s="631"/>
      <c r="DO17" s="631"/>
      <c r="DP17" s="632"/>
      <c r="DQ17" s="639">
        <v>3793670</v>
      </c>
      <c r="DR17" s="631"/>
      <c r="DS17" s="631"/>
      <c r="DT17" s="631"/>
      <c r="DU17" s="631"/>
      <c r="DV17" s="631"/>
      <c r="DW17" s="631"/>
      <c r="DX17" s="631"/>
      <c r="DY17" s="631"/>
      <c r="DZ17" s="631"/>
      <c r="EA17" s="631"/>
      <c r="EB17" s="631"/>
      <c r="EC17" s="640"/>
    </row>
    <row r="18" spans="2:133" ht="11.25" customHeight="1" x14ac:dyDescent="0.2">
      <c r="B18" s="627" t="s">
        <v>273</v>
      </c>
      <c r="C18" s="628"/>
      <c r="D18" s="628"/>
      <c r="E18" s="628"/>
      <c r="F18" s="628"/>
      <c r="G18" s="628"/>
      <c r="H18" s="628"/>
      <c r="I18" s="628"/>
      <c r="J18" s="628"/>
      <c r="K18" s="628"/>
      <c r="L18" s="628"/>
      <c r="M18" s="628"/>
      <c r="N18" s="628"/>
      <c r="O18" s="628"/>
      <c r="P18" s="628"/>
      <c r="Q18" s="629"/>
      <c r="R18" s="630">
        <v>254127</v>
      </c>
      <c r="S18" s="631"/>
      <c r="T18" s="631"/>
      <c r="U18" s="631"/>
      <c r="V18" s="631"/>
      <c r="W18" s="631"/>
      <c r="X18" s="631"/>
      <c r="Y18" s="632"/>
      <c r="Z18" s="633">
        <v>0.5</v>
      </c>
      <c r="AA18" s="633"/>
      <c r="AB18" s="633"/>
      <c r="AC18" s="633"/>
      <c r="AD18" s="634">
        <v>240700</v>
      </c>
      <c r="AE18" s="634"/>
      <c r="AF18" s="634"/>
      <c r="AG18" s="634"/>
      <c r="AH18" s="634"/>
      <c r="AI18" s="634"/>
      <c r="AJ18" s="634"/>
      <c r="AK18" s="634"/>
      <c r="AL18" s="635">
        <v>1</v>
      </c>
      <c r="AM18" s="636"/>
      <c r="AN18" s="636"/>
      <c r="AO18" s="637"/>
      <c r="AP18" s="627" t="s">
        <v>274</v>
      </c>
      <c r="AQ18" s="628"/>
      <c r="AR18" s="628"/>
      <c r="AS18" s="628"/>
      <c r="AT18" s="628"/>
      <c r="AU18" s="628"/>
      <c r="AV18" s="628"/>
      <c r="AW18" s="628"/>
      <c r="AX18" s="628"/>
      <c r="AY18" s="628"/>
      <c r="AZ18" s="628"/>
      <c r="BA18" s="628"/>
      <c r="BB18" s="628"/>
      <c r="BC18" s="628"/>
      <c r="BD18" s="628"/>
      <c r="BE18" s="628"/>
      <c r="BF18" s="629"/>
      <c r="BG18" s="630" t="s">
        <v>139</v>
      </c>
      <c r="BH18" s="631"/>
      <c r="BI18" s="631"/>
      <c r="BJ18" s="631"/>
      <c r="BK18" s="631"/>
      <c r="BL18" s="631"/>
      <c r="BM18" s="631"/>
      <c r="BN18" s="632"/>
      <c r="BO18" s="633" t="s">
        <v>238</v>
      </c>
      <c r="BP18" s="633"/>
      <c r="BQ18" s="633"/>
      <c r="BR18" s="633"/>
      <c r="BS18" s="634" t="s">
        <v>238</v>
      </c>
      <c r="BT18" s="634"/>
      <c r="BU18" s="634"/>
      <c r="BV18" s="634"/>
      <c r="BW18" s="634"/>
      <c r="BX18" s="634"/>
      <c r="BY18" s="634"/>
      <c r="BZ18" s="634"/>
      <c r="CA18" s="634"/>
      <c r="CB18" s="638"/>
      <c r="CD18" s="645" t="s">
        <v>275</v>
      </c>
      <c r="CE18" s="646"/>
      <c r="CF18" s="646"/>
      <c r="CG18" s="646"/>
      <c r="CH18" s="646"/>
      <c r="CI18" s="646"/>
      <c r="CJ18" s="646"/>
      <c r="CK18" s="646"/>
      <c r="CL18" s="646"/>
      <c r="CM18" s="646"/>
      <c r="CN18" s="646"/>
      <c r="CO18" s="646"/>
      <c r="CP18" s="646"/>
      <c r="CQ18" s="647"/>
      <c r="CR18" s="630">
        <v>1266401</v>
      </c>
      <c r="CS18" s="631"/>
      <c r="CT18" s="631"/>
      <c r="CU18" s="631"/>
      <c r="CV18" s="631"/>
      <c r="CW18" s="631"/>
      <c r="CX18" s="631"/>
      <c r="CY18" s="632"/>
      <c r="CZ18" s="633">
        <v>2.9</v>
      </c>
      <c r="DA18" s="633"/>
      <c r="DB18" s="633"/>
      <c r="DC18" s="633"/>
      <c r="DD18" s="639">
        <v>1266401</v>
      </c>
      <c r="DE18" s="631"/>
      <c r="DF18" s="631"/>
      <c r="DG18" s="631"/>
      <c r="DH18" s="631"/>
      <c r="DI18" s="631"/>
      <c r="DJ18" s="631"/>
      <c r="DK18" s="631"/>
      <c r="DL18" s="631"/>
      <c r="DM18" s="631"/>
      <c r="DN18" s="631"/>
      <c r="DO18" s="631"/>
      <c r="DP18" s="632"/>
      <c r="DQ18" s="639">
        <v>1266401</v>
      </c>
      <c r="DR18" s="631"/>
      <c r="DS18" s="631"/>
      <c r="DT18" s="631"/>
      <c r="DU18" s="631"/>
      <c r="DV18" s="631"/>
      <c r="DW18" s="631"/>
      <c r="DX18" s="631"/>
      <c r="DY18" s="631"/>
      <c r="DZ18" s="631"/>
      <c r="EA18" s="631"/>
      <c r="EB18" s="631"/>
      <c r="EC18" s="640"/>
    </row>
    <row r="19" spans="2:133" ht="11.25" customHeight="1" x14ac:dyDescent="0.2">
      <c r="B19" s="627" t="s">
        <v>276</v>
      </c>
      <c r="C19" s="628"/>
      <c r="D19" s="628"/>
      <c r="E19" s="628"/>
      <c r="F19" s="628"/>
      <c r="G19" s="628"/>
      <c r="H19" s="628"/>
      <c r="I19" s="628"/>
      <c r="J19" s="628"/>
      <c r="K19" s="628"/>
      <c r="L19" s="628"/>
      <c r="M19" s="628"/>
      <c r="N19" s="628"/>
      <c r="O19" s="628"/>
      <c r="P19" s="628"/>
      <c r="Q19" s="629"/>
      <c r="R19" s="630">
        <v>66079</v>
      </c>
      <c r="S19" s="631"/>
      <c r="T19" s="631"/>
      <c r="U19" s="631"/>
      <c r="V19" s="631"/>
      <c r="W19" s="631"/>
      <c r="X19" s="631"/>
      <c r="Y19" s="632"/>
      <c r="Z19" s="633">
        <v>0.1</v>
      </c>
      <c r="AA19" s="633"/>
      <c r="AB19" s="633"/>
      <c r="AC19" s="633"/>
      <c r="AD19" s="634">
        <v>66079</v>
      </c>
      <c r="AE19" s="634"/>
      <c r="AF19" s="634"/>
      <c r="AG19" s="634"/>
      <c r="AH19" s="634"/>
      <c r="AI19" s="634"/>
      <c r="AJ19" s="634"/>
      <c r="AK19" s="634"/>
      <c r="AL19" s="635">
        <v>0.3</v>
      </c>
      <c r="AM19" s="636"/>
      <c r="AN19" s="636"/>
      <c r="AO19" s="637"/>
      <c r="AP19" s="627" t="s">
        <v>277</v>
      </c>
      <c r="AQ19" s="628"/>
      <c r="AR19" s="628"/>
      <c r="AS19" s="628"/>
      <c r="AT19" s="628"/>
      <c r="AU19" s="628"/>
      <c r="AV19" s="628"/>
      <c r="AW19" s="628"/>
      <c r="AX19" s="628"/>
      <c r="AY19" s="628"/>
      <c r="AZ19" s="628"/>
      <c r="BA19" s="628"/>
      <c r="BB19" s="628"/>
      <c r="BC19" s="628"/>
      <c r="BD19" s="628"/>
      <c r="BE19" s="628"/>
      <c r="BF19" s="629"/>
      <c r="BG19" s="630">
        <v>564568</v>
      </c>
      <c r="BH19" s="631"/>
      <c r="BI19" s="631"/>
      <c r="BJ19" s="631"/>
      <c r="BK19" s="631"/>
      <c r="BL19" s="631"/>
      <c r="BM19" s="631"/>
      <c r="BN19" s="632"/>
      <c r="BO19" s="633">
        <v>5.3</v>
      </c>
      <c r="BP19" s="633"/>
      <c r="BQ19" s="633"/>
      <c r="BR19" s="633"/>
      <c r="BS19" s="634" t="s">
        <v>139</v>
      </c>
      <c r="BT19" s="634"/>
      <c r="BU19" s="634"/>
      <c r="BV19" s="634"/>
      <c r="BW19" s="634"/>
      <c r="BX19" s="634"/>
      <c r="BY19" s="634"/>
      <c r="BZ19" s="634"/>
      <c r="CA19" s="634"/>
      <c r="CB19" s="638"/>
      <c r="CD19" s="645" t="s">
        <v>278</v>
      </c>
      <c r="CE19" s="646"/>
      <c r="CF19" s="646"/>
      <c r="CG19" s="646"/>
      <c r="CH19" s="646"/>
      <c r="CI19" s="646"/>
      <c r="CJ19" s="646"/>
      <c r="CK19" s="646"/>
      <c r="CL19" s="646"/>
      <c r="CM19" s="646"/>
      <c r="CN19" s="646"/>
      <c r="CO19" s="646"/>
      <c r="CP19" s="646"/>
      <c r="CQ19" s="647"/>
      <c r="CR19" s="630" t="s">
        <v>238</v>
      </c>
      <c r="CS19" s="631"/>
      <c r="CT19" s="631"/>
      <c r="CU19" s="631"/>
      <c r="CV19" s="631"/>
      <c r="CW19" s="631"/>
      <c r="CX19" s="631"/>
      <c r="CY19" s="632"/>
      <c r="CZ19" s="633" t="s">
        <v>238</v>
      </c>
      <c r="DA19" s="633"/>
      <c r="DB19" s="633"/>
      <c r="DC19" s="633"/>
      <c r="DD19" s="639" t="s">
        <v>139</v>
      </c>
      <c r="DE19" s="631"/>
      <c r="DF19" s="631"/>
      <c r="DG19" s="631"/>
      <c r="DH19" s="631"/>
      <c r="DI19" s="631"/>
      <c r="DJ19" s="631"/>
      <c r="DK19" s="631"/>
      <c r="DL19" s="631"/>
      <c r="DM19" s="631"/>
      <c r="DN19" s="631"/>
      <c r="DO19" s="631"/>
      <c r="DP19" s="632"/>
      <c r="DQ19" s="639" t="s">
        <v>139</v>
      </c>
      <c r="DR19" s="631"/>
      <c r="DS19" s="631"/>
      <c r="DT19" s="631"/>
      <c r="DU19" s="631"/>
      <c r="DV19" s="631"/>
      <c r="DW19" s="631"/>
      <c r="DX19" s="631"/>
      <c r="DY19" s="631"/>
      <c r="DZ19" s="631"/>
      <c r="EA19" s="631"/>
      <c r="EB19" s="631"/>
      <c r="EC19" s="640"/>
    </row>
    <row r="20" spans="2:133" ht="11.25" customHeight="1" x14ac:dyDescent="0.2">
      <c r="B20" s="627" t="s">
        <v>279</v>
      </c>
      <c r="C20" s="628"/>
      <c r="D20" s="628"/>
      <c r="E20" s="628"/>
      <c r="F20" s="628"/>
      <c r="G20" s="628"/>
      <c r="H20" s="628"/>
      <c r="I20" s="628"/>
      <c r="J20" s="628"/>
      <c r="K20" s="628"/>
      <c r="L20" s="628"/>
      <c r="M20" s="628"/>
      <c r="N20" s="628"/>
      <c r="O20" s="628"/>
      <c r="P20" s="628"/>
      <c r="Q20" s="629"/>
      <c r="R20" s="630">
        <v>14359</v>
      </c>
      <c r="S20" s="631"/>
      <c r="T20" s="631"/>
      <c r="U20" s="631"/>
      <c r="V20" s="631"/>
      <c r="W20" s="631"/>
      <c r="X20" s="631"/>
      <c r="Y20" s="632"/>
      <c r="Z20" s="633">
        <v>0</v>
      </c>
      <c r="AA20" s="633"/>
      <c r="AB20" s="633"/>
      <c r="AC20" s="633"/>
      <c r="AD20" s="634">
        <v>14359</v>
      </c>
      <c r="AE20" s="634"/>
      <c r="AF20" s="634"/>
      <c r="AG20" s="634"/>
      <c r="AH20" s="634"/>
      <c r="AI20" s="634"/>
      <c r="AJ20" s="634"/>
      <c r="AK20" s="634"/>
      <c r="AL20" s="635">
        <v>0.1</v>
      </c>
      <c r="AM20" s="636"/>
      <c r="AN20" s="636"/>
      <c r="AO20" s="637"/>
      <c r="AP20" s="627" t="s">
        <v>280</v>
      </c>
      <c r="AQ20" s="628"/>
      <c r="AR20" s="628"/>
      <c r="AS20" s="628"/>
      <c r="AT20" s="628"/>
      <c r="AU20" s="628"/>
      <c r="AV20" s="628"/>
      <c r="AW20" s="628"/>
      <c r="AX20" s="628"/>
      <c r="AY20" s="628"/>
      <c r="AZ20" s="628"/>
      <c r="BA20" s="628"/>
      <c r="BB20" s="628"/>
      <c r="BC20" s="628"/>
      <c r="BD20" s="628"/>
      <c r="BE20" s="628"/>
      <c r="BF20" s="629"/>
      <c r="BG20" s="630">
        <v>564568</v>
      </c>
      <c r="BH20" s="631"/>
      <c r="BI20" s="631"/>
      <c r="BJ20" s="631"/>
      <c r="BK20" s="631"/>
      <c r="BL20" s="631"/>
      <c r="BM20" s="631"/>
      <c r="BN20" s="632"/>
      <c r="BO20" s="633">
        <v>5.3</v>
      </c>
      <c r="BP20" s="633"/>
      <c r="BQ20" s="633"/>
      <c r="BR20" s="633"/>
      <c r="BS20" s="634" t="s">
        <v>238</v>
      </c>
      <c r="BT20" s="634"/>
      <c r="BU20" s="634"/>
      <c r="BV20" s="634"/>
      <c r="BW20" s="634"/>
      <c r="BX20" s="634"/>
      <c r="BY20" s="634"/>
      <c r="BZ20" s="634"/>
      <c r="CA20" s="634"/>
      <c r="CB20" s="638"/>
      <c r="CD20" s="645" t="s">
        <v>281</v>
      </c>
      <c r="CE20" s="646"/>
      <c r="CF20" s="646"/>
      <c r="CG20" s="646"/>
      <c r="CH20" s="646"/>
      <c r="CI20" s="646"/>
      <c r="CJ20" s="646"/>
      <c r="CK20" s="646"/>
      <c r="CL20" s="646"/>
      <c r="CM20" s="646"/>
      <c r="CN20" s="646"/>
      <c r="CO20" s="646"/>
      <c r="CP20" s="646"/>
      <c r="CQ20" s="647"/>
      <c r="CR20" s="630">
        <v>44148884</v>
      </c>
      <c r="CS20" s="631"/>
      <c r="CT20" s="631"/>
      <c r="CU20" s="631"/>
      <c r="CV20" s="631"/>
      <c r="CW20" s="631"/>
      <c r="CX20" s="631"/>
      <c r="CY20" s="632"/>
      <c r="CZ20" s="633">
        <v>100</v>
      </c>
      <c r="DA20" s="633"/>
      <c r="DB20" s="633"/>
      <c r="DC20" s="633"/>
      <c r="DD20" s="639">
        <v>7883162</v>
      </c>
      <c r="DE20" s="631"/>
      <c r="DF20" s="631"/>
      <c r="DG20" s="631"/>
      <c r="DH20" s="631"/>
      <c r="DI20" s="631"/>
      <c r="DJ20" s="631"/>
      <c r="DK20" s="631"/>
      <c r="DL20" s="631"/>
      <c r="DM20" s="631"/>
      <c r="DN20" s="631"/>
      <c r="DO20" s="631"/>
      <c r="DP20" s="632"/>
      <c r="DQ20" s="639">
        <v>28466621</v>
      </c>
      <c r="DR20" s="631"/>
      <c r="DS20" s="631"/>
      <c r="DT20" s="631"/>
      <c r="DU20" s="631"/>
      <c r="DV20" s="631"/>
      <c r="DW20" s="631"/>
      <c r="DX20" s="631"/>
      <c r="DY20" s="631"/>
      <c r="DZ20" s="631"/>
      <c r="EA20" s="631"/>
      <c r="EB20" s="631"/>
      <c r="EC20" s="640"/>
    </row>
    <row r="21" spans="2:133" ht="11.25" customHeight="1" x14ac:dyDescent="0.2">
      <c r="B21" s="627" t="s">
        <v>282</v>
      </c>
      <c r="C21" s="628"/>
      <c r="D21" s="628"/>
      <c r="E21" s="628"/>
      <c r="F21" s="628"/>
      <c r="G21" s="628"/>
      <c r="H21" s="628"/>
      <c r="I21" s="628"/>
      <c r="J21" s="628"/>
      <c r="K21" s="628"/>
      <c r="L21" s="628"/>
      <c r="M21" s="628"/>
      <c r="N21" s="628"/>
      <c r="O21" s="628"/>
      <c r="P21" s="628"/>
      <c r="Q21" s="629"/>
      <c r="R21" s="630">
        <v>5807</v>
      </c>
      <c r="S21" s="631"/>
      <c r="T21" s="631"/>
      <c r="U21" s="631"/>
      <c r="V21" s="631"/>
      <c r="W21" s="631"/>
      <c r="X21" s="631"/>
      <c r="Y21" s="632"/>
      <c r="Z21" s="633">
        <v>0</v>
      </c>
      <c r="AA21" s="633"/>
      <c r="AB21" s="633"/>
      <c r="AC21" s="633"/>
      <c r="AD21" s="634">
        <v>5807</v>
      </c>
      <c r="AE21" s="634"/>
      <c r="AF21" s="634"/>
      <c r="AG21" s="634"/>
      <c r="AH21" s="634"/>
      <c r="AI21" s="634"/>
      <c r="AJ21" s="634"/>
      <c r="AK21" s="634"/>
      <c r="AL21" s="635">
        <v>0</v>
      </c>
      <c r="AM21" s="636"/>
      <c r="AN21" s="636"/>
      <c r="AO21" s="637"/>
      <c r="AP21" s="649" t="s">
        <v>283</v>
      </c>
      <c r="AQ21" s="650"/>
      <c r="AR21" s="650"/>
      <c r="AS21" s="650"/>
      <c r="AT21" s="650"/>
      <c r="AU21" s="650"/>
      <c r="AV21" s="650"/>
      <c r="AW21" s="650"/>
      <c r="AX21" s="650"/>
      <c r="AY21" s="650"/>
      <c r="AZ21" s="650"/>
      <c r="BA21" s="650"/>
      <c r="BB21" s="650"/>
      <c r="BC21" s="650"/>
      <c r="BD21" s="650"/>
      <c r="BE21" s="650"/>
      <c r="BF21" s="651"/>
      <c r="BG21" s="630">
        <v>21455</v>
      </c>
      <c r="BH21" s="631"/>
      <c r="BI21" s="631"/>
      <c r="BJ21" s="631"/>
      <c r="BK21" s="631"/>
      <c r="BL21" s="631"/>
      <c r="BM21" s="631"/>
      <c r="BN21" s="632"/>
      <c r="BO21" s="633">
        <v>0.2</v>
      </c>
      <c r="BP21" s="633"/>
      <c r="BQ21" s="633"/>
      <c r="BR21" s="633"/>
      <c r="BS21" s="634" t="s">
        <v>147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284</v>
      </c>
      <c r="C22" s="667"/>
      <c r="D22" s="667"/>
      <c r="E22" s="667"/>
      <c r="F22" s="667"/>
      <c r="G22" s="667"/>
      <c r="H22" s="667"/>
      <c r="I22" s="667"/>
      <c r="J22" s="667"/>
      <c r="K22" s="667"/>
      <c r="L22" s="667"/>
      <c r="M22" s="667"/>
      <c r="N22" s="667"/>
      <c r="O22" s="667"/>
      <c r="P22" s="667"/>
      <c r="Q22" s="668"/>
      <c r="R22" s="630">
        <v>167882</v>
      </c>
      <c r="S22" s="631"/>
      <c r="T22" s="631"/>
      <c r="U22" s="631"/>
      <c r="V22" s="631"/>
      <c r="W22" s="631"/>
      <c r="X22" s="631"/>
      <c r="Y22" s="632"/>
      <c r="Z22" s="633">
        <v>0.3</v>
      </c>
      <c r="AA22" s="633"/>
      <c r="AB22" s="633"/>
      <c r="AC22" s="633"/>
      <c r="AD22" s="634">
        <v>154455</v>
      </c>
      <c r="AE22" s="634"/>
      <c r="AF22" s="634"/>
      <c r="AG22" s="634"/>
      <c r="AH22" s="634"/>
      <c r="AI22" s="634"/>
      <c r="AJ22" s="634"/>
      <c r="AK22" s="634"/>
      <c r="AL22" s="635">
        <v>0.6</v>
      </c>
      <c r="AM22" s="636"/>
      <c r="AN22" s="636"/>
      <c r="AO22" s="637"/>
      <c r="AP22" s="649" t="s">
        <v>285</v>
      </c>
      <c r="AQ22" s="650"/>
      <c r="AR22" s="650"/>
      <c r="AS22" s="650"/>
      <c r="AT22" s="650"/>
      <c r="AU22" s="650"/>
      <c r="AV22" s="650"/>
      <c r="AW22" s="650"/>
      <c r="AX22" s="650"/>
      <c r="AY22" s="650"/>
      <c r="AZ22" s="650"/>
      <c r="BA22" s="650"/>
      <c r="BB22" s="650"/>
      <c r="BC22" s="650"/>
      <c r="BD22" s="650"/>
      <c r="BE22" s="650"/>
      <c r="BF22" s="651"/>
      <c r="BG22" s="630" t="s">
        <v>139</v>
      </c>
      <c r="BH22" s="631"/>
      <c r="BI22" s="631"/>
      <c r="BJ22" s="631"/>
      <c r="BK22" s="631"/>
      <c r="BL22" s="631"/>
      <c r="BM22" s="631"/>
      <c r="BN22" s="632"/>
      <c r="BO22" s="633" t="s">
        <v>139</v>
      </c>
      <c r="BP22" s="633"/>
      <c r="BQ22" s="633"/>
      <c r="BR22" s="633"/>
      <c r="BS22" s="634" t="s">
        <v>147</v>
      </c>
      <c r="BT22" s="634"/>
      <c r="BU22" s="634"/>
      <c r="BV22" s="634"/>
      <c r="BW22" s="634"/>
      <c r="BX22" s="634"/>
      <c r="BY22" s="634"/>
      <c r="BZ22" s="634"/>
      <c r="CA22" s="634"/>
      <c r="CB22" s="638"/>
      <c r="CD22" s="612" t="s">
        <v>286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287</v>
      </c>
      <c r="C23" s="628"/>
      <c r="D23" s="628"/>
      <c r="E23" s="628"/>
      <c r="F23" s="628"/>
      <c r="G23" s="628"/>
      <c r="H23" s="628"/>
      <c r="I23" s="628"/>
      <c r="J23" s="628"/>
      <c r="K23" s="628"/>
      <c r="L23" s="628"/>
      <c r="M23" s="628"/>
      <c r="N23" s="628"/>
      <c r="O23" s="628"/>
      <c r="P23" s="628"/>
      <c r="Q23" s="629"/>
      <c r="R23" s="630">
        <v>12311474</v>
      </c>
      <c r="S23" s="631"/>
      <c r="T23" s="631"/>
      <c r="U23" s="631"/>
      <c r="V23" s="631"/>
      <c r="W23" s="631"/>
      <c r="X23" s="631"/>
      <c r="Y23" s="632"/>
      <c r="Z23" s="633">
        <v>24.3</v>
      </c>
      <c r="AA23" s="633"/>
      <c r="AB23" s="633"/>
      <c r="AC23" s="633"/>
      <c r="AD23" s="634">
        <v>10929854</v>
      </c>
      <c r="AE23" s="634"/>
      <c r="AF23" s="634"/>
      <c r="AG23" s="634"/>
      <c r="AH23" s="634"/>
      <c r="AI23" s="634"/>
      <c r="AJ23" s="634"/>
      <c r="AK23" s="634"/>
      <c r="AL23" s="635">
        <v>44.8</v>
      </c>
      <c r="AM23" s="636"/>
      <c r="AN23" s="636"/>
      <c r="AO23" s="637"/>
      <c r="AP23" s="649" t="s">
        <v>288</v>
      </c>
      <c r="AQ23" s="650"/>
      <c r="AR23" s="650"/>
      <c r="AS23" s="650"/>
      <c r="AT23" s="650"/>
      <c r="AU23" s="650"/>
      <c r="AV23" s="650"/>
      <c r="AW23" s="650"/>
      <c r="AX23" s="650"/>
      <c r="AY23" s="650"/>
      <c r="AZ23" s="650"/>
      <c r="BA23" s="650"/>
      <c r="BB23" s="650"/>
      <c r="BC23" s="650"/>
      <c r="BD23" s="650"/>
      <c r="BE23" s="650"/>
      <c r="BF23" s="651"/>
      <c r="BG23" s="630">
        <v>543113</v>
      </c>
      <c r="BH23" s="631"/>
      <c r="BI23" s="631"/>
      <c r="BJ23" s="631"/>
      <c r="BK23" s="631"/>
      <c r="BL23" s="631"/>
      <c r="BM23" s="631"/>
      <c r="BN23" s="632"/>
      <c r="BO23" s="633">
        <v>5.0999999999999996</v>
      </c>
      <c r="BP23" s="633"/>
      <c r="BQ23" s="633"/>
      <c r="BR23" s="633"/>
      <c r="BS23" s="634" t="s">
        <v>238</v>
      </c>
      <c r="BT23" s="634"/>
      <c r="BU23" s="634"/>
      <c r="BV23" s="634"/>
      <c r="BW23" s="634"/>
      <c r="BX23" s="634"/>
      <c r="BY23" s="634"/>
      <c r="BZ23" s="634"/>
      <c r="CA23" s="634"/>
      <c r="CB23" s="638"/>
      <c r="CD23" s="612" t="s">
        <v>226</v>
      </c>
      <c r="CE23" s="613"/>
      <c r="CF23" s="613"/>
      <c r="CG23" s="613"/>
      <c r="CH23" s="613"/>
      <c r="CI23" s="613"/>
      <c r="CJ23" s="613"/>
      <c r="CK23" s="613"/>
      <c r="CL23" s="613"/>
      <c r="CM23" s="613"/>
      <c r="CN23" s="613"/>
      <c r="CO23" s="613"/>
      <c r="CP23" s="613"/>
      <c r="CQ23" s="614"/>
      <c r="CR23" s="612" t="s">
        <v>289</v>
      </c>
      <c r="CS23" s="613"/>
      <c r="CT23" s="613"/>
      <c r="CU23" s="613"/>
      <c r="CV23" s="613"/>
      <c r="CW23" s="613"/>
      <c r="CX23" s="613"/>
      <c r="CY23" s="614"/>
      <c r="CZ23" s="612" t="s">
        <v>290</v>
      </c>
      <c r="DA23" s="613"/>
      <c r="DB23" s="613"/>
      <c r="DC23" s="614"/>
      <c r="DD23" s="612" t="s">
        <v>291</v>
      </c>
      <c r="DE23" s="613"/>
      <c r="DF23" s="613"/>
      <c r="DG23" s="613"/>
      <c r="DH23" s="613"/>
      <c r="DI23" s="613"/>
      <c r="DJ23" s="613"/>
      <c r="DK23" s="614"/>
      <c r="DL23" s="661" t="s">
        <v>292</v>
      </c>
      <c r="DM23" s="662"/>
      <c r="DN23" s="662"/>
      <c r="DO23" s="662"/>
      <c r="DP23" s="662"/>
      <c r="DQ23" s="662"/>
      <c r="DR23" s="662"/>
      <c r="DS23" s="662"/>
      <c r="DT23" s="662"/>
      <c r="DU23" s="662"/>
      <c r="DV23" s="663"/>
      <c r="DW23" s="612" t="s">
        <v>293</v>
      </c>
      <c r="DX23" s="613"/>
      <c r="DY23" s="613"/>
      <c r="DZ23" s="613"/>
      <c r="EA23" s="613"/>
      <c r="EB23" s="613"/>
      <c r="EC23" s="614"/>
    </row>
    <row r="24" spans="2:133" ht="11.25" customHeight="1" x14ac:dyDescent="0.2">
      <c r="B24" s="627" t="s">
        <v>294</v>
      </c>
      <c r="C24" s="628"/>
      <c r="D24" s="628"/>
      <c r="E24" s="628"/>
      <c r="F24" s="628"/>
      <c r="G24" s="628"/>
      <c r="H24" s="628"/>
      <c r="I24" s="628"/>
      <c r="J24" s="628"/>
      <c r="K24" s="628"/>
      <c r="L24" s="628"/>
      <c r="M24" s="628"/>
      <c r="N24" s="628"/>
      <c r="O24" s="628"/>
      <c r="P24" s="628"/>
      <c r="Q24" s="629"/>
      <c r="R24" s="630">
        <v>10929854</v>
      </c>
      <c r="S24" s="631"/>
      <c r="T24" s="631"/>
      <c r="U24" s="631"/>
      <c r="V24" s="631"/>
      <c r="W24" s="631"/>
      <c r="X24" s="631"/>
      <c r="Y24" s="632"/>
      <c r="Z24" s="633">
        <v>21.6</v>
      </c>
      <c r="AA24" s="633"/>
      <c r="AB24" s="633"/>
      <c r="AC24" s="633"/>
      <c r="AD24" s="634">
        <v>10929854</v>
      </c>
      <c r="AE24" s="634"/>
      <c r="AF24" s="634"/>
      <c r="AG24" s="634"/>
      <c r="AH24" s="634"/>
      <c r="AI24" s="634"/>
      <c r="AJ24" s="634"/>
      <c r="AK24" s="634"/>
      <c r="AL24" s="635">
        <v>44.8</v>
      </c>
      <c r="AM24" s="636"/>
      <c r="AN24" s="636"/>
      <c r="AO24" s="637"/>
      <c r="AP24" s="649" t="s">
        <v>295</v>
      </c>
      <c r="AQ24" s="650"/>
      <c r="AR24" s="650"/>
      <c r="AS24" s="650"/>
      <c r="AT24" s="650"/>
      <c r="AU24" s="650"/>
      <c r="AV24" s="650"/>
      <c r="AW24" s="650"/>
      <c r="AX24" s="650"/>
      <c r="AY24" s="650"/>
      <c r="AZ24" s="650"/>
      <c r="BA24" s="650"/>
      <c r="BB24" s="650"/>
      <c r="BC24" s="650"/>
      <c r="BD24" s="650"/>
      <c r="BE24" s="650"/>
      <c r="BF24" s="651"/>
      <c r="BG24" s="630" t="s">
        <v>258</v>
      </c>
      <c r="BH24" s="631"/>
      <c r="BI24" s="631"/>
      <c r="BJ24" s="631"/>
      <c r="BK24" s="631"/>
      <c r="BL24" s="631"/>
      <c r="BM24" s="631"/>
      <c r="BN24" s="632"/>
      <c r="BO24" s="633" t="s">
        <v>238</v>
      </c>
      <c r="BP24" s="633"/>
      <c r="BQ24" s="633"/>
      <c r="BR24" s="633"/>
      <c r="BS24" s="634" t="s">
        <v>139</v>
      </c>
      <c r="BT24" s="634"/>
      <c r="BU24" s="634"/>
      <c r="BV24" s="634"/>
      <c r="BW24" s="634"/>
      <c r="BX24" s="634"/>
      <c r="BY24" s="634"/>
      <c r="BZ24" s="634"/>
      <c r="CA24" s="634"/>
      <c r="CB24" s="638"/>
      <c r="CD24" s="641" t="s">
        <v>296</v>
      </c>
      <c r="CE24" s="642"/>
      <c r="CF24" s="642"/>
      <c r="CG24" s="642"/>
      <c r="CH24" s="642"/>
      <c r="CI24" s="642"/>
      <c r="CJ24" s="642"/>
      <c r="CK24" s="642"/>
      <c r="CL24" s="642"/>
      <c r="CM24" s="642"/>
      <c r="CN24" s="642"/>
      <c r="CO24" s="642"/>
      <c r="CP24" s="642"/>
      <c r="CQ24" s="643"/>
      <c r="CR24" s="619">
        <v>18493599</v>
      </c>
      <c r="CS24" s="620"/>
      <c r="CT24" s="620"/>
      <c r="CU24" s="620"/>
      <c r="CV24" s="620"/>
      <c r="CW24" s="620"/>
      <c r="CX24" s="620"/>
      <c r="CY24" s="621"/>
      <c r="CZ24" s="624">
        <v>41.9</v>
      </c>
      <c r="DA24" s="625"/>
      <c r="DB24" s="625"/>
      <c r="DC24" s="644"/>
      <c r="DD24" s="672">
        <v>12358317</v>
      </c>
      <c r="DE24" s="620"/>
      <c r="DF24" s="620"/>
      <c r="DG24" s="620"/>
      <c r="DH24" s="620"/>
      <c r="DI24" s="620"/>
      <c r="DJ24" s="620"/>
      <c r="DK24" s="621"/>
      <c r="DL24" s="672">
        <v>12341260</v>
      </c>
      <c r="DM24" s="620"/>
      <c r="DN24" s="620"/>
      <c r="DO24" s="620"/>
      <c r="DP24" s="620"/>
      <c r="DQ24" s="620"/>
      <c r="DR24" s="620"/>
      <c r="DS24" s="620"/>
      <c r="DT24" s="620"/>
      <c r="DU24" s="620"/>
      <c r="DV24" s="621"/>
      <c r="DW24" s="624">
        <v>48.7</v>
      </c>
      <c r="DX24" s="625"/>
      <c r="DY24" s="625"/>
      <c r="DZ24" s="625"/>
      <c r="EA24" s="625"/>
      <c r="EB24" s="625"/>
      <c r="EC24" s="626"/>
    </row>
    <row r="25" spans="2:133" ht="11.25" customHeight="1" x14ac:dyDescent="0.2">
      <c r="B25" s="627" t="s">
        <v>297</v>
      </c>
      <c r="C25" s="628"/>
      <c r="D25" s="628"/>
      <c r="E25" s="628"/>
      <c r="F25" s="628"/>
      <c r="G25" s="628"/>
      <c r="H25" s="628"/>
      <c r="I25" s="628"/>
      <c r="J25" s="628"/>
      <c r="K25" s="628"/>
      <c r="L25" s="628"/>
      <c r="M25" s="628"/>
      <c r="N25" s="628"/>
      <c r="O25" s="628"/>
      <c r="P25" s="628"/>
      <c r="Q25" s="629"/>
      <c r="R25" s="630">
        <v>1381620</v>
      </c>
      <c r="S25" s="631"/>
      <c r="T25" s="631"/>
      <c r="U25" s="631"/>
      <c r="V25" s="631"/>
      <c r="W25" s="631"/>
      <c r="X25" s="631"/>
      <c r="Y25" s="632"/>
      <c r="Z25" s="633">
        <v>2.7</v>
      </c>
      <c r="AA25" s="633"/>
      <c r="AB25" s="633"/>
      <c r="AC25" s="633"/>
      <c r="AD25" s="634" t="s">
        <v>139</v>
      </c>
      <c r="AE25" s="634"/>
      <c r="AF25" s="634"/>
      <c r="AG25" s="634"/>
      <c r="AH25" s="634"/>
      <c r="AI25" s="634"/>
      <c r="AJ25" s="634"/>
      <c r="AK25" s="634"/>
      <c r="AL25" s="635" t="s">
        <v>238</v>
      </c>
      <c r="AM25" s="636"/>
      <c r="AN25" s="636"/>
      <c r="AO25" s="637"/>
      <c r="AP25" s="649" t="s">
        <v>298</v>
      </c>
      <c r="AQ25" s="650"/>
      <c r="AR25" s="650"/>
      <c r="AS25" s="650"/>
      <c r="AT25" s="650"/>
      <c r="AU25" s="650"/>
      <c r="AV25" s="650"/>
      <c r="AW25" s="650"/>
      <c r="AX25" s="650"/>
      <c r="AY25" s="650"/>
      <c r="AZ25" s="650"/>
      <c r="BA25" s="650"/>
      <c r="BB25" s="650"/>
      <c r="BC25" s="650"/>
      <c r="BD25" s="650"/>
      <c r="BE25" s="650"/>
      <c r="BF25" s="651"/>
      <c r="BG25" s="630" t="s">
        <v>139</v>
      </c>
      <c r="BH25" s="631"/>
      <c r="BI25" s="631"/>
      <c r="BJ25" s="631"/>
      <c r="BK25" s="631"/>
      <c r="BL25" s="631"/>
      <c r="BM25" s="631"/>
      <c r="BN25" s="632"/>
      <c r="BO25" s="633" t="s">
        <v>258</v>
      </c>
      <c r="BP25" s="633"/>
      <c r="BQ25" s="633"/>
      <c r="BR25" s="633"/>
      <c r="BS25" s="634" t="s">
        <v>238</v>
      </c>
      <c r="BT25" s="634"/>
      <c r="BU25" s="634"/>
      <c r="BV25" s="634"/>
      <c r="BW25" s="634"/>
      <c r="BX25" s="634"/>
      <c r="BY25" s="634"/>
      <c r="BZ25" s="634"/>
      <c r="CA25" s="634"/>
      <c r="CB25" s="638"/>
      <c r="CD25" s="645" t="s">
        <v>299</v>
      </c>
      <c r="CE25" s="646"/>
      <c r="CF25" s="646"/>
      <c r="CG25" s="646"/>
      <c r="CH25" s="646"/>
      <c r="CI25" s="646"/>
      <c r="CJ25" s="646"/>
      <c r="CK25" s="646"/>
      <c r="CL25" s="646"/>
      <c r="CM25" s="646"/>
      <c r="CN25" s="646"/>
      <c r="CO25" s="646"/>
      <c r="CP25" s="646"/>
      <c r="CQ25" s="647"/>
      <c r="CR25" s="630">
        <v>7407898</v>
      </c>
      <c r="CS25" s="669"/>
      <c r="CT25" s="669"/>
      <c r="CU25" s="669"/>
      <c r="CV25" s="669"/>
      <c r="CW25" s="669"/>
      <c r="CX25" s="669"/>
      <c r="CY25" s="670"/>
      <c r="CZ25" s="635">
        <v>16.8</v>
      </c>
      <c r="DA25" s="664"/>
      <c r="DB25" s="664"/>
      <c r="DC25" s="671"/>
      <c r="DD25" s="639">
        <v>6817934</v>
      </c>
      <c r="DE25" s="669"/>
      <c r="DF25" s="669"/>
      <c r="DG25" s="669"/>
      <c r="DH25" s="669"/>
      <c r="DI25" s="669"/>
      <c r="DJ25" s="669"/>
      <c r="DK25" s="670"/>
      <c r="DL25" s="639">
        <v>6803858</v>
      </c>
      <c r="DM25" s="669"/>
      <c r="DN25" s="669"/>
      <c r="DO25" s="669"/>
      <c r="DP25" s="669"/>
      <c r="DQ25" s="669"/>
      <c r="DR25" s="669"/>
      <c r="DS25" s="669"/>
      <c r="DT25" s="669"/>
      <c r="DU25" s="669"/>
      <c r="DV25" s="670"/>
      <c r="DW25" s="635">
        <v>26.9</v>
      </c>
      <c r="DX25" s="664"/>
      <c r="DY25" s="664"/>
      <c r="DZ25" s="664"/>
      <c r="EA25" s="664"/>
      <c r="EB25" s="664"/>
      <c r="EC25" s="665"/>
    </row>
    <row r="26" spans="2:133" ht="11.25" customHeight="1" x14ac:dyDescent="0.2">
      <c r="B26" s="627" t="s">
        <v>300</v>
      </c>
      <c r="C26" s="628"/>
      <c r="D26" s="628"/>
      <c r="E26" s="628"/>
      <c r="F26" s="628"/>
      <c r="G26" s="628"/>
      <c r="H26" s="628"/>
      <c r="I26" s="628"/>
      <c r="J26" s="628"/>
      <c r="K26" s="628"/>
      <c r="L26" s="628"/>
      <c r="M26" s="628"/>
      <c r="N26" s="628"/>
      <c r="O26" s="628"/>
      <c r="P26" s="628"/>
      <c r="Q26" s="629"/>
      <c r="R26" s="630" t="s">
        <v>238</v>
      </c>
      <c r="S26" s="631"/>
      <c r="T26" s="631"/>
      <c r="U26" s="631"/>
      <c r="V26" s="631"/>
      <c r="W26" s="631"/>
      <c r="X26" s="631"/>
      <c r="Y26" s="632"/>
      <c r="Z26" s="633" t="s">
        <v>258</v>
      </c>
      <c r="AA26" s="633"/>
      <c r="AB26" s="633"/>
      <c r="AC26" s="633"/>
      <c r="AD26" s="634" t="s">
        <v>238</v>
      </c>
      <c r="AE26" s="634"/>
      <c r="AF26" s="634"/>
      <c r="AG26" s="634"/>
      <c r="AH26" s="634"/>
      <c r="AI26" s="634"/>
      <c r="AJ26" s="634"/>
      <c r="AK26" s="634"/>
      <c r="AL26" s="635" t="s">
        <v>139</v>
      </c>
      <c r="AM26" s="636"/>
      <c r="AN26" s="636"/>
      <c r="AO26" s="637"/>
      <c r="AP26" s="649" t="s">
        <v>301</v>
      </c>
      <c r="AQ26" s="679"/>
      <c r="AR26" s="679"/>
      <c r="AS26" s="679"/>
      <c r="AT26" s="679"/>
      <c r="AU26" s="679"/>
      <c r="AV26" s="679"/>
      <c r="AW26" s="679"/>
      <c r="AX26" s="679"/>
      <c r="AY26" s="679"/>
      <c r="AZ26" s="679"/>
      <c r="BA26" s="679"/>
      <c r="BB26" s="679"/>
      <c r="BC26" s="679"/>
      <c r="BD26" s="679"/>
      <c r="BE26" s="679"/>
      <c r="BF26" s="651"/>
      <c r="BG26" s="630" t="s">
        <v>147</v>
      </c>
      <c r="BH26" s="631"/>
      <c r="BI26" s="631"/>
      <c r="BJ26" s="631"/>
      <c r="BK26" s="631"/>
      <c r="BL26" s="631"/>
      <c r="BM26" s="631"/>
      <c r="BN26" s="632"/>
      <c r="BO26" s="633" t="s">
        <v>238</v>
      </c>
      <c r="BP26" s="633"/>
      <c r="BQ26" s="633"/>
      <c r="BR26" s="633"/>
      <c r="BS26" s="634" t="s">
        <v>238</v>
      </c>
      <c r="BT26" s="634"/>
      <c r="BU26" s="634"/>
      <c r="BV26" s="634"/>
      <c r="BW26" s="634"/>
      <c r="BX26" s="634"/>
      <c r="BY26" s="634"/>
      <c r="BZ26" s="634"/>
      <c r="CA26" s="634"/>
      <c r="CB26" s="638"/>
      <c r="CD26" s="645" t="s">
        <v>302</v>
      </c>
      <c r="CE26" s="646"/>
      <c r="CF26" s="646"/>
      <c r="CG26" s="646"/>
      <c r="CH26" s="646"/>
      <c r="CI26" s="646"/>
      <c r="CJ26" s="646"/>
      <c r="CK26" s="646"/>
      <c r="CL26" s="646"/>
      <c r="CM26" s="646"/>
      <c r="CN26" s="646"/>
      <c r="CO26" s="646"/>
      <c r="CP26" s="646"/>
      <c r="CQ26" s="647"/>
      <c r="CR26" s="630">
        <v>4204850</v>
      </c>
      <c r="CS26" s="631"/>
      <c r="CT26" s="631"/>
      <c r="CU26" s="631"/>
      <c r="CV26" s="631"/>
      <c r="CW26" s="631"/>
      <c r="CX26" s="631"/>
      <c r="CY26" s="632"/>
      <c r="CZ26" s="635">
        <v>9.5</v>
      </c>
      <c r="DA26" s="664"/>
      <c r="DB26" s="664"/>
      <c r="DC26" s="671"/>
      <c r="DD26" s="639">
        <v>3834686</v>
      </c>
      <c r="DE26" s="631"/>
      <c r="DF26" s="631"/>
      <c r="DG26" s="631"/>
      <c r="DH26" s="631"/>
      <c r="DI26" s="631"/>
      <c r="DJ26" s="631"/>
      <c r="DK26" s="632"/>
      <c r="DL26" s="639" t="s">
        <v>139</v>
      </c>
      <c r="DM26" s="631"/>
      <c r="DN26" s="631"/>
      <c r="DO26" s="631"/>
      <c r="DP26" s="631"/>
      <c r="DQ26" s="631"/>
      <c r="DR26" s="631"/>
      <c r="DS26" s="631"/>
      <c r="DT26" s="631"/>
      <c r="DU26" s="631"/>
      <c r="DV26" s="632"/>
      <c r="DW26" s="635" t="s">
        <v>238</v>
      </c>
      <c r="DX26" s="664"/>
      <c r="DY26" s="664"/>
      <c r="DZ26" s="664"/>
      <c r="EA26" s="664"/>
      <c r="EB26" s="664"/>
      <c r="EC26" s="665"/>
    </row>
    <row r="27" spans="2:133" ht="11.25" customHeight="1" x14ac:dyDescent="0.2">
      <c r="B27" s="627" t="s">
        <v>303</v>
      </c>
      <c r="C27" s="628"/>
      <c r="D27" s="628"/>
      <c r="E27" s="628"/>
      <c r="F27" s="628"/>
      <c r="G27" s="628"/>
      <c r="H27" s="628"/>
      <c r="I27" s="628"/>
      <c r="J27" s="628"/>
      <c r="K27" s="628"/>
      <c r="L27" s="628"/>
      <c r="M27" s="628"/>
      <c r="N27" s="628"/>
      <c r="O27" s="628"/>
      <c r="P27" s="628"/>
      <c r="Q27" s="629"/>
      <c r="R27" s="630">
        <v>26111123</v>
      </c>
      <c r="S27" s="631"/>
      <c r="T27" s="631"/>
      <c r="U27" s="631"/>
      <c r="V27" s="631"/>
      <c r="W27" s="631"/>
      <c r="X27" s="631"/>
      <c r="Y27" s="632"/>
      <c r="Z27" s="633">
        <v>51.6</v>
      </c>
      <c r="AA27" s="633"/>
      <c r="AB27" s="633"/>
      <c r="AC27" s="633"/>
      <c r="AD27" s="634">
        <v>24172963</v>
      </c>
      <c r="AE27" s="634"/>
      <c r="AF27" s="634"/>
      <c r="AG27" s="634"/>
      <c r="AH27" s="634"/>
      <c r="AI27" s="634"/>
      <c r="AJ27" s="634"/>
      <c r="AK27" s="634"/>
      <c r="AL27" s="635">
        <v>99.2</v>
      </c>
      <c r="AM27" s="636"/>
      <c r="AN27" s="636"/>
      <c r="AO27" s="637"/>
      <c r="AP27" s="627" t="s">
        <v>304</v>
      </c>
      <c r="AQ27" s="628"/>
      <c r="AR27" s="628"/>
      <c r="AS27" s="628"/>
      <c r="AT27" s="628"/>
      <c r="AU27" s="628"/>
      <c r="AV27" s="628"/>
      <c r="AW27" s="628"/>
      <c r="AX27" s="628"/>
      <c r="AY27" s="628"/>
      <c r="AZ27" s="628"/>
      <c r="BA27" s="628"/>
      <c r="BB27" s="628"/>
      <c r="BC27" s="628"/>
      <c r="BD27" s="628"/>
      <c r="BE27" s="628"/>
      <c r="BF27" s="629"/>
      <c r="BG27" s="630">
        <v>10734003</v>
      </c>
      <c r="BH27" s="631"/>
      <c r="BI27" s="631"/>
      <c r="BJ27" s="631"/>
      <c r="BK27" s="631"/>
      <c r="BL27" s="631"/>
      <c r="BM27" s="631"/>
      <c r="BN27" s="632"/>
      <c r="BO27" s="633">
        <v>100</v>
      </c>
      <c r="BP27" s="633"/>
      <c r="BQ27" s="633"/>
      <c r="BR27" s="633"/>
      <c r="BS27" s="634">
        <v>145198</v>
      </c>
      <c r="BT27" s="634"/>
      <c r="BU27" s="634"/>
      <c r="BV27" s="634"/>
      <c r="BW27" s="634"/>
      <c r="BX27" s="634"/>
      <c r="BY27" s="634"/>
      <c r="BZ27" s="634"/>
      <c r="CA27" s="634"/>
      <c r="CB27" s="638"/>
      <c r="CD27" s="645" t="s">
        <v>305</v>
      </c>
      <c r="CE27" s="646"/>
      <c r="CF27" s="646"/>
      <c r="CG27" s="646"/>
      <c r="CH27" s="646"/>
      <c r="CI27" s="646"/>
      <c r="CJ27" s="646"/>
      <c r="CK27" s="646"/>
      <c r="CL27" s="646"/>
      <c r="CM27" s="646"/>
      <c r="CN27" s="646"/>
      <c r="CO27" s="646"/>
      <c r="CP27" s="646"/>
      <c r="CQ27" s="647"/>
      <c r="CR27" s="630">
        <v>7260076</v>
      </c>
      <c r="CS27" s="669"/>
      <c r="CT27" s="669"/>
      <c r="CU27" s="669"/>
      <c r="CV27" s="669"/>
      <c r="CW27" s="669"/>
      <c r="CX27" s="669"/>
      <c r="CY27" s="670"/>
      <c r="CZ27" s="635">
        <v>16.399999999999999</v>
      </c>
      <c r="DA27" s="664"/>
      <c r="DB27" s="664"/>
      <c r="DC27" s="671"/>
      <c r="DD27" s="639">
        <v>1746713</v>
      </c>
      <c r="DE27" s="669"/>
      <c r="DF27" s="669"/>
      <c r="DG27" s="669"/>
      <c r="DH27" s="669"/>
      <c r="DI27" s="669"/>
      <c r="DJ27" s="669"/>
      <c r="DK27" s="670"/>
      <c r="DL27" s="639">
        <v>1743732</v>
      </c>
      <c r="DM27" s="669"/>
      <c r="DN27" s="669"/>
      <c r="DO27" s="669"/>
      <c r="DP27" s="669"/>
      <c r="DQ27" s="669"/>
      <c r="DR27" s="669"/>
      <c r="DS27" s="669"/>
      <c r="DT27" s="669"/>
      <c r="DU27" s="669"/>
      <c r="DV27" s="670"/>
      <c r="DW27" s="635">
        <v>6.9</v>
      </c>
      <c r="DX27" s="664"/>
      <c r="DY27" s="664"/>
      <c r="DZ27" s="664"/>
      <c r="EA27" s="664"/>
      <c r="EB27" s="664"/>
      <c r="EC27" s="665"/>
    </row>
    <row r="28" spans="2:133" ht="11.25" customHeight="1" x14ac:dyDescent="0.2">
      <c r="B28" s="627" t="s">
        <v>306</v>
      </c>
      <c r="C28" s="628"/>
      <c r="D28" s="628"/>
      <c r="E28" s="628"/>
      <c r="F28" s="628"/>
      <c r="G28" s="628"/>
      <c r="H28" s="628"/>
      <c r="I28" s="628"/>
      <c r="J28" s="628"/>
      <c r="K28" s="628"/>
      <c r="L28" s="628"/>
      <c r="M28" s="628"/>
      <c r="N28" s="628"/>
      <c r="O28" s="628"/>
      <c r="P28" s="628"/>
      <c r="Q28" s="629"/>
      <c r="R28" s="630">
        <v>5765</v>
      </c>
      <c r="S28" s="631"/>
      <c r="T28" s="631"/>
      <c r="U28" s="631"/>
      <c r="V28" s="631"/>
      <c r="W28" s="631"/>
      <c r="X28" s="631"/>
      <c r="Y28" s="632"/>
      <c r="Z28" s="633">
        <v>0</v>
      </c>
      <c r="AA28" s="633"/>
      <c r="AB28" s="633"/>
      <c r="AC28" s="633"/>
      <c r="AD28" s="634">
        <v>5765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307</v>
      </c>
      <c r="CE28" s="646"/>
      <c r="CF28" s="646"/>
      <c r="CG28" s="646"/>
      <c r="CH28" s="646"/>
      <c r="CI28" s="646"/>
      <c r="CJ28" s="646"/>
      <c r="CK28" s="646"/>
      <c r="CL28" s="646"/>
      <c r="CM28" s="646"/>
      <c r="CN28" s="646"/>
      <c r="CO28" s="646"/>
      <c r="CP28" s="646"/>
      <c r="CQ28" s="647"/>
      <c r="CR28" s="630">
        <v>3825625</v>
      </c>
      <c r="CS28" s="631"/>
      <c r="CT28" s="631"/>
      <c r="CU28" s="631"/>
      <c r="CV28" s="631"/>
      <c r="CW28" s="631"/>
      <c r="CX28" s="631"/>
      <c r="CY28" s="632"/>
      <c r="CZ28" s="635">
        <v>8.6999999999999993</v>
      </c>
      <c r="DA28" s="664"/>
      <c r="DB28" s="664"/>
      <c r="DC28" s="671"/>
      <c r="DD28" s="639">
        <v>3793670</v>
      </c>
      <c r="DE28" s="631"/>
      <c r="DF28" s="631"/>
      <c r="DG28" s="631"/>
      <c r="DH28" s="631"/>
      <c r="DI28" s="631"/>
      <c r="DJ28" s="631"/>
      <c r="DK28" s="632"/>
      <c r="DL28" s="639">
        <v>3793670</v>
      </c>
      <c r="DM28" s="631"/>
      <c r="DN28" s="631"/>
      <c r="DO28" s="631"/>
      <c r="DP28" s="631"/>
      <c r="DQ28" s="631"/>
      <c r="DR28" s="631"/>
      <c r="DS28" s="631"/>
      <c r="DT28" s="631"/>
      <c r="DU28" s="631"/>
      <c r="DV28" s="632"/>
      <c r="DW28" s="635">
        <v>15</v>
      </c>
      <c r="DX28" s="664"/>
      <c r="DY28" s="664"/>
      <c r="DZ28" s="664"/>
      <c r="EA28" s="664"/>
      <c r="EB28" s="664"/>
      <c r="EC28" s="665"/>
    </row>
    <row r="29" spans="2:133" ht="11.25" customHeight="1" x14ac:dyDescent="0.2">
      <c r="B29" s="627" t="s">
        <v>308</v>
      </c>
      <c r="C29" s="628"/>
      <c r="D29" s="628"/>
      <c r="E29" s="628"/>
      <c r="F29" s="628"/>
      <c r="G29" s="628"/>
      <c r="H29" s="628"/>
      <c r="I29" s="628"/>
      <c r="J29" s="628"/>
      <c r="K29" s="628"/>
      <c r="L29" s="628"/>
      <c r="M29" s="628"/>
      <c r="N29" s="628"/>
      <c r="O29" s="628"/>
      <c r="P29" s="628"/>
      <c r="Q29" s="629"/>
      <c r="R29" s="630">
        <v>134051</v>
      </c>
      <c r="S29" s="631"/>
      <c r="T29" s="631"/>
      <c r="U29" s="631"/>
      <c r="V29" s="631"/>
      <c r="W29" s="631"/>
      <c r="X29" s="631"/>
      <c r="Y29" s="632"/>
      <c r="Z29" s="633">
        <v>0.3</v>
      </c>
      <c r="AA29" s="633"/>
      <c r="AB29" s="633"/>
      <c r="AC29" s="633"/>
      <c r="AD29" s="634" t="s">
        <v>238</v>
      </c>
      <c r="AE29" s="634"/>
      <c r="AF29" s="634"/>
      <c r="AG29" s="634"/>
      <c r="AH29" s="634"/>
      <c r="AI29" s="634"/>
      <c r="AJ29" s="634"/>
      <c r="AK29" s="634"/>
      <c r="AL29" s="635" t="s">
        <v>238</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309</v>
      </c>
      <c r="CE29" s="674"/>
      <c r="CF29" s="645" t="s">
        <v>310</v>
      </c>
      <c r="CG29" s="646"/>
      <c r="CH29" s="646"/>
      <c r="CI29" s="646"/>
      <c r="CJ29" s="646"/>
      <c r="CK29" s="646"/>
      <c r="CL29" s="646"/>
      <c r="CM29" s="646"/>
      <c r="CN29" s="646"/>
      <c r="CO29" s="646"/>
      <c r="CP29" s="646"/>
      <c r="CQ29" s="647"/>
      <c r="CR29" s="630">
        <v>3825625</v>
      </c>
      <c r="CS29" s="669"/>
      <c r="CT29" s="669"/>
      <c r="CU29" s="669"/>
      <c r="CV29" s="669"/>
      <c r="CW29" s="669"/>
      <c r="CX29" s="669"/>
      <c r="CY29" s="670"/>
      <c r="CZ29" s="635">
        <v>8.6999999999999993</v>
      </c>
      <c r="DA29" s="664"/>
      <c r="DB29" s="664"/>
      <c r="DC29" s="671"/>
      <c r="DD29" s="639">
        <v>3793670</v>
      </c>
      <c r="DE29" s="669"/>
      <c r="DF29" s="669"/>
      <c r="DG29" s="669"/>
      <c r="DH29" s="669"/>
      <c r="DI29" s="669"/>
      <c r="DJ29" s="669"/>
      <c r="DK29" s="670"/>
      <c r="DL29" s="639">
        <v>3793670</v>
      </c>
      <c r="DM29" s="669"/>
      <c r="DN29" s="669"/>
      <c r="DO29" s="669"/>
      <c r="DP29" s="669"/>
      <c r="DQ29" s="669"/>
      <c r="DR29" s="669"/>
      <c r="DS29" s="669"/>
      <c r="DT29" s="669"/>
      <c r="DU29" s="669"/>
      <c r="DV29" s="670"/>
      <c r="DW29" s="635">
        <v>15</v>
      </c>
      <c r="DX29" s="664"/>
      <c r="DY29" s="664"/>
      <c r="DZ29" s="664"/>
      <c r="EA29" s="664"/>
      <c r="EB29" s="664"/>
      <c r="EC29" s="665"/>
    </row>
    <row r="30" spans="2:133" ht="11.25" customHeight="1" x14ac:dyDescent="0.2">
      <c r="B30" s="627" t="s">
        <v>311</v>
      </c>
      <c r="C30" s="628"/>
      <c r="D30" s="628"/>
      <c r="E30" s="628"/>
      <c r="F30" s="628"/>
      <c r="G30" s="628"/>
      <c r="H30" s="628"/>
      <c r="I30" s="628"/>
      <c r="J30" s="628"/>
      <c r="K30" s="628"/>
      <c r="L30" s="628"/>
      <c r="M30" s="628"/>
      <c r="N30" s="628"/>
      <c r="O30" s="628"/>
      <c r="P30" s="628"/>
      <c r="Q30" s="629"/>
      <c r="R30" s="630">
        <v>289901</v>
      </c>
      <c r="S30" s="631"/>
      <c r="T30" s="631"/>
      <c r="U30" s="631"/>
      <c r="V30" s="631"/>
      <c r="W30" s="631"/>
      <c r="X30" s="631"/>
      <c r="Y30" s="632"/>
      <c r="Z30" s="633">
        <v>0.6</v>
      </c>
      <c r="AA30" s="633"/>
      <c r="AB30" s="633"/>
      <c r="AC30" s="633"/>
      <c r="AD30" s="634">
        <v>55330</v>
      </c>
      <c r="AE30" s="634"/>
      <c r="AF30" s="634"/>
      <c r="AG30" s="634"/>
      <c r="AH30" s="634"/>
      <c r="AI30" s="634"/>
      <c r="AJ30" s="634"/>
      <c r="AK30" s="634"/>
      <c r="AL30" s="635">
        <v>0.2</v>
      </c>
      <c r="AM30" s="636"/>
      <c r="AN30" s="636"/>
      <c r="AO30" s="637"/>
      <c r="AP30" s="609" t="s">
        <v>226</v>
      </c>
      <c r="AQ30" s="610"/>
      <c r="AR30" s="610"/>
      <c r="AS30" s="610"/>
      <c r="AT30" s="610"/>
      <c r="AU30" s="610"/>
      <c r="AV30" s="610"/>
      <c r="AW30" s="610"/>
      <c r="AX30" s="610"/>
      <c r="AY30" s="610"/>
      <c r="AZ30" s="610"/>
      <c r="BA30" s="610"/>
      <c r="BB30" s="610"/>
      <c r="BC30" s="610"/>
      <c r="BD30" s="610"/>
      <c r="BE30" s="610"/>
      <c r="BF30" s="611"/>
      <c r="BG30" s="609" t="s">
        <v>312</v>
      </c>
      <c r="BH30" s="683"/>
      <c r="BI30" s="683"/>
      <c r="BJ30" s="683"/>
      <c r="BK30" s="683"/>
      <c r="BL30" s="683"/>
      <c r="BM30" s="683"/>
      <c r="BN30" s="683"/>
      <c r="BO30" s="683"/>
      <c r="BP30" s="683"/>
      <c r="BQ30" s="684"/>
      <c r="BR30" s="609" t="s">
        <v>313</v>
      </c>
      <c r="BS30" s="683"/>
      <c r="BT30" s="683"/>
      <c r="BU30" s="683"/>
      <c r="BV30" s="683"/>
      <c r="BW30" s="683"/>
      <c r="BX30" s="683"/>
      <c r="BY30" s="683"/>
      <c r="BZ30" s="683"/>
      <c r="CA30" s="683"/>
      <c r="CB30" s="684"/>
      <c r="CD30" s="675"/>
      <c r="CE30" s="676"/>
      <c r="CF30" s="645" t="s">
        <v>314</v>
      </c>
      <c r="CG30" s="646"/>
      <c r="CH30" s="646"/>
      <c r="CI30" s="646"/>
      <c r="CJ30" s="646"/>
      <c r="CK30" s="646"/>
      <c r="CL30" s="646"/>
      <c r="CM30" s="646"/>
      <c r="CN30" s="646"/>
      <c r="CO30" s="646"/>
      <c r="CP30" s="646"/>
      <c r="CQ30" s="647"/>
      <c r="CR30" s="630">
        <v>3705043</v>
      </c>
      <c r="CS30" s="631"/>
      <c r="CT30" s="631"/>
      <c r="CU30" s="631"/>
      <c r="CV30" s="631"/>
      <c r="CW30" s="631"/>
      <c r="CX30" s="631"/>
      <c r="CY30" s="632"/>
      <c r="CZ30" s="635">
        <v>8.4</v>
      </c>
      <c r="DA30" s="664"/>
      <c r="DB30" s="664"/>
      <c r="DC30" s="671"/>
      <c r="DD30" s="639">
        <v>3674118</v>
      </c>
      <c r="DE30" s="631"/>
      <c r="DF30" s="631"/>
      <c r="DG30" s="631"/>
      <c r="DH30" s="631"/>
      <c r="DI30" s="631"/>
      <c r="DJ30" s="631"/>
      <c r="DK30" s="632"/>
      <c r="DL30" s="639">
        <v>3674118</v>
      </c>
      <c r="DM30" s="631"/>
      <c r="DN30" s="631"/>
      <c r="DO30" s="631"/>
      <c r="DP30" s="631"/>
      <c r="DQ30" s="631"/>
      <c r="DR30" s="631"/>
      <c r="DS30" s="631"/>
      <c r="DT30" s="631"/>
      <c r="DU30" s="631"/>
      <c r="DV30" s="632"/>
      <c r="DW30" s="635">
        <v>14.5</v>
      </c>
      <c r="DX30" s="664"/>
      <c r="DY30" s="664"/>
      <c r="DZ30" s="664"/>
      <c r="EA30" s="664"/>
      <c r="EB30" s="664"/>
      <c r="EC30" s="665"/>
    </row>
    <row r="31" spans="2:133" ht="11.25" customHeight="1" x14ac:dyDescent="0.2">
      <c r="B31" s="627" t="s">
        <v>315</v>
      </c>
      <c r="C31" s="628"/>
      <c r="D31" s="628"/>
      <c r="E31" s="628"/>
      <c r="F31" s="628"/>
      <c r="G31" s="628"/>
      <c r="H31" s="628"/>
      <c r="I31" s="628"/>
      <c r="J31" s="628"/>
      <c r="K31" s="628"/>
      <c r="L31" s="628"/>
      <c r="M31" s="628"/>
      <c r="N31" s="628"/>
      <c r="O31" s="628"/>
      <c r="P31" s="628"/>
      <c r="Q31" s="629"/>
      <c r="R31" s="630">
        <v>375062</v>
      </c>
      <c r="S31" s="631"/>
      <c r="T31" s="631"/>
      <c r="U31" s="631"/>
      <c r="V31" s="631"/>
      <c r="W31" s="631"/>
      <c r="X31" s="631"/>
      <c r="Y31" s="632"/>
      <c r="Z31" s="633">
        <v>0.7</v>
      </c>
      <c r="AA31" s="633"/>
      <c r="AB31" s="633"/>
      <c r="AC31" s="633"/>
      <c r="AD31" s="634" t="s">
        <v>238</v>
      </c>
      <c r="AE31" s="634"/>
      <c r="AF31" s="634"/>
      <c r="AG31" s="634"/>
      <c r="AH31" s="634"/>
      <c r="AI31" s="634"/>
      <c r="AJ31" s="634"/>
      <c r="AK31" s="634"/>
      <c r="AL31" s="635" t="s">
        <v>238</v>
      </c>
      <c r="AM31" s="636"/>
      <c r="AN31" s="636"/>
      <c r="AO31" s="637"/>
      <c r="AP31" s="687" t="s">
        <v>316</v>
      </c>
      <c r="AQ31" s="688"/>
      <c r="AR31" s="688"/>
      <c r="AS31" s="688"/>
      <c r="AT31" s="693" t="s">
        <v>317</v>
      </c>
      <c r="AU31" s="217"/>
      <c r="AV31" s="217"/>
      <c r="AW31" s="217"/>
      <c r="AX31" s="616" t="s">
        <v>189</v>
      </c>
      <c r="AY31" s="617"/>
      <c r="AZ31" s="617"/>
      <c r="BA31" s="617"/>
      <c r="BB31" s="617"/>
      <c r="BC31" s="617"/>
      <c r="BD31" s="617"/>
      <c r="BE31" s="617"/>
      <c r="BF31" s="618"/>
      <c r="BG31" s="698">
        <v>99.1</v>
      </c>
      <c r="BH31" s="685"/>
      <c r="BI31" s="685"/>
      <c r="BJ31" s="685"/>
      <c r="BK31" s="685"/>
      <c r="BL31" s="685"/>
      <c r="BM31" s="625">
        <v>97.6</v>
      </c>
      <c r="BN31" s="685"/>
      <c r="BO31" s="685"/>
      <c r="BP31" s="685"/>
      <c r="BQ31" s="686"/>
      <c r="BR31" s="698">
        <v>97.9</v>
      </c>
      <c r="BS31" s="685"/>
      <c r="BT31" s="685"/>
      <c r="BU31" s="685"/>
      <c r="BV31" s="685"/>
      <c r="BW31" s="685"/>
      <c r="BX31" s="625">
        <v>96.3</v>
      </c>
      <c r="BY31" s="685"/>
      <c r="BZ31" s="685"/>
      <c r="CA31" s="685"/>
      <c r="CB31" s="686"/>
      <c r="CD31" s="675"/>
      <c r="CE31" s="676"/>
      <c r="CF31" s="645" t="s">
        <v>318</v>
      </c>
      <c r="CG31" s="646"/>
      <c r="CH31" s="646"/>
      <c r="CI31" s="646"/>
      <c r="CJ31" s="646"/>
      <c r="CK31" s="646"/>
      <c r="CL31" s="646"/>
      <c r="CM31" s="646"/>
      <c r="CN31" s="646"/>
      <c r="CO31" s="646"/>
      <c r="CP31" s="646"/>
      <c r="CQ31" s="647"/>
      <c r="CR31" s="630">
        <v>120582</v>
      </c>
      <c r="CS31" s="669"/>
      <c r="CT31" s="669"/>
      <c r="CU31" s="669"/>
      <c r="CV31" s="669"/>
      <c r="CW31" s="669"/>
      <c r="CX31" s="669"/>
      <c r="CY31" s="670"/>
      <c r="CZ31" s="635">
        <v>0.3</v>
      </c>
      <c r="DA31" s="664"/>
      <c r="DB31" s="664"/>
      <c r="DC31" s="671"/>
      <c r="DD31" s="639">
        <v>119552</v>
      </c>
      <c r="DE31" s="669"/>
      <c r="DF31" s="669"/>
      <c r="DG31" s="669"/>
      <c r="DH31" s="669"/>
      <c r="DI31" s="669"/>
      <c r="DJ31" s="669"/>
      <c r="DK31" s="670"/>
      <c r="DL31" s="639">
        <v>119552</v>
      </c>
      <c r="DM31" s="669"/>
      <c r="DN31" s="669"/>
      <c r="DO31" s="669"/>
      <c r="DP31" s="669"/>
      <c r="DQ31" s="669"/>
      <c r="DR31" s="669"/>
      <c r="DS31" s="669"/>
      <c r="DT31" s="669"/>
      <c r="DU31" s="669"/>
      <c r="DV31" s="670"/>
      <c r="DW31" s="635">
        <v>0.5</v>
      </c>
      <c r="DX31" s="664"/>
      <c r="DY31" s="664"/>
      <c r="DZ31" s="664"/>
      <c r="EA31" s="664"/>
      <c r="EB31" s="664"/>
      <c r="EC31" s="665"/>
    </row>
    <row r="32" spans="2:133" ht="11.25" customHeight="1" x14ac:dyDescent="0.2">
      <c r="B32" s="627" t="s">
        <v>319</v>
      </c>
      <c r="C32" s="628"/>
      <c r="D32" s="628"/>
      <c r="E32" s="628"/>
      <c r="F32" s="628"/>
      <c r="G32" s="628"/>
      <c r="H32" s="628"/>
      <c r="I32" s="628"/>
      <c r="J32" s="628"/>
      <c r="K32" s="628"/>
      <c r="L32" s="628"/>
      <c r="M32" s="628"/>
      <c r="N32" s="628"/>
      <c r="O32" s="628"/>
      <c r="P32" s="628"/>
      <c r="Q32" s="629"/>
      <c r="R32" s="630">
        <v>8287837</v>
      </c>
      <c r="S32" s="631"/>
      <c r="T32" s="631"/>
      <c r="U32" s="631"/>
      <c r="V32" s="631"/>
      <c r="W32" s="631"/>
      <c r="X32" s="631"/>
      <c r="Y32" s="632"/>
      <c r="Z32" s="633">
        <v>16.399999999999999</v>
      </c>
      <c r="AA32" s="633"/>
      <c r="AB32" s="633"/>
      <c r="AC32" s="633"/>
      <c r="AD32" s="634" t="s">
        <v>147</v>
      </c>
      <c r="AE32" s="634"/>
      <c r="AF32" s="634"/>
      <c r="AG32" s="634"/>
      <c r="AH32" s="634"/>
      <c r="AI32" s="634"/>
      <c r="AJ32" s="634"/>
      <c r="AK32" s="634"/>
      <c r="AL32" s="635" t="s">
        <v>139</v>
      </c>
      <c r="AM32" s="636"/>
      <c r="AN32" s="636"/>
      <c r="AO32" s="637"/>
      <c r="AP32" s="689"/>
      <c r="AQ32" s="690"/>
      <c r="AR32" s="690"/>
      <c r="AS32" s="690"/>
      <c r="AT32" s="694"/>
      <c r="AU32" s="216" t="s">
        <v>320</v>
      </c>
      <c r="AV32" s="216"/>
      <c r="AW32" s="216"/>
      <c r="AX32" s="627" t="s">
        <v>321</v>
      </c>
      <c r="AY32" s="628"/>
      <c r="AZ32" s="628"/>
      <c r="BA32" s="628"/>
      <c r="BB32" s="628"/>
      <c r="BC32" s="628"/>
      <c r="BD32" s="628"/>
      <c r="BE32" s="628"/>
      <c r="BF32" s="629"/>
      <c r="BG32" s="699">
        <v>99.1</v>
      </c>
      <c r="BH32" s="669"/>
      <c r="BI32" s="669"/>
      <c r="BJ32" s="669"/>
      <c r="BK32" s="669"/>
      <c r="BL32" s="669"/>
      <c r="BM32" s="636">
        <v>97.5</v>
      </c>
      <c r="BN32" s="696"/>
      <c r="BO32" s="696"/>
      <c r="BP32" s="696"/>
      <c r="BQ32" s="697"/>
      <c r="BR32" s="699">
        <v>95.9</v>
      </c>
      <c r="BS32" s="669"/>
      <c r="BT32" s="669"/>
      <c r="BU32" s="669"/>
      <c r="BV32" s="669"/>
      <c r="BW32" s="669"/>
      <c r="BX32" s="636">
        <v>94.5</v>
      </c>
      <c r="BY32" s="696"/>
      <c r="BZ32" s="696"/>
      <c r="CA32" s="696"/>
      <c r="CB32" s="697"/>
      <c r="CD32" s="677"/>
      <c r="CE32" s="678"/>
      <c r="CF32" s="645" t="s">
        <v>322</v>
      </c>
      <c r="CG32" s="646"/>
      <c r="CH32" s="646"/>
      <c r="CI32" s="646"/>
      <c r="CJ32" s="646"/>
      <c r="CK32" s="646"/>
      <c r="CL32" s="646"/>
      <c r="CM32" s="646"/>
      <c r="CN32" s="646"/>
      <c r="CO32" s="646"/>
      <c r="CP32" s="646"/>
      <c r="CQ32" s="647"/>
      <c r="CR32" s="630" t="s">
        <v>139</v>
      </c>
      <c r="CS32" s="631"/>
      <c r="CT32" s="631"/>
      <c r="CU32" s="631"/>
      <c r="CV32" s="631"/>
      <c r="CW32" s="631"/>
      <c r="CX32" s="631"/>
      <c r="CY32" s="632"/>
      <c r="CZ32" s="635" t="s">
        <v>139</v>
      </c>
      <c r="DA32" s="664"/>
      <c r="DB32" s="664"/>
      <c r="DC32" s="671"/>
      <c r="DD32" s="639" t="s">
        <v>147</v>
      </c>
      <c r="DE32" s="631"/>
      <c r="DF32" s="631"/>
      <c r="DG32" s="631"/>
      <c r="DH32" s="631"/>
      <c r="DI32" s="631"/>
      <c r="DJ32" s="631"/>
      <c r="DK32" s="632"/>
      <c r="DL32" s="639" t="s">
        <v>147</v>
      </c>
      <c r="DM32" s="631"/>
      <c r="DN32" s="631"/>
      <c r="DO32" s="631"/>
      <c r="DP32" s="631"/>
      <c r="DQ32" s="631"/>
      <c r="DR32" s="631"/>
      <c r="DS32" s="631"/>
      <c r="DT32" s="631"/>
      <c r="DU32" s="631"/>
      <c r="DV32" s="632"/>
      <c r="DW32" s="635" t="s">
        <v>139</v>
      </c>
      <c r="DX32" s="664"/>
      <c r="DY32" s="664"/>
      <c r="DZ32" s="664"/>
      <c r="EA32" s="664"/>
      <c r="EB32" s="664"/>
      <c r="EC32" s="665"/>
    </row>
    <row r="33" spans="2:133" ht="11.25" customHeight="1" x14ac:dyDescent="0.2">
      <c r="B33" s="666" t="s">
        <v>323</v>
      </c>
      <c r="C33" s="667"/>
      <c r="D33" s="667"/>
      <c r="E33" s="667"/>
      <c r="F33" s="667"/>
      <c r="G33" s="667"/>
      <c r="H33" s="667"/>
      <c r="I33" s="667"/>
      <c r="J33" s="667"/>
      <c r="K33" s="667"/>
      <c r="L33" s="667"/>
      <c r="M33" s="667"/>
      <c r="N33" s="667"/>
      <c r="O33" s="667"/>
      <c r="P33" s="667"/>
      <c r="Q33" s="668"/>
      <c r="R33" s="630" t="s">
        <v>139</v>
      </c>
      <c r="S33" s="631"/>
      <c r="T33" s="631"/>
      <c r="U33" s="631"/>
      <c r="V33" s="631"/>
      <c r="W33" s="631"/>
      <c r="X33" s="631"/>
      <c r="Y33" s="632"/>
      <c r="Z33" s="633" t="s">
        <v>258</v>
      </c>
      <c r="AA33" s="633"/>
      <c r="AB33" s="633"/>
      <c r="AC33" s="633"/>
      <c r="AD33" s="634" t="s">
        <v>139</v>
      </c>
      <c r="AE33" s="634"/>
      <c r="AF33" s="634"/>
      <c r="AG33" s="634"/>
      <c r="AH33" s="634"/>
      <c r="AI33" s="634"/>
      <c r="AJ33" s="634"/>
      <c r="AK33" s="634"/>
      <c r="AL33" s="635" t="s">
        <v>147</v>
      </c>
      <c r="AM33" s="636"/>
      <c r="AN33" s="636"/>
      <c r="AO33" s="637"/>
      <c r="AP33" s="691"/>
      <c r="AQ33" s="692"/>
      <c r="AR33" s="692"/>
      <c r="AS33" s="692"/>
      <c r="AT33" s="695"/>
      <c r="AU33" s="218"/>
      <c r="AV33" s="218"/>
      <c r="AW33" s="218"/>
      <c r="AX33" s="680" t="s">
        <v>324</v>
      </c>
      <c r="AY33" s="681"/>
      <c r="AZ33" s="681"/>
      <c r="BA33" s="681"/>
      <c r="BB33" s="681"/>
      <c r="BC33" s="681"/>
      <c r="BD33" s="681"/>
      <c r="BE33" s="681"/>
      <c r="BF33" s="682"/>
      <c r="BG33" s="700">
        <v>99.1</v>
      </c>
      <c r="BH33" s="701"/>
      <c r="BI33" s="701"/>
      <c r="BJ33" s="701"/>
      <c r="BK33" s="701"/>
      <c r="BL33" s="701"/>
      <c r="BM33" s="702">
        <v>97.5</v>
      </c>
      <c r="BN33" s="701"/>
      <c r="BO33" s="701"/>
      <c r="BP33" s="701"/>
      <c r="BQ33" s="703"/>
      <c r="BR33" s="700">
        <v>99.2</v>
      </c>
      <c r="BS33" s="701"/>
      <c r="BT33" s="701"/>
      <c r="BU33" s="701"/>
      <c r="BV33" s="701"/>
      <c r="BW33" s="701"/>
      <c r="BX33" s="702">
        <v>97.6</v>
      </c>
      <c r="BY33" s="701"/>
      <c r="BZ33" s="701"/>
      <c r="CA33" s="701"/>
      <c r="CB33" s="703"/>
      <c r="CD33" s="645" t="s">
        <v>325</v>
      </c>
      <c r="CE33" s="646"/>
      <c r="CF33" s="646"/>
      <c r="CG33" s="646"/>
      <c r="CH33" s="646"/>
      <c r="CI33" s="646"/>
      <c r="CJ33" s="646"/>
      <c r="CK33" s="646"/>
      <c r="CL33" s="646"/>
      <c r="CM33" s="646"/>
      <c r="CN33" s="646"/>
      <c r="CO33" s="646"/>
      <c r="CP33" s="646"/>
      <c r="CQ33" s="647"/>
      <c r="CR33" s="630">
        <v>17144396</v>
      </c>
      <c r="CS33" s="669"/>
      <c r="CT33" s="669"/>
      <c r="CU33" s="669"/>
      <c r="CV33" s="669"/>
      <c r="CW33" s="669"/>
      <c r="CX33" s="669"/>
      <c r="CY33" s="670"/>
      <c r="CZ33" s="635">
        <v>38.799999999999997</v>
      </c>
      <c r="DA33" s="664"/>
      <c r="DB33" s="664"/>
      <c r="DC33" s="671"/>
      <c r="DD33" s="639">
        <v>12936673</v>
      </c>
      <c r="DE33" s="669"/>
      <c r="DF33" s="669"/>
      <c r="DG33" s="669"/>
      <c r="DH33" s="669"/>
      <c r="DI33" s="669"/>
      <c r="DJ33" s="669"/>
      <c r="DK33" s="670"/>
      <c r="DL33" s="639">
        <v>9385925</v>
      </c>
      <c r="DM33" s="669"/>
      <c r="DN33" s="669"/>
      <c r="DO33" s="669"/>
      <c r="DP33" s="669"/>
      <c r="DQ33" s="669"/>
      <c r="DR33" s="669"/>
      <c r="DS33" s="669"/>
      <c r="DT33" s="669"/>
      <c r="DU33" s="669"/>
      <c r="DV33" s="670"/>
      <c r="DW33" s="635">
        <v>37</v>
      </c>
      <c r="DX33" s="664"/>
      <c r="DY33" s="664"/>
      <c r="DZ33" s="664"/>
      <c r="EA33" s="664"/>
      <c r="EB33" s="664"/>
      <c r="EC33" s="665"/>
    </row>
    <row r="34" spans="2:133" ht="11.25" customHeight="1" x14ac:dyDescent="0.2">
      <c r="B34" s="627" t="s">
        <v>326</v>
      </c>
      <c r="C34" s="628"/>
      <c r="D34" s="628"/>
      <c r="E34" s="628"/>
      <c r="F34" s="628"/>
      <c r="G34" s="628"/>
      <c r="H34" s="628"/>
      <c r="I34" s="628"/>
      <c r="J34" s="628"/>
      <c r="K34" s="628"/>
      <c r="L34" s="628"/>
      <c r="M34" s="628"/>
      <c r="N34" s="628"/>
      <c r="O34" s="628"/>
      <c r="P34" s="628"/>
      <c r="Q34" s="629"/>
      <c r="R34" s="630">
        <v>2511246</v>
      </c>
      <c r="S34" s="631"/>
      <c r="T34" s="631"/>
      <c r="U34" s="631"/>
      <c r="V34" s="631"/>
      <c r="W34" s="631"/>
      <c r="X34" s="631"/>
      <c r="Y34" s="632"/>
      <c r="Z34" s="633">
        <v>5</v>
      </c>
      <c r="AA34" s="633"/>
      <c r="AB34" s="633"/>
      <c r="AC34" s="633"/>
      <c r="AD34" s="634" t="s">
        <v>238</v>
      </c>
      <c r="AE34" s="634"/>
      <c r="AF34" s="634"/>
      <c r="AG34" s="634"/>
      <c r="AH34" s="634"/>
      <c r="AI34" s="634"/>
      <c r="AJ34" s="634"/>
      <c r="AK34" s="634"/>
      <c r="AL34" s="635" t="s">
        <v>139</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327</v>
      </c>
      <c r="CE34" s="646"/>
      <c r="CF34" s="646"/>
      <c r="CG34" s="646"/>
      <c r="CH34" s="646"/>
      <c r="CI34" s="646"/>
      <c r="CJ34" s="646"/>
      <c r="CK34" s="646"/>
      <c r="CL34" s="646"/>
      <c r="CM34" s="646"/>
      <c r="CN34" s="646"/>
      <c r="CO34" s="646"/>
      <c r="CP34" s="646"/>
      <c r="CQ34" s="647"/>
      <c r="CR34" s="630">
        <v>5278704</v>
      </c>
      <c r="CS34" s="631"/>
      <c r="CT34" s="631"/>
      <c r="CU34" s="631"/>
      <c r="CV34" s="631"/>
      <c r="CW34" s="631"/>
      <c r="CX34" s="631"/>
      <c r="CY34" s="632"/>
      <c r="CZ34" s="635">
        <v>12</v>
      </c>
      <c r="DA34" s="664"/>
      <c r="DB34" s="664"/>
      <c r="DC34" s="671"/>
      <c r="DD34" s="639">
        <v>3312694</v>
      </c>
      <c r="DE34" s="631"/>
      <c r="DF34" s="631"/>
      <c r="DG34" s="631"/>
      <c r="DH34" s="631"/>
      <c r="DI34" s="631"/>
      <c r="DJ34" s="631"/>
      <c r="DK34" s="632"/>
      <c r="DL34" s="639">
        <v>3073551</v>
      </c>
      <c r="DM34" s="631"/>
      <c r="DN34" s="631"/>
      <c r="DO34" s="631"/>
      <c r="DP34" s="631"/>
      <c r="DQ34" s="631"/>
      <c r="DR34" s="631"/>
      <c r="DS34" s="631"/>
      <c r="DT34" s="631"/>
      <c r="DU34" s="631"/>
      <c r="DV34" s="632"/>
      <c r="DW34" s="635">
        <v>12.1</v>
      </c>
      <c r="DX34" s="664"/>
      <c r="DY34" s="664"/>
      <c r="DZ34" s="664"/>
      <c r="EA34" s="664"/>
      <c r="EB34" s="664"/>
      <c r="EC34" s="665"/>
    </row>
    <row r="35" spans="2:133" ht="11.25" customHeight="1" x14ac:dyDescent="0.2">
      <c r="B35" s="627" t="s">
        <v>328</v>
      </c>
      <c r="C35" s="628"/>
      <c r="D35" s="628"/>
      <c r="E35" s="628"/>
      <c r="F35" s="628"/>
      <c r="G35" s="628"/>
      <c r="H35" s="628"/>
      <c r="I35" s="628"/>
      <c r="J35" s="628"/>
      <c r="K35" s="628"/>
      <c r="L35" s="628"/>
      <c r="M35" s="628"/>
      <c r="N35" s="628"/>
      <c r="O35" s="628"/>
      <c r="P35" s="628"/>
      <c r="Q35" s="629"/>
      <c r="R35" s="630">
        <v>268173</v>
      </c>
      <c r="S35" s="631"/>
      <c r="T35" s="631"/>
      <c r="U35" s="631"/>
      <c r="V35" s="631"/>
      <c r="W35" s="631"/>
      <c r="X35" s="631"/>
      <c r="Y35" s="632"/>
      <c r="Z35" s="633">
        <v>0.5</v>
      </c>
      <c r="AA35" s="633"/>
      <c r="AB35" s="633"/>
      <c r="AC35" s="633"/>
      <c r="AD35" s="634">
        <v>44159</v>
      </c>
      <c r="AE35" s="634"/>
      <c r="AF35" s="634"/>
      <c r="AG35" s="634"/>
      <c r="AH35" s="634"/>
      <c r="AI35" s="634"/>
      <c r="AJ35" s="634"/>
      <c r="AK35" s="634"/>
      <c r="AL35" s="635">
        <v>0.2</v>
      </c>
      <c r="AM35" s="636"/>
      <c r="AN35" s="636"/>
      <c r="AO35" s="637"/>
      <c r="AP35" s="221"/>
      <c r="AQ35" s="609" t="s">
        <v>329</v>
      </c>
      <c r="AR35" s="610"/>
      <c r="AS35" s="610"/>
      <c r="AT35" s="610"/>
      <c r="AU35" s="610"/>
      <c r="AV35" s="610"/>
      <c r="AW35" s="610"/>
      <c r="AX35" s="610"/>
      <c r="AY35" s="610"/>
      <c r="AZ35" s="610"/>
      <c r="BA35" s="610"/>
      <c r="BB35" s="610"/>
      <c r="BC35" s="610"/>
      <c r="BD35" s="610"/>
      <c r="BE35" s="610"/>
      <c r="BF35" s="611"/>
      <c r="BG35" s="609" t="s">
        <v>330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331</v>
      </c>
      <c r="CE35" s="646"/>
      <c r="CF35" s="646"/>
      <c r="CG35" s="646"/>
      <c r="CH35" s="646"/>
      <c r="CI35" s="646"/>
      <c r="CJ35" s="646"/>
      <c r="CK35" s="646"/>
      <c r="CL35" s="646"/>
      <c r="CM35" s="646"/>
      <c r="CN35" s="646"/>
      <c r="CO35" s="646"/>
      <c r="CP35" s="646"/>
      <c r="CQ35" s="647"/>
      <c r="CR35" s="630">
        <v>585044</v>
      </c>
      <c r="CS35" s="669"/>
      <c r="CT35" s="669"/>
      <c r="CU35" s="669"/>
      <c r="CV35" s="669"/>
      <c r="CW35" s="669"/>
      <c r="CX35" s="669"/>
      <c r="CY35" s="670"/>
      <c r="CZ35" s="635">
        <v>1.3</v>
      </c>
      <c r="DA35" s="664"/>
      <c r="DB35" s="664"/>
      <c r="DC35" s="671"/>
      <c r="DD35" s="639">
        <v>532801</v>
      </c>
      <c r="DE35" s="669"/>
      <c r="DF35" s="669"/>
      <c r="DG35" s="669"/>
      <c r="DH35" s="669"/>
      <c r="DI35" s="669"/>
      <c r="DJ35" s="669"/>
      <c r="DK35" s="670"/>
      <c r="DL35" s="639">
        <v>532801</v>
      </c>
      <c r="DM35" s="669"/>
      <c r="DN35" s="669"/>
      <c r="DO35" s="669"/>
      <c r="DP35" s="669"/>
      <c r="DQ35" s="669"/>
      <c r="DR35" s="669"/>
      <c r="DS35" s="669"/>
      <c r="DT35" s="669"/>
      <c r="DU35" s="669"/>
      <c r="DV35" s="670"/>
      <c r="DW35" s="635">
        <v>2.1</v>
      </c>
      <c r="DX35" s="664"/>
      <c r="DY35" s="664"/>
      <c r="DZ35" s="664"/>
      <c r="EA35" s="664"/>
      <c r="EB35" s="664"/>
      <c r="EC35" s="665"/>
    </row>
    <row r="36" spans="2:133" ht="11.25" customHeight="1" x14ac:dyDescent="0.2">
      <c r="B36" s="627" t="s">
        <v>332</v>
      </c>
      <c r="C36" s="628"/>
      <c r="D36" s="628"/>
      <c r="E36" s="628"/>
      <c r="F36" s="628"/>
      <c r="G36" s="628"/>
      <c r="H36" s="628"/>
      <c r="I36" s="628"/>
      <c r="J36" s="628"/>
      <c r="K36" s="628"/>
      <c r="L36" s="628"/>
      <c r="M36" s="628"/>
      <c r="N36" s="628"/>
      <c r="O36" s="628"/>
      <c r="P36" s="628"/>
      <c r="Q36" s="629"/>
      <c r="R36" s="630">
        <v>667267</v>
      </c>
      <c r="S36" s="631"/>
      <c r="T36" s="631"/>
      <c r="U36" s="631"/>
      <c r="V36" s="631"/>
      <c r="W36" s="631"/>
      <c r="X36" s="631"/>
      <c r="Y36" s="632"/>
      <c r="Z36" s="633">
        <v>1.3</v>
      </c>
      <c r="AA36" s="633"/>
      <c r="AB36" s="633"/>
      <c r="AC36" s="633"/>
      <c r="AD36" s="634" t="s">
        <v>139</v>
      </c>
      <c r="AE36" s="634"/>
      <c r="AF36" s="634"/>
      <c r="AG36" s="634"/>
      <c r="AH36" s="634"/>
      <c r="AI36" s="634"/>
      <c r="AJ36" s="634"/>
      <c r="AK36" s="634"/>
      <c r="AL36" s="635" t="s">
        <v>139</v>
      </c>
      <c r="AM36" s="636"/>
      <c r="AN36" s="636"/>
      <c r="AO36" s="637"/>
      <c r="AP36" s="221"/>
      <c r="AQ36" s="704" t="s">
        <v>333</v>
      </c>
      <c r="AR36" s="705"/>
      <c r="AS36" s="705"/>
      <c r="AT36" s="705"/>
      <c r="AU36" s="705"/>
      <c r="AV36" s="705"/>
      <c r="AW36" s="705"/>
      <c r="AX36" s="705"/>
      <c r="AY36" s="706"/>
      <c r="AZ36" s="619">
        <v>6144173</v>
      </c>
      <c r="BA36" s="620"/>
      <c r="BB36" s="620"/>
      <c r="BC36" s="620"/>
      <c r="BD36" s="620"/>
      <c r="BE36" s="620"/>
      <c r="BF36" s="707"/>
      <c r="BG36" s="641" t="s">
        <v>334</v>
      </c>
      <c r="BH36" s="642"/>
      <c r="BI36" s="642"/>
      <c r="BJ36" s="642"/>
      <c r="BK36" s="642"/>
      <c r="BL36" s="642"/>
      <c r="BM36" s="642"/>
      <c r="BN36" s="642"/>
      <c r="BO36" s="642"/>
      <c r="BP36" s="642"/>
      <c r="BQ36" s="642"/>
      <c r="BR36" s="642"/>
      <c r="BS36" s="642"/>
      <c r="BT36" s="642"/>
      <c r="BU36" s="643"/>
      <c r="BV36" s="619">
        <v>511826</v>
      </c>
      <c r="BW36" s="620"/>
      <c r="BX36" s="620"/>
      <c r="BY36" s="620"/>
      <c r="BZ36" s="620"/>
      <c r="CA36" s="620"/>
      <c r="CB36" s="707"/>
      <c r="CD36" s="645" t="s">
        <v>335</v>
      </c>
      <c r="CE36" s="646"/>
      <c r="CF36" s="646"/>
      <c r="CG36" s="646"/>
      <c r="CH36" s="646"/>
      <c r="CI36" s="646"/>
      <c r="CJ36" s="646"/>
      <c r="CK36" s="646"/>
      <c r="CL36" s="646"/>
      <c r="CM36" s="646"/>
      <c r="CN36" s="646"/>
      <c r="CO36" s="646"/>
      <c r="CP36" s="646"/>
      <c r="CQ36" s="647"/>
      <c r="CR36" s="630">
        <v>4989608</v>
      </c>
      <c r="CS36" s="631"/>
      <c r="CT36" s="631"/>
      <c r="CU36" s="631"/>
      <c r="CV36" s="631"/>
      <c r="CW36" s="631"/>
      <c r="CX36" s="631"/>
      <c r="CY36" s="632"/>
      <c r="CZ36" s="635">
        <v>11.3</v>
      </c>
      <c r="DA36" s="664"/>
      <c r="DB36" s="664"/>
      <c r="DC36" s="671"/>
      <c r="DD36" s="639">
        <v>4233937</v>
      </c>
      <c r="DE36" s="631"/>
      <c r="DF36" s="631"/>
      <c r="DG36" s="631"/>
      <c r="DH36" s="631"/>
      <c r="DI36" s="631"/>
      <c r="DJ36" s="631"/>
      <c r="DK36" s="632"/>
      <c r="DL36" s="639">
        <v>2794638</v>
      </c>
      <c r="DM36" s="631"/>
      <c r="DN36" s="631"/>
      <c r="DO36" s="631"/>
      <c r="DP36" s="631"/>
      <c r="DQ36" s="631"/>
      <c r="DR36" s="631"/>
      <c r="DS36" s="631"/>
      <c r="DT36" s="631"/>
      <c r="DU36" s="631"/>
      <c r="DV36" s="632"/>
      <c r="DW36" s="635">
        <v>11</v>
      </c>
      <c r="DX36" s="664"/>
      <c r="DY36" s="664"/>
      <c r="DZ36" s="664"/>
      <c r="EA36" s="664"/>
      <c r="EB36" s="664"/>
      <c r="EC36" s="665"/>
    </row>
    <row r="37" spans="2:133" ht="11.25" customHeight="1" x14ac:dyDescent="0.2">
      <c r="B37" s="627" t="s">
        <v>336</v>
      </c>
      <c r="C37" s="628"/>
      <c r="D37" s="628"/>
      <c r="E37" s="628"/>
      <c r="F37" s="628"/>
      <c r="G37" s="628"/>
      <c r="H37" s="628"/>
      <c r="I37" s="628"/>
      <c r="J37" s="628"/>
      <c r="K37" s="628"/>
      <c r="L37" s="628"/>
      <c r="M37" s="628"/>
      <c r="N37" s="628"/>
      <c r="O37" s="628"/>
      <c r="P37" s="628"/>
      <c r="Q37" s="629"/>
      <c r="R37" s="630">
        <v>4397785</v>
      </c>
      <c r="S37" s="631"/>
      <c r="T37" s="631"/>
      <c r="U37" s="631"/>
      <c r="V37" s="631"/>
      <c r="W37" s="631"/>
      <c r="X37" s="631"/>
      <c r="Y37" s="632"/>
      <c r="Z37" s="633">
        <v>8.6999999999999993</v>
      </c>
      <c r="AA37" s="633"/>
      <c r="AB37" s="633"/>
      <c r="AC37" s="633"/>
      <c r="AD37" s="634">
        <v>62853</v>
      </c>
      <c r="AE37" s="634"/>
      <c r="AF37" s="634"/>
      <c r="AG37" s="634"/>
      <c r="AH37" s="634"/>
      <c r="AI37" s="634"/>
      <c r="AJ37" s="634"/>
      <c r="AK37" s="634"/>
      <c r="AL37" s="635">
        <v>0.3</v>
      </c>
      <c r="AM37" s="636"/>
      <c r="AN37" s="636"/>
      <c r="AO37" s="637"/>
      <c r="AQ37" s="708" t="s">
        <v>337</v>
      </c>
      <c r="AR37" s="709"/>
      <c r="AS37" s="709"/>
      <c r="AT37" s="709"/>
      <c r="AU37" s="709"/>
      <c r="AV37" s="709"/>
      <c r="AW37" s="709"/>
      <c r="AX37" s="709"/>
      <c r="AY37" s="710"/>
      <c r="AZ37" s="630">
        <v>1646310</v>
      </c>
      <c r="BA37" s="631"/>
      <c r="BB37" s="631"/>
      <c r="BC37" s="631"/>
      <c r="BD37" s="669"/>
      <c r="BE37" s="669"/>
      <c r="BF37" s="697"/>
      <c r="BG37" s="645" t="s">
        <v>338</v>
      </c>
      <c r="BH37" s="646"/>
      <c r="BI37" s="646"/>
      <c r="BJ37" s="646"/>
      <c r="BK37" s="646"/>
      <c r="BL37" s="646"/>
      <c r="BM37" s="646"/>
      <c r="BN37" s="646"/>
      <c r="BO37" s="646"/>
      <c r="BP37" s="646"/>
      <c r="BQ37" s="646"/>
      <c r="BR37" s="646"/>
      <c r="BS37" s="646"/>
      <c r="BT37" s="646"/>
      <c r="BU37" s="647"/>
      <c r="BV37" s="630">
        <v>470424</v>
      </c>
      <c r="BW37" s="631"/>
      <c r="BX37" s="631"/>
      <c r="BY37" s="631"/>
      <c r="BZ37" s="631"/>
      <c r="CA37" s="631"/>
      <c r="CB37" s="640"/>
      <c r="CD37" s="645" t="s">
        <v>339</v>
      </c>
      <c r="CE37" s="646"/>
      <c r="CF37" s="646"/>
      <c r="CG37" s="646"/>
      <c r="CH37" s="646"/>
      <c r="CI37" s="646"/>
      <c r="CJ37" s="646"/>
      <c r="CK37" s="646"/>
      <c r="CL37" s="646"/>
      <c r="CM37" s="646"/>
      <c r="CN37" s="646"/>
      <c r="CO37" s="646"/>
      <c r="CP37" s="646"/>
      <c r="CQ37" s="647"/>
      <c r="CR37" s="630">
        <v>3808</v>
      </c>
      <c r="CS37" s="669"/>
      <c r="CT37" s="669"/>
      <c r="CU37" s="669"/>
      <c r="CV37" s="669"/>
      <c r="CW37" s="669"/>
      <c r="CX37" s="669"/>
      <c r="CY37" s="670"/>
      <c r="CZ37" s="635">
        <v>0</v>
      </c>
      <c r="DA37" s="664"/>
      <c r="DB37" s="664"/>
      <c r="DC37" s="671"/>
      <c r="DD37" s="639">
        <v>3808</v>
      </c>
      <c r="DE37" s="669"/>
      <c r="DF37" s="669"/>
      <c r="DG37" s="669"/>
      <c r="DH37" s="669"/>
      <c r="DI37" s="669"/>
      <c r="DJ37" s="669"/>
      <c r="DK37" s="670"/>
      <c r="DL37" s="639">
        <v>3808</v>
      </c>
      <c r="DM37" s="669"/>
      <c r="DN37" s="669"/>
      <c r="DO37" s="669"/>
      <c r="DP37" s="669"/>
      <c r="DQ37" s="669"/>
      <c r="DR37" s="669"/>
      <c r="DS37" s="669"/>
      <c r="DT37" s="669"/>
      <c r="DU37" s="669"/>
      <c r="DV37" s="670"/>
      <c r="DW37" s="635">
        <v>0</v>
      </c>
      <c r="DX37" s="664"/>
      <c r="DY37" s="664"/>
      <c r="DZ37" s="664"/>
      <c r="EA37" s="664"/>
      <c r="EB37" s="664"/>
      <c r="EC37" s="665"/>
    </row>
    <row r="38" spans="2:133" ht="11.25" customHeight="1" x14ac:dyDescent="0.2">
      <c r="B38" s="627" t="s">
        <v>340</v>
      </c>
      <c r="C38" s="628"/>
      <c r="D38" s="628"/>
      <c r="E38" s="628"/>
      <c r="F38" s="628"/>
      <c r="G38" s="628"/>
      <c r="H38" s="628"/>
      <c r="I38" s="628"/>
      <c r="J38" s="628"/>
      <c r="K38" s="628"/>
      <c r="L38" s="628"/>
      <c r="M38" s="628"/>
      <c r="N38" s="628"/>
      <c r="O38" s="628"/>
      <c r="P38" s="628"/>
      <c r="Q38" s="629"/>
      <c r="R38" s="630">
        <v>2787609</v>
      </c>
      <c r="S38" s="631"/>
      <c r="T38" s="631"/>
      <c r="U38" s="631"/>
      <c r="V38" s="631"/>
      <c r="W38" s="631"/>
      <c r="X38" s="631"/>
      <c r="Y38" s="632"/>
      <c r="Z38" s="633">
        <v>5.5</v>
      </c>
      <c r="AA38" s="633"/>
      <c r="AB38" s="633"/>
      <c r="AC38" s="633"/>
      <c r="AD38" s="634" t="s">
        <v>139</v>
      </c>
      <c r="AE38" s="634"/>
      <c r="AF38" s="634"/>
      <c r="AG38" s="634"/>
      <c r="AH38" s="634"/>
      <c r="AI38" s="634"/>
      <c r="AJ38" s="634"/>
      <c r="AK38" s="634"/>
      <c r="AL38" s="635" t="s">
        <v>147</v>
      </c>
      <c r="AM38" s="636"/>
      <c r="AN38" s="636"/>
      <c r="AO38" s="637"/>
      <c r="AQ38" s="708" t="s">
        <v>341</v>
      </c>
      <c r="AR38" s="709"/>
      <c r="AS38" s="709"/>
      <c r="AT38" s="709"/>
      <c r="AU38" s="709"/>
      <c r="AV38" s="709"/>
      <c r="AW38" s="709"/>
      <c r="AX38" s="709"/>
      <c r="AY38" s="710"/>
      <c r="AZ38" s="630">
        <v>979560</v>
      </c>
      <c r="BA38" s="631"/>
      <c r="BB38" s="631"/>
      <c r="BC38" s="631"/>
      <c r="BD38" s="669"/>
      <c r="BE38" s="669"/>
      <c r="BF38" s="697"/>
      <c r="BG38" s="645" t="s">
        <v>342</v>
      </c>
      <c r="BH38" s="646"/>
      <c r="BI38" s="646"/>
      <c r="BJ38" s="646"/>
      <c r="BK38" s="646"/>
      <c r="BL38" s="646"/>
      <c r="BM38" s="646"/>
      <c r="BN38" s="646"/>
      <c r="BO38" s="646"/>
      <c r="BP38" s="646"/>
      <c r="BQ38" s="646"/>
      <c r="BR38" s="646"/>
      <c r="BS38" s="646"/>
      <c r="BT38" s="646"/>
      <c r="BU38" s="647"/>
      <c r="BV38" s="630">
        <v>9177</v>
      </c>
      <c r="BW38" s="631"/>
      <c r="BX38" s="631"/>
      <c r="BY38" s="631"/>
      <c r="BZ38" s="631"/>
      <c r="CA38" s="631"/>
      <c r="CB38" s="640"/>
      <c r="CD38" s="645" t="s">
        <v>343</v>
      </c>
      <c r="CE38" s="646"/>
      <c r="CF38" s="646"/>
      <c r="CG38" s="646"/>
      <c r="CH38" s="646"/>
      <c r="CI38" s="646"/>
      <c r="CJ38" s="646"/>
      <c r="CK38" s="646"/>
      <c r="CL38" s="646"/>
      <c r="CM38" s="646"/>
      <c r="CN38" s="646"/>
      <c r="CO38" s="646"/>
      <c r="CP38" s="646"/>
      <c r="CQ38" s="647"/>
      <c r="CR38" s="630">
        <v>2970282</v>
      </c>
      <c r="CS38" s="631"/>
      <c r="CT38" s="631"/>
      <c r="CU38" s="631"/>
      <c r="CV38" s="631"/>
      <c r="CW38" s="631"/>
      <c r="CX38" s="631"/>
      <c r="CY38" s="632"/>
      <c r="CZ38" s="635">
        <v>6.7</v>
      </c>
      <c r="DA38" s="664"/>
      <c r="DB38" s="664"/>
      <c r="DC38" s="671"/>
      <c r="DD38" s="639">
        <v>2493997</v>
      </c>
      <c r="DE38" s="631"/>
      <c r="DF38" s="631"/>
      <c r="DG38" s="631"/>
      <c r="DH38" s="631"/>
      <c r="DI38" s="631"/>
      <c r="DJ38" s="631"/>
      <c r="DK38" s="632"/>
      <c r="DL38" s="639">
        <v>2281163</v>
      </c>
      <c r="DM38" s="631"/>
      <c r="DN38" s="631"/>
      <c r="DO38" s="631"/>
      <c r="DP38" s="631"/>
      <c r="DQ38" s="631"/>
      <c r="DR38" s="631"/>
      <c r="DS38" s="631"/>
      <c r="DT38" s="631"/>
      <c r="DU38" s="631"/>
      <c r="DV38" s="632"/>
      <c r="DW38" s="635">
        <v>9</v>
      </c>
      <c r="DX38" s="664"/>
      <c r="DY38" s="664"/>
      <c r="DZ38" s="664"/>
      <c r="EA38" s="664"/>
      <c r="EB38" s="664"/>
      <c r="EC38" s="665"/>
    </row>
    <row r="39" spans="2:133" ht="11.25" customHeight="1" x14ac:dyDescent="0.2">
      <c r="B39" s="627" t="s">
        <v>344</v>
      </c>
      <c r="C39" s="628"/>
      <c r="D39" s="628"/>
      <c r="E39" s="628"/>
      <c r="F39" s="628"/>
      <c r="G39" s="628"/>
      <c r="H39" s="628"/>
      <c r="I39" s="628"/>
      <c r="J39" s="628"/>
      <c r="K39" s="628"/>
      <c r="L39" s="628"/>
      <c r="M39" s="628"/>
      <c r="N39" s="628"/>
      <c r="O39" s="628"/>
      <c r="P39" s="628"/>
      <c r="Q39" s="629"/>
      <c r="R39" s="630">
        <v>1350634</v>
      </c>
      <c r="S39" s="631"/>
      <c r="T39" s="631"/>
      <c r="U39" s="631"/>
      <c r="V39" s="631"/>
      <c r="W39" s="631"/>
      <c r="X39" s="631"/>
      <c r="Y39" s="632"/>
      <c r="Z39" s="633">
        <v>2.7</v>
      </c>
      <c r="AA39" s="633"/>
      <c r="AB39" s="633"/>
      <c r="AC39" s="633"/>
      <c r="AD39" s="634">
        <v>34704</v>
      </c>
      <c r="AE39" s="634"/>
      <c r="AF39" s="634"/>
      <c r="AG39" s="634"/>
      <c r="AH39" s="634"/>
      <c r="AI39" s="634"/>
      <c r="AJ39" s="634"/>
      <c r="AK39" s="634"/>
      <c r="AL39" s="635">
        <v>0.1</v>
      </c>
      <c r="AM39" s="636"/>
      <c r="AN39" s="636"/>
      <c r="AO39" s="637"/>
      <c r="AQ39" s="708" t="s">
        <v>345</v>
      </c>
      <c r="AR39" s="709"/>
      <c r="AS39" s="709"/>
      <c r="AT39" s="709"/>
      <c r="AU39" s="709"/>
      <c r="AV39" s="709"/>
      <c r="AW39" s="709"/>
      <c r="AX39" s="709"/>
      <c r="AY39" s="710"/>
      <c r="AZ39" s="630">
        <v>406717</v>
      </c>
      <c r="BA39" s="631"/>
      <c r="BB39" s="631"/>
      <c r="BC39" s="631"/>
      <c r="BD39" s="669"/>
      <c r="BE39" s="669"/>
      <c r="BF39" s="697"/>
      <c r="BG39" s="645" t="s">
        <v>346</v>
      </c>
      <c r="BH39" s="646"/>
      <c r="BI39" s="646"/>
      <c r="BJ39" s="646"/>
      <c r="BK39" s="646"/>
      <c r="BL39" s="646"/>
      <c r="BM39" s="646"/>
      <c r="BN39" s="646"/>
      <c r="BO39" s="646"/>
      <c r="BP39" s="646"/>
      <c r="BQ39" s="646"/>
      <c r="BR39" s="646"/>
      <c r="BS39" s="646"/>
      <c r="BT39" s="646"/>
      <c r="BU39" s="647"/>
      <c r="BV39" s="630">
        <v>14090</v>
      </c>
      <c r="BW39" s="631"/>
      <c r="BX39" s="631"/>
      <c r="BY39" s="631"/>
      <c r="BZ39" s="631"/>
      <c r="CA39" s="631"/>
      <c r="CB39" s="640"/>
      <c r="CD39" s="645" t="s">
        <v>347</v>
      </c>
      <c r="CE39" s="646"/>
      <c r="CF39" s="646"/>
      <c r="CG39" s="646"/>
      <c r="CH39" s="646"/>
      <c r="CI39" s="646"/>
      <c r="CJ39" s="646"/>
      <c r="CK39" s="646"/>
      <c r="CL39" s="646"/>
      <c r="CM39" s="646"/>
      <c r="CN39" s="646"/>
      <c r="CO39" s="646"/>
      <c r="CP39" s="646"/>
      <c r="CQ39" s="647"/>
      <c r="CR39" s="630">
        <v>2274311</v>
      </c>
      <c r="CS39" s="669"/>
      <c r="CT39" s="669"/>
      <c r="CU39" s="669"/>
      <c r="CV39" s="669"/>
      <c r="CW39" s="669"/>
      <c r="CX39" s="669"/>
      <c r="CY39" s="670"/>
      <c r="CZ39" s="635">
        <v>5.2</v>
      </c>
      <c r="DA39" s="664"/>
      <c r="DB39" s="664"/>
      <c r="DC39" s="671"/>
      <c r="DD39" s="639">
        <v>1616837</v>
      </c>
      <c r="DE39" s="669"/>
      <c r="DF39" s="669"/>
      <c r="DG39" s="669"/>
      <c r="DH39" s="669"/>
      <c r="DI39" s="669"/>
      <c r="DJ39" s="669"/>
      <c r="DK39" s="670"/>
      <c r="DL39" s="639" t="s">
        <v>147</v>
      </c>
      <c r="DM39" s="669"/>
      <c r="DN39" s="669"/>
      <c r="DO39" s="669"/>
      <c r="DP39" s="669"/>
      <c r="DQ39" s="669"/>
      <c r="DR39" s="669"/>
      <c r="DS39" s="669"/>
      <c r="DT39" s="669"/>
      <c r="DU39" s="669"/>
      <c r="DV39" s="670"/>
      <c r="DW39" s="635" t="s">
        <v>238</v>
      </c>
      <c r="DX39" s="664"/>
      <c r="DY39" s="664"/>
      <c r="DZ39" s="664"/>
      <c r="EA39" s="664"/>
      <c r="EB39" s="664"/>
      <c r="EC39" s="665"/>
    </row>
    <row r="40" spans="2:133" ht="11.25" customHeight="1" x14ac:dyDescent="0.2">
      <c r="B40" s="627" t="s">
        <v>348</v>
      </c>
      <c r="C40" s="628"/>
      <c r="D40" s="628"/>
      <c r="E40" s="628"/>
      <c r="F40" s="628"/>
      <c r="G40" s="628"/>
      <c r="H40" s="628"/>
      <c r="I40" s="628"/>
      <c r="J40" s="628"/>
      <c r="K40" s="628"/>
      <c r="L40" s="628"/>
      <c r="M40" s="628"/>
      <c r="N40" s="628"/>
      <c r="O40" s="628"/>
      <c r="P40" s="628"/>
      <c r="Q40" s="629"/>
      <c r="R40" s="630">
        <v>3435987</v>
      </c>
      <c r="S40" s="631"/>
      <c r="T40" s="631"/>
      <c r="U40" s="631"/>
      <c r="V40" s="631"/>
      <c r="W40" s="631"/>
      <c r="X40" s="631"/>
      <c r="Y40" s="632"/>
      <c r="Z40" s="633">
        <v>6.8</v>
      </c>
      <c r="AA40" s="633"/>
      <c r="AB40" s="633"/>
      <c r="AC40" s="633"/>
      <c r="AD40" s="634" t="s">
        <v>139</v>
      </c>
      <c r="AE40" s="634"/>
      <c r="AF40" s="634"/>
      <c r="AG40" s="634"/>
      <c r="AH40" s="634"/>
      <c r="AI40" s="634"/>
      <c r="AJ40" s="634"/>
      <c r="AK40" s="634"/>
      <c r="AL40" s="635" t="s">
        <v>139</v>
      </c>
      <c r="AM40" s="636"/>
      <c r="AN40" s="636"/>
      <c r="AO40" s="637"/>
      <c r="AQ40" s="708" t="s">
        <v>349</v>
      </c>
      <c r="AR40" s="709"/>
      <c r="AS40" s="709"/>
      <c r="AT40" s="709"/>
      <c r="AU40" s="709"/>
      <c r="AV40" s="709"/>
      <c r="AW40" s="709"/>
      <c r="AX40" s="709"/>
      <c r="AY40" s="710"/>
      <c r="AZ40" s="630">
        <v>141304</v>
      </c>
      <c r="BA40" s="631"/>
      <c r="BB40" s="631"/>
      <c r="BC40" s="631"/>
      <c r="BD40" s="669"/>
      <c r="BE40" s="669"/>
      <c r="BF40" s="697"/>
      <c r="BG40" s="711" t="s">
        <v>350</v>
      </c>
      <c r="BH40" s="712"/>
      <c r="BI40" s="712"/>
      <c r="BJ40" s="712"/>
      <c r="BK40" s="712"/>
      <c r="BL40" s="222"/>
      <c r="BM40" s="646" t="s">
        <v>351</v>
      </c>
      <c r="BN40" s="646"/>
      <c r="BO40" s="646"/>
      <c r="BP40" s="646"/>
      <c r="BQ40" s="646"/>
      <c r="BR40" s="646"/>
      <c r="BS40" s="646"/>
      <c r="BT40" s="646"/>
      <c r="BU40" s="647"/>
      <c r="BV40" s="630">
        <v>102</v>
      </c>
      <c r="BW40" s="631"/>
      <c r="BX40" s="631"/>
      <c r="BY40" s="631"/>
      <c r="BZ40" s="631"/>
      <c r="CA40" s="631"/>
      <c r="CB40" s="640"/>
      <c r="CD40" s="645" t="s">
        <v>352</v>
      </c>
      <c r="CE40" s="646"/>
      <c r="CF40" s="646"/>
      <c r="CG40" s="646"/>
      <c r="CH40" s="646"/>
      <c r="CI40" s="646"/>
      <c r="CJ40" s="646"/>
      <c r="CK40" s="646"/>
      <c r="CL40" s="646"/>
      <c r="CM40" s="646"/>
      <c r="CN40" s="646"/>
      <c r="CO40" s="646"/>
      <c r="CP40" s="646"/>
      <c r="CQ40" s="647"/>
      <c r="CR40" s="630">
        <v>1046447</v>
      </c>
      <c r="CS40" s="631"/>
      <c r="CT40" s="631"/>
      <c r="CU40" s="631"/>
      <c r="CV40" s="631"/>
      <c r="CW40" s="631"/>
      <c r="CX40" s="631"/>
      <c r="CY40" s="632"/>
      <c r="CZ40" s="635">
        <v>2.4</v>
      </c>
      <c r="DA40" s="664"/>
      <c r="DB40" s="664"/>
      <c r="DC40" s="671"/>
      <c r="DD40" s="639">
        <v>746407</v>
      </c>
      <c r="DE40" s="631"/>
      <c r="DF40" s="631"/>
      <c r="DG40" s="631"/>
      <c r="DH40" s="631"/>
      <c r="DI40" s="631"/>
      <c r="DJ40" s="631"/>
      <c r="DK40" s="632"/>
      <c r="DL40" s="639">
        <v>703772</v>
      </c>
      <c r="DM40" s="631"/>
      <c r="DN40" s="631"/>
      <c r="DO40" s="631"/>
      <c r="DP40" s="631"/>
      <c r="DQ40" s="631"/>
      <c r="DR40" s="631"/>
      <c r="DS40" s="631"/>
      <c r="DT40" s="631"/>
      <c r="DU40" s="631"/>
      <c r="DV40" s="632"/>
      <c r="DW40" s="635">
        <v>2.8</v>
      </c>
      <c r="DX40" s="664"/>
      <c r="DY40" s="664"/>
      <c r="DZ40" s="664"/>
      <c r="EA40" s="664"/>
      <c r="EB40" s="664"/>
      <c r="EC40" s="665"/>
    </row>
    <row r="41" spans="2:133" ht="11.25" customHeight="1" x14ac:dyDescent="0.2">
      <c r="B41" s="627" t="s">
        <v>353</v>
      </c>
      <c r="C41" s="628"/>
      <c r="D41" s="628"/>
      <c r="E41" s="628"/>
      <c r="F41" s="628"/>
      <c r="G41" s="628"/>
      <c r="H41" s="628"/>
      <c r="I41" s="628"/>
      <c r="J41" s="628"/>
      <c r="K41" s="628"/>
      <c r="L41" s="628"/>
      <c r="M41" s="628"/>
      <c r="N41" s="628"/>
      <c r="O41" s="628"/>
      <c r="P41" s="628"/>
      <c r="Q41" s="629"/>
      <c r="R41" s="630" t="s">
        <v>139</v>
      </c>
      <c r="S41" s="631"/>
      <c r="T41" s="631"/>
      <c r="U41" s="631"/>
      <c r="V41" s="631"/>
      <c r="W41" s="631"/>
      <c r="X41" s="631"/>
      <c r="Y41" s="632"/>
      <c r="Z41" s="633" t="s">
        <v>147</v>
      </c>
      <c r="AA41" s="633"/>
      <c r="AB41" s="633"/>
      <c r="AC41" s="633"/>
      <c r="AD41" s="634" t="s">
        <v>147</v>
      </c>
      <c r="AE41" s="634"/>
      <c r="AF41" s="634"/>
      <c r="AG41" s="634"/>
      <c r="AH41" s="634"/>
      <c r="AI41" s="634"/>
      <c r="AJ41" s="634"/>
      <c r="AK41" s="634"/>
      <c r="AL41" s="635" t="s">
        <v>139</v>
      </c>
      <c r="AM41" s="636"/>
      <c r="AN41" s="636"/>
      <c r="AO41" s="637"/>
      <c r="AQ41" s="708" t="s">
        <v>354</v>
      </c>
      <c r="AR41" s="709"/>
      <c r="AS41" s="709"/>
      <c r="AT41" s="709"/>
      <c r="AU41" s="709"/>
      <c r="AV41" s="709"/>
      <c r="AW41" s="709"/>
      <c r="AX41" s="709"/>
      <c r="AY41" s="710"/>
      <c r="AZ41" s="630">
        <v>573843</v>
      </c>
      <c r="BA41" s="631"/>
      <c r="BB41" s="631"/>
      <c r="BC41" s="631"/>
      <c r="BD41" s="669"/>
      <c r="BE41" s="669"/>
      <c r="BF41" s="697"/>
      <c r="BG41" s="711"/>
      <c r="BH41" s="712"/>
      <c r="BI41" s="712"/>
      <c r="BJ41" s="712"/>
      <c r="BK41" s="712"/>
      <c r="BL41" s="222"/>
      <c r="BM41" s="646" t="s">
        <v>355</v>
      </c>
      <c r="BN41" s="646"/>
      <c r="BO41" s="646"/>
      <c r="BP41" s="646"/>
      <c r="BQ41" s="646"/>
      <c r="BR41" s="646"/>
      <c r="BS41" s="646"/>
      <c r="BT41" s="646"/>
      <c r="BU41" s="647"/>
      <c r="BV41" s="630" t="s">
        <v>139</v>
      </c>
      <c r="BW41" s="631"/>
      <c r="BX41" s="631"/>
      <c r="BY41" s="631"/>
      <c r="BZ41" s="631"/>
      <c r="CA41" s="631"/>
      <c r="CB41" s="640"/>
      <c r="CD41" s="645" t="s">
        <v>356</v>
      </c>
      <c r="CE41" s="646"/>
      <c r="CF41" s="646"/>
      <c r="CG41" s="646"/>
      <c r="CH41" s="646"/>
      <c r="CI41" s="646"/>
      <c r="CJ41" s="646"/>
      <c r="CK41" s="646"/>
      <c r="CL41" s="646"/>
      <c r="CM41" s="646"/>
      <c r="CN41" s="646"/>
      <c r="CO41" s="646"/>
      <c r="CP41" s="646"/>
      <c r="CQ41" s="647"/>
      <c r="CR41" s="630" t="s">
        <v>238</v>
      </c>
      <c r="CS41" s="669"/>
      <c r="CT41" s="669"/>
      <c r="CU41" s="669"/>
      <c r="CV41" s="669"/>
      <c r="CW41" s="669"/>
      <c r="CX41" s="669"/>
      <c r="CY41" s="670"/>
      <c r="CZ41" s="635" t="s">
        <v>238</v>
      </c>
      <c r="DA41" s="664"/>
      <c r="DB41" s="664"/>
      <c r="DC41" s="671"/>
      <c r="DD41" s="639" t="s">
        <v>139</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357</v>
      </c>
      <c r="C42" s="628"/>
      <c r="D42" s="628"/>
      <c r="E42" s="628"/>
      <c r="F42" s="628"/>
      <c r="G42" s="628"/>
      <c r="H42" s="628"/>
      <c r="I42" s="628"/>
      <c r="J42" s="628"/>
      <c r="K42" s="628"/>
      <c r="L42" s="628"/>
      <c r="M42" s="628"/>
      <c r="N42" s="628"/>
      <c r="O42" s="628"/>
      <c r="P42" s="628"/>
      <c r="Q42" s="629"/>
      <c r="R42" s="630" t="s">
        <v>139</v>
      </c>
      <c r="S42" s="631"/>
      <c r="T42" s="631"/>
      <c r="U42" s="631"/>
      <c r="V42" s="631"/>
      <c r="W42" s="631"/>
      <c r="X42" s="631"/>
      <c r="Y42" s="632"/>
      <c r="Z42" s="633" t="s">
        <v>147</v>
      </c>
      <c r="AA42" s="633"/>
      <c r="AB42" s="633"/>
      <c r="AC42" s="633"/>
      <c r="AD42" s="634" t="s">
        <v>238</v>
      </c>
      <c r="AE42" s="634"/>
      <c r="AF42" s="634"/>
      <c r="AG42" s="634"/>
      <c r="AH42" s="634"/>
      <c r="AI42" s="634"/>
      <c r="AJ42" s="634"/>
      <c r="AK42" s="634"/>
      <c r="AL42" s="635" t="s">
        <v>238</v>
      </c>
      <c r="AM42" s="636"/>
      <c r="AN42" s="636"/>
      <c r="AO42" s="637"/>
      <c r="AQ42" s="715" t="s">
        <v>345</v>
      </c>
      <c r="AR42" s="716"/>
      <c r="AS42" s="716"/>
      <c r="AT42" s="716"/>
      <c r="AU42" s="716"/>
      <c r="AV42" s="716"/>
      <c r="AW42" s="716"/>
      <c r="AX42" s="716"/>
      <c r="AY42" s="717"/>
      <c r="AZ42" s="724">
        <v>2396439</v>
      </c>
      <c r="BA42" s="725"/>
      <c r="BB42" s="725"/>
      <c r="BC42" s="725"/>
      <c r="BD42" s="701"/>
      <c r="BE42" s="701"/>
      <c r="BF42" s="703"/>
      <c r="BG42" s="713"/>
      <c r="BH42" s="714"/>
      <c r="BI42" s="714"/>
      <c r="BJ42" s="714"/>
      <c r="BK42" s="714"/>
      <c r="BL42" s="223"/>
      <c r="BM42" s="656" t="s">
        <v>358</v>
      </c>
      <c r="BN42" s="656"/>
      <c r="BO42" s="656"/>
      <c r="BP42" s="656"/>
      <c r="BQ42" s="656"/>
      <c r="BR42" s="656"/>
      <c r="BS42" s="656"/>
      <c r="BT42" s="656"/>
      <c r="BU42" s="657"/>
      <c r="BV42" s="724">
        <v>347</v>
      </c>
      <c r="BW42" s="725"/>
      <c r="BX42" s="725"/>
      <c r="BY42" s="725"/>
      <c r="BZ42" s="725"/>
      <c r="CA42" s="725"/>
      <c r="CB42" s="737"/>
      <c r="CD42" s="627" t="s">
        <v>359</v>
      </c>
      <c r="CE42" s="628"/>
      <c r="CF42" s="628"/>
      <c r="CG42" s="628"/>
      <c r="CH42" s="628"/>
      <c r="CI42" s="628"/>
      <c r="CJ42" s="628"/>
      <c r="CK42" s="628"/>
      <c r="CL42" s="628"/>
      <c r="CM42" s="628"/>
      <c r="CN42" s="628"/>
      <c r="CO42" s="628"/>
      <c r="CP42" s="628"/>
      <c r="CQ42" s="629"/>
      <c r="CR42" s="630">
        <v>8510889</v>
      </c>
      <c r="CS42" s="669"/>
      <c r="CT42" s="669"/>
      <c r="CU42" s="669"/>
      <c r="CV42" s="669"/>
      <c r="CW42" s="669"/>
      <c r="CX42" s="669"/>
      <c r="CY42" s="670"/>
      <c r="CZ42" s="635">
        <v>19.3</v>
      </c>
      <c r="DA42" s="664"/>
      <c r="DB42" s="664"/>
      <c r="DC42" s="671"/>
      <c r="DD42" s="639">
        <v>3171631</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360</v>
      </c>
      <c r="C43" s="628"/>
      <c r="D43" s="628"/>
      <c r="E43" s="628"/>
      <c r="F43" s="628"/>
      <c r="G43" s="628"/>
      <c r="H43" s="628"/>
      <c r="I43" s="628"/>
      <c r="J43" s="628"/>
      <c r="K43" s="628"/>
      <c r="L43" s="628"/>
      <c r="M43" s="628"/>
      <c r="N43" s="628"/>
      <c r="O43" s="628"/>
      <c r="P43" s="628"/>
      <c r="Q43" s="629"/>
      <c r="R43" s="630">
        <v>961587</v>
      </c>
      <c r="S43" s="631"/>
      <c r="T43" s="631"/>
      <c r="U43" s="631"/>
      <c r="V43" s="631"/>
      <c r="W43" s="631"/>
      <c r="X43" s="631"/>
      <c r="Y43" s="632"/>
      <c r="Z43" s="633">
        <v>1.9</v>
      </c>
      <c r="AA43" s="633"/>
      <c r="AB43" s="633"/>
      <c r="AC43" s="633"/>
      <c r="AD43" s="634" t="s">
        <v>238</v>
      </c>
      <c r="AE43" s="634"/>
      <c r="AF43" s="634"/>
      <c r="AG43" s="634"/>
      <c r="AH43" s="634"/>
      <c r="AI43" s="634"/>
      <c r="AJ43" s="634"/>
      <c r="AK43" s="634"/>
      <c r="AL43" s="635" t="s">
        <v>147</v>
      </c>
      <c r="AM43" s="636"/>
      <c r="AN43" s="636"/>
      <c r="AO43" s="637"/>
      <c r="BV43" s="224"/>
      <c r="BW43" s="224"/>
      <c r="BX43" s="224"/>
      <c r="BY43" s="224"/>
      <c r="BZ43" s="224"/>
      <c r="CA43" s="224"/>
      <c r="CB43" s="224"/>
      <c r="CD43" s="627" t="s">
        <v>361</v>
      </c>
      <c r="CE43" s="628"/>
      <c r="CF43" s="628"/>
      <c r="CG43" s="628"/>
      <c r="CH43" s="628"/>
      <c r="CI43" s="628"/>
      <c r="CJ43" s="628"/>
      <c r="CK43" s="628"/>
      <c r="CL43" s="628"/>
      <c r="CM43" s="628"/>
      <c r="CN43" s="628"/>
      <c r="CO43" s="628"/>
      <c r="CP43" s="628"/>
      <c r="CQ43" s="629"/>
      <c r="CR43" s="630">
        <v>172995</v>
      </c>
      <c r="CS43" s="669"/>
      <c r="CT43" s="669"/>
      <c r="CU43" s="669"/>
      <c r="CV43" s="669"/>
      <c r="CW43" s="669"/>
      <c r="CX43" s="669"/>
      <c r="CY43" s="670"/>
      <c r="CZ43" s="635">
        <v>0.4</v>
      </c>
      <c r="DA43" s="664"/>
      <c r="DB43" s="664"/>
      <c r="DC43" s="671"/>
      <c r="DD43" s="639">
        <v>172995</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362</v>
      </c>
      <c r="C44" s="681"/>
      <c r="D44" s="681"/>
      <c r="E44" s="681"/>
      <c r="F44" s="681"/>
      <c r="G44" s="681"/>
      <c r="H44" s="681"/>
      <c r="I44" s="681"/>
      <c r="J44" s="681"/>
      <c r="K44" s="681"/>
      <c r="L44" s="681"/>
      <c r="M44" s="681"/>
      <c r="N44" s="681"/>
      <c r="O44" s="681"/>
      <c r="P44" s="681"/>
      <c r="Q44" s="682"/>
      <c r="R44" s="724">
        <v>50622440</v>
      </c>
      <c r="S44" s="725"/>
      <c r="T44" s="725"/>
      <c r="U44" s="725"/>
      <c r="V44" s="725"/>
      <c r="W44" s="725"/>
      <c r="X44" s="725"/>
      <c r="Y44" s="726"/>
      <c r="Z44" s="727">
        <v>100</v>
      </c>
      <c r="AA44" s="727"/>
      <c r="AB44" s="727"/>
      <c r="AC44" s="727"/>
      <c r="AD44" s="728">
        <v>24375774</v>
      </c>
      <c r="AE44" s="728"/>
      <c r="AF44" s="728"/>
      <c r="AG44" s="728"/>
      <c r="AH44" s="728"/>
      <c r="AI44" s="728"/>
      <c r="AJ44" s="728"/>
      <c r="AK44" s="728"/>
      <c r="AL44" s="729">
        <v>100</v>
      </c>
      <c r="AM44" s="702"/>
      <c r="AN44" s="702"/>
      <c r="AO44" s="730"/>
      <c r="CD44" s="731" t="s">
        <v>309</v>
      </c>
      <c r="CE44" s="732"/>
      <c r="CF44" s="627" t="s">
        <v>363</v>
      </c>
      <c r="CG44" s="628"/>
      <c r="CH44" s="628"/>
      <c r="CI44" s="628"/>
      <c r="CJ44" s="628"/>
      <c r="CK44" s="628"/>
      <c r="CL44" s="628"/>
      <c r="CM44" s="628"/>
      <c r="CN44" s="628"/>
      <c r="CO44" s="628"/>
      <c r="CP44" s="628"/>
      <c r="CQ44" s="629"/>
      <c r="CR44" s="630">
        <v>7883162</v>
      </c>
      <c r="CS44" s="631"/>
      <c r="CT44" s="631"/>
      <c r="CU44" s="631"/>
      <c r="CV44" s="631"/>
      <c r="CW44" s="631"/>
      <c r="CX44" s="631"/>
      <c r="CY44" s="632"/>
      <c r="CZ44" s="635">
        <v>17.899999999999999</v>
      </c>
      <c r="DA44" s="636"/>
      <c r="DB44" s="636"/>
      <c r="DC44" s="648"/>
      <c r="DD44" s="639">
        <v>2756355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364</v>
      </c>
      <c r="CG45" s="628"/>
      <c r="CH45" s="628"/>
      <c r="CI45" s="628"/>
      <c r="CJ45" s="628"/>
      <c r="CK45" s="628"/>
      <c r="CL45" s="628"/>
      <c r="CM45" s="628"/>
      <c r="CN45" s="628"/>
      <c r="CO45" s="628"/>
      <c r="CP45" s="628"/>
      <c r="CQ45" s="629"/>
      <c r="CR45" s="630">
        <v>4074783</v>
      </c>
      <c r="CS45" s="669"/>
      <c r="CT45" s="669"/>
      <c r="CU45" s="669"/>
      <c r="CV45" s="669"/>
      <c r="CW45" s="669"/>
      <c r="CX45" s="669"/>
      <c r="CY45" s="670"/>
      <c r="CZ45" s="635">
        <v>9.1999999999999993</v>
      </c>
      <c r="DA45" s="664"/>
      <c r="DB45" s="664"/>
      <c r="DC45" s="671"/>
      <c r="DD45" s="639">
        <v>248019</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366</v>
      </c>
      <c r="CG46" s="628"/>
      <c r="CH46" s="628"/>
      <c r="CI46" s="628"/>
      <c r="CJ46" s="628"/>
      <c r="CK46" s="628"/>
      <c r="CL46" s="628"/>
      <c r="CM46" s="628"/>
      <c r="CN46" s="628"/>
      <c r="CO46" s="628"/>
      <c r="CP46" s="628"/>
      <c r="CQ46" s="629"/>
      <c r="CR46" s="630">
        <v>3693293</v>
      </c>
      <c r="CS46" s="631"/>
      <c r="CT46" s="631"/>
      <c r="CU46" s="631"/>
      <c r="CV46" s="631"/>
      <c r="CW46" s="631"/>
      <c r="CX46" s="631"/>
      <c r="CY46" s="632"/>
      <c r="CZ46" s="635">
        <v>8.4</v>
      </c>
      <c r="DA46" s="636"/>
      <c r="DB46" s="636"/>
      <c r="DC46" s="648"/>
      <c r="DD46" s="639">
        <v>2476753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368</v>
      </c>
      <c r="CG47" s="628"/>
      <c r="CH47" s="628"/>
      <c r="CI47" s="628"/>
      <c r="CJ47" s="628"/>
      <c r="CK47" s="628"/>
      <c r="CL47" s="628"/>
      <c r="CM47" s="628"/>
      <c r="CN47" s="628"/>
      <c r="CO47" s="628"/>
      <c r="CP47" s="628"/>
      <c r="CQ47" s="629"/>
      <c r="CR47" s="630">
        <v>627727</v>
      </c>
      <c r="CS47" s="669"/>
      <c r="CT47" s="669"/>
      <c r="CU47" s="669"/>
      <c r="CV47" s="669"/>
      <c r="CW47" s="669"/>
      <c r="CX47" s="669"/>
      <c r="CY47" s="670"/>
      <c r="CZ47" s="635">
        <v>1.4</v>
      </c>
      <c r="DA47" s="664"/>
      <c r="DB47" s="664"/>
      <c r="DC47" s="671"/>
      <c r="DD47" s="639">
        <v>415276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370</v>
      </c>
      <c r="CG48" s="628"/>
      <c r="CH48" s="628"/>
      <c r="CI48" s="628"/>
      <c r="CJ48" s="628"/>
      <c r="CK48" s="628"/>
      <c r="CL48" s="628"/>
      <c r="CM48" s="628"/>
      <c r="CN48" s="628"/>
      <c r="CO48" s="628"/>
      <c r="CP48" s="628"/>
      <c r="CQ48" s="629"/>
      <c r="CR48" s="630" t="s">
        <v>258</v>
      </c>
      <c r="CS48" s="631"/>
      <c r="CT48" s="631"/>
      <c r="CU48" s="631"/>
      <c r="CV48" s="631"/>
      <c r="CW48" s="631"/>
      <c r="CX48" s="631"/>
      <c r="CY48" s="632"/>
      <c r="CZ48" s="635" t="s">
        <v>238</v>
      </c>
      <c r="DA48" s="636"/>
      <c r="DB48" s="636"/>
      <c r="DC48" s="648"/>
      <c r="DD48" s="639" t="s">
        <v>258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371</v>
      </c>
      <c r="CE49" s="681"/>
      <c r="CF49" s="681"/>
      <c r="CG49" s="681"/>
      <c r="CH49" s="681"/>
      <c r="CI49" s="681"/>
      <c r="CJ49" s="681"/>
      <c r="CK49" s="681"/>
      <c r="CL49" s="681"/>
      <c r="CM49" s="681"/>
      <c r="CN49" s="681"/>
      <c r="CO49" s="681"/>
      <c r="CP49" s="681"/>
      <c r="CQ49" s="682"/>
      <c r="CR49" s="724">
        <v>44148884</v>
      </c>
      <c r="CS49" s="701"/>
      <c r="CT49" s="701"/>
      <c r="CU49" s="701"/>
      <c r="CV49" s="701"/>
      <c r="CW49" s="701"/>
      <c r="CX49" s="701"/>
      <c r="CY49" s="738"/>
      <c r="CZ49" s="729">
        <v>100</v>
      </c>
      <c r="DA49" s="739"/>
      <c r="DB49" s="739"/>
      <c r="DC49" s="740"/>
      <c r="DD49" s="741">
        <v>28466621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AA36" sqref="AA36:AE36"/>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373</v>
      </c>
      <c r="DK2" s="752"/>
      <c r="DL2" s="752"/>
      <c r="DM2" s="752"/>
      <c r="DN2" s="752"/>
      <c r="DO2" s="753"/>
      <c r="DP2" s="231"/>
      <c r="DQ2" s="751" t="s">
        <v>374</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377</v>
      </c>
      <c r="B5" s="757"/>
      <c r="C5" s="757"/>
      <c r="D5" s="757"/>
      <c r="E5" s="757"/>
      <c r="F5" s="757"/>
      <c r="G5" s="757"/>
      <c r="H5" s="757"/>
      <c r="I5" s="757"/>
      <c r="J5" s="757"/>
      <c r="K5" s="757"/>
      <c r="L5" s="757"/>
      <c r="M5" s="757"/>
      <c r="N5" s="757"/>
      <c r="O5" s="757"/>
      <c r="P5" s="758"/>
      <c r="Q5" s="762" t="s">
        <v>378</v>
      </c>
      <c r="R5" s="763"/>
      <c r="S5" s="763"/>
      <c r="T5" s="763"/>
      <c r="U5" s="764"/>
      <c r="V5" s="762" t="s">
        <v>379</v>
      </c>
      <c r="W5" s="763"/>
      <c r="X5" s="763"/>
      <c r="Y5" s="763"/>
      <c r="Z5" s="764"/>
      <c r="AA5" s="762" t="s">
        <v>380</v>
      </c>
      <c r="AB5" s="763"/>
      <c r="AC5" s="763"/>
      <c r="AD5" s="763"/>
      <c r="AE5" s="763"/>
      <c r="AF5" s="768" t="s">
        <v>381</v>
      </c>
      <c r="AG5" s="763"/>
      <c r="AH5" s="763"/>
      <c r="AI5" s="763"/>
      <c r="AJ5" s="769"/>
      <c r="AK5" s="763" t="s">
        <v>382</v>
      </c>
      <c r="AL5" s="763"/>
      <c r="AM5" s="763"/>
      <c r="AN5" s="763"/>
      <c r="AO5" s="764"/>
      <c r="AP5" s="762" t="s">
        <v>383</v>
      </c>
      <c r="AQ5" s="763"/>
      <c r="AR5" s="763"/>
      <c r="AS5" s="763"/>
      <c r="AT5" s="764"/>
      <c r="AU5" s="762" t="s">
        <v>384</v>
      </c>
      <c r="AV5" s="763"/>
      <c r="AW5" s="763"/>
      <c r="AX5" s="763"/>
      <c r="AY5" s="769"/>
      <c r="AZ5" s="235"/>
      <c r="BA5" s="235"/>
      <c r="BB5" s="235"/>
      <c r="BC5" s="235"/>
      <c r="BD5" s="235"/>
      <c r="BE5" s="236"/>
      <c r="BF5" s="236"/>
      <c r="BG5" s="236"/>
      <c r="BH5" s="236"/>
      <c r="BI5" s="236"/>
      <c r="BJ5" s="236"/>
      <c r="BK5" s="236"/>
      <c r="BL5" s="236"/>
      <c r="BM5" s="236"/>
      <c r="BN5" s="236"/>
      <c r="BO5" s="236"/>
      <c r="BP5" s="236"/>
      <c r="BQ5" s="756" t="s">
        <v>385</v>
      </c>
      <c r="BR5" s="757"/>
      <c r="BS5" s="757"/>
      <c r="BT5" s="757"/>
      <c r="BU5" s="757"/>
      <c r="BV5" s="757"/>
      <c r="BW5" s="757"/>
      <c r="BX5" s="757"/>
      <c r="BY5" s="757"/>
      <c r="BZ5" s="757"/>
      <c r="CA5" s="757"/>
      <c r="CB5" s="757"/>
      <c r="CC5" s="757"/>
      <c r="CD5" s="757"/>
      <c r="CE5" s="757"/>
      <c r="CF5" s="757"/>
      <c r="CG5" s="758"/>
      <c r="CH5" s="762" t="s">
        <v>386</v>
      </c>
      <c r="CI5" s="763"/>
      <c r="CJ5" s="763"/>
      <c r="CK5" s="763"/>
      <c r="CL5" s="764"/>
      <c r="CM5" s="762" t="s">
        <v>387</v>
      </c>
      <c r="CN5" s="763"/>
      <c r="CO5" s="763"/>
      <c r="CP5" s="763"/>
      <c r="CQ5" s="764"/>
      <c r="CR5" s="762" t="s">
        <v>388</v>
      </c>
      <c r="CS5" s="763"/>
      <c r="CT5" s="763"/>
      <c r="CU5" s="763"/>
      <c r="CV5" s="764"/>
      <c r="CW5" s="762" t="s">
        <v>389</v>
      </c>
      <c r="CX5" s="763"/>
      <c r="CY5" s="763"/>
      <c r="CZ5" s="763"/>
      <c r="DA5" s="764"/>
      <c r="DB5" s="762" t="s">
        <v>390</v>
      </c>
      <c r="DC5" s="763"/>
      <c r="DD5" s="763"/>
      <c r="DE5" s="763"/>
      <c r="DF5" s="764"/>
      <c r="DG5" s="793" t="s">
        <v>391</v>
      </c>
      <c r="DH5" s="794"/>
      <c r="DI5" s="794"/>
      <c r="DJ5" s="794"/>
      <c r="DK5" s="795"/>
      <c r="DL5" s="793" t="s">
        <v>392</v>
      </c>
      <c r="DM5" s="794"/>
      <c r="DN5" s="794"/>
      <c r="DO5" s="794"/>
      <c r="DP5" s="795"/>
      <c r="DQ5" s="762" t="s">
        <v>393</v>
      </c>
      <c r="DR5" s="763"/>
      <c r="DS5" s="763"/>
      <c r="DT5" s="763"/>
      <c r="DU5" s="764"/>
      <c r="DV5" s="762" t="s">
        <v>384</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6"/>
      <c r="DH6" s="797"/>
      <c r="DI6" s="797"/>
      <c r="DJ6" s="797"/>
      <c r="DK6" s="798"/>
      <c r="DL6" s="796"/>
      <c r="DM6" s="797"/>
      <c r="DN6" s="797"/>
      <c r="DO6" s="797"/>
      <c r="DP6" s="798"/>
      <c r="DQ6" s="765"/>
      <c r="DR6" s="766"/>
      <c r="DS6" s="766"/>
      <c r="DT6" s="766"/>
      <c r="DU6" s="767"/>
      <c r="DV6" s="765"/>
      <c r="DW6" s="766"/>
      <c r="DX6" s="766"/>
      <c r="DY6" s="766"/>
      <c r="DZ6" s="771"/>
      <c r="EA6" s="237"/>
    </row>
    <row r="7" spans="1:131" s="238" customFormat="1" ht="26.25" customHeight="1" thickTop="1" x14ac:dyDescent="0.2">
      <c r="A7" s="239">
        <v>1</v>
      </c>
      <c r="B7" s="778" t="s">
        <v>394</v>
      </c>
      <c r="C7" s="779"/>
      <c r="D7" s="779"/>
      <c r="E7" s="779"/>
      <c r="F7" s="779"/>
      <c r="G7" s="779"/>
      <c r="H7" s="779"/>
      <c r="I7" s="779"/>
      <c r="J7" s="779"/>
      <c r="K7" s="779"/>
      <c r="L7" s="779"/>
      <c r="M7" s="779"/>
      <c r="N7" s="779"/>
      <c r="O7" s="779"/>
      <c r="P7" s="780"/>
      <c r="Q7" s="781">
        <v>50622</v>
      </c>
      <c r="R7" s="782"/>
      <c r="S7" s="782"/>
      <c r="T7" s="782"/>
      <c r="U7" s="782"/>
      <c r="V7" s="782">
        <v>44149</v>
      </c>
      <c r="W7" s="782"/>
      <c r="X7" s="782"/>
      <c r="Y7" s="782"/>
      <c r="Z7" s="782"/>
      <c r="AA7" s="782">
        <v>6474</v>
      </c>
      <c r="AB7" s="782"/>
      <c r="AC7" s="782"/>
      <c r="AD7" s="782"/>
      <c r="AE7" s="783"/>
      <c r="AF7" s="784">
        <v>5519</v>
      </c>
      <c r="AG7" s="785"/>
      <c r="AH7" s="785"/>
      <c r="AI7" s="785"/>
      <c r="AJ7" s="786"/>
      <c r="AK7" s="787">
        <v>4398</v>
      </c>
      <c r="AL7" s="788"/>
      <c r="AM7" s="788"/>
      <c r="AN7" s="788"/>
      <c r="AO7" s="788"/>
      <c r="AP7" s="788">
        <v>34000</v>
      </c>
      <c r="AQ7" s="788"/>
      <c r="AR7" s="788"/>
      <c r="AS7" s="788"/>
      <c r="AT7" s="788"/>
      <c r="AU7" s="789" t="s">
        <v>604</v>
      </c>
      <c r="AV7" s="790"/>
      <c r="AW7" s="790"/>
      <c r="AX7" s="790"/>
      <c r="AY7" s="791"/>
      <c r="AZ7" s="235"/>
      <c r="BA7" s="235"/>
      <c r="BB7" s="235"/>
      <c r="BC7" s="235"/>
      <c r="BD7" s="235"/>
      <c r="BE7" s="236"/>
      <c r="BF7" s="236"/>
      <c r="BG7" s="236"/>
      <c r="BH7" s="236"/>
      <c r="BI7" s="236"/>
      <c r="BJ7" s="236"/>
      <c r="BK7" s="236"/>
      <c r="BL7" s="236"/>
      <c r="BM7" s="236"/>
      <c r="BN7" s="236"/>
      <c r="BO7" s="236"/>
      <c r="BP7" s="236"/>
      <c r="BQ7" s="239">
        <v>1</v>
      </c>
      <c r="BR7" s="240"/>
      <c r="BS7" s="775" t="s">
        <v>597</v>
      </c>
      <c r="BT7" s="776"/>
      <c r="BU7" s="776"/>
      <c r="BV7" s="776"/>
      <c r="BW7" s="776"/>
      <c r="BX7" s="776"/>
      <c r="BY7" s="776"/>
      <c r="BZ7" s="776"/>
      <c r="CA7" s="776"/>
      <c r="CB7" s="776"/>
      <c r="CC7" s="776"/>
      <c r="CD7" s="776"/>
      <c r="CE7" s="776"/>
      <c r="CF7" s="776"/>
      <c r="CG7" s="792"/>
      <c r="CH7" s="772">
        <v>-1</v>
      </c>
      <c r="CI7" s="773"/>
      <c r="CJ7" s="773"/>
      <c r="CK7" s="773"/>
      <c r="CL7" s="774"/>
      <c r="CM7" s="772">
        <v>10</v>
      </c>
      <c r="CN7" s="773"/>
      <c r="CO7" s="773"/>
      <c r="CP7" s="773"/>
      <c r="CQ7" s="774"/>
      <c r="CR7" s="772">
        <v>5</v>
      </c>
      <c r="CS7" s="773"/>
      <c r="CT7" s="773"/>
      <c r="CU7" s="773"/>
      <c r="CV7" s="774"/>
      <c r="CW7" s="772" t="s">
        <v>590</v>
      </c>
      <c r="CX7" s="773"/>
      <c r="CY7" s="773"/>
      <c r="CZ7" s="773"/>
      <c r="DA7" s="774"/>
      <c r="DB7" s="772" t="s">
        <v>590</v>
      </c>
      <c r="DC7" s="773"/>
      <c r="DD7" s="773"/>
      <c r="DE7" s="773"/>
      <c r="DF7" s="774"/>
      <c r="DG7" s="772" t="s">
        <v>590</v>
      </c>
      <c r="DH7" s="773"/>
      <c r="DI7" s="773"/>
      <c r="DJ7" s="773"/>
      <c r="DK7" s="774"/>
      <c r="DL7" s="772" t="s">
        <v>590</v>
      </c>
      <c r="DM7" s="773"/>
      <c r="DN7" s="773"/>
      <c r="DO7" s="773"/>
      <c r="DP7" s="774"/>
      <c r="DQ7" s="772" t="s">
        <v>590</v>
      </c>
      <c r="DR7" s="773"/>
      <c r="DS7" s="773"/>
      <c r="DT7" s="773"/>
      <c r="DU7" s="774"/>
      <c r="DV7" s="775"/>
      <c r="DW7" s="776"/>
      <c r="DX7" s="776"/>
      <c r="DY7" s="776"/>
      <c r="DZ7" s="777"/>
      <c r="EA7" s="237"/>
    </row>
    <row r="8" spans="1:131" s="238" customFormat="1" ht="26.25" customHeight="1" x14ac:dyDescent="0.2">
      <c r="A8" s="241">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799"/>
      <c r="AL8" s="800"/>
      <c r="AM8" s="800"/>
      <c r="AN8" s="800"/>
      <c r="AO8" s="800"/>
      <c r="AP8" s="800"/>
      <c r="AQ8" s="800"/>
      <c r="AR8" s="800"/>
      <c r="AS8" s="800"/>
      <c r="AT8" s="800"/>
      <c r="AU8" s="801"/>
      <c r="AV8" s="801"/>
      <c r="AW8" s="801"/>
      <c r="AX8" s="801"/>
      <c r="AY8" s="802"/>
      <c r="AZ8" s="235"/>
      <c r="BA8" s="235"/>
      <c r="BB8" s="235"/>
      <c r="BC8" s="235"/>
      <c r="BD8" s="235"/>
      <c r="BE8" s="236"/>
      <c r="BF8" s="236"/>
      <c r="BG8" s="236"/>
      <c r="BH8" s="236"/>
      <c r="BI8" s="236"/>
      <c r="BJ8" s="236"/>
      <c r="BK8" s="236"/>
      <c r="BL8" s="236"/>
      <c r="BM8" s="236"/>
      <c r="BN8" s="236"/>
      <c r="BO8" s="236"/>
      <c r="BP8" s="236"/>
      <c r="BQ8" s="241">
        <v>2</v>
      </c>
      <c r="BR8" s="242" t="s">
        <v>603</v>
      </c>
      <c r="BS8" s="803" t="s">
        <v>598</v>
      </c>
      <c r="BT8" s="804"/>
      <c r="BU8" s="804"/>
      <c r="BV8" s="804"/>
      <c r="BW8" s="804"/>
      <c r="BX8" s="804"/>
      <c r="BY8" s="804"/>
      <c r="BZ8" s="804"/>
      <c r="CA8" s="804"/>
      <c r="CB8" s="804"/>
      <c r="CC8" s="804"/>
      <c r="CD8" s="804"/>
      <c r="CE8" s="804"/>
      <c r="CF8" s="804"/>
      <c r="CG8" s="805"/>
      <c r="CH8" s="806">
        <v>5</v>
      </c>
      <c r="CI8" s="807"/>
      <c r="CJ8" s="807"/>
      <c r="CK8" s="807"/>
      <c r="CL8" s="808"/>
      <c r="CM8" s="806">
        <v>81</v>
      </c>
      <c r="CN8" s="807"/>
      <c r="CO8" s="807"/>
      <c r="CP8" s="807"/>
      <c r="CQ8" s="808"/>
      <c r="CR8" s="806">
        <v>5</v>
      </c>
      <c r="CS8" s="807"/>
      <c r="CT8" s="807"/>
      <c r="CU8" s="807"/>
      <c r="CV8" s="808"/>
      <c r="CW8" s="806" t="s">
        <v>590</v>
      </c>
      <c r="CX8" s="807"/>
      <c r="CY8" s="807"/>
      <c r="CZ8" s="807"/>
      <c r="DA8" s="808"/>
      <c r="DB8" s="806" t="s">
        <v>590</v>
      </c>
      <c r="DC8" s="807"/>
      <c r="DD8" s="807"/>
      <c r="DE8" s="807"/>
      <c r="DF8" s="808"/>
      <c r="DG8" s="806">
        <v>1195</v>
      </c>
      <c r="DH8" s="807"/>
      <c r="DI8" s="807"/>
      <c r="DJ8" s="807"/>
      <c r="DK8" s="808"/>
      <c r="DL8" s="806" t="s">
        <v>590</v>
      </c>
      <c r="DM8" s="807"/>
      <c r="DN8" s="807"/>
      <c r="DO8" s="807"/>
      <c r="DP8" s="808"/>
      <c r="DQ8" s="806" t="s">
        <v>590</v>
      </c>
      <c r="DR8" s="807"/>
      <c r="DS8" s="807"/>
      <c r="DT8" s="807"/>
      <c r="DU8" s="808"/>
      <c r="DV8" s="803"/>
      <c r="DW8" s="804"/>
      <c r="DX8" s="804"/>
      <c r="DY8" s="804"/>
      <c r="DZ8" s="809"/>
      <c r="EA8" s="237"/>
    </row>
    <row r="9" spans="1:131" s="238" customFormat="1" ht="26.25" customHeight="1" x14ac:dyDescent="0.2">
      <c r="A9" s="241">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9"/>
      <c r="AL9" s="800"/>
      <c r="AM9" s="800"/>
      <c r="AN9" s="800"/>
      <c r="AO9" s="800"/>
      <c r="AP9" s="800"/>
      <c r="AQ9" s="800"/>
      <c r="AR9" s="800"/>
      <c r="AS9" s="800"/>
      <c r="AT9" s="800"/>
      <c r="AU9" s="801"/>
      <c r="AV9" s="801"/>
      <c r="AW9" s="801"/>
      <c r="AX9" s="801"/>
      <c r="AY9" s="802"/>
      <c r="AZ9" s="235"/>
      <c r="BA9" s="235"/>
      <c r="BB9" s="235"/>
      <c r="BC9" s="235"/>
      <c r="BD9" s="235"/>
      <c r="BE9" s="236"/>
      <c r="BF9" s="236"/>
      <c r="BG9" s="236"/>
      <c r="BH9" s="236"/>
      <c r="BI9" s="236"/>
      <c r="BJ9" s="236"/>
      <c r="BK9" s="236"/>
      <c r="BL9" s="236"/>
      <c r="BM9" s="236"/>
      <c r="BN9" s="236"/>
      <c r="BO9" s="236"/>
      <c r="BP9" s="236"/>
      <c r="BQ9" s="241">
        <v>3</v>
      </c>
      <c r="BR9" s="242"/>
      <c r="BS9" s="803" t="s">
        <v>599</v>
      </c>
      <c r="BT9" s="804"/>
      <c r="BU9" s="804"/>
      <c r="BV9" s="804"/>
      <c r="BW9" s="804"/>
      <c r="BX9" s="804"/>
      <c r="BY9" s="804"/>
      <c r="BZ9" s="804"/>
      <c r="CA9" s="804"/>
      <c r="CB9" s="804"/>
      <c r="CC9" s="804"/>
      <c r="CD9" s="804"/>
      <c r="CE9" s="804"/>
      <c r="CF9" s="804"/>
      <c r="CG9" s="805"/>
      <c r="CH9" s="806">
        <v>1</v>
      </c>
      <c r="CI9" s="807"/>
      <c r="CJ9" s="807"/>
      <c r="CK9" s="807"/>
      <c r="CL9" s="808"/>
      <c r="CM9" s="806">
        <v>22</v>
      </c>
      <c r="CN9" s="807"/>
      <c r="CO9" s="807"/>
      <c r="CP9" s="807"/>
      <c r="CQ9" s="808"/>
      <c r="CR9" s="806">
        <v>30</v>
      </c>
      <c r="CS9" s="807"/>
      <c r="CT9" s="807"/>
      <c r="CU9" s="807"/>
      <c r="CV9" s="808"/>
      <c r="CW9" s="806">
        <v>8</v>
      </c>
      <c r="CX9" s="807"/>
      <c r="CY9" s="807"/>
      <c r="CZ9" s="807"/>
      <c r="DA9" s="808"/>
      <c r="DB9" s="806" t="s">
        <v>590</v>
      </c>
      <c r="DC9" s="807"/>
      <c r="DD9" s="807"/>
      <c r="DE9" s="807"/>
      <c r="DF9" s="808"/>
      <c r="DG9" s="806" t="s">
        <v>590</v>
      </c>
      <c r="DH9" s="807"/>
      <c r="DI9" s="807"/>
      <c r="DJ9" s="807"/>
      <c r="DK9" s="808"/>
      <c r="DL9" s="806" t="s">
        <v>590</v>
      </c>
      <c r="DM9" s="807"/>
      <c r="DN9" s="807"/>
      <c r="DO9" s="807"/>
      <c r="DP9" s="808"/>
      <c r="DQ9" s="806" t="s">
        <v>590</v>
      </c>
      <c r="DR9" s="807"/>
      <c r="DS9" s="807"/>
      <c r="DT9" s="807"/>
      <c r="DU9" s="808"/>
      <c r="DV9" s="803"/>
      <c r="DW9" s="804"/>
      <c r="DX9" s="804"/>
      <c r="DY9" s="804"/>
      <c r="DZ9" s="809"/>
      <c r="EA9" s="237"/>
    </row>
    <row r="10" spans="1:131" s="238" customFormat="1" ht="26.25" customHeight="1" x14ac:dyDescent="0.2">
      <c r="A10" s="241">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9"/>
      <c r="AL10" s="800"/>
      <c r="AM10" s="800"/>
      <c r="AN10" s="800"/>
      <c r="AO10" s="800"/>
      <c r="AP10" s="800"/>
      <c r="AQ10" s="800"/>
      <c r="AR10" s="800"/>
      <c r="AS10" s="800"/>
      <c r="AT10" s="800"/>
      <c r="AU10" s="801"/>
      <c r="AV10" s="801"/>
      <c r="AW10" s="801"/>
      <c r="AX10" s="801"/>
      <c r="AY10" s="802"/>
      <c r="AZ10" s="235"/>
      <c r="BA10" s="235"/>
      <c r="BB10" s="235"/>
      <c r="BC10" s="235"/>
      <c r="BD10" s="235"/>
      <c r="BE10" s="236"/>
      <c r="BF10" s="236"/>
      <c r="BG10" s="236"/>
      <c r="BH10" s="236"/>
      <c r="BI10" s="236"/>
      <c r="BJ10" s="236"/>
      <c r="BK10" s="236"/>
      <c r="BL10" s="236"/>
      <c r="BM10" s="236"/>
      <c r="BN10" s="236"/>
      <c r="BO10" s="236"/>
      <c r="BP10" s="236"/>
      <c r="BQ10" s="241">
        <v>4</v>
      </c>
      <c r="BR10" s="242"/>
      <c r="BS10" s="803" t="s">
        <v>600</v>
      </c>
      <c r="BT10" s="804"/>
      <c r="BU10" s="804"/>
      <c r="BV10" s="804"/>
      <c r="BW10" s="804"/>
      <c r="BX10" s="804"/>
      <c r="BY10" s="804"/>
      <c r="BZ10" s="804"/>
      <c r="CA10" s="804"/>
      <c r="CB10" s="804"/>
      <c r="CC10" s="804"/>
      <c r="CD10" s="804"/>
      <c r="CE10" s="804"/>
      <c r="CF10" s="804"/>
      <c r="CG10" s="805"/>
      <c r="CH10" s="806">
        <v>-2</v>
      </c>
      <c r="CI10" s="807"/>
      <c r="CJ10" s="807"/>
      <c r="CK10" s="807"/>
      <c r="CL10" s="808"/>
      <c r="CM10" s="806">
        <v>64</v>
      </c>
      <c r="CN10" s="807"/>
      <c r="CO10" s="807"/>
      <c r="CP10" s="807"/>
      <c r="CQ10" s="808"/>
      <c r="CR10" s="806">
        <v>10</v>
      </c>
      <c r="CS10" s="807"/>
      <c r="CT10" s="807"/>
      <c r="CU10" s="807"/>
      <c r="CV10" s="808"/>
      <c r="CW10" s="806">
        <v>20</v>
      </c>
      <c r="CX10" s="807"/>
      <c r="CY10" s="807"/>
      <c r="CZ10" s="807"/>
      <c r="DA10" s="808"/>
      <c r="DB10" s="806" t="s">
        <v>590</v>
      </c>
      <c r="DC10" s="807"/>
      <c r="DD10" s="807"/>
      <c r="DE10" s="807"/>
      <c r="DF10" s="808"/>
      <c r="DG10" s="806" t="s">
        <v>590</v>
      </c>
      <c r="DH10" s="807"/>
      <c r="DI10" s="807"/>
      <c r="DJ10" s="807"/>
      <c r="DK10" s="808"/>
      <c r="DL10" s="806" t="s">
        <v>590</v>
      </c>
      <c r="DM10" s="807"/>
      <c r="DN10" s="807"/>
      <c r="DO10" s="807"/>
      <c r="DP10" s="808"/>
      <c r="DQ10" s="806" t="s">
        <v>590</v>
      </c>
      <c r="DR10" s="807"/>
      <c r="DS10" s="807"/>
      <c r="DT10" s="807"/>
      <c r="DU10" s="808"/>
      <c r="DV10" s="803"/>
      <c r="DW10" s="804"/>
      <c r="DX10" s="804"/>
      <c r="DY10" s="804"/>
      <c r="DZ10" s="809"/>
      <c r="EA10" s="237"/>
    </row>
    <row r="11" spans="1:131" s="238" customFormat="1" ht="26.25" customHeight="1" x14ac:dyDescent="0.2">
      <c r="A11" s="241">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9"/>
      <c r="AL11" s="800"/>
      <c r="AM11" s="800"/>
      <c r="AN11" s="800"/>
      <c r="AO11" s="800"/>
      <c r="AP11" s="800"/>
      <c r="AQ11" s="800"/>
      <c r="AR11" s="800"/>
      <c r="AS11" s="800"/>
      <c r="AT11" s="800"/>
      <c r="AU11" s="801"/>
      <c r="AV11" s="801"/>
      <c r="AW11" s="801"/>
      <c r="AX11" s="801"/>
      <c r="AY11" s="802"/>
      <c r="AZ11" s="235"/>
      <c r="BA11" s="235"/>
      <c r="BB11" s="235"/>
      <c r="BC11" s="235"/>
      <c r="BD11" s="235"/>
      <c r="BE11" s="236"/>
      <c r="BF11" s="236"/>
      <c r="BG11" s="236"/>
      <c r="BH11" s="236"/>
      <c r="BI11" s="236"/>
      <c r="BJ11" s="236"/>
      <c r="BK11" s="236"/>
      <c r="BL11" s="236"/>
      <c r="BM11" s="236"/>
      <c r="BN11" s="236"/>
      <c r="BO11" s="236"/>
      <c r="BP11" s="236"/>
      <c r="BQ11" s="241">
        <v>5</v>
      </c>
      <c r="BR11" s="242"/>
      <c r="BS11" s="803" t="s">
        <v>606</v>
      </c>
      <c r="BT11" s="804"/>
      <c r="BU11" s="804"/>
      <c r="BV11" s="804"/>
      <c r="BW11" s="804"/>
      <c r="BX11" s="804"/>
      <c r="BY11" s="804"/>
      <c r="BZ11" s="804"/>
      <c r="CA11" s="804"/>
      <c r="CB11" s="804"/>
      <c r="CC11" s="804"/>
      <c r="CD11" s="804"/>
      <c r="CE11" s="804"/>
      <c r="CF11" s="804"/>
      <c r="CG11" s="805"/>
      <c r="CH11" s="806">
        <v>0</v>
      </c>
      <c r="CI11" s="807"/>
      <c r="CJ11" s="807"/>
      <c r="CK11" s="807"/>
      <c r="CL11" s="808"/>
      <c r="CM11" s="806">
        <v>134</v>
      </c>
      <c r="CN11" s="807"/>
      <c r="CO11" s="807"/>
      <c r="CP11" s="807"/>
      <c r="CQ11" s="808"/>
      <c r="CR11" s="806">
        <v>24</v>
      </c>
      <c r="CS11" s="807"/>
      <c r="CT11" s="807"/>
      <c r="CU11" s="807"/>
      <c r="CV11" s="808"/>
      <c r="CW11" s="806" t="s">
        <v>522</v>
      </c>
      <c r="CX11" s="807"/>
      <c r="CY11" s="807"/>
      <c r="CZ11" s="807"/>
      <c r="DA11" s="808"/>
      <c r="DB11" s="806" t="s">
        <v>590</v>
      </c>
      <c r="DC11" s="807"/>
      <c r="DD11" s="807"/>
      <c r="DE11" s="807"/>
      <c r="DF11" s="808"/>
      <c r="DG11" s="806" t="s">
        <v>590</v>
      </c>
      <c r="DH11" s="807"/>
      <c r="DI11" s="807"/>
      <c r="DJ11" s="807"/>
      <c r="DK11" s="808"/>
      <c r="DL11" s="806" t="s">
        <v>590</v>
      </c>
      <c r="DM11" s="807"/>
      <c r="DN11" s="807"/>
      <c r="DO11" s="807"/>
      <c r="DP11" s="808"/>
      <c r="DQ11" s="806" t="s">
        <v>590</v>
      </c>
      <c r="DR11" s="807"/>
      <c r="DS11" s="807"/>
      <c r="DT11" s="807"/>
      <c r="DU11" s="808"/>
      <c r="DV11" s="803"/>
      <c r="DW11" s="804"/>
      <c r="DX11" s="804"/>
      <c r="DY11" s="804"/>
      <c r="DZ11" s="809"/>
      <c r="EA11" s="237"/>
    </row>
    <row r="12" spans="1:131" s="238" customFormat="1" ht="26.25" customHeight="1" x14ac:dyDescent="0.2">
      <c r="A12" s="241">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9"/>
      <c r="AL12" s="800"/>
      <c r="AM12" s="800"/>
      <c r="AN12" s="800"/>
      <c r="AO12" s="800"/>
      <c r="AP12" s="800"/>
      <c r="AQ12" s="800"/>
      <c r="AR12" s="800"/>
      <c r="AS12" s="800"/>
      <c r="AT12" s="800"/>
      <c r="AU12" s="801"/>
      <c r="AV12" s="801"/>
      <c r="AW12" s="801"/>
      <c r="AX12" s="801"/>
      <c r="AY12" s="802"/>
      <c r="AZ12" s="235"/>
      <c r="BA12" s="235"/>
      <c r="BB12" s="235"/>
      <c r="BC12" s="235"/>
      <c r="BD12" s="235"/>
      <c r="BE12" s="236"/>
      <c r="BF12" s="236"/>
      <c r="BG12" s="236"/>
      <c r="BH12" s="236"/>
      <c r="BI12" s="236"/>
      <c r="BJ12" s="236"/>
      <c r="BK12" s="236"/>
      <c r="BL12" s="236"/>
      <c r="BM12" s="236"/>
      <c r="BN12" s="236"/>
      <c r="BO12" s="236"/>
      <c r="BP12" s="236"/>
      <c r="BQ12" s="241">
        <v>6</v>
      </c>
      <c r="BR12" s="242"/>
      <c r="BS12" s="803" t="s">
        <v>607</v>
      </c>
      <c r="BT12" s="804"/>
      <c r="BU12" s="804"/>
      <c r="BV12" s="804"/>
      <c r="BW12" s="804"/>
      <c r="BX12" s="804"/>
      <c r="BY12" s="804"/>
      <c r="BZ12" s="804"/>
      <c r="CA12" s="804"/>
      <c r="CB12" s="804"/>
      <c r="CC12" s="804"/>
      <c r="CD12" s="804"/>
      <c r="CE12" s="804"/>
      <c r="CF12" s="804"/>
      <c r="CG12" s="805"/>
      <c r="CH12" s="806">
        <v>5</v>
      </c>
      <c r="CI12" s="807"/>
      <c r="CJ12" s="807"/>
      <c r="CK12" s="807"/>
      <c r="CL12" s="808"/>
      <c r="CM12" s="806">
        <v>138</v>
      </c>
      <c r="CN12" s="807"/>
      <c r="CO12" s="807"/>
      <c r="CP12" s="807"/>
      <c r="CQ12" s="808"/>
      <c r="CR12" s="806">
        <v>5</v>
      </c>
      <c r="CS12" s="807"/>
      <c r="CT12" s="807"/>
      <c r="CU12" s="807"/>
      <c r="CV12" s="808"/>
      <c r="CW12" s="806">
        <v>9</v>
      </c>
      <c r="CX12" s="807"/>
      <c r="CY12" s="807"/>
      <c r="CZ12" s="807"/>
      <c r="DA12" s="808"/>
      <c r="DB12" s="806" t="s">
        <v>590</v>
      </c>
      <c r="DC12" s="807"/>
      <c r="DD12" s="807"/>
      <c r="DE12" s="807"/>
      <c r="DF12" s="808"/>
      <c r="DG12" s="806" t="s">
        <v>590</v>
      </c>
      <c r="DH12" s="807"/>
      <c r="DI12" s="807"/>
      <c r="DJ12" s="807"/>
      <c r="DK12" s="808"/>
      <c r="DL12" s="806" t="s">
        <v>590</v>
      </c>
      <c r="DM12" s="807"/>
      <c r="DN12" s="807"/>
      <c r="DO12" s="807"/>
      <c r="DP12" s="808"/>
      <c r="DQ12" s="806" t="s">
        <v>590</v>
      </c>
      <c r="DR12" s="807"/>
      <c r="DS12" s="807"/>
      <c r="DT12" s="807"/>
      <c r="DU12" s="808"/>
      <c r="DV12" s="803"/>
      <c r="DW12" s="804"/>
      <c r="DX12" s="804"/>
      <c r="DY12" s="804"/>
      <c r="DZ12" s="809"/>
      <c r="EA12" s="237"/>
    </row>
    <row r="13" spans="1:131" s="238" customFormat="1" ht="26.25" customHeight="1" x14ac:dyDescent="0.2">
      <c r="A13" s="241">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9"/>
      <c r="AL13" s="800"/>
      <c r="AM13" s="800"/>
      <c r="AN13" s="800"/>
      <c r="AO13" s="800"/>
      <c r="AP13" s="800"/>
      <c r="AQ13" s="800"/>
      <c r="AR13" s="800"/>
      <c r="AS13" s="800"/>
      <c r="AT13" s="800"/>
      <c r="AU13" s="801"/>
      <c r="AV13" s="801"/>
      <c r="AW13" s="801"/>
      <c r="AX13" s="801"/>
      <c r="AY13" s="802"/>
      <c r="AZ13" s="235"/>
      <c r="BA13" s="235"/>
      <c r="BB13" s="235"/>
      <c r="BC13" s="235"/>
      <c r="BD13" s="235"/>
      <c r="BE13" s="236"/>
      <c r="BF13" s="236"/>
      <c r="BG13" s="236"/>
      <c r="BH13" s="236"/>
      <c r="BI13" s="236"/>
      <c r="BJ13" s="236"/>
      <c r="BK13" s="236"/>
      <c r="BL13" s="236"/>
      <c r="BM13" s="236"/>
      <c r="BN13" s="236"/>
      <c r="BO13" s="236"/>
      <c r="BP13" s="236"/>
      <c r="BQ13" s="241">
        <v>7</v>
      </c>
      <c r="BR13" s="242"/>
      <c r="BS13" s="803" t="s">
        <v>601</v>
      </c>
      <c r="BT13" s="804"/>
      <c r="BU13" s="804"/>
      <c r="BV13" s="804"/>
      <c r="BW13" s="804"/>
      <c r="BX13" s="804"/>
      <c r="BY13" s="804"/>
      <c r="BZ13" s="804"/>
      <c r="CA13" s="804"/>
      <c r="CB13" s="804"/>
      <c r="CC13" s="804"/>
      <c r="CD13" s="804"/>
      <c r="CE13" s="804"/>
      <c r="CF13" s="804"/>
      <c r="CG13" s="805"/>
      <c r="CH13" s="806">
        <v>0</v>
      </c>
      <c r="CI13" s="807"/>
      <c r="CJ13" s="807"/>
      <c r="CK13" s="807"/>
      <c r="CL13" s="808"/>
      <c r="CM13" s="806">
        <v>231</v>
      </c>
      <c r="CN13" s="807"/>
      <c r="CO13" s="807"/>
      <c r="CP13" s="807"/>
      <c r="CQ13" s="808"/>
      <c r="CR13" s="806">
        <v>100</v>
      </c>
      <c r="CS13" s="807"/>
      <c r="CT13" s="807"/>
      <c r="CU13" s="807"/>
      <c r="CV13" s="808"/>
      <c r="CW13" s="806" t="s">
        <v>590</v>
      </c>
      <c r="CX13" s="807"/>
      <c r="CY13" s="807"/>
      <c r="CZ13" s="807"/>
      <c r="DA13" s="808"/>
      <c r="DB13" s="806" t="s">
        <v>590</v>
      </c>
      <c r="DC13" s="807"/>
      <c r="DD13" s="807"/>
      <c r="DE13" s="807"/>
      <c r="DF13" s="808"/>
      <c r="DG13" s="806" t="s">
        <v>590</v>
      </c>
      <c r="DH13" s="807"/>
      <c r="DI13" s="807"/>
      <c r="DJ13" s="807"/>
      <c r="DK13" s="808"/>
      <c r="DL13" s="806" t="s">
        <v>590</v>
      </c>
      <c r="DM13" s="807"/>
      <c r="DN13" s="807"/>
      <c r="DO13" s="807"/>
      <c r="DP13" s="808"/>
      <c r="DQ13" s="806" t="s">
        <v>590</v>
      </c>
      <c r="DR13" s="807"/>
      <c r="DS13" s="807"/>
      <c r="DT13" s="807"/>
      <c r="DU13" s="808"/>
      <c r="DV13" s="803"/>
      <c r="DW13" s="804"/>
      <c r="DX13" s="804"/>
      <c r="DY13" s="804"/>
      <c r="DZ13" s="809"/>
      <c r="EA13" s="237"/>
    </row>
    <row r="14" spans="1:131" s="238" customFormat="1" ht="26.25" customHeight="1" x14ac:dyDescent="0.2">
      <c r="A14" s="241">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9"/>
      <c r="AL14" s="800"/>
      <c r="AM14" s="800"/>
      <c r="AN14" s="800"/>
      <c r="AO14" s="800"/>
      <c r="AP14" s="800"/>
      <c r="AQ14" s="800"/>
      <c r="AR14" s="800"/>
      <c r="AS14" s="800"/>
      <c r="AT14" s="800"/>
      <c r="AU14" s="801"/>
      <c r="AV14" s="801"/>
      <c r="AW14" s="801"/>
      <c r="AX14" s="801"/>
      <c r="AY14" s="802"/>
      <c r="AZ14" s="235"/>
      <c r="BA14" s="235"/>
      <c r="BB14" s="235"/>
      <c r="BC14" s="235"/>
      <c r="BD14" s="235"/>
      <c r="BE14" s="236"/>
      <c r="BF14" s="236"/>
      <c r="BG14" s="236"/>
      <c r="BH14" s="236"/>
      <c r="BI14" s="236"/>
      <c r="BJ14" s="236"/>
      <c r="BK14" s="236"/>
      <c r="BL14" s="236"/>
      <c r="BM14" s="236"/>
      <c r="BN14" s="236"/>
      <c r="BO14" s="236"/>
      <c r="BP14" s="236"/>
      <c r="BQ14" s="241">
        <v>8</v>
      </c>
      <c r="BR14" s="242"/>
      <c r="BS14" s="803" t="s">
        <v>602</v>
      </c>
      <c r="BT14" s="804"/>
      <c r="BU14" s="804"/>
      <c r="BV14" s="804"/>
      <c r="BW14" s="804"/>
      <c r="BX14" s="804"/>
      <c r="BY14" s="804"/>
      <c r="BZ14" s="804"/>
      <c r="CA14" s="804"/>
      <c r="CB14" s="804"/>
      <c r="CC14" s="804"/>
      <c r="CD14" s="804"/>
      <c r="CE14" s="804"/>
      <c r="CF14" s="804"/>
      <c r="CG14" s="805"/>
      <c r="CH14" s="806">
        <v>-170</v>
      </c>
      <c r="CI14" s="807"/>
      <c r="CJ14" s="807"/>
      <c r="CK14" s="807"/>
      <c r="CL14" s="808"/>
      <c r="CM14" s="806">
        <v>177</v>
      </c>
      <c r="CN14" s="807"/>
      <c r="CO14" s="807"/>
      <c r="CP14" s="807"/>
      <c r="CQ14" s="808"/>
      <c r="CR14" s="806">
        <v>10</v>
      </c>
      <c r="CS14" s="807"/>
      <c r="CT14" s="807"/>
      <c r="CU14" s="807"/>
      <c r="CV14" s="808"/>
      <c r="CW14" s="806">
        <v>6</v>
      </c>
      <c r="CX14" s="807"/>
      <c r="CY14" s="807"/>
      <c r="CZ14" s="807"/>
      <c r="DA14" s="808"/>
      <c r="DB14" s="806" t="s">
        <v>590</v>
      </c>
      <c r="DC14" s="807"/>
      <c r="DD14" s="807"/>
      <c r="DE14" s="807"/>
      <c r="DF14" s="808"/>
      <c r="DG14" s="806" t="s">
        <v>590</v>
      </c>
      <c r="DH14" s="807"/>
      <c r="DI14" s="807"/>
      <c r="DJ14" s="807"/>
      <c r="DK14" s="808"/>
      <c r="DL14" s="806" t="s">
        <v>590</v>
      </c>
      <c r="DM14" s="807"/>
      <c r="DN14" s="807"/>
      <c r="DO14" s="807"/>
      <c r="DP14" s="808"/>
      <c r="DQ14" s="806" t="s">
        <v>590</v>
      </c>
      <c r="DR14" s="807"/>
      <c r="DS14" s="807"/>
      <c r="DT14" s="807"/>
      <c r="DU14" s="808"/>
      <c r="DV14" s="803"/>
      <c r="DW14" s="804"/>
      <c r="DX14" s="804"/>
      <c r="DY14" s="804"/>
      <c r="DZ14" s="809"/>
      <c r="EA14" s="237"/>
    </row>
    <row r="15" spans="1:131" s="238" customFormat="1" ht="26.25" customHeight="1" x14ac:dyDescent="0.2">
      <c r="A15" s="241">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9"/>
      <c r="AL15" s="800"/>
      <c r="AM15" s="800"/>
      <c r="AN15" s="800"/>
      <c r="AO15" s="800"/>
      <c r="AP15" s="800"/>
      <c r="AQ15" s="800"/>
      <c r="AR15" s="800"/>
      <c r="AS15" s="800"/>
      <c r="AT15" s="800"/>
      <c r="AU15" s="801"/>
      <c r="AV15" s="801"/>
      <c r="AW15" s="801"/>
      <c r="AX15" s="801"/>
      <c r="AY15" s="802"/>
      <c r="AZ15" s="235"/>
      <c r="BA15" s="235"/>
      <c r="BB15" s="235"/>
      <c r="BC15" s="235"/>
      <c r="BD15" s="235"/>
      <c r="BE15" s="236"/>
      <c r="BF15" s="236"/>
      <c r="BG15" s="236"/>
      <c r="BH15" s="236"/>
      <c r="BI15" s="236"/>
      <c r="BJ15" s="236"/>
      <c r="BK15" s="236"/>
      <c r="BL15" s="236"/>
      <c r="BM15" s="236"/>
      <c r="BN15" s="236"/>
      <c r="BO15" s="236"/>
      <c r="BP15" s="236"/>
      <c r="BQ15" s="241">
        <v>9</v>
      </c>
      <c r="BR15" s="242"/>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09"/>
      <c r="EA15" s="237"/>
    </row>
    <row r="16" spans="1:131" s="238" customFormat="1" ht="26.25" customHeight="1" x14ac:dyDescent="0.2">
      <c r="A16" s="241">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9"/>
      <c r="AL16" s="800"/>
      <c r="AM16" s="800"/>
      <c r="AN16" s="800"/>
      <c r="AO16" s="800"/>
      <c r="AP16" s="800"/>
      <c r="AQ16" s="800"/>
      <c r="AR16" s="800"/>
      <c r="AS16" s="800"/>
      <c r="AT16" s="800"/>
      <c r="AU16" s="801"/>
      <c r="AV16" s="801"/>
      <c r="AW16" s="801"/>
      <c r="AX16" s="801"/>
      <c r="AY16" s="802"/>
      <c r="AZ16" s="235"/>
      <c r="BA16" s="235"/>
      <c r="BB16" s="235"/>
      <c r="BC16" s="235"/>
      <c r="BD16" s="235"/>
      <c r="BE16" s="236"/>
      <c r="BF16" s="236"/>
      <c r="BG16" s="236"/>
      <c r="BH16" s="236"/>
      <c r="BI16" s="236"/>
      <c r="BJ16" s="236"/>
      <c r="BK16" s="236"/>
      <c r="BL16" s="236"/>
      <c r="BM16" s="236"/>
      <c r="BN16" s="236"/>
      <c r="BO16" s="236"/>
      <c r="BP16" s="236"/>
      <c r="BQ16" s="241">
        <v>10</v>
      </c>
      <c r="BR16" s="242"/>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09"/>
      <c r="EA16" s="237"/>
    </row>
    <row r="17" spans="1:131" s="238" customFormat="1" ht="26.25" customHeight="1" x14ac:dyDescent="0.2">
      <c r="A17" s="241">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9"/>
      <c r="AL17" s="800"/>
      <c r="AM17" s="800"/>
      <c r="AN17" s="800"/>
      <c r="AO17" s="800"/>
      <c r="AP17" s="800"/>
      <c r="AQ17" s="800"/>
      <c r="AR17" s="800"/>
      <c r="AS17" s="800"/>
      <c r="AT17" s="800"/>
      <c r="AU17" s="801"/>
      <c r="AV17" s="801"/>
      <c r="AW17" s="801"/>
      <c r="AX17" s="801"/>
      <c r="AY17" s="802"/>
      <c r="AZ17" s="235"/>
      <c r="BA17" s="235"/>
      <c r="BB17" s="235"/>
      <c r="BC17" s="235"/>
      <c r="BD17" s="235"/>
      <c r="BE17" s="236"/>
      <c r="BF17" s="236"/>
      <c r="BG17" s="236"/>
      <c r="BH17" s="236"/>
      <c r="BI17" s="236"/>
      <c r="BJ17" s="236"/>
      <c r="BK17" s="236"/>
      <c r="BL17" s="236"/>
      <c r="BM17" s="236"/>
      <c r="BN17" s="236"/>
      <c r="BO17" s="236"/>
      <c r="BP17" s="236"/>
      <c r="BQ17" s="241">
        <v>11</v>
      </c>
      <c r="BR17" s="242"/>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09"/>
      <c r="EA17" s="237"/>
    </row>
    <row r="18" spans="1:131" s="238" customFormat="1" ht="26.25" customHeight="1" x14ac:dyDescent="0.2">
      <c r="A18" s="241">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9"/>
      <c r="AL18" s="800"/>
      <c r="AM18" s="800"/>
      <c r="AN18" s="800"/>
      <c r="AO18" s="800"/>
      <c r="AP18" s="800"/>
      <c r="AQ18" s="800"/>
      <c r="AR18" s="800"/>
      <c r="AS18" s="800"/>
      <c r="AT18" s="800"/>
      <c r="AU18" s="801"/>
      <c r="AV18" s="801"/>
      <c r="AW18" s="801"/>
      <c r="AX18" s="801"/>
      <c r="AY18" s="802"/>
      <c r="AZ18" s="235"/>
      <c r="BA18" s="235"/>
      <c r="BB18" s="235"/>
      <c r="BC18" s="235"/>
      <c r="BD18" s="235"/>
      <c r="BE18" s="236"/>
      <c r="BF18" s="236"/>
      <c r="BG18" s="236"/>
      <c r="BH18" s="236"/>
      <c r="BI18" s="236"/>
      <c r="BJ18" s="236"/>
      <c r="BK18" s="236"/>
      <c r="BL18" s="236"/>
      <c r="BM18" s="236"/>
      <c r="BN18" s="236"/>
      <c r="BO18" s="236"/>
      <c r="BP18" s="236"/>
      <c r="BQ18" s="241">
        <v>12</v>
      </c>
      <c r="BR18" s="242"/>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09"/>
      <c r="EA18" s="237"/>
    </row>
    <row r="19" spans="1:131" s="238" customFormat="1" ht="26.25" customHeight="1" x14ac:dyDescent="0.2">
      <c r="A19" s="241">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9"/>
      <c r="AL19" s="800"/>
      <c r="AM19" s="800"/>
      <c r="AN19" s="800"/>
      <c r="AO19" s="800"/>
      <c r="AP19" s="800"/>
      <c r="AQ19" s="800"/>
      <c r="AR19" s="800"/>
      <c r="AS19" s="800"/>
      <c r="AT19" s="800"/>
      <c r="AU19" s="801"/>
      <c r="AV19" s="801"/>
      <c r="AW19" s="801"/>
      <c r="AX19" s="801"/>
      <c r="AY19" s="802"/>
      <c r="AZ19" s="235"/>
      <c r="BA19" s="235"/>
      <c r="BB19" s="235"/>
      <c r="BC19" s="235"/>
      <c r="BD19" s="235"/>
      <c r="BE19" s="236"/>
      <c r="BF19" s="236"/>
      <c r="BG19" s="236"/>
      <c r="BH19" s="236"/>
      <c r="BI19" s="236"/>
      <c r="BJ19" s="236"/>
      <c r="BK19" s="236"/>
      <c r="BL19" s="236"/>
      <c r="BM19" s="236"/>
      <c r="BN19" s="236"/>
      <c r="BO19" s="236"/>
      <c r="BP19" s="236"/>
      <c r="BQ19" s="241">
        <v>13</v>
      </c>
      <c r="BR19" s="242"/>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09"/>
      <c r="EA19" s="237"/>
    </row>
    <row r="20" spans="1:131" s="238" customFormat="1" ht="26.25" customHeight="1" x14ac:dyDescent="0.2">
      <c r="A20" s="241">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9"/>
      <c r="AL20" s="800"/>
      <c r="AM20" s="800"/>
      <c r="AN20" s="800"/>
      <c r="AO20" s="800"/>
      <c r="AP20" s="800"/>
      <c r="AQ20" s="800"/>
      <c r="AR20" s="800"/>
      <c r="AS20" s="800"/>
      <c r="AT20" s="800"/>
      <c r="AU20" s="801"/>
      <c r="AV20" s="801"/>
      <c r="AW20" s="801"/>
      <c r="AX20" s="801"/>
      <c r="AY20" s="802"/>
      <c r="AZ20" s="235"/>
      <c r="BA20" s="235"/>
      <c r="BB20" s="235"/>
      <c r="BC20" s="235"/>
      <c r="BD20" s="235"/>
      <c r="BE20" s="236"/>
      <c r="BF20" s="236"/>
      <c r="BG20" s="236"/>
      <c r="BH20" s="236"/>
      <c r="BI20" s="236"/>
      <c r="BJ20" s="236"/>
      <c r="BK20" s="236"/>
      <c r="BL20" s="236"/>
      <c r="BM20" s="236"/>
      <c r="BN20" s="236"/>
      <c r="BO20" s="236"/>
      <c r="BP20" s="236"/>
      <c r="BQ20" s="241">
        <v>14</v>
      </c>
      <c r="BR20" s="242"/>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09"/>
      <c r="EA20" s="237"/>
    </row>
    <row r="21" spans="1:131" s="238" customFormat="1" ht="26.25" customHeight="1" thickBot="1" x14ac:dyDescent="0.25">
      <c r="A21" s="241">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9"/>
      <c r="AL21" s="800"/>
      <c r="AM21" s="800"/>
      <c r="AN21" s="800"/>
      <c r="AO21" s="800"/>
      <c r="AP21" s="800"/>
      <c r="AQ21" s="800"/>
      <c r="AR21" s="800"/>
      <c r="AS21" s="800"/>
      <c r="AT21" s="800"/>
      <c r="AU21" s="801"/>
      <c r="AV21" s="801"/>
      <c r="AW21" s="801"/>
      <c r="AX21" s="801"/>
      <c r="AY21" s="802"/>
      <c r="AZ21" s="235"/>
      <c r="BA21" s="235"/>
      <c r="BB21" s="235"/>
      <c r="BC21" s="235"/>
      <c r="BD21" s="235"/>
      <c r="BE21" s="236"/>
      <c r="BF21" s="236"/>
      <c r="BG21" s="236"/>
      <c r="BH21" s="236"/>
      <c r="BI21" s="236"/>
      <c r="BJ21" s="236"/>
      <c r="BK21" s="236"/>
      <c r="BL21" s="236"/>
      <c r="BM21" s="236"/>
      <c r="BN21" s="236"/>
      <c r="BO21" s="236"/>
      <c r="BP21" s="236"/>
      <c r="BQ21" s="241">
        <v>15</v>
      </c>
      <c r="BR21" s="242"/>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09"/>
      <c r="EA21" s="237"/>
    </row>
    <row r="22" spans="1:131" s="238" customFormat="1" ht="26.25" customHeight="1" x14ac:dyDescent="0.2">
      <c r="A22" s="241">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395</v>
      </c>
      <c r="BA22" s="836"/>
      <c r="BB22" s="836"/>
      <c r="BC22" s="836"/>
      <c r="BD22" s="837"/>
      <c r="BE22" s="236"/>
      <c r="BF22" s="236"/>
      <c r="BG22" s="236"/>
      <c r="BH22" s="236"/>
      <c r="BI22" s="236"/>
      <c r="BJ22" s="236"/>
      <c r="BK22" s="236"/>
      <c r="BL22" s="236"/>
      <c r="BM22" s="236"/>
      <c r="BN22" s="236"/>
      <c r="BO22" s="236"/>
      <c r="BP22" s="236"/>
      <c r="BQ22" s="241">
        <v>16</v>
      </c>
      <c r="BR22" s="242"/>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09"/>
      <c r="EA22" s="237"/>
    </row>
    <row r="23" spans="1:131" s="238" customFormat="1" ht="26.25" customHeight="1" thickBot="1" x14ac:dyDescent="0.25">
      <c r="A23" s="243" t="s">
        <v>396</v>
      </c>
      <c r="B23" s="819" t="s">
        <v>397</v>
      </c>
      <c r="C23" s="820"/>
      <c r="D23" s="820"/>
      <c r="E23" s="820"/>
      <c r="F23" s="820"/>
      <c r="G23" s="820"/>
      <c r="H23" s="820"/>
      <c r="I23" s="820"/>
      <c r="J23" s="820"/>
      <c r="K23" s="820"/>
      <c r="L23" s="820"/>
      <c r="M23" s="820"/>
      <c r="N23" s="820"/>
      <c r="O23" s="820"/>
      <c r="P23" s="821"/>
      <c r="Q23" s="822">
        <v>50622</v>
      </c>
      <c r="R23" s="823"/>
      <c r="S23" s="823"/>
      <c r="T23" s="823"/>
      <c r="U23" s="823"/>
      <c r="V23" s="823">
        <v>44149</v>
      </c>
      <c r="W23" s="823"/>
      <c r="X23" s="823"/>
      <c r="Y23" s="823"/>
      <c r="Z23" s="823"/>
      <c r="AA23" s="823">
        <v>6474</v>
      </c>
      <c r="AB23" s="823"/>
      <c r="AC23" s="823"/>
      <c r="AD23" s="823"/>
      <c r="AE23" s="824"/>
      <c r="AF23" s="825">
        <v>5519</v>
      </c>
      <c r="AG23" s="823"/>
      <c r="AH23" s="823"/>
      <c r="AI23" s="823"/>
      <c r="AJ23" s="826"/>
      <c r="AK23" s="827"/>
      <c r="AL23" s="828"/>
      <c r="AM23" s="828"/>
      <c r="AN23" s="828"/>
      <c r="AO23" s="828"/>
      <c r="AP23" s="823">
        <v>34000</v>
      </c>
      <c r="AQ23" s="823"/>
      <c r="AR23" s="823"/>
      <c r="AS23" s="823"/>
      <c r="AT23" s="823"/>
      <c r="AU23" s="839"/>
      <c r="AV23" s="839"/>
      <c r="AW23" s="839"/>
      <c r="AX23" s="839"/>
      <c r="AY23" s="840"/>
      <c r="AZ23" s="841" t="s">
        <v>139</v>
      </c>
      <c r="BA23" s="842"/>
      <c r="BB23" s="842"/>
      <c r="BC23" s="842"/>
      <c r="BD23" s="843"/>
      <c r="BE23" s="236"/>
      <c r="BF23" s="236"/>
      <c r="BG23" s="236"/>
      <c r="BH23" s="236"/>
      <c r="BI23" s="236"/>
      <c r="BJ23" s="236"/>
      <c r="BK23" s="236"/>
      <c r="BL23" s="236"/>
      <c r="BM23" s="236"/>
      <c r="BN23" s="236"/>
      <c r="BO23" s="236"/>
      <c r="BP23" s="236"/>
      <c r="BQ23" s="241">
        <v>17</v>
      </c>
      <c r="BR23" s="242"/>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09"/>
      <c r="EA23" s="237"/>
    </row>
    <row r="24" spans="1:131" s="238" customFormat="1" ht="26.25" customHeight="1" x14ac:dyDescent="0.2">
      <c r="A24" s="838" t="s">
        <v>398</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35"/>
      <c r="BA24" s="235"/>
      <c r="BB24" s="235"/>
      <c r="BC24" s="235"/>
      <c r="BD24" s="235"/>
      <c r="BE24" s="236"/>
      <c r="BF24" s="236"/>
      <c r="BG24" s="236"/>
      <c r="BH24" s="236"/>
      <c r="BI24" s="236"/>
      <c r="BJ24" s="236"/>
      <c r="BK24" s="236"/>
      <c r="BL24" s="236"/>
      <c r="BM24" s="236"/>
      <c r="BN24" s="236"/>
      <c r="BO24" s="236"/>
      <c r="BP24" s="236"/>
      <c r="BQ24" s="241">
        <v>18</v>
      </c>
      <c r="BR24" s="242"/>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09"/>
      <c r="EA24" s="237"/>
    </row>
    <row r="25" spans="1:131" ht="26.25" customHeight="1" thickBot="1" x14ac:dyDescent="0.25">
      <c r="A25" s="754" t="s">
        <v>399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09"/>
      <c r="EA25" s="233"/>
    </row>
    <row r="26" spans="1:131" ht="26.25" customHeight="1" x14ac:dyDescent="0.2">
      <c r="A26" s="756" t="s">
        <v>377</v>
      </c>
      <c r="B26" s="757"/>
      <c r="C26" s="757"/>
      <c r="D26" s="757"/>
      <c r="E26" s="757"/>
      <c r="F26" s="757"/>
      <c r="G26" s="757"/>
      <c r="H26" s="757"/>
      <c r="I26" s="757"/>
      <c r="J26" s="757"/>
      <c r="K26" s="757"/>
      <c r="L26" s="757"/>
      <c r="M26" s="757"/>
      <c r="N26" s="757"/>
      <c r="O26" s="757"/>
      <c r="P26" s="758"/>
      <c r="Q26" s="762" t="s">
        <v>400</v>
      </c>
      <c r="R26" s="763"/>
      <c r="S26" s="763"/>
      <c r="T26" s="763"/>
      <c r="U26" s="764"/>
      <c r="V26" s="762" t="s">
        <v>401</v>
      </c>
      <c r="W26" s="763"/>
      <c r="X26" s="763"/>
      <c r="Y26" s="763"/>
      <c r="Z26" s="764"/>
      <c r="AA26" s="762" t="s">
        <v>402</v>
      </c>
      <c r="AB26" s="763"/>
      <c r="AC26" s="763"/>
      <c r="AD26" s="763"/>
      <c r="AE26" s="763"/>
      <c r="AF26" s="844" t="s">
        <v>403</v>
      </c>
      <c r="AG26" s="845"/>
      <c r="AH26" s="845"/>
      <c r="AI26" s="845"/>
      <c r="AJ26" s="846"/>
      <c r="AK26" s="763" t="s">
        <v>404</v>
      </c>
      <c r="AL26" s="763"/>
      <c r="AM26" s="763"/>
      <c r="AN26" s="763"/>
      <c r="AO26" s="764"/>
      <c r="AP26" s="762" t="s">
        <v>405</v>
      </c>
      <c r="AQ26" s="763"/>
      <c r="AR26" s="763"/>
      <c r="AS26" s="763"/>
      <c r="AT26" s="764"/>
      <c r="AU26" s="762" t="s">
        <v>406</v>
      </c>
      <c r="AV26" s="763"/>
      <c r="AW26" s="763"/>
      <c r="AX26" s="763"/>
      <c r="AY26" s="764"/>
      <c r="AZ26" s="762" t="s">
        <v>407</v>
      </c>
      <c r="BA26" s="763"/>
      <c r="BB26" s="763"/>
      <c r="BC26" s="763"/>
      <c r="BD26" s="764"/>
      <c r="BE26" s="762" t="s">
        <v>384</v>
      </c>
      <c r="BF26" s="763"/>
      <c r="BG26" s="763"/>
      <c r="BH26" s="763"/>
      <c r="BI26" s="769"/>
      <c r="BJ26" s="235"/>
      <c r="BK26" s="235"/>
      <c r="BL26" s="235"/>
      <c r="BM26" s="235"/>
      <c r="BN26" s="235"/>
      <c r="BO26" s="244"/>
      <c r="BP26" s="244"/>
      <c r="BQ26" s="241">
        <v>20</v>
      </c>
      <c r="BR26" s="242"/>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09"/>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7"/>
      <c r="AG27" s="848"/>
      <c r="AH27" s="848"/>
      <c r="AI27" s="848"/>
      <c r="AJ27" s="849"/>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09"/>
      <c r="EA27" s="233"/>
    </row>
    <row r="28" spans="1:131" ht="26.25" customHeight="1" thickTop="1" x14ac:dyDescent="0.2">
      <c r="A28" s="245">
        <v>1</v>
      </c>
      <c r="B28" s="778" t="s">
        <v>408</v>
      </c>
      <c r="C28" s="779"/>
      <c r="D28" s="779"/>
      <c r="E28" s="779"/>
      <c r="F28" s="779"/>
      <c r="G28" s="779"/>
      <c r="H28" s="779"/>
      <c r="I28" s="779"/>
      <c r="J28" s="779"/>
      <c r="K28" s="779"/>
      <c r="L28" s="779"/>
      <c r="M28" s="779"/>
      <c r="N28" s="779"/>
      <c r="O28" s="779"/>
      <c r="P28" s="780"/>
      <c r="Q28" s="852">
        <v>336</v>
      </c>
      <c r="R28" s="853"/>
      <c r="S28" s="853"/>
      <c r="T28" s="853"/>
      <c r="U28" s="853"/>
      <c r="V28" s="853">
        <v>259</v>
      </c>
      <c r="W28" s="853"/>
      <c r="X28" s="853"/>
      <c r="Y28" s="853"/>
      <c r="Z28" s="853"/>
      <c r="AA28" s="853">
        <v>77</v>
      </c>
      <c r="AB28" s="853"/>
      <c r="AC28" s="853"/>
      <c r="AD28" s="853"/>
      <c r="AE28" s="854"/>
      <c r="AF28" s="855">
        <v>77</v>
      </c>
      <c r="AG28" s="853"/>
      <c r="AH28" s="853"/>
      <c r="AI28" s="853"/>
      <c r="AJ28" s="856"/>
      <c r="AK28" s="857">
        <v>48</v>
      </c>
      <c r="AL28" s="858"/>
      <c r="AM28" s="858"/>
      <c r="AN28" s="858"/>
      <c r="AO28" s="858"/>
      <c r="AP28" s="858">
        <v>123</v>
      </c>
      <c r="AQ28" s="858"/>
      <c r="AR28" s="858"/>
      <c r="AS28" s="858"/>
      <c r="AT28" s="858"/>
      <c r="AU28" s="858">
        <v>18</v>
      </c>
      <c r="AV28" s="858"/>
      <c r="AW28" s="858"/>
      <c r="AX28" s="858"/>
      <c r="AY28" s="858"/>
      <c r="AZ28" s="859" t="s">
        <v>592</v>
      </c>
      <c r="BA28" s="859"/>
      <c r="BB28" s="859"/>
      <c r="BC28" s="859"/>
      <c r="BD28" s="859"/>
      <c r="BE28" s="850"/>
      <c r="BF28" s="850"/>
      <c r="BG28" s="850"/>
      <c r="BH28" s="850"/>
      <c r="BI28" s="851"/>
      <c r="BJ28" s="235"/>
      <c r="BK28" s="235"/>
      <c r="BL28" s="235"/>
      <c r="BM28" s="235"/>
      <c r="BN28" s="235"/>
      <c r="BO28" s="244"/>
      <c r="BP28" s="244"/>
      <c r="BQ28" s="241">
        <v>22</v>
      </c>
      <c r="BR28" s="242"/>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09"/>
      <c r="EA28" s="233"/>
    </row>
    <row r="29" spans="1:131" ht="26.25" customHeight="1" x14ac:dyDescent="0.2">
      <c r="A29" s="245">
        <v>2</v>
      </c>
      <c r="B29" s="810" t="s">
        <v>409</v>
      </c>
      <c r="C29" s="811"/>
      <c r="D29" s="811"/>
      <c r="E29" s="811"/>
      <c r="F29" s="811"/>
      <c r="G29" s="811"/>
      <c r="H29" s="811"/>
      <c r="I29" s="811"/>
      <c r="J29" s="811"/>
      <c r="K29" s="811"/>
      <c r="L29" s="811"/>
      <c r="M29" s="811"/>
      <c r="N29" s="811"/>
      <c r="O29" s="811"/>
      <c r="P29" s="812"/>
      <c r="Q29" s="813">
        <v>7370</v>
      </c>
      <c r="R29" s="814"/>
      <c r="S29" s="814"/>
      <c r="T29" s="814"/>
      <c r="U29" s="814"/>
      <c r="V29" s="814">
        <v>6858</v>
      </c>
      <c r="W29" s="814"/>
      <c r="X29" s="814"/>
      <c r="Y29" s="814"/>
      <c r="Z29" s="814"/>
      <c r="AA29" s="814">
        <v>512</v>
      </c>
      <c r="AB29" s="814"/>
      <c r="AC29" s="814"/>
      <c r="AD29" s="814"/>
      <c r="AE29" s="815"/>
      <c r="AF29" s="816">
        <v>512</v>
      </c>
      <c r="AG29" s="817"/>
      <c r="AH29" s="817"/>
      <c r="AI29" s="817"/>
      <c r="AJ29" s="818"/>
      <c r="AK29" s="865">
        <v>526</v>
      </c>
      <c r="AL29" s="860"/>
      <c r="AM29" s="860"/>
      <c r="AN29" s="860"/>
      <c r="AO29" s="860"/>
      <c r="AP29" s="860" t="s">
        <v>591</v>
      </c>
      <c r="AQ29" s="860"/>
      <c r="AR29" s="860"/>
      <c r="AS29" s="860"/>
      <c r="AT29" s="860"/>
      <c r="AU29" s="860" t="s">
        <v>591</v>
      </c>
      <c r="AV29" s="860"/>
      <c r="AW29" s="860"/>
      <c r="AX29" s="860"/>
      <c r="AY29" s="860"/>
      <c r="AZ29" s="861" t="s">
        <v>592</v>
      </c>
      <c r="BA29" s="861"/>
      <c r="BB29" s="861"/>
      <c r="BC29" s="861"/>
      <c r="BD29" s="861"/>
      <c r="BE29" s="863"/>
      <c r="BF29" s="863"/>
      <c r="BG29" s="863"/>
      <c r="BH29" s="863"/>
      <c r="BI29" s="864"/>
      <c r="BJ29" s="235"/>
      <c r="BK29" s="235"/>
      <c r="BL29" s="235"/>
      <c r="BM29" s="235"/>
      <c r="BN29" s="235"/>
      <c r="BO29" s="244"/>
      <c r="BP29" s="244"/>
      <c r="BQ29" s="241">
        <v>23</v>
      </c>
      <c r="BR29" s="242"/>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09"/>
      <c r="EA29" s="233"/>
    </row>
    <row r="30" spans="1:131" ht="26.25" customHeight="1" x14ac:dyDescent="0.2">
      <c r="A30" s="245">
        <v>3</v>
      </c>
      <c r="B30" s="810" t="s">
        <v>410</v>
      </c>
      <c r="C30" s="811"/>
      <c r="D30" s="811"/>
      <c r="E30" s="811"/>
      <c r="F30" s="811"/>
      <c r="G30" s="811"/>
      <c r="H30" s="811"/>
      <c r="I30" s="811"/>
      <c r="J30" s="811"/>
      <c r="K30" s="811"/>
      <c r="L30" s="811"/>
      <c r="M30" s="811"/>
      <c r="N30" s="811"/>
      <c r="O30" s="811"/>
      <c r="P30" s="812"/>
      <c r="Q30" s="813">
        <v>8854</v>
      </c>
      <c r="R30" s="814"/>
      <c r="S30" s="814"/>
      <c r="T30" s="814"/>
      <c r="U30" s="814"/>
      <c r="V30" s="814">
        <v>8373</v>
      </c>
      <c r="W30" s="814"/>
      <c r="X30" s="814"/>
      <c r="Y30" s="814"/>
      <c r="Z30" s="814"/>
      <c r="AA30" s="814">
        <v>481</v>
      </c>
      <c r="AB30" s="814"/>
      <c r="AC30" s="814"/>
      <c r="AD30" s="814"/>
      <c r="AE30" s="815"/>
      <c r="AF30" s="816">
        <v>481</v>
      </c>
      <c r="AG30" s="817"/>
      <c r="AH30" s="817"/>
      <c r="AI30" s="817"/>
      <c r="AJ30" s="818"/>
      <c r="AK30" s="865">
        <v>1347</v>
      </c>
      <c r="AL30" s="860"/>
      <c r="AM30" s="860"/>
      <c r="AN30" s="860"/>
      <c r="AO30" s="860"/>
      <c r="AP30" s="860" t="s">
        <v>591</v>
      </c>
      <c r="AQ30" s="860"/>
      <c r="AR30" s="860"/>
      <c r="AS30" s="860"/>
      <c r="AT30" s="860"/>
      <c r="AU30" s="860" t="s">
        <v>591</v>
      </c>
      <c r="AV30" s="860"/>
      <c r="AW30" s="860"/>
      <c r="AX30" s="860"/>
      <c r="AY30" s="860"/>
      <c r="AZ30" s="861" t="s">
        <v>592</v>
      </c>
      <c r="BA30" s="861"/>
      <c r="BB30" s="861"/>
      <c r="BC30" s="861"/>
      <c r="BD30" s="861"/>
      <c r="BE30" s="862" t="s">
        <v>589</v>
      </c>
      <c r="BF30" s="863"/>
      <c r="BG30" s="863"/>
      <c r="BH30" s="863"/>
      <c r="BI30" s="864"/>
      <c r="BJ30" s="235"/>
      <c r="BK30" s="235"/>
      <c r="BL30" s="235"/>
      <c r="BM30" s="235"/>
      <c r="BN30" s="235"/>
      <c r="BO30" s="244"/>
      <c r="BP30" s="244"/>
      <c r="BQ30" s="241">
        <v>24</v>
      </c>
      <c r="BR30" s="242"/>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09"/>
      <c r="EA30" s="233"/>
    </row>
    <row r="31" spans="1:131" ht="26.25" customHeight="1" x14ac:dyDescent="0.2">
      <c r="A31" s="245">
        <v>4</v>
      </c>
      <c r="B31" s="810" t="s">
        <v>411</v>
      </c>
      <c r="C31" s="811"/>
      <c r="D31" s="811"/>
      <c r="E31" s="811"/>
      <c r="F31" s="811"/>
      <c r="G31" s="811"/>
      <c r="H31" s="811"/>
      <c r="I31" s="811"/>
      <c r="J31" s="811"/>
      <c r="K31" s="811"/>
      <c r="L31" s="811"/>
      <c r="M31" s="811"/>
      <c r="N31" s="811"/>
      <c r="O31" s="811"/>
      <c r="P31" s="812"/>
      <c r="Q31" s="813">
        <v>1139</v>
      </c>
      <c r="R31" s="814"/>
      <c r="S31" s="814"/>
      <c r="T31" s="814"/>
      <c r="U31" s="814"/>
      <c r="V31" s="814">
        <v>1114</v>
      </c>
      <c r="W31" s="814"/>
      <c r="X31" s="814"/>
      <c r="Y31" s="814"/>
      <c r="Z31" s="814"/>
      <c r="AA31" s="814">
        <v>24</v>
      </c>
      <c r="AB31" s="814"/>
      <c r="AC31" s="814"/>
      <c r="AD31" s="814"/>
      <c r="AE31" s="815"/>
      <c r="AF31" s="816">
        <v>24</v>
      </c>
      <c r="AG31" s="817"/>
      <c r="AH31" s="817"/>
      <c r="AI31" s="817"/>
      <c r="AJ31" s="818"/>
      <c r="AK31" s="865">
        <v>248</v>
      </c>
      <c r="AL31" s="860"/>
      <c r="AM31" s="860"/>
      <c r="AN31" s="860"/>
      <c r="AO31" s="860"/>
      <c r="AP31" s="860" t="s">
        <v>591</v>
      </c>
      <c r="AQ31" s="860"/>
      <c r="AR31" s="860"/>
      <c r="AS31" s="860"/>
      <c r="AT31" s="860"/>
      <c r="AU31" s="860" t="s">
        <v>591</v>
      </c>
      <c r="AV31" s="860"/>
      <c r="AW31" s="860"/>
      <c r="AX31" s="860"/>
      <c r="AY31" s="860"/>
      <c r="AZ31" s="861" t="s">
        <v>592</v>
      </c>
      <c r="BA31" s="861"/>
      <c r="BB31" s="861"/>
      <c r="BC31" s="861"/>
      <c r="BD31" s="861"/>
      <c r="BE31" s="863"/>
      <c r="BF31" s="863"/>
      <c r="BG31" s="863"/>
      <c r="BH31" s="863"/>
      <c r="BI31" s="864"/>
      <c r="BJ31" s="235"/>
      <c r="BK31" s="235"/>
      <c r="BL31" s="235"/>
      <c r="BM31" s="235"/>
      <c r="BN31" s="235"/>
      <c r="BO31" s="244"/>
      <c r="BP31" s="244"/>
      <c r="BQ31" s="241">
        <v>25</v>
      </c>
      <c r="BR31" s="242"/>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09"/>
      <c r="EA31" s="233"/>
    </row>
    <row r="32" spans="1:131" ht="26.25" customHeight="1" x14ac:dyDescent="0.2">
      <c r="A32" s="245">
        <v>5</v>
      </c>
      <c r="B32" s="810" t="s">
        <v>412</v>
      </c>
      <c r="C32" s="811"/>
      <c r="D32" s="811"/>
      <c r="E32" s="811"/>
      <c r="F32" s="811"/>
      <c r="G32" s="811"/>
      <c r="H32" s="811"/>
      <c r="I32" s="811"/>
      <c r="J32" s="811"/>
      <c r="K32" s="811"/>
      <c r="L32" s="811"/>
      <c r="M32" s="811"/>
      <c r="N32" s="811"/>
      <c r="O32" s="811"/>
      <c r="P32" s="812"/>
      <c r="Q32" s="813">
        <v>125</v>
      </c>
      <c r="R32" s="814"/>
      <c r="S32" s="814"/>
      <c r="T32" s="814"/>
      <c r="U32" s="814"/>
      <c r="V32" s="814">
        <v>15</v>
      </c>
      <c r="W32" s="814"/>
      <c r="X32" s="814"/>
      <c r="Y32" s="814"/>
      <c r="Z32" s="814"/>
      <c r="AA32" s="814">
        <v>110</v>
      </c>
      <c r="AB32" s="814"/>
      <c r="AC32" s="814"/>
      <c r="AD32" s="814"/>
      <c r="AE32" s="815"/>
      <c r="AF32" s="816">
        <v>110</v>
      </c>
      <c r="AG32" s="817"/>
      <c r="AH32" s="817"/>
      <c r="AI32" s="817"/>
      <c r="AJ32" s="818"/>
      <c r="AK32" s="865" t="s">
        <v>590</v>
      </c>
      <c r="AL32" s="860"/>
      <c r="AM32" s="860"/>
      <c r="AN32" s="860"/>
      <c r="AO32" s="860"/>
      <c r="AP32" s="860" t="s">
        <v>591</v>
      </c>
      <c r="AQ32" s="860"/>
      <c r="AR32" s="860"/>
      <c r="AS32" s="860"/>
      <c r="AT32" s="860"/>
      <c r="AU32" s="860" t="s">
        <v>591</v>
      </c>
      <c r="AV32" s="860"/>
      <c r="AW32" s="860"/>
      <c r="AX32" s="860"/>
      <c r="AY32" s="860"/>
      <c r="AZ32" s="861" t="s">
        <v>592</v>
      </c>
      <c r="BA32" s="861"/>
      <c r="BB32" s="861"/>
      <c r="BC32" s="861"/>
      <c r="BD32" s="861"/>
      <c r="BE32" s="863"/>
      <c r="BF32" s="863"/>
      <c r="BG32" s="863"/>
      <c r="BH32" s="863"/>
      <c r="BI32" s="864"/>
      <c r="BJ32" s="235"/>
      <c r="BK32" s="235"/>
      <c r="BL32" s="235"/>
      <c r="BM32" s="235"/>
      <c r="BN32" s="235"/>
      <c r="BO32" s="244"/>
      <c r="BP32" s="244"/>
      <c r="BQ32" s="241">
        <v>26</v>
      </c>
      <c r="BR32" s="242"/>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09"/>
      <c r="EA32" s="233"/>
    </row>
    <row r="33" spans="1:131" ht="26.25" customHeight="1" x14ac:dyDescent="0.2">
      <c r="A33" s="245">
        <v>6</v>
      </c>
      <c r="B33" s="810" t="s">
        <v>413</v>
      </c>
      <c r="C33" s="811"/>
      <c r="D33" s="811"/>
      <c r="E33" s="811"/>
      <c r="F33" s="811"/>
      <c r="G33" s="811"/>
      <c r="H33" s="811"/>
      <c r="I33" s="811"/>
      <c r="J33" s="811"/>
      <c r="K33" s="811"/>
      <c r="L33" s="811"/>
      <c r="M33" s="811"/>
      <c r="N33" s="811"/>
      <c r="O33" s="811"/>
      <c r="P33" s="812"/>
      <c r="Q33" s="813">
        <v>2095</v>
      </c>
      <c r="R33" s="814"/>
      <c r="S33" s="814"/>
      <c r="T33" s="814"/>
      <c r="U33" s="814"/>
      <c r="V33" s="814">
        <v>2083</v>
      </c>
      <c r="W33" s="814"/>
      <c r="X33" s="814"/>
      <c r="Y33" s="814"/>
      <c r="Z33" s="814"/>
      <c r="AA33" s="814">
        <v>11</v>
      </c>
      <c r="AB33" s="814"/>
      <c r="AC33" s="814"/>
      <c r="AD33" s="814"/>
      <c r="AE33" s="815"/>
      <c r="AF33" s="816">
        <v>1044</v>
      </c>
      <c r="AG33" s="817"/>
      <c r="AH33" s="817"/>
      <c r="AI33" s="817"/>
      <c r="AJ33" s="818"/>
      <c r="AK33" s="865">
        <v>141</v>
      </c>
      <c r="AL33" s="860"/>
      <c r="AM33" s="860"/>
      <c r="AN33" s="860"/>
      <c r="AO33" s="860"/>
      <c r="AP33" s="860">
        <v>2918</v>
      </c>
      <c r="AQ33" s="860"/>
      <c r="AR33" s="860"/>
      <c r="AS33" s="860"/>
      <c r="AT33" s="860"/>
      <c r="AU33" s="860">
        <v>286</v>
      </c>
      <c r="AV33" s="860"/>
      <c r="AW33" s="860"/>
      <c r="AX33" s="860"/>
      <c r="AY33" s="860"/>
      <c r="AZ33" s="861" t="s">
        <v>592</v>
      </c>
      <c r="BA33" s="861"/>
      <c r="BB33" s="861"/>
      <c r="BC33" s="861"/>
      <c r="BD33" s="861"/>
      <c r="BE33" s="863" t="s">
        <v>414</v>
      </c>
      <c r="BF33" s="863"/>
      <c r="BG33" s="863"/>
      <c r="BH33" s="863"/>
      <c r="BI33" s="864"/>
      <c r="BJ33" s="235"/>
      <c r="BK33" s="235"/>
      <c r="BL33" s="235"/>
      <c r="BM33" s="235"/>
      <c r="BN33" s="235"/>
      <c r="BO33" s="244"/>
      <c r="BP33" s="244"/>
      <c r="BQ33" s="241">
        <v>27</v>
      </c>
      <c r="BR33" s="242"/>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09"/>
      <c r="EA33" s="233"/>
    </row>
    <row r="34" spans="1:131" ht="26.25" customHeight="1" x14ac:dyDescent="0.2">
      <c r="A34" s="245">
        <v>7</v>
      </c>
      <c r="B34" s="810" t="s">
        <v>415</v>
      </c>
      <c r="C34" s="811"/>
      <c r="D34" s="811"/>
      <c r="E34" s="811"/>
      <c r="F34" s="811"/>
      <c r="G34" s="811"/>
      <c r="H34" s="811"/>
      <c r="I34" s="811"/>
      <c r="J34" s="811"/>
      <c r="K34" s="811"/>
      <c r="L34" s="811"/>
      <c r="M34" s="811"/>
      <c r="N34" s="811"/>
      <c r="O34" s="811"/>
      <c r="P34" s="812"/>
      <c r="Q34" s="813">
        <v>10426</v>
      </c>
      <c r="R34" s="814"/>
      <c r="S34" s="814"/>
      <c r="T34" s="814"/>
      <c r="U34" s="814"/>
      <c r="V34" s="814">
        <v>10129</v>
      </c>
      <c r="W34" s="814"/>
      <c r="X34" s="814"/>
      <c r="Y34" s="814"/>
      <c r="Z34" s="814"/>
      <c r="AA34" s="814">
        <v>297</v>
      </c>
      <c r="AB34" s="814"/>
      <c r="AC34" s="814"/>
      <c r="AD34" s="814"/>
      <c r="AE34" s="815"/>
      <c r="AF34" s="816">
        <v>2258</v>
      </c>
      <c r="AG34" s="817"/>
      <c r="AH34" s="817"/>
      <c r="AI34" s="817"/>
      <c r="AJ34" s="818"/>
      <c r="AK34" s="865">
        <v>951</v>
      </c>
      <c r="AL34" s="860"/>
      <c r="AM34" s="860"/>
      <c r="AN34" s="860"/>
      <c r="AO34" s="860"/>
      <c r="AP34" s="860">
        <v>4844</v>
      </c>
      <c r="AQ34" s="860"/>
      <c r="AR34" s="860"/>
      <c r="AS34" s="860"/>
      <c r="AT34" s="860"/>
      <c r="AU34" s="860">
        <v>3696</v>
      </c>
      <c r="AV34" s="860"/>
      <c r="AW34" s="860"/>
      <c r="AX34" s="860"/>
      <c r="AY34" s="860"/>
      <c r="AZ34" s="861" t="s">
        <v>592</v>
      </c>
      <c r="BA34" s="861"/>
      <c r="BB34" s="861"/>
      <c r="BC34" s="861"/>
      <c r="BD34" s="861"/>
      <c r="BE34" s="863" t="s">
        <v>416</v>
      </c>
      <c r="BF34" s="863"/>
      <c r="BG34" s="863"/>
      <c r="BH34" s="863"/>
      <c r="BI34" s="864"/>
      <c r="BJ34" s="235"/>
      <c r="BK34" s="235"/>
      <c r="BL34" s="235"/>
      <c r="BM34" s="235"/>
      <c r="BN34" s="235"/>
      <c r="BO34" s="244"/>
      <c r="BP34" s="244"/>
      <c r="BQ34" s="241">
        <v>28</v>
      </c>
      <c r="BR34" s="242"/>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09"/>
      <c r="EA34" s="233"/>
    </row>
    <row r="35" spans="1:131" ht="26.25" customHeight="1" x14ac:dyDescent="0.2">
      <c r="A35" s="245">
        <v>8</v>
      </c>
      <c r="B35" s="810" t="s">
        <v>417</v>
      </c>
      <c r="C35" s="811"/>
      <c r="D35" s="811"/>
      <c r="E35" s="811"/>
      <c r="F35" s="811"/>
      <c r="G35" s="811"/>
      <c r="H35" s="811"/>
      <c r="I35" s="811"/>
      <c r="J35" s="811"/>
      <c r="K35" s="811"/>
      <c r="L35" s="811"/>
      <c r="M35" s="811"/>
      <c r="N35" s="811"/>
      <c r="O35" s="811"/>
      <c r="P35" s="812"/>
      <c r="Q35" s="813">
        <v>3274</v>
      </c>
      <c r="R35" s="814"/>
      <c r="S35" s="814"/>
      <c r="T35" s="814"/>
      <c r="U35" s="814"/>
      <c r="V35" s="814">
        <v>3151</v>
      </c>
      <c r="W35" s="814"/>
      <c r="X35" s="814"/>
      <c r="Y35" s="814"/>
      <c r="Z35" s="814"/>
      <c r="AA35" s="814">
        <v>123</v>
      </c>
      <c r="AB35" s="814"/>
      <c r="AC35" s="814"/>
      <c r="AD35" s="814"/>
      <c r="AE35" s="815"/>
      <c r="AF35" s="816">
        <v>520</v>
      </c>
      <c r="AG35" s="817"/>
      <c r="AH35" s="817"/>
      <c r="AI35" s="817"/>
      <c r="AJ35" s="818"/>
      <c r="AK35" s="865">
        <v>1646</v>
      </c>
      <c r="AL35" s="860"/>
      <c r="AM35" s="860"/>
      <c r="AN35" s="860"/>
      <c r="AO35" s="860"/>
      <c r="AP35" s="860">
        <v>16059</v>
      </c>
      <c r="AQ35" s="860"/>
      <c r="AR35" s="860"/>
      <c r="AS35" s="860"/>
      <c r="AT35" s="860"/>
      <c r="AU35" s="860">
        <v>12382</v>
      </c>
      <c r="AV35" s="860"/>
      <c r="AW35" s="860"/>
      <c r="AX35" s="860"/>
      <c r="AY35" s="860"/>
      <c r="AZ35" s="861" t="s">
        <v>592</v>
      </c>
      <c r="BA35" s="861"/>
      <c r="BB35" s="861"/>
      <c r="BC35" s="861"/>
      <c r="BD35" s="861"/>
      <c r="BE35" s="863" t="s">
        <v>418</v>
      </c>
      <c r="BF35" s="863"/>
      <c r="BG35" s="863"/>
      <c r="BH35" s="863"/>
      <c r="BI35" s="864"/>
      <c r="BJ35" s="235"/>
      <c r="BK35" s="235"/>
      <c r="BL35" s="235"/>
      <c r="BM35" s="235"/>
      <c r="BN35" s="235"/>
      <c r="BO35" s="244"/>
      <c r="BP35" s="244"/>
      <c r="BQ35" s="241">
        <v>29</v>
      </c>
      <c r="BR35" s="242"/>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09"/>
      <c r="EA35" s="233"/>
    </row>
    <row r="36" spans="1:131" ht="26.25" customHeight="1" x14ac:dyDescent="0.2">
      <c r="A36" s="245">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5"/>
      <c r="AL36" s="860"/>
      <c r="AM36" s="860"/>
      <c r="AN36" s="860"/>
      <c r="AO36" s="860"/>
      <c r="AP36" s="860"/>
      <c r="AQ36" s="860"/>
      <c r="AR36" s="860"/>
      <c r="AS36" s="860"/>
      <c r="AT36" s="860"/>
      <c r="AU36" s="860"/>
      <c r="AV36" s="860"/>
      <c r="AW36" s="860"/>
      <c r="AX36" s="860"/>
      <c r="AY36" s="860"/>
      <c r="AZ36" s="861"/>
      <c r="BA36" s="861"/>
      <c r="BB36" s="861"/>
      <c r="BC36" s="861"/>
      <c r="BD36" s="861"/>
      <c r="BE36" s="863"/>
      <c r="BF36" s="863"/>
      <c r="BG36" s="863"/>
      <c r="BH36" s="863"/>
      <c r="BI36" s="864"/>
      <c r="BJ36" s="235"/>
      <c r="BK36" s="235"/>
      <c r="BL36" s="235"/>
      <c r="BM36" s="235"/>
      <c r="BN36" s="235"/>
      <c r="BO36" s="244"/>
      <c r="BP36" s="244"/>
      <c r="BQ36" s="241">
        <v>30</v>
      </c>
      <c r="BR36" s="242"/>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09"/>
      <c r="EA36" s="233"/>
    </row>
    <row r="37" spans="1:131" ht="26.25" customHeight="1" x14ac:dyDescent="0.2">
      <c r="A37" s="245">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5"/>
      <c r="AL37" s="860"/>
      <c r="AM37" s="860"/>
      <c r="AN37" s="860"/>
      <c r="AO37" s="860"/>
      <c r="AP37" s="860"/>
      <c r="AQ37" s="860"/>
      <c r="AR37" s="860"/>
      <c r="AS37" s="860"/>
      <c r="AT37" s="860"/>
      <c r="AU37" s="860"/>
      <c r="AV37" s="860"/>
      <c r="AW37" s="860"/>
      <c r="AX37" s="860"/>
      <c r="AY37" s="860"/>
      <c r="AZ37" s="861"/>
      <c r="BA37" s="861"/>
      <c r="BB37" s="861"/>
      <c r="BC37" s="861"/>
      <c r="BD37" s="861"/>
      <c r="BE37" s="863"/>
      <c r="BF37" s="863"/>
      <c r="BG37" s="863"/>
      <c r="BH37" s="863"/>
      <c r="BI37" s="864"/>
      <c r="BJ37" s="235"/>
      <c r="BK37" s="235"/>
      <c r="BL37" s="235"/>
      <c r="BM37" s="235"/>
      <c r="BN37" s="235"/>
      <c r="BO37" s="244"/>
      <c r="BP37" s="244"/>
      <c r="BQ37" s="241">
        <v>31</v>
      </c>
      <c r="BR37" s="242"/>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09"/>
      <c r="EA37" s="233"/>
    </row>
    <row r="38" spans="1:131" ht="26.25" customHeight="1" x14ac:dyDescent="0.2">
      <c r="A38" s="245">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5"/>
      <c r="AL38" s="860"/>
      <c r="AM38" s="860"/>
      <c r="AN38" s="860"/>
      <c r="AO38" s="860"/>
      <c r="AP38" s="860"/>
      <c r="AQ38" s="860"/>
      <c r="AR38" s="860"/>
      <c r="AS38" s="860"/>
      <c r="AT38" s="860"/>
      <c r="AU38" s="860"/>
      <c r="AV38" s="860"/>
      <c r="AW38" s="860"/>
      <c r="AX38" s="860"/>
      <c r="AY38" s="860"/>
      <c r="AZ38" s="861"/>
      <c r="BA38" s="861"/>
      <c r="BB38" s="861"/>
      <c r="BC38" s="861"/>
      <c r="BD38" s="861"/>
      <c r="BE38" s="863"/>
      <c r="BF38" s="863"/>
      <c r="BG38" s="863"/>
      <c r="BH38" s="863"/>
      <c r="BI38" s="864"/>
      <c r="BJ38" s="235"/>
      <c r="BK38" s="235"/>
      <c r="BL38" s="235"/>
      <c r="BM38" s="235"/>
      <c r="BN38" s="235"/>
      <c r="BO38" s="244"/>
      <c r="BP38" s="244"/>
      <c r="BQ38" s="241">
        <v>32</v>
      </c>
      <c r="BR38" s="242"/>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09"/>
      <c r="EA38" s="233"/>
    </row>
    <row r="39" spans="1:131" ht="26.25" customHeight="1" x14ac:dyDescent="0.2">
      <c r="A39" s="245">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5"/>
      <c r="AL39" s="860"/>
      <c r="AM39" s="860"/>
      <c r="AN39" s="860"/>
      <c r="AO39" s="860"/>
      <c r="AP39" s="860"/>
      <c r="AQ39" s="860"/>
      <c r="AR39" s="860"/>
      <c r="AS39" s="860"/>
      <c r="AT39" s="860"/>
      <c r="AU39" s="860"/>
      <c r="AV39" s="860"/>
      <c r="AW39" s="860"/>
      <c r="AX39" s="860"/>
      <c r="AY39" s="860"/>
      <c r="AZ39" s="861"/>
      <c r="BA39" s="861"/>
      <c r="BB39" s="861"/>
      <c r="BC39" s="861"/>
      <c r="BD39" s="861"/>
      <c r="BE39" s="863"/>
      <c r="BF39" s="863"/>
      <c r="BG39" s="863"/>
      <c r="BH39" s="863"/>
      <c r="BI39" s="864"/>
      <c r="BJ39" s="235"/>
      <c r="BK39" s="235"/>
      <c r="BL39" s="235"/>
      <c r="BM39" s="235"/>
      <c r="BN39" s="235"/>
      <c r="BO39" s="244"/>
      <c r="BP39" s="244"/>
      <c r="BQ39" s="241">
        <v>33</v>
      </c>
      <c r="BR39" s="242"/>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09"/>
      <c r="EA39" s="233"/>
    </row>
    <row r="40" spans="1:131" ht="26.25" customHeight="1" x14ac:dyDescent="0.2">
      <c r="A40" s="241">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5"/>
      <c r="AL40" s="860"/>
      <c r="AM40" s="860"/>
      <c r="AN40" s="860"/>
      <c r="AO40" s="860"/>
      <c r="AP40" s="860"/>
      <c r="AQ40" s="860"/>
      <c r="AR40" s="860"/>
      <c r="AS40" s="860"/>
      <c r="AT40" s="860"/>
      <c r="AU40" s="860"/>
      <c r="AV40" s="860"/>
      <c r="AW40" s="860"/>
      <c r="AX40" s="860"/>
      <c r="AY40" s="860"/>
      <c r="AZ40" s="861"/>
      <c r="BA40" s="861"/>
      <c r="BB40" s="861"/>
      <c r="BC40" s="861"/>
      <c r="BD40" s="861"/>
      <c r="BE40" s="863"/>
      <c r="BF40" s="863"/>
      <c r="BG40" s="863"/>
      <c r="BH40" s="863"/>
      <c r="BI40" s="864"/>
      <c r="BJ40" s="235"/>
      <c r="BK40" s="235"/>
      <c r="BL40" s="235"/>
      <c r="BM40" s="235"/>
      <c r="BN40" s="235"/>
      <c r="BO40" s="244"/>
      <c r="BP40" s="244"/>
      <c r="BQ40" s="241">
        <v>34</v>
      </c>
      <c r="BR40" s="242"/>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09"/>
      <c r="EA40" s="233"/>
    </row>
    <row r="41" spans="1:131" ht="26.25" customHeight="1" x14ac:dyDescent="0.2">
      <c r="A41" s="241">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5"/>
      <c r="AL41" s="860"/>
      <c r="AM41" s="860"/>
      <c r="AN41" s="860"/>
      <c r="AO41" s="860"/>
      <c r="AP41" s="860"/>
      <c r="AQ41" s="860"/>
      <c r="AR41" s="860"/>
      <c r="AS41" s="860"/>
      <c r="AT41" s="860"/>
      <c r="AU41" s="860"/>
      <c r="AV41" s="860"/>
      <c r="AW41" s="860"/>
      <c r="AX41" s="860"/>
      <c r="AY41" s="860"/>
      <c r="AZ41" s="861"/>
      <c r="BA41" s="861"/>
      <c r="BB41" s="861"/>
      <c r="BC41" s="861"/>
      <c r="BD41" s="861"/>
      <c r="BE41" s="863"/>
      <c r="BF41" s="863"/>
      <c r="BG41" s="863"/>
      <c r="BH41" s="863"/>
      <c r="BI41" s="864"/>
      <c r="BJ41" s="235"/>
      <c r="BK41" s="235"/>
      <c r="BL41" s="235"/>
      <c r="BM41" s="235"/>
      <c r="BN41" s="235"/>
      <c r="BO41" s="244"/>
      <c r="BP41" s="244"/>
      <c r="BQ41" s="241">
        <v>35</v>
      </c>
      <c r="BR41" s="242"/>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09"/>
      <c r="EA41" s="233"/>
    </row>
    <row r="42" spans="1:131" ht="26.25" customHeight="1" x14ac:dyDescent="0.2">
      <c r="A42" s="241">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5"/>
      <c r="AL42" s="860"/>
      <c r="AM42" s="860"/>
      <c r="AN42" s="860"/>
      <c r="AO42" s="860"/>
      <c r="AP42" s="860"/>
      <c r="AQ42" s="860"/>
      <c r="AR42" s="860"/>
      <c r="AS42" s="860"/>
      <c r="AT42" s="860"/>
      <c r="AU42" s="860"/>
      <c r="AV42" s="860"/>
      <c r="AW42" s="860"/>
      <c r="AX42" s="860"/>
      <c r="AY42" s="860"/>
      <c r="AZ42" s="861"/>
      <c r="BA42" s="861"/>
      <c r="BB42" s="861"/>
      <c r="BC42" s="861"/>
      <c r="BD42" s="861"/>
      <c r="BE42" s="863"/>
      <c r="BF42" s="863"/>
      <c r="BG42" s="863"/>
      <c r="BH42" s="863"/>
      <c r="BI42" s="864"/>
      <c r="BJ42" s="235"/>
      <c r="BK42" s="235"/>
      <c r="BL42" s="235"/>
      <c r="BM42" s="235"/>
      <c r="BN42" s="235"/>
      <c r="BO42" s="244"/>
      <c r="BP42" s="244"/>
      <c r="BQ42" s="241">
        <v>36</v>
      </c>
      <c r="BR42" s="242"/>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09"/>
      <c r="EA42" s="233"/>
    </row>
    <row r="43" spans="1:131" ht="26.25" customHeight="1" x14ac:dyDescent="0.2">
      <c r="A43" s="241">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5"/>
      <c r="AL43" s="860"/>
      <c r="AM43" s="860"/>
      <c r="AN43" s="860"/>
      <c r="AO43" s="860"/>
      <c r="AP43" s="860"/>
      <c r="AQ43" s="860"/>
      <c r="AR43" s="860"/>
      <c r="AS43" s="860"/>
      <c r="AT43" s="860"/>
      <c r="AU43" s="860"/>
      <c r="AV43" s="860"/>
      <c r="AW43" s="860"/>
      <c r="AX43" s="860"/>
      <c r="AY43" s="860"/>
      <c r="AZ43" s="861"/>
      <c r="BA43" s="861"/>
      <c r="BB43" s="861"/>
      <c r="BC43" s="861"/>
      <c r="BD43" s="861"/>
      <c r="BE43" s="863"/>
      <c r="BF43" s="863"/>
      <c r="BG43" s="863"/>
      <c r="BH43" s="863"/>
      <c r="BI43" s="864"/>
      <c r="BJ43" s="235"/>
      <c r="BK43" s="235"/>
      <c r="BL43" s="235"/>
      <c r="BM43" s="235"/>
      <c r="BN43" s="235"/>
      <c r="BO43" s="244"/>
      <c r="BP43" s="244"/>
      <c r="BQ43" s="241">
        <v>37</v>
      </c>
      <c r="BR43" s="242"/>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09"/>
      <c r="EA43" s="233"/>
    </row>
    <row r="44" spans="1:131" ht="26.25" customHeight="1" x14ac:dyDescent="0.2">
      <c r="A44" s="241">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5"/>
      <c r="AL44" s="860"/>
      <c r="AM44" s="860"/>
      <c r="AN44" s="860"/>
      <c r="AO44" s="860"/>
      <c r="AP44" s="860"/>
      <c r="AQ44" s="860"/>
      <c r="AR44" s="860"/>
      <c r="AS44" s="860"/>
      <c r="AT44" s="860"/>
      <c r="AU44" s="860"/>
      <c r="AV44" s="860"/>
      <c r="AW44" s="860"/>
      <c r="AX44" s="860"/>
      <c r="AY44" s="860"/>
      <c r="AZ44" s="861"/>
      <c r="BA44" s="861"/>
      <c r="BB44" s="861"/>
      <c r="BC44" s="861"/>
      <c r="BD44" s="861"/>
      <c r="BE44" s="863"/>
      <c r="BF44" s="863"/>
      <c r="BG44" s="863"/>
      <c r="BH44" s="863"/>
      <c r="BI44" s="864"/>
      <c r="BJ44" s="235"/>
      <c r="BK44" s="235"/>
      <c r="BL44" s="235"/>
      <c r="BM44" s="235"/>
      <c r="BN44" s="235"/>
      <c r="BO44" s="244"/>
      <c r="BP44" s="244"/>
      <c r="BQ44" s="241">
        <v>38</v>
      </c>
      <c r="BR44" s="242"/>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09"/>
      <c r="EA44" s="233"/>
    </row>
    <row r="45" spans="1:131" ht="26.25" customHeight="1" x14ac:dyDescent="0.2">
      <c r="A45" s="241">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5"/>
      <c r="AL45" s="860"/>
      <c r="AM45" s="860"/>
      <c r="AN45" s="860"/>
      <c r="AO45" s="860"/>
      <c r="AP45" s="860"/>
      <c r="AQ45" s="860"/>
      <c r="AR45" s="860"/>
      <c r="AS45" s="860"/>
      <c r="AT45" s="860"/>
      <c r="AU45" s="860"/>
      <c r="AV45" s="860"/>
      <c r="AW45" s="860"/>
      <c r="AX45" s="860"/>
      <c r="AY45" s="860"/>
      <c r="AZ45" s="861"/>
      <c r="BA45" s="861"/>
      <c r="BB45" s="861"/>
      <c r="BC45" s="861"/>
      <c r="BD45" s="861"/>
      <c r="BE45" s="863"/>
      <c r="BF45" s="863"/>
      <c r="BG45" s="863"/>
      <c r="BH45" s="863"/>
      <c r="BI45" s="864"/>
      <c r="BJ45" s="235"/>
      <c r="BK45" s="235"/>
      <c r="BL45" s="235"/>
      <c r="BM45" s="235"/>
      <c r="BN45" s="235"/>
      <c r="BO45" s="244"/>
      <c r="BP45" s="244"/>
      <c r="BQ45" s="241">
        <v>39</v>
      </c>
      <c r="BR45" s="242"/>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09"/>
      <c r="EA45" s="233"/>
    </row>
    <row r="46" spans="1:131" ht="26.25" customHeight="1" x14ac:dyDescent="0.2">
      <c r="A46" s="241">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5"/>
      <c r="AL46" s="860"/>
      <c r="AM46" s="860"/>
      <c r="AN46" s="860"/>
      <c r="AO46" s="860"/>
      <c r="AP46" s="860"/>
      <c r="AQ46" s="860"/>
      <c r="AR46" s="860"/>
      <c r="AS46" s="860"/>
      <c r="AT46" s="860"/>
      <c r="AU46" s="860"/>
      <c r="AV46" s="860"/>
      <c r="AW46" s="860"/>
      <c r="AX46" s="860"/>
      <c r="AY46" s="860"/>
      <c r="AZ46" s="861"/>
      <c r="BA46" s="861"/>
      <c r="BB46" s="861"/>
      <c r="BC46" s="861"/>
      <c r="BD46" s="861"/>
      <c r="BE46" s="863"/>
      <c r="BF46" s="863"/>
      <c r="BG46" s="863"/>
      <c r="BH46" s="863"/>
      <c r="BI46" s="864"/>
      <c r="BJ46" s="235"/>
      <c r="BK46" s="235"/>
      <c r="BL46" s="235"/>
      <c r="BM46" s="235"/>
      <c r="BN46" s="235"/>
      <c r="BO46" s="244"/>
      <c r="BP46" s="244"/>
      <c r="BQ46" s="241">
        <v>40</v>
      </c>
      <c r="BR46" s="242"/>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09"/>
      <c r="EA46" s="233"/>
    </row>
    <row r="47" spans="1:131" ht="26.25" customHeight="1" x14ac:dyDescent="0.2">
      <c r="A47" s="241">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5"/>
      <c r="AL47" s="860"/>
      <c r="AM47" s="860"/>
      <c r="AN47" s="860"/>
      <c r="AO47" s="860"/>
      <c r="AP47" s="860"/>
      <c r="AQ47" s="860"/>
      <c r="AR47" s="860"/>
      <c r="AS47" s="860"/>
      <c r="AT47" s="860"/>
      <c r="AU47" s="860"/>
      <c r="AV47" s="860"/>
      <c r="AW47" s="860"/>
      <c r="AX47" s="860"/>
      <c r="AY47" s="860"/>
      <c r="AZ47" s="861"/>
      <c r="BA47" s="861"/>
      <c r="BB47" s="861"/>
      <c r="BC47" s="861"/>
      <c r="BD47" s="861"/>
      <c r="BE47" s="863"/>
      <c r="BF47" s="863"/>
      <c r="BG47" s="863"/>
      <c r="BH47" s="863"/>
      <c r="BI47" s="864"/>
      <c r="BJ47" s="235"/>
      <c r="BK47" s="235"/>
      <c r="BL47" s="235"/>
      <c r="BM47" s="235"/>
      <c r="BN47" s="235"/>
      <c r="BO47" s="244"/>
      <c r="BP47" s="244"/>
      <c r="BQ47" s="241">
        <v>41</v>
      </c>
      <c r="BR47" s="242"/>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09"/>
      <c r="EA47" s="233"/>
    </row>
    <row r="48" spans="1:131" ht="26.25" customHeight="1" x14ac:dyDescent="0.2">
      <c r="A48" s="241">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5"/>
      <c r="AL48" s="860"/>
      <c r="AM48" s="860"/>
      <c r="AN48" s="860"/>
      <c r="AO48" s="860"/>
      <c r="AP48" s="860"/>
      <c r="AQ48" s="860"/>
      <c r="AR48" s="860"/>
      <c r="AS48" s="860"/>
      <c r="AT48" s="860"/>
      <c r="AU48" s="860"/>
      <c r="AV48" s="860"/>
      <c r="AW48" s="860"/>
      <c r="AX48" s="860"/>
      <c r="AY48" s="860"/>
      <c r="AZ48" s="861"/>
      <c r="BA48" s="861"/>
      <c r="BB48" s="861"/>
      <c r="BC48" s="861"/>
      <c r="BD48" s="861"/>
      <c r="BE48" s="863"/>
      <c r="BF48" s="863"/>
      <c r="BG48" s="863"/>
      <c r="BH48" s="863"/>
      <c r="BI48" s="864"/>
      <c r="BJ48" s="235"/>
      <c r="BK48" s="235"/>
      <c r="BL48" s="235"/>
      <c r="BM48" s="235"/>
      <c r="BN48" s="235"/>
      <c r="BO48" s="244"/>
      <c r="BP48" s="244"/>
      <c r="BQ48" s="241">
        <v>42</v>
      </c>
      <c r="BR48" s="242"/>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09"/>
      <c r="EA48" s="233"/>
    </row>
    <row r="49" spans="1:131" ht="26.25" customHeight="1" x14ac:dyDescent="0.2">
      <c r="A49" s="241">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5"/>
      <c r="AL49" s="860"/>
      <c r="AM49" s="860"/>
      <c r="AN49" s="860"/>
      <c r="AO49" s="860"/>
      <c r="AP49" s="860"/>
      <c r="AQ49" s="860"/>
      <c r="AR49" s="860"/>
      <c r="AS49" s="860"/>
      <c r="AT49" s="860"/>
      <c r="AU49" s="860"/>
      <c r="AV49" s="860"/>
      <c r="AW49" s="860"/>
      <c r="AX49" s="860"/>
      <c r="AY49" s="860"/>
      <c r="AZ49" s="861"/>
      <c r="BA49" s="861"/>
      <c r="BB49" s="861"/>
      <c r="BC49" s="861"/>
      <c r="BD49" s="861"/>
      <c r="BE49" s="863"/>
      <c r="BF49" s="863"/>
      <c r="BG49" s="863"/>
      <c r="BH49" s="863"/>
      <c r="BI49" s="864"/>
      <c r="BJ49" s="235"/>
      <c r="BK49" s="235"/>
      <c r="BL49" s="235"/>
      <c r="BM49" s="235"/>
      <c r="BN49" s="235"/>
      <c r="BO49" s="244"/>
      <c r="BP49" s="244"/>
      <c r="BQ49" s="241">
        <v>43</v>
      </c>
      <c r="BR49" s="242"/>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09"/>
      <c r="EA49" s="233"/>
    </row>
    <row r="50" spans="1:131" ht="26.25" customHeight="1" x14ac:dyDescent="0.2">
      <c r="A50" s="241">
        <v>23</v>
      </c>
      <c r="B50" s="810"/>
      <c r="C50" s="811"/>
      <c r="D50" s="811"/>
      <c r="E50" s="811"/>
      <c r="F50" s="811"/>
      <c r="G50" s="811"/>
      <c r="H50" s="811"/>
      <c r="I50" s="811"/>
      <c r="J50" s="811"/>
      <c r="K50" s="811"/>
      <c r="L50" s="811"/>
      <c r="M50" s="811"/>
      <c r="N50" s="811"/>
      <c r="O50" s="811"/>
      <c r="P50" s="812"/>
      <c r="Q50" s="866"/>
      <c r="R50" s="867"/>
      <c r="S50" s="867"/>
      <c r="T50" s="867"/>
      <c r="U50" s="867"/>
      <c r="V50" s="867"/>
      <c r="W50" s="867"/>
      <c r="X50" s="867"/>
      <c r="Y50" s="867"/>
      <c r="Z50" s="867"/>
      <c r="AA50" s="867"/>
      <c r="AB50" s="867"/>
      <c r="AC50" s="867"/>
      <c r="AD50" s="867"/>
      <c r="AE50" s="868"/>
      <c r="AF50" s="816"/>
      <c r="AG50" s="817"/>
      <c r="AH50" s="817"/>
      <c r="AI50" s="817"/>
      <c r="AJ50" s="818"/>
      <c r="AK50" s="870"/>
      <c r="AL50" s="867"/>
      <c r="AM50" s="867"/>
      <c r="AN50" s="867"/>
      <c r="AO50" s="867"/>
      <c r="AP50" s="867"/>
      <c r="AQ50" s="867"/>
      <c r="AR50" s="867"/>
      <c r="AS50" s="867"/>
      <c r="AT50" s="867"/>
      <c r="AU50" s="867"/>
      <c r="AV50" s="867"/>
      <c r="AW50" s="867"/>
      <c r="AX50" s="867"/>
      <c r="AY50" s="867"/>
      <c r="AZ50" s="869"/>
      <c r="BA50" s="869"/>
      <c r="BB50" s="869"/>
      <c r="BC50" s="869"/>
      <c r="BD50" s="869"/>
      <c r="BE50" s="863"/>
      <c r="BF50" s="863"/>
      <c r="BG50" s="863"/>
      <c r="BH50" s="863"/>
      <c r="BI50" s="864"/>
      <c r="BJ50" s="235"/>
      <c r="BK50" s="235"/>
      <c r="BL50" s="235"/>
      <c r="BM50" s="235"/>
      <c r="BN50" s="235"/>
      <c r="BO50" s="244"/>
      <c r="BP50" s="244"/>
      <c r="BQ50" s="241">
        <v>44</v>
      </c>
      <c r="BR50" s="242"/>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09"/>
      <c r="EA50" s="233"/>
    </row>
    <row r="51" spans="1:131" ht="26.25" customHeight="1" x14ac:dyDescent="0.2">
      <c r="A51" s="241">
        <v>24</v>
      </c>
      <c r="B51" s="810"/>
      <c r="C51" s="811"/>
      <c r="D51" s="811"/>
      <c r="E51" s="811"/>
      <c r="F51" s="811"/>
      <c r="G51" s="811"/>
      <c r="H51" s="811"/>
      <c r="I51" s="811"/>
      <c r="J51" s="811"/>
      <c r="K51" s="811"/>
      <c r="L51" s="811"/>
      <c r="M51" s="811"/>
      <c r="N51" s="811"/>
      <c r="O51" s="811"/>
      <c r="P51" s="812"/>
      <c r="Q51" s="866"/>
      <c r="R51" s="867"/>
      <c r="S51" s="867"/>
      <c r="T51" s="867"/>
      <c r="U51" s="867"/>
      <c r="V51" s="867"/>
      <c r="W51" s="867"/>
      <c r="X51" s="867"/>
      <c r="Y51" s="867"/>
      <c r="Z51" s="867"/>
      <c r="AA51" s="867"/>
      <c r="AB51" s="867"/>
      <c r="AC51" s="867"/>
      <c r="AD51" s="867"/>
      <c r="AE51" s="868"/>
      <c r="AF51" s="816"/>
      <c r="AG51" s="817"/>
      <c r="AH51" s="817"/>
      <c r="AI51" s="817"/>
      <c r="AJ51" s="818"/>
      <c r="AK51" s="870"/>
      <c r="AL51" s="867"/>
      <c r="AM51" s="867"/>
      <c r="AN51" s="867"/>
      <c r="AO51" s="867"/>
      <c r="AP51" s="867"/>
      <c r="AQ51" s="867"/>
      <c r="AR51" s="867"/>
      <c r="AS51" s="867"/>
      <c r="AT51" s="867"/>
      <c r="AU51" s="867"/>
      <c r="AV51" s="867"/>
      <c r="AW51" s="867"/>
      <c r="AX51" s="867"/>
      <c r="AY51" s="867"/>
      <c r="AZ51" s="869"/>
      <c r="BA51" s="869"/>
      <c r="BB51" s="869"/>
      <c r="BC51" s="869"/>
      <c r="BD51" s="869"/>
      <c r="BE51" s="863"/>
      <c r="BF51" s="863"/>
      <c r="BG51" s="863"/>
      <c r="BH51" s="863"/>
      <c r="BI51" s="864"/>
      <c r="BJ51" s="235"/>
      <c r="BK51" s="235"/>
      <c r="BL51" s="235"/>
      <c r="BM51" s="235"/>
      <c r="BN51" s="235"/>
      <c r="BO51" s="244"/>
      <c r="BP51" s="244"/>
      <c r="BQ51" s="241">
        <v>45</v>
      </c>
      <c r="BR51" s="242"/>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09"/>
      <c r="EA51" s="233"/>
    </row>
    <row r="52" spans="1:131" ht="26.25" customHeight="1" x14ac:dyDescent="0.2">
      <c r="A52" s="241">
        <v>25</v>
      </c>
      <c r="B52" s="810"/>
      <c r="C52" s="811"/>
      <c r="D52" s="811"/>
      <c r="E52" s="811"/>
      <c r="F52" s="811"/>
      <c r="G52" s="811"/>
      <c r="H52" s="811"/>
      <c r="I52" s="811"/>
      <c r="J52" s="811"/>
      <c r="K52" s="811"/>
      <c r="L52" s="811"/>
      <c r="M52" s="811"/>
      <c r="N52" s="811"/>
      <c r="O52" s="811"/>
      <c r="P52" s="812"/>
      <c r="Q52" s="866"/>
      <c r="R52" s="867"/>
      <c r="S52" s="867"/>
      <c r="T52" s="867"/>
      <c r="U52" s="867"/>
      <c r="V52" s="867"/>
      <c r="W52" s="867"/>
      <c r="X52" s="867"/>
      <c r="Y52" s="867"/>
      <c r="Z52" s="867"/>
      <c r="AA52" s="867"/>
      <c r="AB52" s="867"/>
      <c r="AC52" s="867"/>
      <c r="AD52" s="867"/>
      <c r="AE52" s="868"/>
      <c r="AF52" s="816"/>
      <c r="AG52" s="817"/>
      <c r="AH52" s="817"/>
      <c r="AI52" s="817"/>
      <c r="AJ52" s="818"/>
      <c r="AK52" s="870"/>
      <c r="AL52" s="867"/>
      <c r="AM52" s="867"/>
      <c r="AN52" s="867"/>
      <c r="AO52" s="867"/>
      <c r="AP52" s="867"/>
      <c r="AQ52" s="867"/>
      <c r="AR52" s="867"/>
      <c r="AS52" s="867"/>
      <c r="AT52" s="867"/>
      <c r="AU52" s="867"/>
      <c r="AV52" s="867"/>
      <c r="AW52" s="867"/>
      <c r="AX52" s="867"/>
      <c r="AY52" s="867"/>
      <c r="AZ52" s="869"/>
      <c r="BA52" s="869"/>
      <c r="BB52" s="869"/>
      <c r="BC52" s="869"/>
      <c r="BD52" s="869"/>
      <c r="BE52" s="863"/>
      <c r="BF52" s="863"/>
      <c r="BG52" s="863"/>
      <c r="BH52" s="863"/>
      <c r="BI52" s="864"/>
      <c r="BJ52" s="235"/>
      <c r="BK52" s="235"/>
      <c r="BL52" s="235"/>
      <c r="BM52" s="235"/>
      <c r="BN52" s="235"/>
      <c r="BO52" s="244"/>
      <c r="BP52" s="244"/>
      <c r="BQ52" s="241">
        <v>46</v>
      </c>
      <c r="BR52" s="242"/>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09"/>
      <c r="EA52" s="233"/>
    </row>
    <row r="53" spans="1:131" ht="26.25" customHeight="1" x14ac:dyDescent="0.2">
      <c r="A53" s="241">
        <v>26</v>
      </c>
      <c r="B53" s="810"/>
      <c r="C53" s="811"/>
      <c r="D53" s="811"/>
      <c r="E53" s="811"/>
      <c r="F53" s="811"/>
      <c r="G53" s="811"/>
      <c r="H53" s="811"/>
      <c r="I53" s="811"/>
      <c r="J53" s="811"/>
      <c r="K53" s="811"/>
      <c r="L53" s="811"/>
      <c r="M53" s="811"/>
      <c r="N53" s="811"/>
      <c r="O53" s="811"/>
      <c r="P53" s="812"/>
      <c r="Q53" s="866"/>
      <c r="R53" s="867"/>
      <c r="S53" s="867"/>
      <c r="T53" s="867"/>
      <c r="U53" s="867"/>
      <c r="V53" s="867"/>
      <c r="W53" s="867"/>
      <c r="X53" s="867"/>
      <c r="Y53" s="867"/>
      <c r="Z53" s="867"/>
      <c r="AA53" s="867"/>
      <c r="AB53" s="867"/>
      <c r="AC53" s="867"/>
      <c r="AD53" s="867"/>
      <c r="AE53" s="868"/>
      <c r="AF53" s="816"/>
      <c r="AG53" s="817"/>
      <c r="AH53" s="817"/>
      <c r="AI53" s="817"/>
      <c r="AJ53" s="818"/>
      <c r="AK53" s="870"/>
      <c r="AL53" s="867"/>
      <c r="AM53" s="867"/>
      <c r="AN53" s="867"/>
      <c r="AO53" s="867"/>
      <c r="AP53" s="867"/>
      <c r="AQ53" s="867"/>
      <c r="AR53" s="867"/>
      <c r="AS53" s="867"/>
      <c r="AT53" s="867"/>
      <c r="AU53" s="867"/>
      <c r="AV53" s="867"/>
      <c r="AW53" s="867"/>
      <c r="AX53" s="867"/>
      <c r="AY53" s="867"/>
      <c r="AZ53" s="869"/>
      <c r="BA53" s="869"/>
      <c r="BB53" s="869"/>
      <c r="BC53" s="869"/>
      <c r="BD53" s="869"/>
      <c r="BE53" s="863"/>
      <c r="BF53" s="863"/>
      <c r="BG53" s="863"/>
      <c r="BH53" s="863"/>
      <c r="BI53" s="864"/>
      <c r="BJ53" s="235"/>
      <c r="BK53" s="235"/>
      <c r="BL53" s="235"/>
      <c r="BM53" s="235"/>
      <c r="BN53" s="235"/>
      <c r="BO53" s="244"/>
      <c r="BP53" s="244"/>
      <c r="BQ53" s="241">
        <v>47</v>
      </c>
      <c r="BR53" s="242"/>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09"/>
      <c r="EA53" s="233"/>
    </row>
    <row r="54" spans="1:131" ht="26.25" customHeight="1" x14ac:dyDescent="0.2">
      <c r="A54" s="241">
        <v>27</v>
      </c>
      <c r="B54" s="810"/>
      <c r="C54" s="811"/>
      <c r="D54" s="811"/>
      <c r="E54" s="811"/>
      <c r="F54" s="811"/>
      <c r="G54" s="811"/>
      <c r="H54" s="811"/>
      <c r="I54" s="811"/>
      <c r="J54" s="811"/>
      <c r="K54" s="811"/>
      <c r="L54" s="811"/>
      <c r="M54" s="811"/>
      <c r="N54" s="811"/>
      <c r="O54" s="811"/>
      <c r="P54" s="812"/>
      <c r="Q54" s="866"/>
      <c r="R54" s="867"/>
      <c r="S54" s="867"/>
      <c r="T54" s="867"/>
      <c r="U54" s="867"/>
      <c r="V54" s="867"/>
      <c r="W54" s="867"/>
      <c r="X54" s="867"/>
      <c r="Y54" s="867"/>
      <c r="Z54" s="867"/>
      <c r="AA54" s="867"/>
      <c r="AB54" s="867"/>
      <c r="AC54" s="867"/>
      <c r="AD54" s="867"/>
      <c r="AE54" s="868"/>
      <c r="AF54" s="816"/>
      <c r="AG54" s="817"/>
      <c r="AH54" s="817"/>
      <c r="AI54" s="817"/>
      <c r="AJ54" s="818"/>
      <c r="AK54" s="870"/>
      <c r="AL54" s="867"/>
      <c r="AM54" s="867"/>
      <c r="AN54" s="867"/>
      <c r="AO54" s="867"/>
      <c r="AP54" s="867"/>
      <c r="AQ54" s="867"/>
      <c r="AR54" s="867"/>
      <c r="AS54" s="867"/>
      <c r="AT54" s="867"/>
      <c r="AU54" s="867"/>
      <c r="AV54" s="867"/>
      <c r="AW54" s="867"/>
      <c r="AX54" s="867"/>
      <c r="AY54" s="867"/>
      <c r="AZ54" s="869"/>
      <c r="BA54" s="869"/>
      <c r="BB54" s="869"/>
      <c r="BC54" s="869"/>
      <c r="BD54" s="869"/>
      <c r="BE54" s="863"/>
      <c r="BF54" s="863"/>
      <c r="BG54" s="863"/>
      <c r="BH54" s="863"/>
      <c r="BI54" s="864"/>
      <c r="BJ54" s="235"/>
      <c r="BK54" s="235"/>
      <c r="BL54" s="235"/>
      <c r="BM54" s="235"/>
      <c r="BN54" s="235"/>
      <c r="BO54" s="244"/>
      <c r="BP54" s="244"/>
      <c r="BQ54" s="241">
        <v>48</v>
      </c>
      <c r="BR54" s="242"/>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09"/>
      <c r="EA54" s="233"/>
    </row>
    <row r="55" spans="1:131" ht="26.25" customHeight="1" x14ac:dyDescent="0.2">
      <c r="A55" s="241">
        <v>28</v>
      </c>
      <c r="B55" s="810"/>
      <c r="C55" s="811"/>
      <c r="D55" s="811"/>
      <c r="E55" s="811"/>
      <c r="F55" s="811"/>
      <c r="G55" s="811"/>
      <c r="H55" s="811"/>
      <c r="I55" s="811"/>
      <c r="J55" s="811"/>
      <c r="K55" s="811"/>
      <c r="L55" s="811"/>
      <c r="M55" s="811"/>
      <c r="N55" s="811"/>
      <c r="O55" s="811"/>
      <c r="P55" s="812"/>
      <c r="Q55" s="866"/>
      <c r="R55" s="867"/>
      <c r="S55" s="867"/>
      <c r="T55" s="867"/>
      <c r="U55" s="867"/>
      <c r="V55" s="867"/>
      <c r="W55" s="867"/>
      <c r="X55" s="867"/>
      <c r="Y55" s="867"/>
      <c r="Z55" s="867"/>
      <c r="AA55" s="867"/>
      <c r="AB55" s="867"/>
      <c r="AC55" s="867"/>
      <c r="AD55" s="867"/>
      <c r="AE55" s="868"/>
      <c r="AF55" s="816"/>
      <c r="AG55" s="817"/>
      <c r="AH55" s="817"/>
      <c r="AI55" s="817"/>
      <c r="AJ55" s="818"/>
      <c r="AK55" s="870"/>
      <c r="AL55" s="867"/>
      <c r="AM55" s="867"/>
      <c r="AN55" s="867"/>
      <c r="AO55" s="867"/>
      <c r="AP55" s="867"/>
      <c r="AQ55" s="867"/>
      <c r="AR55" s="867"/>
      <c r="AS55" s="867"/>
      <c r="AT55" s="867"/>
      <c r="AU55" s="867"/>
      <c r="AV55" s="867"/>
      <c r="AW55" s="867"/>
      <c r="AX55" s="867"/>
      <c r="AY55" s="867"/>
      <c r="AZ55" s="869"/>
      <c r="BA55" s="869"/>
      <c r="BB55" s="869"/>
      <c r="BC55" s="869"/>
      <c r="BD55" s="869"/>
      <c r="BE55" s="863"/>
      <c r="BF55" s="863"/>
      <c r="BG55" s="863"/>
      <c r="BH55" s="863"/>
      <c r="BI55" s="864"/>
      <c r="BJ55" s="235"/>
      <c r="BK55" s="235"/>
      <c r="BL55" s="235"/>
      <c r="BM55" s="235"/>
      <c r="BN55" s="235"/>
      <c r="BO55" s="244"/>
      <c r="BP55" s="244"/>
      <c r="BQ55" s="241">
        <v>49</v>
      </c>
      <c r="BR55" s="242"/>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09"/>
      <c r="EA55" s="233"/>
    </row>
    <row r="56" spans="1:131" ht="26.25" customHeight="1" x14ac:dyDescent="0.2">
      <c r="A56" s="241">
        <v>29</v>
      </c>
      <c r="B56" s="810"/>
      <c r="C56" s="811"/>
      <c r="D56" s="811"/>
      <c r="E56" s="811"/>
      <c r="F56" s="811"/>
      <c r="G56" s="811"/>
      <c r="H56" s="811"/>
      <c r="I56" s="811"/>
      <c r="J56" s="811"/>
      <c r="K56" s="811"/>
      <c r="L56" s="811"/>
      <c r="M56" s="811"/>
      <c r="N56" s="811"/>
      <c r="O56" s="811"/>
      <c r="P56" s="812"/>
      <c r="Q56" s="866"/>
      <c r="R56" s="867"/>
      <c r="S56" s="867"/>
      <c r="T56" s="867"/>
      <c r="U56" s="867"/>
      <c r="V56" s="867"/>
      <c r="W56" s="867"/>
      <c r="X56" s="867"/>
      <c r="Y56" s="867"/>
      <c r="Z56" s="867"/>
      <c r="AA56" s="867"/>
      <c r="AB56" s="867"/>
      <c r="AC56" s="867"/>
      <c r="AD56" s="867"/>
      <c r="AE56" s="868"/>
      <c r="AF56" s="816"/>
      <c r="AG56" s="817"/>
      <c r="AH56" s="817"/>
      <c r="AI56" s="817"/>
      <c r="AJ56" s="818"/>
      <c r="AK56" s="870"/>
      <c r="AL56" s="867"/>
      <c r="AM56" s="867"/>
      <c r="AN56" s="867"/>
      <c r="AO56" s="867"/>
      <c r="AP56" s="867"/>
      <c r="AQ56" s="867"/>
      <c r="AR56" s="867"/>
      <c r="AS56" s="867"/>
      <c r="AT56" s="867"/>
      <c r="AU56" s="867"/>
      <c r="AV56" s="867"/>
      <c r="AW56" s="867"/>
      <c r="AX56" s="867"/>
      <c r="AY56" s="867"/>
      <c r="AZ56" s="869"/>
      <c r="BA56" s="869"/>
      <c r="BB56" s="869"/>
      <c r="BC56" s="869"/>
      <c r="BD56" s="869"/>
      <c r="BE56" s="863"/>
      <c r="BF56" s="863"/>
      <c r="BG56" s="863"/>
      <c r="BH56" s="863"/>
      <c r="BI56" s="864"/>
      <c r="BJ56" s="235"/>
      <c r="BK56" s="235"/>
      <c r="BL56" s="235"/>
      <c r="BM56" s="235"/>
      <c r="BN56" s="235"/>
      <c r="BO56" s="244"/>
      <c r="BP56" s="244"/>
      <c r="BQ56" s="241">
        <v>50</v>
      </c>
      <c r="BR56" s="242"/>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09"/>
      <c r="EA56" s="233"/>
    </row>
    <row r="57" spans="1:131" ht="26.25" customHeight="1" x14ac:dyDescent="0.2">
      <c r="A57" s="241">
        <v>30</v>
      </c>
      <c r="B57" s="810"/>
      <c r="C57" s="811"/>
      <c r="D57" s="811"/>
      <c r="E57" s="811"/>
      <c r="F57" s="811"/>
      <c r="G57" s="811"/>
      <c r="H57" s="811"/>
      <c r="I57" s="811"/>
      <c r="J57" s="811"/>
      <c r="K57" s="811"/>
      <c r="L57" s="811"/>
      <c r="M57" s="811"/>
      <c r="N57" s="811"/>
      <c r="O57" s="811"/>
      <c r="P57" s="812"/>
      <c r="Q57" s="866"/>
      <c r="R57" s="867"/>
      <c r="S57" s="867"/>
      <c r="T57" s="867"/>
      <c r="U57" s="867"/>
      <c r="V57" s="867"/>
      <c r="W57" s="867"/>
      <c r="X57" s="867"/>
      <c r="Y57" s="867"/>
      <c r="Z57" s="867"/>
      <c r="AA57" s="867"/>
      <c r="AB57" s="867"/>
      <c r="AC57" s="867"/>
      <c r="AD57" s="867"/>
      <c r="AE57" s="868"/>
      <c r="AF57" s="816"/>
      <c r="AG57" s="817"/>
      <c r="AH57" s="817"/>
      <c r="AI57" s="817"/>
      <c r="AJ57" s="818"/>
      <c r="AK57" s="870"/>
      <c r="AL57" s="867"/>
      <c r="AM57" s="867"/>
      <c r="AN57" s="867"/>
      <c r="AO57" s="867"/>
      <c r="AP57" s="867"/>
      <c r="AQ57" s="867"/>
      <c r="AR57" s="867"/>
      <c r="AS57" s="867"/>
      <c r="AT57" s="867"/>
      <c r="AU57" s="867"/>
      <c r="AV57" s="867"/>
      <c r="AW57" s="867"/>
      <c r="AX57" s="867"/>
      <c r="AY57" s="867"/>
      <c r="AZ57" s="869"/>
      <c r="BA57" s="869"/>
      <c r="BB57" s="869"/>
      <c r="BC57" s="869"/>
      <c r="BD57" s="869"/>
      <c r="BE57" s="863"/>
      <c r="BF57" s="863"/>
      <c r="BG57" s="863"/>
      <c r="BH57" s="863"/>
      <c r="BI57" s="864"/>
      <c r="BJ57" s="235"/>
      <c r="BK57" s="235"/>
      <c r="BL57" s="235"/>
      <c r="BM57" s="235"/>
      <c r="BN57" s="235"/>
      <c r="BO57" s="244"/>
      <c r="BP57" s="244"/>
      <c r="BQ57" s="241">
        <v>51</v>
      </c>
      <c r="BR57" s="242"/>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09"/>
      <c r="EA57" s="233"/>
    </row>
    <row r="58" spans="1:131" ht="26.25" customHeight="1" x14ac:dyDescent="0.2">
      <c r="A58" s="241">
        <v>31</v>
      </c>
      <c r="B58" s="810"/>
      <c r="C58" s="811"/>
      <c r="D58" s="811"/>
      <c r="E58" s="811"/>
      <c r="F58" s="811"/>
      <c r="G58" s="811"/>
      <c r="H58" s="811"/>
      <c r="I58" s="811"/>
      <c r="J58" s="811"/>
      <c r="K58" s="811"/>
      <c r="L58" s="811"/>
      <c r="M58" s="811"/>
      <c r="N58" s="811"/>
      <c r="O58" s="811"/>
      <c r="P58" s="812"/>
      <c r="Q58" s="866"/>
      <c r="R58" s="867"/>
      <c r="S58" s="867"/>
      <c r="T58" s="867"/>
      <c r="U58" s="867"/>
      <c r="V58" s="867"/>
      <c r="W58" s="867"/>
      <c r="X58" s="867"/>
      <c r="Y58" s="867"/>
      <c r="Z58" s="867"/>
      <c r="AA58" s="867"/>
      <c r="AB58" s="867"/>
      <c r="AC58" s="867"/>
      <c r="AD58" s="867"/>
      <c r="AE58" s="868"/>
      <c r="AF58" s="816"/>
      <c r="AG58" s="817"/>
      <c r="AH58" s="817"/>
      <c r="AI58" s="817"/>
      <c r="AJ58" s="818"/>
      <c r="AK58" s="870"/>
      <c r="AL58" s="867"/>
      <c r="AM58" s="867"/>
      <c r="AN58" s="867"/>
      <c r="AO58" s="867"/>
      <c r="AP58" s="867"/>
      <c r="AQ58" s="867"/>
      <c r="AR58" s="867"/>
      <c r="AS58" s="867"/>
      <c r="AT58" s="867"/>
      <c r="AU58" s="867"/>
      <c r="AV58" s="867"/>
      <c r="AW58" s="867"/>
      <c r="AX58" s="867"/>
      <c r="AY58" s="867"/>
      <c r="AZ58" s="869"/>
      <c r="BA58" s="869"/>
      <c r="BB58" s="869"/>
      <c r="BC58" s="869"/>
      <c r="BD58" s="869"/>
      <c r="BE58" s="863"/>
      <c r="BF58" s="863"/>
      <c r="BG58" s="863"/>
      <c r="BH58" s="863"/>
      <c r="BI58" s="864"/>
      <c r="BJ58" s="235"/>
      <c r="BK58" s="235"/>
      <c r="BL58" s="235"/>
      <c r="BM58" s="235"/>
      <c r="BN58" s="235"/>
      <c r="BO58" s="244"/>
      <c r="BP58" s="244"/>
      <c r="BQ58" s="241">
        <v>52</v>
      </c>
      <c r="BR58" s="242"/>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09"/>
      <c r="EA58" s="233"/>
    </row>
    <row r="59" spans="1:131" ht="26.25" customHeight="1" x14ac:dyDescent="0.2">
      <c r="A59" s="241">
        <v>32</v>
      </c>
      <c r="B59" s="810"/>
      <c r="C59" s="811"/>
      <c r="D59" s="811"/>
      <c r="E59" s="811"/>
      <c r="F59" s="811"/>
      <c r="G59" s="811"/>
      <c r="H59" s="811"/>
      <c r="I59" s="811"/>
      <c r="J59" s="811"/>
      <c r="K59" s="811"/>
      <c r="L59" s="811"/>
      <c r="M59" s="811"/>
      <c r="N59" s="811"/>
      <c r="O59" s="811"/>
      <c r="P59" s="812"/>
      <c r="Q59" s="866"/>
      <c r="R59" s="867"/>
      <c r="S59" s="867"/>
      <c r="T59" s="867"/>
      <c r="U59" s="867"/>
      <c r="V59" s="867"/>
      <c r="W59" s="867"/>
      <c r="X59" s="867"/>
      <c r="Y59" s="867"/>
      <c r="Z59" s="867"/>
      <c r="AA59" s="867"/>
      <c r="AB59" s="867"/>
      <c r="AC59" s="867"/>
      <c r="AD59" s="867"/>
      <c r="AE59" s="868"/>
      <c r="AF59" s="816"/>
      <c r="AG59" s="817"/>
      <c r="AH59" s="817"/>
      <c r="AI59" s="817"/>
      <c r="AJ59" s="818"/>
      <c r="AK59" s="870"/>
      <c r="AL59" s="867"/>
      <c r="AM59" s="867"/>
      <c r="AN59" s="867"/>
      <c r="AO59" s="867"/>
      <c r="AP59" s="867"/>
      <c r="AQ59" s="867"/>
      <c r="AR59" s="867"/>
      <c r="AS59" s="867"/>
      <c r="AT59" s="867"/>
      <c r="AU59" s="867"/>
      <c r="AV59" s="867"/>
      <c r="AW59" s="867"/>
      <c r="AX59" s="867"/>
      <c r="AY59" s="867"/>
      <c r="AZ59" s="869"/>
      <c r="BA59" s="869"/>
      <c r="BB59" s="869"/>
      <c r="BC59" s="869"/>
      <c r="BD59" s="869"/>
      <c r="BE59" s="863"/>
      <c r="BF59" s="863"/>
      <c r="BG59" s="863"/>
      <c r="BH59" s="863"/>
      <c r="BI59" s="864"/>
      <c r="BJ59" s="235"/>
      <c r="BK59" s="235"/>
      <c r="BL59" s="235"/>
      <c r="BM59" s="235"/>
      <c r="BN59" s="235"/>
      <c r="BO59" s="244"/>
      <c r="BP59" s="244"/>
      <c r="BQ59" s="241">
        <v>53</v>
      </c>
      <c r="BR59" s="242"/>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09"/>
      <c r="EA59" s="233"/>
    </row>
    <row r="60" spans="1:131" ht="26.25" customHeight="1" x14ac:dyDescent="0.2">
      <c r="A60" s="241">
        <v>33</v>
      </c>
      <c r="B60" s="810"/>
      <c r="C60" s="811"/>
      <c r="D60" s="811"/>
      <c r="E60" s="811"/>
      <c r="F60" s="811"/>
      <c r="G60" s="811"/>
      <c r="H60" s="811"/>
      <c r="I60" s="811"/>
      <c r="J60" s="811"/>
      <c r="K60" s="811"/>
      <c r="L60" s="811"/>
      <c r="M60" s="811"/>
      <c r="N60" s="811"/>
      <c r="O60" s="811"/>
      <c r="P60" s="812"/>
      <c r="Q60" s="866"/>
      <c r="R60" s="867"/>
      <c r="S60" s="867"/>
      <c r="T60" s="867"/>
      <c r="U60" s="867"/>
      <c r="V60" s="867"/>
      <c r="W60" s="867"/>
      <c r="X60" s="867"/>
      <c r="Y60" s="867"/>
      <c r="Z60" s="867"/>
      <c r="AA60" s="867"/>
      <c r="AB60" s="867"/>
      <c r="AC60" s="867"/>
      <c r="AD60" s="867"/>
      <c r="AE60" s="868"/>
      <c r="AF60" s="816"/>
      <c r="AG60" s="817"/>
      <c r="AH60" s="817"/>
      <c r="AI60" s="817"/>
      <c r="AJ60" s="818"/>
      <c r="AK60" s="870"/>
      <c r="AL60" s="867"/>
      <c r="AM60" s="867"/>
      <c r="AN60" s="867"/>
      <c r="AO60" s="867"/>
      <c r="AP60" s="867"/>
      <c r="AQ60" s="867"/>
      <c r="AR60" s="867"/>
      <c r="AS60" s="867"/>
      <c r="AT60" s="867"/>
      <c r="AU60" s="867"/>
      <c r="AV60" s="867"/>
      <c r="AW60" s="867"/>
      <c r="AX60" s="867"/>
      <c r="AY60" s="867"/>
      <c r="AZ60" s="869"/>
      <c r="BA60" s="869"/>
      <c r="BB60" s="869"/>
      <c r="BC60" s="869"/>
      <c r="BD60" s="869"/>
      <c r="BE60" s="863"/>
      <c r="BF60" s="863"/>
      <c r="BG60" s="863"/>
      <c r="BH60" s="863"/>
      <c r="BI60" s="864"/>
      <c r="BJ60" s="235"/>
      <c r="BK60" s="235"/>
      <c r="BL60" s="235"/>
      <c r="BM60" s="235"/>
      <c r="BN60" s="235"/>
      <c r="BO60" s="244"/>
      <c r="BP60" s="244"/>
      <c r="BQ60" s="241">
        <v>54</v>
      </c>
      <c r="BR60" s="242"/>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09"/>
      <c r="EA60" s="233"/>
    </row>
    <row r="61" spans="1:131" ht="26.25" customHeight="1" thickBot="1" x14ac:dyDescent="0.25">
      <c r="A61" s="241">
        <v>34</v>
      </c>
      <c r="B61" s="810"/>
      <c r="C61" s="811"/>
      <c r="D61" s="811"/>
      <c r="E61" s="811"/>
      <c r="F61" s="811"/>
      <c r="G61" s="811"/>
      <c r="H61" s="811"/>
      <c r="I61" s="811"/>
      <c r="J61" s="811"/>
      <c r="K61" s="811"/>
      <c r="L61" s="811"/>
      <c r="M61" s="811"/>
      <c r="N61" s="811"/>
      <c r="O61" s="811"/>
      <c r="P61" s="812"/>
      <c r="Q61" s="866"/>
      <c r="R61" s="867"/>
      <c r="S61" s="867"/>
      <c r="T61" s="867"/>
      <c r="U61" s="867"/>
      <c r="V61" s="867"/>
      <c r="W61" s="867"/>
      <c r="X61" s="867"/>
      <c r="Y61" s="867"/>
      <c r="Z61" s="867"/>
      <c r="AA61" s="867"/>
      <c r="AB61" s="867"/>
      <c r="AC61" s="867"/>
      <c r="AD61" s="867"/>
      <c r="AE61" s="868"/>
      <c r="AF61" s="816"/>
      <c r="AG61" s="817"/>
      <c r="AH61" s="817"/>
      <c r="AI61" s="817"/>
      <c r="AJ61" s="818"/>
      <c r="AK61" s="870"/>
      <c r="AL61" s="867"/>
      <c r="AM61" s="867"/>
      <c r="AN61" s="867"/>
      <c r="AO61" s="867"/>
      <c r="AP61" s="867"/>
      <c r="AQ61" s="867"/>
      <c r="AR61" s="867"/>
      <c r="AS61" s="867"/>
      <c r="AT61" s="867"/>
      <c r="AU61" s="867"/>
      <c r="AV61" s="867"/>
      <c r="AW61" s="867"/>
      <c r="AX61" s="867"/>
      <c r="AY61" s="867"/>
      <c r="AZ61" s="869"/>
      <c r="BA61" s="869"/>
      <c r="BB61" s="869"/>
      <c r="BC61" s="869"/>
      <c r="BD61" s="869"/>
      <c r="BE61" s="863"/>
      <c r="BF61" s="863"/>
      <c r="BG61" s="863"/>
      <c r="BH61" s="863"/>
      <c r="BI61" s="864"/>
      <c r="BJ61" s="235"/>
      <c r="BK61" s="235"/>
      <c r="BL61" s="235"/>
      <c r="BM61" s="235"/>
      <c r="BN61" s="235"/>
      <c r="BO61" s="244"/>
      <c r="BP61" s="244"/>
      <c r="BQ61" s="241">
        <v>55</v>
      </c>
      <c r="BR61" s="242"/>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09"/>
      <c r="EA61" s="233"/>
    </row>
    <row r="62" spans="1:131" ht="26.25" customHeight="1" x14ac:dyDescent="0.2">
      <c r="A62" s="241">
        <v>35</v>
      </c>
      <c r="B62" s="810"/>
      <c r="C62" s="811"/>
      <c r="D62" s="811"/>
      <c r="E62" s="811"/>
      <c r="F62" s="811"/>
      <c r="G62" s="811"/>
      <c r="H62" s="811"/>
      <c r="I62" s="811"/>
      <c r="J62" s="811"/>
      <c r="K62" s="811"/>
      <c r="L62" s="811"/>
      <c r="M62" s="811"/>
      <c r="N62" s="811"/>
      <c r="O62" s="811"/>
      <c r="P62" s="812"/>
      <c r="Q62" s="866"/>
      <c r="R62" s="867"/>
      <c r="S62" s="867"/>
      <c r="T62" s="867"/>
      <c r="U62" s="867"/>
      <c r="V62" s="867"/>
      <c r="W62" s="867"/>
      <c r="X62" s="867"/>
      <c r="Y62" s="867"/>
      <c r="Z62" s="867"/>
      <c r="AA62" s="867"/>
      <c r="AB62" s="867"/>
      <c r="AC62" s="867"/>
      <c r="AD62" s="867"/>
      <c r="AE62" s="868"/>
      <c r="AF62" s="816"/>
      <c r="AG62" s="817"/>
      <c r="AH62" s="817"/>
      <c r="AI62" s="817"/>
      <c r="AJ62" s="818"/>
      <c r="AK62" s="870"/>
      <c r="AL62" s="867"/>
      <c r="AM62" s="867"/>
      <c r="AN62" s="867"/>
      <c r="AO62" s="867"/>
      <c r="AP62" s="867"/>
      <c r="AQ62" s="867"/>
      <c r="AR62" s="867"/>
      <c r="AS62" s="867"/>
      <c r="AT62" s="867"/>
      <c r="AU62" s="867"/>
      <c r="AV62" s="867"/>
      <c r="AW62" s="867"/>
      <c r="AX62" s="867"/>
      <c r="AY62" s="867"/>
      <c r="AZ62" s="869"/>
      <c r="BA62" s="869"/>
      <c r="BB62" s="869"/>
      <c r="BC62" s="869"/>
      <c r="BD62" s="869"/>
      <c r="BE62" s="863"/>
      <c r="BF62" s="863"/>
      <c r="BG62" s="863"/>
      <c r="BH62" s="863"/>
      <c r="BI62" s="864"/>
      <c r="BJ62" s="878" t="s">
        <v>419</v>
      </c>
      <c r="BK62" s="836"/>
      <c r="BL62" s="836"/>
      <c r="BM62" s="836"/>
      <c r="BN62" s="837"/>
      <c r="BO62" s="244"/>
      <c r="BP62" s="244"/>
      <c r="BQ62" s="241">
        <v>56</v>
      </c>
      <c r="BR62" s="242"/>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09"/>
      <c r="EA62" s="233"/>
    </row>
    <row r="63" spans="1:131" ht="26.25" customHeight="1" thickBot="1" x14ac:dyDescent="0.25">
      <c r="A63" s="243" t="s">
        <v>396</v>
      </c>
      <c r="B63" s="819" t="s">
        <v>420</v>
      </c>
      <c r="C63" s="820"/>
      <c r="D63" s="820"/>
      <c r="E63" s="820"/>
      <c r="F63" s="820"/>
      <c r="G63" s="820"/>
      <c r="H63" s="820"/>
      <c r="I63" s="820"/>
      <c r="J63" s="820"/>
      <c r="K63" s="820"/>
      <c r="L63" s="820"/>
      <c r="M63" s="820"/>
      <c r="N63" s="820"/>
      <c r="O63" s="820"/>
      <c r="P63" s="821"/>
      <c r="Q63" s="871"/>
      <c r="R63" s="872"/>
      <c r="S63" s="872"/>
      <c r="T63" s="872"/>
      <c r="U63" s="872"/>
      <c r="V63" s="872"/>
      <c r="W63" s="872"/>
      <c r="X63" s="872"/>
      <c r="Y63" s="872"/>
      <c r="Z63" s="872"/>
      <c r="AA63" s="872"/>
      <c r="AB63" s="872"/>
      <c r="AC63" s="872"/>
      <c r="AD63" s="872"/>
      <c r="AE63" s="873"/>
      <c r="AF63" s="874">
        <v>5026</v>
      </c>
      <c r="AG63" s="875"/>
      <c r="AH63" s="875"/>
      <c r="AI63" s="875"/>
      <c r="AJ63" s="876"/>
      <c r="AK63" s="877"/>
      <c r="AL63" s="872"/>
      <c r="AM63" s="872"/>
      <c r="AN63" s="872"/>
      <c r="AO63" s="872"/>
      <c r="AP63" s="875">
        <v>23944</v>
      </c>
      <c r="AQ63" s="875"/>
      <c r="AR63" s="875"/>
      <c r="AS63" s="875"/>
      <c r="AT63" s="875"/>
      <c r="AU63" s="875">
        <v>16382</v>
      </c>
      <c r="AV63" s="875"/>
      <c r="AW63" s="875"/>
      <c r="AX63" s="875"/>
      <c r="AY63" s="875"/>
      <c r="AZ63" s="879"/>
      <c r="BA63" s="879"/>
      <c r="BB63" s="879"/>
      <c r="BC63" s="879"/>
      <c r="BD63" s="879"/>
      <c r="BE63" s="880"/>
      <c r="BF63" s="880"/>
      <c r="BG63" s="880"/>
      <c r="BH63" s="880"/>
      <c r="BI63" s="881"/>
      <c r="BJ63" s="882" t="s">
        <v>139</v>
      </c>
      <c r="BK63" s="883"/>
      <c r="BL63" s="883"/>
      <c r="BM63" s="883"/>
      <c r="BN63" s="884"/>
      <c r="BO63" s="244"/>
      <c r="BP63" s="244"/>
      <c r="BQ63" s="241">
        <v>57</v>
      </c>
      <c r="BR63" s="242"/>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0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09"/>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09"/>
      <c r="EA65" s="233"/>
    </row>
    <row r="66" spans="1:131" ht="26.25" customHeight="1" x14ac:dyDescent="0.2">
      <c r="A66" s="756" t="s">
        <v>422</v>
      </c>
      <c r="B66" s="757"/>
      <c r="C66" s="757"/>
      <c r="D66" s="757"/>
      <c r="E66" s="757"/>
      <c r="F66" s="757"/>
      <c r="G66" s="757"/>
      <c r="H66" s="757"/>
      <c r="I66" s="757"/>
      <c r="J66" s="757"/>
      <c r="K66" s="757"/>
      <c r="L66" s="757"/>
      <c r="M66" s="757"/>
      <c r="N66" s="757"/>
      <c r="O66" s="757"/>
      <c r="P66" s="758"/>
      <c r="Q66" s="762" t="s">
        <v>423</v>
      </c>
      <c r="R66" s="763"/>
      <c r="S66" s="763"/>
      <c r="T66" s="763"/>
      <c r="U66" s="764"/>
      <c r="V66" s="762" t="s">
        <v>424</v>
      </c>
      <c r="W66" s="763"/>
      <c r="X66" s="763"/>
      <c r="Y66" s="763"/>
      <c r="Z66" s="764"/>
      <c r="AA66" s="762" t="s">
        <v>402</v>
      </c>
      <c r="AB66" s="763"/>
      <c r="AC66" s="763"/>
      <c r="AD66" s="763"/>
      <c r="AE66" s="764"/>
      <c r="AF66" s="885" t="s">
        <v>425</v>
      </c>
      <c r="AG66" s="845"/>
      <c r="AH66" s="845"/>
      <c r="AI66" s="845"/>
      <c r="AJ66" s="886"/>
      <c r="AK66" s="762" t="s">
        <v>426</v>
      </c>
      <c r="AL66" s="757"/>
      <c r="AM66" s="757"/>
      <c r="AN66" s="757"/>
      <c r="AO66" s="758"/>
      <c r="AP66" s="762" t="s">
        <v>427</v>
      </c>
      <c r="AQ66" s="763"/>
      <c r="AR66" s="763"/>
      <c r="AS66" s="763"/>
      <c r="AT66" s="764"/>
      <c r="AU66" s="762" t="s">
        <v>428</v>
      </c>
      <c r="AV66" s="763"/>
      <c r="AW66" s="763"/>
      <c r="AX66" s="763"/>
      <c r="AY66" s="764"/>
      <c r="AZ66" s="762" t="s">
        <v>384</v>
      </c>
      <c r="BA66" s="763"/>
      <c r="BB66" s="763"/>
      <c r="BC66" s="763"/>
      <c r="BD66" s="769"/>
      <c r="BE66" s="244"/>
      <c r="BF66" s="244"/>
      <c r="BG66" s="244"/>
      <c r="BH66" s="244"/>
      <c r="BI66" s="244"/>
      <c r="BJ66" s="244"/>
      <c r="BK66" s="244"/>
      <c r="BL66" s="244"/>
      <c r="BM66" s="244"/>
      <c r="BN66" s="244"/>
      <c r="BO66" s="244"/>
      <c r="BP66" s="244"/>
      <c r="BQ66" s="241">
        <v>60</v>
      </c>
      <c r="BR66" s="246"/>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7"/>
      <c r="AG67" s="848"/>
      <c r="AH67" s="848"/>
      <c r="AI67" s="848"/>
      <c r="AJ67" s="888"/>
      <c r="AK67" s="889"/>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33"/>
    </row>
    <row r="68" spans="1:131" ht="26.25" customHeight="1" thickTop="1" x14ac:dyDescent="0.2">
      <c r="A68" s="239">
        <v>1</v>
      </c>
      <c r="B68" s="900" t="s">
        <v>608</v>
      </c>
      <c r="C68" s="901"/>
      <c r="D68" s="901"/>
      <c r="E68" s="901"/>
      <c r="F68" s="901"/>
      <c r="G68" s="901"/>
      <c r="H68" s="901"/>
      <c r="I68" s="901"/>
      <c r="J68" s="901"/>
      <c r="K68" s="901"/>
      <c r="L68" s="901"/>
      <c r="M68" s="901"/>
      <c r="N68" s="901"/>
      <c r="O68" s="901"/>
      <c r="P68" s="902"/>
      <c r="Q68" s="903">
        <v>71</v>
      </c>
      <c r="R68" s="897"/>
      <c r="S68" s="897"/>
      <c r="T68" s="897"/>
      <c r="U68" s="897"/>
      <c r="V68" s="897">
        <v>67</v>
      </c>
      <c r="W68" s="897"/>
      <c r="X68" s="897"/>
      <c r="Y68" s="897"/>
      <c r="Z68" s="897"/>
      <c r="AA68" s="897">
        <v>4</v>
      </c>
      <c r="AB68" s="897"/>
      <c r="AC68" s="897"/>
      <c r="AD68" s="897"/>
      <c r="AE68" s="897"/>
      <c r="AF68" s="897">
        <v>4</v>
      </c>
      <c r="AG68" s="897"/>
      <c r="AH68" s="897"/>
      <c r="AI68" s="897"/>
      <c r="AJ68" s="897"/>
      <c r="AK68" s="897" t="s">
        <v>590</v>
      </c>
      <c r="AL68" s="897"/>
      <c r="AM68" s="897"/>
      <c r="AN68" s="897"/>
      <c r="AO68" s="897"/>
      <c r="AP68" s="897" t="s">
        <v>590</v>
      </c>
      <c r="AQ68" s="897"/>
      <c r="AR68" s="897"/>
      <c r="AS68" s="897"/>
      <c r="AT68" s="897"/>
      <c r="AU68" s="897" t="s">
        <v>590</v>
      </c>
      <c r="AV68" s="897"/>
      <c r="AW68" s="897"/>
      <c r="AX68" s="897"/>
      <c r="AY68" s="897"/>
      <c r="AZ68" s="898"/>
      <c r="BA68" s="898"/>
      <c r="BB68" s="898"/>
      <c r="BC68" s="898"/>
      <c r="BD68" s="899"/>
      <c r="BE68" s="244"/>
      <c r="BF68" s="244"/>
      <c r="BG68" s="244"/>
      <c r="BH68" s="244"/>
      <c r="BI68" s="244"/>
      <c r="BJ68" s="244"/>
      <c r="BK68" s="244"/>
      <c r="BL68" s="244"/>
      <c r="BM68" s="244"/>
      <c r="BN68" s="244"/>
      <c r="BO68" s="244"/>
      <c r="BP68" s="244"/>
      <c r="BQ68" s="241">
        <v>62</v>
      </c>
      <c r="BR68" s="246"/>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33"/>
    </row>
    <row r="69" spans="1:131" ht="26.25" customHeight="1" x14ac:dyDescent="0.2">
      <c r="A69" s="241">
        <v>2</v>
      </c>
      <c r="B69" s="904" t="s">
        <v>609</v>
      </c>
      <c r="C69" s="905"/>
      <c r="D69" s="905"/>
      <c r="E69" s="905"/>
      <c r="F69" s="905"/>
      <c r="G69" s="905"/>
      <c r="H69" s="905"/>
      <c r="I69" s="905"/>
      <c r="J69" s="905"/>
      <c r="K69" s="905"/>
      <c r="L69" s="905"/>
      <c r="M69" s="905"/>
      <c r="N69" s="905"/>
      <c r="O69" s="905"/>
      <c r="P69" s="906"/>
      <c r="Q69" s="907">
        <v>258</v>
      </c>
      <c r="R69" s="860"/>
      <c r="S69" s="860"/>
      <c r="T69" s="860"/>
      <c r="U69" s="860"/>
      <c r="V69" s="860">
        <v>239</v>
      </c>
      <c r="W69" s="860"/>
      <c r="X69" s="860"/>
      <c r="Y69" s="860"/>
      <c r="Z69" s="860"/>
      <c r="AA69" s="860">
        <v>19</v>
      </c>
      <c r="AB69" s="860"/>
      <c r="AC69" s="860"/>
      <c r="AD69" s="860"/>
      <c r="AE69" s="860"/>
      <c r="AF69" s="860">
        <v>19</v>
      </c>
      <c r="AG69" s="860"/>
      <c r="AH69" s="860"/>
      <c r="AI69" s="860"/>
      <c r="AJ69" s="860"/>
      <c r="AK69" s="860" t="s">
        <v>590</v>
      </c>
      <c r="AL69" s="860"/>
      <c r="AM69" s="860"/>
      <c r="AN69" s="860"/>
      <c r="AO69" s="860"/>
      <c r="AP69" s="860" t="s">
        <v>590</v>
      </c>
      <c r="AQ69" s="860"/>
      <c r="AR69" s="860"/>
      <c r="AS69" s="860"/>
      <c r="AT69" s="860"/>
      <c r="AU69" s="860" t="s">
        <v>590</v>
      </c>
      <c r="AV69" s="860"/>
      <c r="AW69" s="860"/>
      <c r="AX69" s="860"/>
      <c r="AY69" s="860"/>
      <c r="AZ69" s="863"/>
      <c r="BA69" s="863"/>
      <c r="BB69" s="863"/>
      <c r="BC69" s="863"/>
      <c r="BD69" s="864"/>
      <c r="BE69" s="244"/>
      <c r="BF69" s="244"/>
      <c r="BG69" s="244"/>
      <c r="BH69" s="244"/>
      <c r="BI69" s="244"/>
      <c r="BJ69" s="244"/>
      <c r="BK69" s="244"/>
      <c r="BL69" s="244"/>
      <c r="BM69" s="244"/>
      <c r="BN69" s="244"/>
      <c r="BO69" s="244"/>
      <c r="BP69" s="244"/>
      <c r="BQ69" s="241">
        <v>63</v>
      </c>
      <c r="BR69" s="246"/>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33"/>
    </row>
    <row r="70" spans="1:131" ht="26.25" customHeight="1" x14ac:dyDescent="0.2">
      <c r="A70" s="241">
        <v>3</v>
      </c>
      <c r="B70" s="904" t="s">
        <v>610</v>
      </c>
      <c r="C70" s="905"/>
      <c r="D70" s="905"/>
      <c r="E70" s="905"/>
      <c r="F70" s="905"/>
      <c r="G70" s="905"/>
      <c r="H70" s="905"/>
      <c r="I70" s="905"/>
      <c r="J70" s="905"/>
      <c r="K70" s="905"/>
      <c r="L70" s="905"/>
      <c r="M70" s="905"/>
      <c r="N70" s="905"/>
      <c r="O70" s="905"/>
      <c r="P70" s="906"/>
      <c r="Q70" s="907">
        <v>272654</v>
      </c>
      <c r="R70" s="860"/>
      <c r="S70" s="860"/>
      <c r="T70" s="860"/>
      <c r="U70" s="860"/>
      <c r="V70" s="860">
        <v>260337</v>
      </c>
      <c r="W70" s="860"/>
      <c r="X70" s="860"/>
      <c r="Y70" s="860"/>
      <c r="Z70" s="860"/>
      <c r="AA70" s="860">
        <v>12317</v>
      </c>
      <c r="AB70" s="860"/>
      <c r="AC70" s="860"/>
      <c r="AD70" s="860"/>
      <c r="AE70" s="860"/>
      <c r="AF70" s="860">
        <v>12317</v>
      </c>
      <c r="AG70" s="860"/>
      <c r="AH70" s="860"/>
      <c r="AI70" s="860"/>
      <c r="AJ70" s="860"/>
      <c r="AK70" s="860" t="s">
        <v>590</v>
      </c>
      <c r="AL70" s="860"/>
      <c r="AM70" s="860"/>
      <c r="AN70" s="860"/>
      <c r="AO70" s="860"/>
      <c r="AP70" s="860" t="s">
        <v>590</v>
      </c>
      <c r="AQ70" s="860"/>
      <c r="AR70" s="860"/>
      <c r="AS70" s="860"/>
      <c r="AT70" s="860"/>
      <c r="AU70" s="860" t="s">
        <v>590</v>
      </c>
      <c r="AV70" s="860"/>
      <c r="AW70" s="860"/>
      <c r="AX70" s="860"/>
      <c r="AY70" s="860"/>
      <c r="AZ70" s="863"/>
      <c r="BA70" s="863"/>
      <c r="BB70" s="863"/>
      <c r="BC70" s="863"/>
      <c r="BD70" s="864"/>
      <c r="BE70" s="244"/>
      <c r="BF70" s="244"/>
      <c r="BG70" s="244"/>
      <c r="BH70" s="244"/>
      <c r="BI70" s="244"/>
      <c r="BJ70" s="244"/>
      <c r="BK70" s="244"/>
      <c r="BL70" s="244"/>
      <c r="BM70" s="244"/>
      <c r="BN70" s="244"/>
      <c r="BO70" s="244"/>
      <c r="BP70" s="244"/>
      <c r="BQ70" s="241">
        <v>64</v>
      </c>
      <c r="BR70" s="246"/>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33"/>
    </row>
    <row r="71" spans="1:131" ht="26.25" customHeight="1" x14ac:dyDescent="0.2">
      <c r="A71" s="241">
        <v>4</v>
      </c>
      <c r="B71" s="904"/>
      <c r="C71" s="905"/>
      <c r="D71" s="905"/>
      <c r="E71" s="905"/>
      <c r="F71" s="905"/>
      <c r="G71" s="905"/>
      <c r="H71" s="905"/>
      <c r="I71" s="905"/>
      <c r="J71" s="905"/>
      <c r="K71" s="905"/>
      <c r="L71" s="905"/>
      <c r="M71" s="905"/>
      <c r="N71" s="905"/>
      <c r="O71" s="905"/>
      <c r="P71" s="906"/>
      <c r="Q71" s="907"/>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860"/>
      <c r="AS71" s="860"/>
      <c r="AT71" s="860"/>
      <c r="AU71" s="860"/>
      <c r="AV71" s="860"/>
      <c r="AW71" s="860"/>
      <c r="AX71" s="860"/>
      <c r="AY71" s="860"/>
      <c r="AZ71" s="863"/>
      <c r="BA71" s="863"/>
      <c r="BB71" s="863"/>
      <c r="BC71" s="863"/>
      <c r="BD71" s="864"/>
      <c r="BE71" s="244"/>
      <c r="BF71" s="244"/>
      <c r="BG71" s="244"/>
      <c r="BH71" s="244"/>
      <c r="BI71" s="244"/>
      <c r="BJ71" s="244"/>
      <c r="BK71" s="244"/>
      <c r="BL71" s="244"/>
      <c r="BM71" s="244"/>
      <c r="BN71" s="244"/>
      <c r="BO71" s="244"/>
      <c r="BP71" s="244"/>
      <c r="BQ71" s="241">
        <v>65</v>
      </c>
      <c r="BR71" s="246"/>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33"/>
    </row>
    <row r="72" spans="1:131" ht="26.25" customHeight="1" x14ac:dyDescent="0.2">
      <c r="A72" s="241">
        <v>5</v>
      </c>
      <c r="B72" s="904"/>
      <c r="C72" s="905"/>
      <c r="D72" s="905"/>
      <c r="E72" s="905"/>
      <c r="F72" s="905"/>
      <c r="G72" s="905"/>
      <c r="H72" s="905"/>
      <c r="I72" s="905"/>
      <c r="J72" s="905"/>
      <c r="K72" s="905"/>
      <c r="L72" s="905"/>
      <c r="M72" s="905"/>
      <c r="N72" s="905"/>
      <c r="O72" s="905"/>
      <c r="P72" s="906"/>
      <c r="Q72" s="907"/>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0"/>
      <c r="AY72" s="860"/>
      <c r="AZ72" s="863"/>
      <c r="BA72" s="863"/>
      <c r="BB72" s="863"/>
      <c r="BC72" s="863"/>
      <c r="BD72" s="864"/>
      <c r="BE72" s="244"/>
      <c r="BF72" s="244"/>
      <c r="BG72" s="244"/>
      <c r="BH72" s="244"/>
      <c r="BI72" s="244"/>
      <c r="BJ72" s="244"/>
      <c r="BK72" s="244"/>
      <c r="BL72" s="244"/>
      <c r="BM72" s="244"/>
      <c r="BN72" s="244"/>
      <c r="BO72" s="244"/>
      <c r="BP72" s="244"/>
      <c r="BQ72" s="241">
        <v>66</v>
      </c>
      <c r="BR72" s="246"/>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33"/>
    </row>
    <row r="73" spans="1:131" ht="26.25" customHeight="1" x14ac:dyDescent="0.2">
      <c r="A73" s="241">
        <v>6</v>
      </c>
      <c r="B73" s="904"/>
      <c r="C73" s="905"/>
      <c r="D73" s="905"/>
      <c r="E73" s="905"/>
      <c r="F73" s="905"/>
      <c r="G73" s="905"/>
      <c r="H73" s="905"/>
      <c r="I73" s="905"/>
      <c r="J73" s="905"/>
      <c r="K73" s="905"/>
      <c r="L73" s="905"/>
      <c r="M73" s="905"/>
      <c r="N73" s="905"/>
      <c r="O73" s="905"/>
      <c r="P73" s="906"/>
      <c r="Q73" s="907"/>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3"/>
      <c r="BA73" s="863"/>
      <c r="BB73" s="863"/>
      <c r="BC73" s="863"/>
      <c r="BD73" s="864"/>
      <c r="BE73" s="244"/>
      <c r="BF73" s="244"/>
      <c r="BG73" s="244"/>
      <c r="BH73" s="244"/>
      <c r="BI73" s="244"/>
      <c r="BJ73" s="244"/>
      <c r="BK73" s="244"/>
      <c r="BL73" s="244"/>
      <c r="BM73" s="244"/>
      <c r="BN73" s="244"/>
      <c r="BO73" s="244"/>
      <c r="BP73" s="244"/>
      <c r="BQ73" s="241">
        <v>67</v>
      </c>
      <c r="BR73" s="246"/>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33"/>
    </row>
    <row r="74" spans="1:131" ht="26.25" customHeight="1" x14ac:dyDescent="0.2">
      <c r="A74" s="241">
        <v>7</v>
      </c>
      <c r="B74" s="904"/>
      <c r="C74" s="905"/>
      <c r="D74" s="905"/>
      <c r="E74" s="905"/>
      <c r="F74" s="905"/>
      <c r="G74" s="905"/>
      <c r="H74" s="905"/>
      <c r="I74" s="905"/>
      <c r="J74" s="905"/>
      <c r="K74" s="905"/>
      <c r="L74" s="905"/>
      <c r="M74" s="905"/>
      <c r="N74" s="905"/>
      <c r="O74" s="905"/>
      <c r="P74" s="906"/>
      <c r="Q74" s="907"/>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3"/>
      <c r="BA74" s="863"/>
      <c r="BB74" s="863"/>
      <c r="BC74" s="863"/>
      <c r="BD74" s="864"/>
      <c r="BE74" s="244"/>
      <c r="BF74" s="244"/>
      <c r="BG74" s="244"/>
      <c r="BH74" s="244"/>
      <c r="BI74" s="244"/>
      <c r="BJ74" s="244"/>
      <c r="BK74" s="244"/>
      <c r="BL74" s="244"/>
      <c r="BM74" s="244"/>
      <c r="BN74" s="244"/>
      <c r="BO74" s="244"/>
      <c r="BP74" s="244"/>
      <c r="BQ74" s="241">
        <v>68</v>
      </c>
      <c r="BR74" s="246"/>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33"/>
    </row>
    <row r="75" spans="1:131" ht="26.25" customHeight="1" x14ac:dyDescent="0.2">
      <c r="A75" s="241">
        <v>8</v>
      </c>
      <c r="B75" s="904"/>
      <c r="C75" s="905"/>
      <c r="D75" s="905"/>
      <c r="E75" s="905"/>
      <c r="F75" s="905"/>
      <c r="G75" s="905"/>
      <c r="H75" s="905"/>
      <c r="I75" s="905"/>
      <c r="J75" s="905"/>
      <c r="K75" s="905"/>
      <c r="L75" s="905"/>
      <c r="M75" s="905"/>
      <c r="N75" s="905"/>
      <c r="O75" s="905"/>
      <c r="P75" s="906"/>
      <c r="Q75" s="908"/>
      <c r="R75" s="909"/>
      <c r="S75" s="909"/>
      <c r="T75" s="909"/>
      <c r="U75" s="865"/>
      <c r="V75" s="910"/>
      <c r="W75" s="909"/>
      <c r="X75" s="909"/>
      <c r="Y75" s="909"/>
      <c r="Z75" s="865"/>
      <c r="AA75" s="910"/>
      <c r="AB75" s="909"/>
      <c r="AC75" s="909"/>
      <c r="AD75" s="909"/>
      <c r="AE75" s="865"/>
      <c r="AF75" s="910"/>
      <c r="AG75" s="909"/>
      <c r="AH75" s="909"/>
      <c r="AI75" s="909"/>
      <c r="AJ75" s="865"/>
      <c r="AK75" s="910"/>
      <c r="AL75" s="909"/>
      <c r="AM75" s="909"/>
      <c r="AN75" s="909"/>
      <c r="AO75" s="865"/>
      <c r="AP75" s="910"/>
      <c r="AQ75" s="909"/>
      <c r="AR75" s="909"/>
      <c r="AS75" s="909"/>
      <c r="AT75" s="865"/>
      <c r="AU75" s="910"/>
      <c r="AV75" s="909"/>
      <c r="AW75" s="909"/>
      <c r="AX75" s="909"/>
      <c r="AY75" s="865"/>
      <c r="AZ75" s="863"/>
      <c r="BA75" s="863"/>
      <c r="BB75" s="863"/>
      <c r="BC75" s="863"/>
      <c r="BD75" s="864"/>
      <c r="BE75" s="244"/>
      <c r="BF75" s="244"/>
      <c r="BG75" s="244"/>
      <c r="BH75" s="244"/>
      <c r="BI75" s="244"/>
      <c r="BJ75" s="244"/>
      <c r="BK75" s="244"/>
      <c r="BL75" s="244"/>
      <c r="BM75" s="244"/>
      <c r="BN75" s="244"/>
      <c r="BO75" s="244"/>
      <c r="BP75" s="244"/>
      <c r="BQ75" s="241">
        <v>69</v>
      </c>
      <c r="BR75" s="246"/>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33"/>
    </row>
    <row r="76" spans="1:131" ht="26.25" customHeight="1" x14ac:dyDescent="0.2">
      <c r="A76" s="241">
        <v>9</v>
      </c>
      <c r="B76" s="904"/>
      <c r="C76" s="905"/>
      <c r="D76" s="905"/>
      <c r="E76" s="905"/>
      <c r="F76" s="905"/>
      <c r="G76" s="905"/>
      <c r="H76" s="905"/>
      <c r="I76" s="905"/>
      <c r="J76" s="905"/>
      <c r="K76" s="905"/>
      <c r="L76" s="905"/>
      <c r="M76" s="905"/>
      <c r="N76" s="905"/>
      <c r="O76" s="905"/>
      <c r="P76" s="906"/>
      <c r="Q76" s="908"/>
      <c r="R76" s="909"/>
      <c r="S76" s="909"/>
      <c r="T76" s="909"/>
      <c r="U76" s="865"/>
      <c r="V76" s="910"/>
      <c r="W76" s="909"/>
      <c r="X76" s="909"/>
      <c r="Y76" s="909"/>
      <c r="Z76" s="865"/>
      <c r="AA76" s="910"/>
      <c r="AB76" s="909"/>
      <c r="AC76" s="909"/>
      <c r="AD76" s="909"/>
      <c r="AE76" s="865"/>
      <c r="AF76" s="910"/>
      <c r="AG76" s="909"/>
      <c r="AH76" s="909"/>
      <c r="AI76" s="909"/>
      <c r="AJ76" s="865"/>
      <c r="AK76" s="910"/>
      <c r="AL76" s="909"/>
      <c r="AM76" s="909"/>
      <c r="AN76" s="909"/>
      <c r="AO76" s="865"/>
      <c r="AP76" s="910"/>
      <c r="AQ76" s="909"/>
      <c r="AR76" s="909"/>
      <c r="AS76" s="909"/>
      <c r="AT76" s="865"/>
      <c r="AU76" s="910"/>
      <c r="AV76" s="909"/>
      <c r="AW76" s="909"/>
      <c r="AX76" s="909"/>
      <c r="AY76" s="865"/>
      <c r="AZ76" s="863"/>
      <c r="BA76" s="863"/>
      <c r="BB76" s="863"/>
      <c r="BC76" s="863"/>
      <c r="BD76" s="864"/>
      <c r="BE76" s="244"/>
      <c r="BF76" s="244"/>
      <c r="BG76" s="244"/>
      <c r="BH76" s="244"/>
      <c r="BI76" s="244"/>
      <c r="BJ76" s="244"/>
      <c r="BK76" s="244"/>
      <c r="BL76" s="244"/>
      <c r="BM76" s="244"/>
      <c r="BN76" s="244"/>
      <c r="BO76" s="244"/>
      <c r="BP76" s="244"/>
      <c r="BQ76" s="241">
        <v>70</v>
      </c>
      <c r="BR76" s="246"/>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33"/>
    </row>
    <row r="77" spans="1:131" ht="26.25" customHeight="1" x14ac:dyDescent="0.2">
      <c r="A77" s="241">
        <v>10</v>
      </c>
      <c r="B77" s="904"/>
      <c r="C77" s="905"/>
      <c r="D77" s="905"/>
      <c r="E77" s="905"/>
      <c r="F77" s="905"/>
      <c r="G77" s="905"/>
      <c r="H77" s="905"/>
      <c r="I77" s="905"/>
      <c r="J77" s="905"/>
      <c r="K77" s="905"/>
      <c r="L77" s="905"/>
      <c r="M77" s="905"/>
      <c r="N77" s="905"/>
      <c r="O77" s="905"/>
      <c r="P77" s="906"/>
      <c r="Q77" s="908"/>
      <c r="R77" s="909"/>
      <c r="S77" s="909"/>
      <c r="T77" s="909"/>
      <c r="U77" s="865"/>
      <c r="V77" s="910"/>
      <c r="W77" s="909"/>
      <c r="X77" s="909"/>
      <c r="Y77" s="909"/>
      <c r="Z77" s="865"/>
      <c r="AA77" s="910"/>
      <c r="AB77" s="909"/>
      <c r="AC77" s="909"/>
      <c r="AD77" s="909"/>
      <c r="AE77" s="865"/>
      <c r="AF77" s="910"/>
      <c r="AG77" s="909"/>
      <c r="AH77" s="909"/>
      <c r="AI77" s="909"/>
      <c r="AJ77" s="865"/>
      <c r="AK77" s="910"/>
      <c r="AL77" s="909"/>
      <c r="AM77" s="909"/>
      <c r="AN77" s="909"/>
      <c r="AO77" s="865"/>
      <c r="AP77" s="910"/>
      <c r="AQ77" s="909"/>
      <c r="AR77" s="909"/>
      <c r="AS77" s="909"/>
      <c r="AT77" s="865"/>
      <c r="AU77" s="910"/>
      <c r="AV77" s="909"/>
      <c r="AW77" s="909"/>
      <c r="AX77" s="909"/>
      <c r="AY77" s="865"/>
      <c r="AZ77" s="863"/>
      <c r="BA77" s="863"/>
      <c r="BB77" s="863"/>
      <c r="BC77" s="863"/>
      <c r="BD77" s="864"/>
      <c r="BE77" s="244"/>
      <c r="BF77" s="244"/>
      <c r="BG77" s="244"/>
      <c r="BH77" s="244"/>
      <c r="BI77" s="244"/>
      <c r="BJ77" s="244"/>
      <c r="BK77" s="244"/>
      <c r="BL77" s="244"/>
      <c r="BM77" s="244"/>
      <c r="BN77" s="244"/>
      <c r="BO77" s="244"/>
      <c r="BP77" s="244"/>
      <c r="BQ77" s="241">
        <v>71</v>
      </c>
      <c r="BR77" s="246"/>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33"/>
    </row>
    <row r="78" spans="1:131" ht="26.25" customHeight="1" x14ac:dyDescent="0.2">
      <c r="A78" s="241">
        <v>11</v>
      </c>
      <c r="B78" s="904"/>
      <c r="C78" s="905"/>
      <c r="D78" s="905"/>
      <c r="E78" s="905"/>
      <c r="F78" s="905"/>
      <c r="G78" s="905"/>
      <c r="H78" s="905"/>
      <c r="I78" s="905"/>
      <c r="J78" s="905"/>
      <c r="K78" s="905"/>
      <c r="L78" s="905"/>
      <c r="M78" s="905"/>
      <c r="N78" s="905"/>
      <c r="O78" s="905"/>
      <c r="P78" s="906"/>
      <c r="Q78" s="907"/>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3"/>
      <c r="BA78" s="863"/>
      <c r="BB78" s="863"/>
      <c r="BC78" s="863"/>
      <c r="BD78" s="864"/>
      <c r="BE78" s="244"/>
      <c r="BF78" s="244"/>
      <c r="BG78" s="244"/>
      <c r="BH78" s="244"/>
      <c r="BI78" s="244"/>
      <c r="BJ78" s="233"/>
      <c r="BK78" s="233"/>
      <c r="BL78" s="233"/>
      <c r="BM78" s="233"/>
      <c r="BN78" s="233"/>
      <c r="BO78" s="244"/>
      <c r="BP78" s="244"/>
      <c r="BQ78" s="241">
        <v>72</v>
      </c>
      <c r="BR78" s="246"/>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33"/>
    </row>
    <row r="79" spans="1:131" ht="26.25" customHeight="1" x14ac:dyDescent="0.2">
      <c r="A79" s="241">
        <v>12</v>
      </c>
      <c r="B79" s="904"/>
      <c r="C79" s="905"/>
      <c r="D79" s="905"/>
      <c r="E79" s="905"/>
      <c r="F79" s="905"/>
      <c r="G79" s="905"/>
      <c r="H79" s="905"/>
      <c r="I79" s="905"/>
      <c r="J79" s="905"/>
      <c r="K79" s="905"/>
      <c r="L79" s="905"/>
      <c r="M79" s="905"/>
      <c r="N79" s="905"/>
      <c r="O79" s="905"/>
      <c r="P79" s="906"/>
      <c r="Q79" s="907"/>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3"/>
      <c r="BA79" s="863"/>
      <c r="BB79" s="863"/>
      <c r="BC79" s="863"/>
      <c r="BD79" s="864"/>
      <c r="BE79" s="244"/>
      <c r="BF79" s="244"/>
      <c r="BG79" s="244"/>
      <c r="BH79" s="244"/>
      <c r="BI79" s="244"/>
      <c r="BJ79" s="233"/>
      <c r="BK79" s="233"/>
      <c r="BL79" s="233"/>
      <c r="BM79" s="233"/>
      <c r="BN79" s="233"/>
      <c r="BO79" s="244"/>
      <c r="BP79" s="244"/>
      <c r="BQ79" s="241">
        <v>73</v>
      </c>
      <c r="BR79" s="246"/>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33"/>
    </row>
    <row r="80" spans="1:131" ht="26.25" customHeight="1" x14ac:dyDescent="0.2">
      <c r="A80" s="241">
        <v>13</v>
      </c>
      <c r="B80" s="904"/>
      <c r="C80" s="905"/>
      <c r="D80" s="905"/>
      <c r="E80" s="905"/>
      <c r="F80" s="905"/>
      <c r="G80" s="905"/>
      <c r="H80" s="905"/>
      <c r="I80" s="905"/>
      <c r="J80" s="905"/>
      <c r="K80" s="905"/>
      <c r="L80" s="905"/>
      <c r="M80" s="905"/>
      <c r="N80" s="905"/>
      <c r="O80" s="905"/>
      <c r="P80" s="906"/>
      <c r="Q80" s="907"/>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3"/>
      <c r="BA80" s="863"/>
      <c r="BB80" s="863"/>
      <c r="BC80" s="863"/>
      <c r="BD80" s="864"/>
      <c r="BE80" s="244"/>
      <c r="BF80" s="244"/>
      <c r="BG80" s="244"/>
      <c r="BH80" s="244"/>
      <c r="BI80" s="244"/>
      <c r="BJ80" s="244"/>
      <c r="BK80" s="244"/>
      <c r="BL80" s="244"/>
      <c r="BM80" s="244"/>
      <c r="BN80" s="244"/>
      <c r="BO80" s="244"/>
      <c r="BP80" s="244"/>
      <c r="BQ80" s="241">
        <v>74</v>
      </c>
      <c r="BR80" s="246"/>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33"/>
    </row>
    <row r="81" spans="1:131" ht="26.25" customHeight="1" x14ac:dyDescent="0.2">
      <c r="A81" s="241">
        <v>14</v>
      </c>
      <c r="B81" s="904"/>
      <c r="C81" s="905"/>
      <c r="D81" s="905"/>
      <c r="E81" s="905"/>
      <c r="F81" s="905"/>
      <c r="G81" s="905"/>
      <c r="H81" s="905"/>
      <c r="I81" s="905"/>
      <c r="J81" s="905"/>
      <c r="K81" s="905"/>
      <c r="L81" s="905"/>
      <c r="M81" s="905"/>
      <c r="N81" s="905"/>
      <c r="O81" s="905"/>
      <c r="P81" s="906"/>
      <c r="Q81" s="907"/>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3"/>
      <c r="BA81" s="863"/>
      <c r="BB81" s="863"/>
      <c r="BC81" s="863"/>
      <c r="BD81" s="864"/>
      <c r="BE81" s="244"/>
      <c r="BF81" s="244"/>
      <c r="BG81" s="244"/>
      <c r="BH81" s="244"/>
      <c r="BI81" s="244"/>
      <c r="BJ81" s="244"/>
      <c r="BK81" s="244"/>
      <c r="BL81" s="244"/>
      <c r="BM81" s="244"/>
      <c r="BN81" s="244"/>
      <c r="BO81" s="244"/>
      <c r="BP81" s="244"/>
      <c r="BQ81" s="241">
        <v>75</v>
      </c>
      <c r="BR81" s="246"/>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33"/>
    </row>
    <row r="82" spans="1:131" ht="26.25" customHeight="1" x14ac:dyDescent="0.2">
      <c r="A82" s="241">
        <v>15</v>
      </c>
      <c r="B82" s="904"/>
      <c r="C82" s="905"/>
      <c r="D82" s="905"/>
      <c r="E82" s="905"/>
      <c r="F82" s="905"/>
      <c r="G82" s="905"/>
      <c r="H82" s="905"/>
      <c r="I82" s="905"/>
      <c r="J82" s="905"/>
      <c r="K82" s="905"/>
      <c r="L82" s="905"/>
      <c r="M82" s="905"/>
      <c r="N82" s="905"/>
      <c r="O82" s="905"/>
      <c r="P82" s="906"/>
      <c r="Q82" s="907"/>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3"/>
      <c r="BA82" s="863"/>
      <c r="BB82" s="863"/>
      <c r="BC82" s="863"/>
      <c r="BD82" s="864"/>
      <c r="BE82" s="244"/>
      <c r="BF82" s="244"/>
      <c r="BG82" s="244"/>
      <c r="BH82" s="244"/>
      <c r="BI82" s="244"/>
      <c r="BJ82" s="244"/>
      <c r="BK82" s="244"/>
      <c r="BL82" s="244"/>
      <c r="BM82" s="244"/>
      <c r="BN82" s="244"/>
      <c r="BO82" s="244"/>
      <c r="BP82" s="244"/>
      <c r="BQ82" s="241">
        <v>76</v>
      </c>
      <c r="BR82" s="246"/>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33"/>
    </row>
    <row r="83" spans="1:131" ht="26.25" customHeight="1" x14ac:dyDescent="0.2">
      <c r="A83" s="241">
        <v>16</v>
      </c>
      <c r="B83" s="904"/>
      <c r="C83" s="905"/>
      <c r="D83" s="905"/>
      <c r="E83" s="905"/>
      <c r="F83" s="905"/>
      <c r="G83" s="905"/>
      <c r="H83" s="905"/>
      <c r="I83" s="905"/>
      <c r="J83" s="905"/>
      <c r="K83" s="905"/>
      <c r="L83" s="905"/>
      <c r="M83" s="905"/>
      <c r="N83" s="905"/>
      <c r="O83" s="905"/>
      <c r="P83" s="906"/>
      <c r="Q83" s="907"/>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3"/>
      <c r="BA83" s="863"/>
      <c r="BB83" s="863"/>
      <c r="BC83" s="863"/>
      <c r="BD83" s="864"/>
      <c r="BE83" s="244"/>
      <c r="BF83" s="244"/>
      <c r="BG83" s="244"/>
      <c r="BH83" s="244"/>
      <c r="BI83" s="244"/>
      <c r="BJ83" s="244"/>
      <c r="BK83" s="244"/>
      <c r="BL83" s="244"/>
      <c r="BM83" s="244"/>
      <c r="BN83" s="244"/>
      <c r="BO83" s="244"/>
      <c r="BP83" s="244"/>
      <c r="BQ83" s="241">
        <v>77</v>
      </c>
      <c r="BR83" s="246"/>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33"/>
    </row>
    <row r="84" spans="1:131" ht="26.25" customHeight="1" x14ac:dyDescent="0.2">
      <c r="A84" s="241">
        <v>17</v>
      </c>
      <c r="B84" s="904"/>
      <c r="C84" s="905"/>
      <c r="D84" s="905"/>
      <c r="E84" s="905"/>
      <c r="F84" s="905"/>
      <c r="G84" s="905"/>
      <c r="H84" s="905"/>
      <c r="I84" s="905"/>
      <c r="J84" s="905"/>
      <c r="K84" s="905"/>
      <c r="L84" s="905"/>
      <c r="M84" s="905"/>
      <c r="N84" s="905"/>
      <c r="O84" s="905"/>
      <c r="P84" s="906"/>
      <c r="Q84" s="907"/>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3"/>
      <c r="BA84" s="863"/>
      <c r="BB84" s="863"/>
      <c r="BC84" s="863"/>
      <c r="BD84" s="864"/>
      <c r="BE84" s="244"/>
      <c r="BF84" s="244"/>
      <c r="BG84" s="244"/>
      <c r="BH84" s="244"/>
      <c r="BI84" s="244"/>
      <c r="BJ84" s="244"/>
      <c r="BK84" s="244"/>
      <c r="BL84" s="244"/>
      <c r="BM84" s="244"/>
      <c r="BN84" s="244"/>
      <c r="BO84" s="244"/>
      <c r="BP84" s="244"/>
      <c r="BQ84" s="241">
        <v>78</v>
      </c>
      <c r="BR84" s="246"/>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33"/>
    </row>
    <row r="85" spans="1:131" ht="26.25" customHeight="1" x14ac:dyDescent="0.2">
      <c r="A85" s="241">
        <v>18</v>
      </c>
      <c r="B85" s="904"/>
      <c r="C85" s="905"/>
      <c r="D85" s="905"/>
      <c r="E85" s="905"/>
      <c r="F85" s="905"/>
      <c r="G85" s="905"/>
      <c r="H85" s="905"/>
      <c r="I85" s="905"/>
      <c r="J85" s="905"/>
      <c r="K85" s="905"/>
      <c r="L85" s="905"/>
      <c r="M85" s="905"/>
      <c r="N85" s="905"/>
      <c r="O85" s="905"/>
      <c r="P85" s="906"/>
      <c r="Q85" s="907"/>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3"/>
      <c r="BA85" s="863"/>
      <c r="BB85" s="863"/>
      <c r="BC85" s="863"/>
      <c r="BD85" s="864"/>
      <c r="BE85" s="244"/>
      <c r="BF85" s="244"/>
      <c r="BG85" s="244"/>
      <c r="BH85" s="244"/>
      <c r="BI85" s="244"/>
      <c r="BJ85" s="244"/>
      <c r="BK85" s="244"/>
      <c r="BL85" s="244"/>
      <c r="BM85" s="244"/>
      <c r="BN85" s="244"/>
      <c r="BO85" s="244"/>
      <c r="BP85" s="244"/>
      <c r="BQ85" s="241">
        <v>79</v>
      </c>
      <c r="BR85" s="246"/>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33"/>
    </row>
    <row r="86" spans="1:131" ht="26.25" customHeight="1" x14ac:dyDescent="0.2">
      <c r="A86" s="241">
        <v>19</v>
      </c>
      <c r="B86" s="904"/>
      <c r="C86" s="905"/>
      <c r="D86" s="905"/>
      <c r="E86" s="905"/>
      <c r="F86" s="905"/>
      <c r="G86" s="905"/>
      <c r="H86" s="905"/>
      <c r="I86" s="905"/>
      <c r="J86" s="905"/>
      <c r="K86" s="905"/>
      <c r="L86" s="905"/>
      <c r="M86" s="905"/>
      <c r="N86" s="905"/>
      <c r="O86" s="905"/>
      <c r="P86" s="906"/>
      <c r="Q86" s="907"/>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3"/>
      <c r="BA86" s="863"/>
      <c r="BB86" s="863"/>
      <c r="BC86" s="863"/>
      <c r="BD86" s="864"/>
      <c r="BE86" s="244"/>
      <c r="BF86" s="244"/>
      <c r="BG86" s="244"/>
      <c r="BH86" s="244"/>
      <c r="BI86" s="244"/>
      <c r="BJ86" s="244"/>
      <c r="BK86" s="244"/>
      <c r="BL86" s="244"/>
      <c r="BM86" s="244"/>
      <c r="BN86" s="244"/>
      <c r="BO86" s="244"/>
      <c r="BP86" s="244"/>
      <c r="BQ86" s="241">
        <v>80</v>
      </c>
      <c r="BR86" s="246"/>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33"/>
    </row>
    <row r="87" spans="1:131" ht="26.25" customHeight="1" x14ac:dyDescent="0.2">
      <c r="A87" s="24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4"/>
      <c r="BF87" s="244"/>
      <c r="BG87" s="244"/>
      <c r="BH87" s="244"/>
      <c r="BI87" s="244"/>
      <c r="BJ87" s="244"/>
      <c r="BK87" s="244"/>
      <c r="BL87" s="244"/>
      <c r="BM87" s="244"/>
      <c r="BN87" s="244"/>
      <c r="BO87" s="244"/>
      <c r="BP87" s="244"/>
      <c r="BQ87" s="241">
        <v>81</v>
      </c>
      <c r="BR87" s="246"/>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33"/>
    </row>
    <row r="88" spans="1:131" ht="26.25" customHeight="1" thickBot="1" x14ac:dyDescent="0.25">
      <c r="A88" s="243" t="s">
        <v>396</v>
      </c>
      <c r="B88" s="819" t="s">
        <v>429</v>
      </c>
      <c r="C88" s="820"/>
      <c r="D88" s="820"/>
      <c r="E88" s="820"/>
      <c r="F88" s="820"/>
      <c r="G88" s="820"/>
      <c r="H88" s="820"/>
      <c r="I88" s="820"/>
      <c r="J88" s="820"/>
      <c r="K88" s="820"/>
      <c r="L88" s="820"/>
      <c r="M88" s="820"/>
      <c r="N88" s="820"/>
      <c r="O88" s="820"/>
      <c r="P88" s="821"/>
      <c r="Q88" s="871"/>
      <c r="R88" s="872"/>
      <c r="S88" s="872"/>
      <c r="T88" s="872"/>
      <c r="U88" s="872"/>
      <c r="V88" s="872"/>
      <c r="W88" s="872"/>
      <c r="X88" s="872"/>
      <c r="Y88" s="872"/>
      <c r="Z88" s="872"/>
      <c r="AA88" s="872"/>
      <c r="AB88" s="872"/>
      <c r="AC88" s="872"/>
      <c r="AD88" s="872"/>
      <c r="AE88" s="872"/>
      <c r="AF88" s="875">
        <v>12340</v>
      </c>
      <c r="AG88" s="875"/>
      <c r="AH88" s="875"/>
      <c r="AI88" s="875"/>
      <c r="AJ88" s="875"/>
      <c r="AK88" s="872"/>
      <c r="AL88" s="872"/>
      <c r="AM88" s="872"/>
      <c r="AN88" s="872"/>
      <c r="AO88" s="872"/>
      <c r="AP88" s="875"/>
      <c r="AQ88" s="875"/>
      <c r="AR88" s="875"/>
      <c r="AS88" s="875"/>
      <c r="AT88" s="875"/>
      <c r="AU88" s="875"/>
      <c r="AV88" s="875"/>
      <c r="AW88" s="875"/>
      <c r="AX88" s="875"/>
      <c r="AY88" s="875"/>
      <c r="AZ88" s="880"/>
      <c r="BA88" s="880"/>
      <c r="BB88" s="880"/>
      <c r="BC88" s="880"/>
      <c r="BD88" s="881"/>
      <c r="BE88" s="244"/>
      <c r="BF88" s="244"/>
      <c r="BG88" s="244"/>
      <c r="BH88" s="244"/>
      <c r="BI88" s="244"/>
      <c r="BJ88" s="244"/>
      <c r="BK88" s="244"/>
      <c r="BL88" s="244"/>
      <c r="BM88" s="244"/>
      <c r="BN88" s="244"/>
      <c r="BO88" s="244"/>
      <c r="BP88" s="244"/>
      <c r="BQ88" s="241">
        <v>82</v>
      </c>
      <c r="BR88" s="246"/>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9" t="s">
        <v>430</v>
      </c>
      <c r="BS102" s="820"/>
      <c r="BT102" s="820"/>
      <c r="BU102" s="820"/>
      <c r="BV102" s="820"/>
      <c r="BW102" s="820"/>
      <c r="BX102" s="820"/>
      <c r="BY102" s="820"/>
      <c r="BZ102" s="820"/>
      <c r="CA102" s="820"/>
      <c r="CB102" s="820"/>
      <c r="CC102" s="820"/>
      <c r="CD102" s="820"/>
      <c r="CE102" s="820"/>
      <c r="CF102" s="820"/>
      <c r="CG102" s="821"/>
      <c r="CH102" s="918"/>
      <c r="CI102" s="919"/>
      <c r="CJ102" s="919"/>
      <c r="CK102" s="919"/>
      <c r="CL102" s="920"/>
      <c r="CM102" s="918"/>
      <c r="CN102" s="919"/>
      <c r="CO102" s="919"/>
      <c r="CP102" s="919"/>
      <c r="CQ102" s="920"/>
      <c r="CR102" s="921">
        <v>189</v>
      </c>
      <c r="CS102" s="883"/>
      <c r="CT102" s="883"/>
      <c r="CU102" s="883"/>
      <c r="CV102" s="922"/>
      <c r="CW102" s="921">
        <v>43</v>
      </c>
      <c r="CX102" s="883"/>
      <c r="CY102" s="883"/>
      <c r="CZ102" s="883"/>
      <c r="DA102" s="922"/>
      <c r="DB102" s="921"/>
      <c r="DC102" s="883"/>
      <c r="DD102" s="883"/>
      <c r="DE102" s="883"/>
      <c r="DF102" s="922"/>
      <c r="DG102" s="921">
        <v>1195</v>
      </c>
      <c r="DH102" s="883"/>
      <c r="DI102" s="883"/>
      <c r="DJ102" s="883"/>
      <c r="DK102" s="922"/>
      <c r="DL102" s="921"/>
      <c r="DM102" s="883"/>
      <c r="DN102" s="883"/>
      <c r="DO102" s="883"/>
      <c r="DP102" s="922"/>
      <c r="DQ102" s="921"/>
      <c r="DR102" s="883"/>
      <c r="DS102" s="883"/>
      <c r="DT102" s="883"/>
      <c r="DU102" s="922"/>
      <c r="DV102" s="819"/>
      <c r="DW102" s="820"/>
      <c r="DX102" s="820"/>
      <c r="DY102" s="820"/>
      <c r="DZ102" s="945"/>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6" t="s">
        <v>431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7" t="s">
        <v>432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8" t="s">
        <v>435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3" customFormat="1" ht="26.25" customHeight="1" x14ac:dyDescent="0.2">
      <c r="A109" s="943" t="s">
        <v>437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438</v>
      </c>
      <c r="AB109" s="924"/>
      <c r="AC109" s="924"/>
      <c r="AD109" s="924"/>
      <c r="AE109" s="925"/>
      <c r="AF109" s="923" t="s">
        <v>439</v>
      </c>
      <c r="AG109" s="924"/>
      <c r="AH109" s="924"/>
      <c r="AI109" s="924"/>
      <c r="AJ109" s="925"/>
      <c r="AK109" s="923" t="s">
        <v>312</v>
      </c>
      <c r="AL109" s="924"/>
      <c r="AM109" s="924"/>
      <c r="AN109" s="924"/>
      <c r="AO109" s="925"/>
      <c r="AP109" s="923" t="s">
        <v>440</v>
      </c>
      <c r="AQ109" s="924"/>
      <c r="AR109" s="924"/>
      <c r="AS109" s="924"/>
      <c r="AT109" s="926"/>
      <c r="AU109" s="943" t="s">
        <v>437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438</v>
      </c>
      <c r="BR109" s="924"/>
      <c r="BS109" s="924"/>
      <c r="BT109" s="924"/>
      <c r="BU109" s="925"/>
      <c r="BV109" s="923" t="s">
        <v>439</v>
      </c>
      <c r="BW109" s="924"/>
      <c r="BX109" s="924"/>
      <c r="BY109" s="924"/>
      <c r="BZ109" s="925"/>
      <c r="CA109" s="923" t="s">
        <v>312</v>
      </c>
      <c r="CB109" s="924"/>
      <c r="CC109" s="924"/>
      <c r="CD109" s="924"/>
      <c r="CE109" s="925"/>
      <c r="CF109" s="944" t="s">
        <v>440</v>
      </c>
      <c r="CG109" s="944"/>
      <c r="CH109" s="944"/>
      <c r="CI109" s="944"/>
      <c r="CJ109" s="944"/>
      <c r="CK109" s="923" t="s">
        <v>441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438</v>
      </c>
      <c r="DH109" s="924"/>
      <c r="DI109" s="924"/>
      <c r="DJ109" s="924"/>
      <c r="DK109" s="925"/>
      <c r="DL109" s="923" t="s">
        <v>439</v>
      </c>
      <c r="DM109" s="924"/>
      <c r="DN109" s="924"/>
      <c r="DO109" s="924"/>
      <c r="DP109" s="925"/>
      <c r="DQ109" s="923" t="s">
        <v>312</v>
      </c>
      <c r="DR109" s="924"/>
      <c r="DS109" s="924"/>
      <c r="DT109" s="924"/>
      <c r="DU109" s="925"/>
      <c r="DV109" s="923" t="s">
        <v>440</v>
      </c>
      <c r="DW109" s="924"/>
      <c r="DX109" s="924"/>
      <c r="DY109" s="924"/>
      <c r="DZ109" s="926"/>
    </row>
    <row r="110" spans="1:131" s="233" customFormat="1" ht="26.25" customHeight="1" x14ac:dyDescent="0.2">
      <c r="A110" s="927" t="s">
        <v>442</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3664710</v>
      </c>
      <c r="AB110" s="931"/>
      <c r="AC110" s="931"/>
      <c r="AD110" s="931"/>
      <c r="AE110" s="932"/>
      <c r="AF110" s="933">
        <v>3757903</v>
      </c>
      <c r="AG110" s="931"/>
      <c r="AH110" s="931"/>
      <c r="AI110" s="931"/>
      <c r="AJ110" s="932"/>
      <c r="AK110" s="933">
        <v>3825625</v>
      </c>
      <c r="AL110" s="931"/>
      <c r="AM110" s="931"/>
      <c r="AN110" s="931"/>
      <c r="AO110" s="932"/>
      <c r="AP110" s="934">
        <v>18.5</v>
      </c>
      <c r="AQ110" s="935"/>
      <c r="AR110" s="935"/>
      <c r="AS110" s="935"/>
      <c r="AT110" s="936"/>
      <c r="AU110" s="937" t="s">
        <v>72</v>
      </c>
      <c r="AV110" s="938"/>
      <c r="AW110" s="938"/>
      <c r="AX110" s="938"/>
      <c r="AY110" s="938"/>
      <c r="AZ110" s="960" t="s">
        <v>443</v>
      </c>
      <c r="BA110" s="928"/>
      <c r="BB110" s="928"/>
      <c r="BC110" s="928"/>
      <c r="BD110" s="928"/>
      <c r="BE110" s="928"/>
      <c r="BF110" s="928"/>
      <c r="BG110" s="928"/>
      <c r="BH110" s="928"/>
      <c r="BI110" s="928"/>
      <c r="BJ110" s="928"/>
      <c r="BK110" s="928"/>
      <c r="BL110" s="928"/>
      <c r="BM110" s="928"/>
      <c r="BN110" s="928"/>
      <c r="BO110" s="928"/>
      <c r="BP110" s="929"/>
      <c r="BQ110" s="961">
        <v>34405245</v>
      </c>
      <c r="BR110" s="962"/>
      <c r="BS110" s="962"/>
      <c r="BT110" s="962"/>
      <c r="BU110" s="962"/>
      <c r="BV110" s="962">
        <v>34268919</v>
      </c>
      <c r="BW110" s="962"/>
      <c r="BX110" s="962"/>
      <c r="BY110" s="962"/>
      <c r="BZ110" s="962"/>
      <c r="CA110" s="962">
        <v>33999863</v>
      </c>
      <c r="CB110" s="962"/>
      <c r="CC110" s="962"/>
      <c r="CD110" s="962"/>
      <c r="CE110" s="962"/>
      <c r="CF110" s="975">
        <v>164.3</v>
      </c>
      <c r="CG110" s="976"/>
      <c r="CH110" s="976"/>
      <c r="CI110" s="976"/>
      <c r="CJ110" s="976"/>
      <c r="CK110" s="977" t="s">
        <v>444</v>
      </c>
      <c r="CL110" s="978"/>
      <c r="CM110" s="960" t="s">
        <v>445</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139</v>
      </c>
      <c r="DH110" s="962"/>
      <c r="DI110" s="962"/>
      <c r="DJ110" s="962"/>
      <c r="DK110" s="962"/>
      <c r="DL110" s="962" t="s">
        <v>139</v>
      </c>
      <c r="DM110" s="962"/>
      <c r="DN110" s="962"/>
      <c r="DO110" s="962"/>
      <c r="DP110" s="962"/>
      <c r="DQ110" s="962" t="s">
        <v>139</v>
      </c>
      <c r="DR110" s="962"/>
      <c r="DS110" s="962"/>
      <c r="DT110" s="962"/>
      <c r="DU110" s="962"/>
      <c r="DV110" s="963" t="s">
        <v>139</v>
      </c>
      <c r="DW110" s="963"/>
      <c r="DX110" s="963"/>
      <c r="DY110" s="963"/>
      <c r="DZ110" s="964"/>
    </row>
    <row r="111" spans="1:131" s="233" customFormat="1" ht="26.25" customHeight="1" x14ac:dyDescent="0.2">
      <c r="A111" s="965" t="s">
        <v>446</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139</v>
      </c>
      <c r="AB111" s="969"/>
      <c r="AC111" s="969"/>
      <c r="AD111" s="969"/>
      <c r="AE111" s="970"/>
      <c r="AF111" s="971" t="s">
        <v>139</v>
      </c>
      <c r="AG111" s="969"/>
      <c r="AH111" s="969"/>
      <c r="AI111" s="969"/>
      <c r="AJ111" s="970"/>
      <c r="AK111" s="971" t="s">
        <v>139</v>
      </c>
      <c r="AL111" s="969"/>
      <c r="AM111" s="969"/>
      <c r="AN111" s="969"/>
      <c r="AO111" s="970"/>
      <c r="AP111" s="972" t="s">
        <v>139</v>
      </c>
      <c r="AQ111" s="973"/>
      <c r="AR111" s="973"/>
      <c r="AS111" s="973"/>
      <c r="AT111" s="974"/>
      <c r="AU111" s="939"/>
      <c r="AV111" s="940"/>
      <c r="AW111" s="940"/>
      <c r="AX111" s="940"/>
      <c r="AY111" s="940"/>
      <c r="AZ111" s="953" t="s">
        <v>447</v>
      </c>
      <c r="BA111" s="954"/>
      <c r="BB111" s="954"/>
      <c r="BC111" s="954"/>
      <c r="BD111" s="954"/>
      <c r="BE111" s="954"/>
      <c r="BF111" s="954"/>
      <c r="BG111" s="954"/>
      <c r="BH111" s="954"/>
      <c r="BI111" s="954"/>
      <c r="BJ111" s="954"/>
      <c r="BK111" s="954"/>
      <c r="BL111" s="954"/>
      <c r="BM111" s="954"/>
      <c r="BN111" s="954"/>
      <c r="BO111" s="954"/>
      <c r="BP111" s="955"/>
      <c r="BQ111" s="956">
        <v>956973</v>
      </c>
      <c r="BR111" s="957"/>
      <c r="BS111" s="957"/>
      <c r="BT111" s="957"/>
      <c r="BU111" s="957"/>
      <c r="BV111" s="957">
        <v>827617</v>
      </c>
      <c r="BW111" s="957"/>
      <c r="BX111" s="957"/>
      <c r="BY111" s="957"/>
      <c r="BZ111" s="957"/>
      <c r="CA111" s="957">
        <v>696886</v>
      </c>
      <c r="CB111" s="957"/>
      <c r="CC111" s="957"/>
      <c r="CD111" s="957"/>
      <c r="CE111" s="957"/>
      <c r="CF111" s="951">
        <v>3.4</v>
      </c>
      <c r="CG111" s="952"/>
      <c r="CH111" s="952"/>
      <c r="CI111" s="952"/>
      <c r="CJ111" s="952"/>
      <c r="CK111" s="979"/>
      <c r="CL111" s="980"/>
      <c r="CM111" s="953" t="s">
        <v>448</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139</v>
      </c>
      <c r="DH111" s="957"/>
      <c r="DI111" s="957"/>
      <c r="DJ111" s="957"/>
      <c r="DK111" s="957"/>
      <c r="DL111" s="957" t="s">
        <v>139</v>
      </c>
      <c r="DM111" s="957"/>
      <c r="DN111" s="957"/>
      <c r="DO111" s="957"/>
      <c r="DP111" s="957"/>
      <c r="DQ111" s="957" t="s">
        <v>139</v>
      </c>
      <c r="DR111" s="957"/>
      <c r="DS111" s="957"/>
      <c r="DT111" s="957"/>
      <c r="DU111" s="957"/>
      <c r="DV111" s="958" t="s">
        <v>139</v>
      </c>
      <c r="DW111" s="958"/>
      <c r="DX111" s="958"/>
      <c r="DY111" s="958"/>
      <c r="DZ111" s="959"/>
    </row>
    <row r="112" spans="1:131" s="233" customFormat="1" ht="26.25" customHeight="1" x14ac:dyDescent="0.2">
      <c r="A112" s="983" t="s">
        <v>449</v>
      </c>
      <c r="B112" s="984"/>
      <c r="C112" s="954" t="s">
        <v>450</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139</v>
      </c>
      <c r="AB112" s="990"/>
      <c r="AC112" s="990"/>
      <c r="AD112" s="990"/>
      <c r="AE112" s="991"/>
      <c r="AF112" s="992" t="s">
        <v>139</v>
      </c>
      <c r="AG112" s="990"/>
      <c r="AH112" s="990"/>
      <c r="AI112" s="990"/>
      <c r="AJ112" s="991"/>
      <c r="AK112" s="992" t="s">
        <v>139</v>
      </c>
      <c r="AL112" s="990"/>
      <c r="AM112" s="990"/>
      <c r="AN112" s="990"/>
      <c r="AO112" s="991"/>
      <c r="AP112" s="993" t="s">
        <v>139</v>
      </c>
      <c r="AQ112" s="994"/>
      <c r="AR112" s="994"/>
      <c r="AS112" s="994"/>
      <c r="AT112" s="995"/>
      <c r="AU112" s="939"/>
      <c r="AV112" s="940"/>
      <c r="AW112" s="940"/>
      <c r="AX112" s="940"/>
      <c r="AY112" s="940"/>
      <c r="AZ112" s="953" t="s">
        <v>451</v>
      </c>
      <c r="BA112" s="954"/>
      <c r="BB112" s="954"/>
      <c r="BC112" s="954"/>
      <c r="BD112" s="954"/>
      <c r="BE112" s="954"/>
      <c r="BF112" s="954"/>
      <c r="BG112" s="954"/>
      <c r="BH112" s="954"/>
      <c r="BI112" s="954"/>
      <c r="BJ112" s="954"/>
      <c r="BK112" s="954"/>
      <c r="BL112" s="954"/>
      <c r="BM112" s="954"/>
      <c r="BN112" s="954"/>
      <c r="BO112" s="954"/>
      <c r="BP112" s="955"/>
      <c r="BQ112" s="956">
        <v>21310363</v>
      </c>
      <c r="BR112" s="957"/>
      <c r="BS112" s="957"/>
      <c r="BT112" s="957"/>
      <c r="BU112" s="957"/>
      <c r="BV112" s="957">
        <v>18815464</v>
      </c>
      <c r="BW112" s="957"/>
      <c r="BX112" s="957"/>
      <c r="BY112" s="957"/>
      <c r="BZ112" s="957"/>
      <c r="CA112" s="957">
        <v>16382201</v>
      </c>
      <c r="CB112" s="957"/>
      <c r="CC112" s="957"/>
      <c r="CD112" s="957"/>
      <c r="CE112" s="957"/>
      <c r="CF112" s="951">
        <v>79.2</v>
      </c>
      <c r="CG112" s="952"/>
      <c r="CH112" s="952"/>
      <c r="CI112" s="952"/>
      <c r="CJ112" s="952"/>
      <c r="CK112" s="979"/>
      <c r="CL112" s="980"/>
      <c r="CM112" s="953" t="s">
        <v>452</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139</v>
      </c>
      <c r="DH112" s="957"/>
      <c r="DI112" s="957"/>
      <c r="DJ112" s="957"/>
      <c r="DK112" s="957"/>
      <c r="DL112" s="957" t="s">
        <v>139</v>
      </c>
      <c r="DM112" s="957"/>
      <c r="DN112" s="957"/>
      <c r="DO112" s="957"/>
      <c r="DP112" s="957"/>
      <c r="DQ112" s="957" t="s">
        <v>139</v>
      </c>
      <c r="DR112" s="957"/>
      <c r="DS112" s="957"/>
      <c r="DT112" s="957"/>
      <c r="DU112" s="957"/>
      <c r="DV112" s="958" t="s">
        <v>139</v>
      </c>
      <c r="DW112" s="958"/>
      <c r="DX112" s="958"/>
      <c r="DY112" s="958"/>
      <c r="DZ112" s="959"/>
    </row>
    <row r="113" spans="1:130" s="233" customFormat="1" ht="26.25" customHeight="1" x14ac:dyDescent="0.2">
      <c r="A113" s="985"/>
      <c r="B113" s="986"/>
      <c r="C113" s="954" t="s">
        <v>453</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2530739</v>
      </c>
      <c r="AB113" s="969"/>
      <c r="AC113" s="969"/>
      <c r="AD113" s="969"/>
      <c r="AE113" s="970"/>
      <c r="AF113" s="971">
        <v>2338115</v>
      </c>
      <c r="AG113" s="969"/>
      <c r="AH113" s="969"/>
      <c r="AI113" s="969"/>
      <c r="AJ113" s="970"/>
      <c r="AK113" s="971">
        <v>2047049</v>
      </c>
      <c r="AL113" s="969"/>
      <c r="AM113" s="969"/>
      <c r="AN113" s="969"/>
      <c r="AO113" s="970"/>
      <c r="AP113" s="972">
        <v>9.9</v>
      </c>
      <c r="AQ113" s="973"/>
      <c r="AR113" s="973"/>
      <c r="AS113" s="973"/>
      <c r="AT113" s="974"/>
      <c r="AU113" s="939"/>
      <c r="AV113" s="940"/>
      <c r="AW113" s="940"/>
      <c r="AX113" s="940"/>
      <c r="AY113" s="940"/>
      <c r="AZ113" s="953" t="s">
        <v>454</v>
      </c>
      <c r="BA113" s="954"/>
      <c r="BB113" s="954"/>
      <c r="BC113" s="954"/>
      <c r="BD113" s="954"/>
      <c r="BE113" s="954"/>
      <c r="BF113" s="954"/>
      <c r="BG113" s="954"/>
      <c r="BH113" s="954"/>
      <c r="BI113" s="954"/>
      <c r="BJ113" s="954"/>
      <c r="BK113" s="954"/>
      <c r="BL113" s="954"/>
      <c r="BM113" s="954"/>
      <c r="BN113" s="954"/>
      <c r="BO113" s="954"/>
      <c r="BP113" s="955"/>
      <c r="BQ113" s="956" t="s">
        <v>455</v>
      </c>
      <c r="BR113" s="957"/>
      <c r="BS113" s="957"/>
      <c r="BT113" s="957"/>
      <c r="BU113" s="957"/>
      <c r="BV113" s="957" t="s">
        <v>455</v>
      </c>
      <c r="BW113" s="957"/>
      <c r="BX113" s="957"/>
      <c r="BY113" s="957"/>
      <c r="BZ113" s="957"/>
      <c r="CA113" s="957" t="s">
        <v>455</v>
      </c>
      <c r="CB113" s="957"/>
      <c r="CC113" s="957"/>
      <c r="CD113" s="957"/>
      <c r="CE113" s="957"/>
      <c r="CF113" s="951" t="s">
        <v>139</v>
      </c>
      <c r="CG113" s="952"/>
      <c r="CH113" s="952"/>
      <c r="CI113" s="952"/>
      <c r="CJ113" s="952"/>
      <c r="CK113" s="979"/>
      <c r="CL113" s="980"/>
      <c r="CM113" s="953" t="s">
        <v>456</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139</v>
      </c>
      <c r="DH113" s="990"/>
      <c r="DI113" s="990"/>
      <c r="DJ113" s="990"/>
      <c r="DK113" s="991"/>
      <c r="DL113" s="992" t="s">
        <v>455</v>
      </c>
      <c r="DM113" s="990"/>
      <c r="DN113" s="990"/>
      <c r="DO113" s="990"/>
      <c r="DP113" s="991"/>
      <c r="DQ113" s="992" t="s">
        <v>455</v>
      </c>
      <c r="DR113" s="990"/>
      <c r="DS113" s="990"/>
      <c r="DT113" s="990"/>
      <c r="DU113" s="991"/>
      <c r="DV113" s="993" t="s">
        <v>455</v>
      </c>
      <c r="DW113" s="994"/>
      <c r="DX113" s="994"/>
      <c r="DY113" s="994"/>
      <c r="DZ113" s="995"/>
    </row>
    <row r="114" spans="1:130" s="233" customFormat="1" ht="26.25" customHeight="1" x14ac:dyDescent="0.2">
      <c r="A114" s="985"/>
      <c r="B114" s="986"/>
      <c r="C114" s="954" t="s">
        <v>457</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t="s">
        <v>139</v>
      </c>
      <c r="AB114" s="990"/>
      <c r="AC114" s="990"/>
      <c r="AD114" s="990"/>
      <c r="AE114" s="991"/>
      <c r="AF114" s="992" t="s">
        <v>455</v>
      </c>
      <c r="AG114" s="990"/>
      <c r="AH114" s="990"/>
      <c r="AI114" s="990"/>
      <c r="AJ114" s="991"/>
      <c r="AK114" s="992" t="s">
        <v>139</v>
      </c>
      <c r="AL114" s="990"/>
      <c r="AM114" s="990"/>
      <c r="AN114" s="990"/>
      <c r="AO114" s="991"/>
      <c r="AP114" s="993" t="s">
        <v>139</v>
      </c>
      <c r="AQ114" s="994"/>
      <c r="AR114" s="994"/>
      <c r="AS114" s="994"/>
      <c r="AT114" s="995"/>
      <c r="AU114" s="939"/>
      <c r="AV114" s="940"/>
      <c r="AW114" s="940"/>
      <c r="AX114" s="940"/>
      <c r="AY114" s="940"/>
      <c r="AZ114" s="953" t="s">
        <v>458</v>
      </c>
      <c r="BA114" s="954"/>
      <c r="BB114" s="954"/>
      <c r="BC114" s="954"/>
      <c r="BD114" s="954"/>
      <c r="BE114" s="954"/>
      <c r="BF114" s="954"/>
      <c r="BG114" s="954"/>
      <c r="BH114" s="954"/>
      <c r="BI114" s="954"/>
      <c r="BJ114" s="954"/>
      <c r="BK114" s="954"/>
      <c r="BL114" s="954"/>
      <c r="BM114" s="954"/>
      <c r="BN114" s="954"/>
      <c r="BO114" s="954"/>
      <c r="BP114" s="955"/>
      <c r="BQ114" s="956">
        <v>5718592</v>
      </c>
      <c r="BR114" s="957"/>
      <c r="BS114" s="957"/>
      <c r="BT114" s="957"/>
      <c r="BU114" s="957"/>
      <c r="BV114" s="957">
        <v>5714218</v>
      </c>
      <c r="BW114" s="957"/>
      <c r="BX114" s="957"/>
      <c r="BY114" s="957"/>
      <c r="BZ114" s="957"/>
      <c r="CA114" s="957">
        <v>5707513</v>
      </c>
      <c r="CB114" s="957"/>
      <c r="CC114" s="957"/>
      <c r="CD114" s="957"/>
      <c r="CE114" s="957"/>
      <c r="CF114" s="951">
        <v>27.6</v>
      </c>
      <c r="CG114" s="952"/>
      <c r="CH114" s="952"/>
      <c r="CI114" s="952"/>
      <c r="CJ114" s="952"/>
      <c r="CK114" s="979"/>
      <c r="CL114" s="980"/>
      <c r="CM114" s="953" t="s">
        <v>459</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139</v>
      </c>
      <c r="DH114" s="990"/>
      <c r="DI114" s="990"/>
      <c r="DJ114" s="990"/>
      <c r="DK114" s="991"/>
      <c r="DL114" s="992" t="s">
        <v>139</v>
      </c>
      <c r="DM114" s="990"/>
      <c r="DN114" s="990"/>
      <c r="DO114" s="990"/>
      <c r="DP114" s="991"/>
      <c r="DQ114" s="992" t="s">
        <v>139</v>
      </c>
      <c r="DR114" s="990"/>
      <c r="DS114" s="990"/>
      <c r="DT114" s="990"/>
      <c r="DU114" s="991"/>
      <c r="DV114" s="993" t="s">
        <v>139</v>
      </c>
      <c r="DW114" s="994"/>
      <c r="DX114" s="994"/>
      <c r="DY114" s="994"/>
      <c r="DZ114" s="995"/>
    </row>
    <row r="115" spans="1:130" s="233" customFormat="1" ht="26.25" customHeight="1" x14ac:dyDescent="0.2">
      <c r="A115" s="985"/>
      <c r="B115" s="986"/>
      <c r="C115" s="954" t="s">
        <v>460</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30627</v>
      </c>
      <c r="AB115" s="969"/>
      <c r="AC115" s="969"/>
      <c r="AD115" s="969"/>
      <c r="AE115" s="970"/>
      <c r="AF115" s="971">
        <v>400</v>
      </c>
      <c r="AG115" s="969"/>
      <c r="AH115" s="969"/>
      <c r="AI115" s="969"/>
      <c r="AJ115" s="970"/>
      <c r="AK115" s="971">
        <v>362</v>
      </c>
      <c r="AL115" s="969"/>
      <c r="AM115" s="969"/>
      <c r="AN115" s="969"/>
      <c r="AO115" s="970"/>
      <c r="AP115" s="972">
        <v>0</v>
      </c>
      <c r="AQ115" s="973"/>
      <c r="AR115" s="973"/>
      <c r="AS115" s="973"/>
      <c r="AT115" s="974"/>
      <c r="AU115" s="939"/>
      <c r="AV115" s="940"/>
      <c r="AW115" s="940"/>
      <c r="AX115" s="940"/>
      <c r="AY115" s="940"/>
      <c r="AZ115" s="953" t="s">
        <v>461</v>
      </c>
      <c r="BA115" s="954"/>
      <c r="BB115" s="954"/>
      <c r="BC115" s="954"/>
      <c r="BD115" s="954"/>
      <c r="BE115" s="954"/>
      <c r="BF115" s="954"/>
      <c r="BG115" s="954"/>
      <c r="BH115" s="954"/>
      <c r="BI115" s="954"/>
      <c r="BJ115" s="954"/>
      <c r="BK115" s="954"/>
      <c r="BL115" s="954"/>
      <c r="BM115" s="954"/>
      <c r="BN115" s="954"/>
      <c r="BO115" s="954"/>
      <c r="BP115" s="955"/>
      <c r="BQ115" s="956" t="s">
        <v>139</v>
      </c>
      <c r="BR115" s="957"/>
      <c r="BS115" s="957"/>
      <c r="BT115" s="957"/>
      <c r="BU115" s="957"/>
      <c r="BV115" s="957" t="s">
        <v>139</v>
      </c>
      <c r="BW115" s="957"/>
      <c r="BX115" s="957"/>
      <c r="BY115" s="957"/>
      <c r="BZ115" s="957"/>
      <c r="CA115" s="957">
        <v>2238</v>
      </c>
      <c r="CB115" s="957"/>
      <c r="CC115" s="957"/>
      <c r="CD115" s="957"/>
      <c r="CE115" s="957"/>
      <c r="CF115" s="951">
        <v>0</v>
      </c>
      <c r="CG115" s="952"/>
      <c r="CH115" s="952"/>
      <c r="CI115" s="952"/>
      <c r="CJ115" s="952"/>
      <c r="CK115" s="979"/>
      <c r="CL115" s="980"/>
      <c r="CM115" s="953" t="s">
        <v>462</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v>956973</v>
      </c>
      <c r="DH115" s="990"/>
      <c r="DI115" s="990"/>
      <c r="DJ115" s="990"/>
      <c r="DK115" s="991"/>
      <c r="DL115" s="992">
        <v>827617</v>
      </c>
      <c r="DM115" s="990"/>
      <c r="DN115" s="990"/>
      <c r="DO115" s="990"/>
      <c r="DP115" s="991"/>
      <c r="DQ115" s="992">
        <v>696886</v>
      </c>
      <c r="DR115" s="990"/>
      <c r="DS115" s="990"/>
      <c r="DT115" s="990"/>
      <c r="DU115" s="991"/>
      <c r="DV115" s="993">
        <v>3.4</v>
      </c>
      <c r="DW115" s="994"/>
      <c r="DX115" s="994"/>
      <c r="DY115" s="994"/>
      <c r="DZ115" s="995"/>
    </row>
    <row r="116" spans="1:130" s="233" customFormat="1" ht="26.25" customHeight="1" x14ac:dyDescent="0.2">
      <c r="A116" s="987"/>
      <c r="B116" s="988"/>
      <c r="C116" s="996" t="s">
        <v>463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139</v>
      </c>
      <c r="AB116" s="990"/>
      <c r="AC116" s="990"/>
      <c r="AD116" s="990"/>
      <c r="AE116" s="991"/>
      <c r="AF116" s="992" t="s">
        <v>139</v>
      </c>
      <c r="AG116" s="990"/>
      <c r="AH116" s="990"/>
      <c r="AI116" s="990"/>
      <c r="AJ116" s="991"/>
      <c r="AK116" s="992" t="s">
        <v>455</v>
      </c>
      <c r="AL116" s="990"/>
      <c r="AM116" s="990"/>
      <c r="AN116" s="990"/>
      <c r="AO116" s="991"/>
      <c r="AP116" s="993" t="s">
        <v>139</v>
      </c>
      <c r="AQ116" s="994"/>
      <c r="AR116" s="994"/>
      <c r="AS116" s="994"/>
      <c r="AT116" s="995"/>
      <c r="AU116" s="939"/>
      <c r="AV116" s="940"/>
      <c r="AW116" s="940"/>
      <c r="AX116" s="940"/>
      <c r="AY116" s="940"/>
      <c r="AZ116" s="998" t="s">
        <v>464</v>
      </c>
      <c r="BA116" s="999"/>
      <c r="BB116" s="999"/>
      <c r="BC116" s="999"/>
      <c r="BD116" s="999"/>
      <c r="BE116" s="999"/>
      <c r="BF116" s="999"/>
      <c r="BG116" s="999"/>
      <c r="BH116" s="999"/>
      <c r="BI116" s="999"/>
      <c r="BJ116" s="999"/>
      <c r="BK116" s="999"/>
      <c r="BL116" s="999"/>
      <c r="BM116" s="999"/>
      <c r="BN116" s="999"/>
      <c r="BO116" s="999"/>
      <c r="BP116" s="1000"/>
      <c r="BQ116" s="956" t="s">
        <v>139</v>
      </c>
      <c r="BR116" s="957"/>
      <c r="BS116" s="957"/>
      <c r="BT116" s="957"/>
      <c r="BU116" s="957"/>
      <c r="BV116" s="957" t="s">
        <v>139</v>
      </c>
      <c r="BW116" s="957"/>
      <c r="BX116" s="957"/>
      <c r="BY116" s="957"/>
      <c r="BZ116" s="957"/>
      <c r="CA116" s="957" t="s">
        <v>139</v>
      </c>
      <c r="CB116" s="957"/>
      <c r="CC116" s="957"/>
      <c r="CD116" s="957"/>
      <c r="CE116" s="957"/>
      <c r="CF116" s="951" t="s">
        <v>139</v>
      </c>
      <c r="CG116" s="952"/>
      <c r="CH116" s="952"/>
      <c r="CI116" s="952"/>
      <c r="CJ116" s="952"/>
      <c r="CK116" s="979"/>
      <c r="CL116" s="980"/>
      <c r="CM116" s="953" t="s">
        <v>465</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139</v>
      </c>
      <c r="DH116" s="990"/>
      <c r="DI116" s="990"/>
      <c r="DJ116" s="990"/>
      <c r="DK116" s="991"/>
      <c r="DL116" s="992" t="s">
        <v>139</v>
      </c>
      <c r="DM116" s="990"/>
      <c r="DN116" s="990"/>
      <c r="DO116" s="990"/>
      <c r="DP116" s="991"/>
      <c r="DQ116" s="992" t="s">
        <v>139</v>
      </c>
      <c r="DR116" s="990"/>
      <c r="DS116" s="990"/>
      <c r="DT116" s="990"/>
      <c r="DU116" s="991"/>
      <c r="DV116" s="993" t="s">
        <v>139</v>
      </c>
      <c r="DW116" s="994"/>
      <c r="DX116" s="994"/>
      <c r="DY116" s="994"/>
      <c r="DZ116" s="995"/>
    </row>
    <row r="117" spans="1:130" s="233" customFormat="1" ht="26.25" customHeight="1" x14ac:dyDescent="0.2">
      <c r="A117" s="94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466</v>
      </c>
      <c r="Z117" s="925"/>
      <c r="AA117" s="1009">
        <v>6226076</v>
      </c>
      <c r="AB117" s="1010"/>
      <c r="AC117" s="1010"/>
      <c r="AD117" s="1010"/>
      <c r="AE117" s="1011"/>
      <c r="AF117" s="1012">
        <v>6096418</v>
      </c>
      <c r="AG117" s="1010"/>
      <c r="AH117" s="1010"/>
      <c r="AI117" s="1010"/>
      <c r="AJ117" s="1011"/>
      <c r="AK117" s="1012">
        <v>5873036</v>
      </c>
      <c r="AL117" s="1010"/>
      <c r="AM117" s="1010"/>
      <c r="AN117" s="1010"/>
      <c r="AO117" s="1011"/>
      <c r="AP117" s="1013"/>
      <c r="AQ117" s="1014"/>
      <c r="AR117" s="1014"/>
      <c r="AS117" s="1014"/>
      <c r="AT117" s="1015"/>
      <c r="AU117" s="939"/>
      <c r="AV117" s="940"/>
      <c r="AW117" s="940"/>
      <c r="AX117" s="940"/>
      <c r="AY117" s="940"/>
      <c r="AZ117" s="1005" t="s">
        <v>467</v>
      </c>
      <c r="BA117" s="1006"/>
      <c r="BB117" s="1006"/>
      <c r="BC117" s="1006"/>
      <c r="BD117" s="1006"/>
      <c r="BE117" s="1006"/>
      <c r="BF117" s="1006"/>
      <c r="BG117" s="1006"/>
      <c r="BH117" s="1006"/>
      <c r="BI117" s="1006"/>
      <c r="BJ117" s="1006"/>
      <c r="BK117" s="1006"/>
      <c r="BL117" s="1006"/>
      <c r="BM117" s="1006"/>
      <c r="BN117" s="1006"/>
      <c r="BO117" s="1006"/>
      <c r="BP117" s="1007"/>
      <c r="BQ117" s="956" t="s">
        <v>455</v>
      </c>
      <c r="BR117" s="957"/>
      <c r="BS117" s="957"/>
      <c r="BT117" s="957"/>
      <c r="BU117" s="957"/>
      <c r="BV117" s="957" t="s">
        <v>139</v>
      </c>
      <c r="BW117" s="957"/>
      <c r="BX117" s="957"/>
      <c r="BY117" s="957"/>
      <c r="BZ117" s="957"/>
      <c r="CA117" s="957" t="s">
        <v>455</v>
      </c>
      <c r="CB117" s="957"/>
      <c r="CC117" s="957"/>
      <c r="CD117" s="957"/>
      <c r="CE117" s="957"/>
      <c r="CF117" s="951" t="s">
        <v>139</v>
      </c>
      <c r="CG117" s="952"/>
      <c r="CH117" s="952"/>
      <c r="CI117" s="952"/>
      <c r="CJ117" s="952"/>
      <c r="CK117" s="979"/>
      <c r="CL117" s="980"/>
      <c r="CM117" s="953" t="s">
        <v>468</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139</v>
      </c>
      <c r="DH117" s="990"/>
      <c r="DI117" s="990"/>
      <c r="DJ117" s="990"/>
      <c r="DK117" s="991"/>
      <c r="DL117" s="992" t="s">
        <v>139</v>
      </c>
      <c r="DM117" s="990"/>
      <c r="DN117" s="990"/>
      <c r="DO117" s="990"/>
      <c r="DP117" s="991"/>
      <c r="DQ117" s="992" t="s">
        <v>455</v>
      </c>
      <c r="DR117" s="990"/>
      <c r="DS117" s="990"/>
      <c r="DT117" s="990"/>
      <c r="DU117" s="991"/>
      <c r="DV117" s="993" t="s">
        <v>139</v>
      </c>
      <c r="DW117" s="994"/>
      <c r="DX117" s="994"/>
      <c r="DY117" s="994"/>
      <c r="DZ117" s="995"/>
    </row>
    <row r="118" spans="1:130" s="233" customFormat="1" ht="26.25" customHeight="1" x14ac:dyDescent="0.2">
      <c r="A118" s="943" t="s">
        <v>441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438</v>
      </c>
      <c r="AB118" s="924"/>
      <c r="AC118" s="924"/>
      <c r="AD118" s="924"/>
      <c r="AE118" s="925"/>
      <c r="AF118" s="923" t="s">
        <v>439</v>
      </c>
      <c r="AG118" s="924"/>
      <c r="AH118" s="924"/>
      <c r="AI118" s="924"/>
      <c r="AJ118" s="925"/>
      <c r="AK118" s="923" t="s">
        <v>312</v>
      </c>
      <c r="AL118" s="924"/>
      <c r="AM118" s="924"/>
      <c r="AN118" s="924"/>
      <c r="AO118" s="925"/>
      <c r="AP118" s="1001" t="s">
        <v>440</v>
      </c>
      <c r="AQ118" s="1002"/>
      <c r="AR118" s="1002"/>
      <c r="AS118" s="1002"/>
      <c r="AT118" s="1003"/>
      <c r="AU118" s="939"/>
      <c r="AV118" s="940"/>
      <c r="AW118" s="940"/>
      <c r="AX118" s="940"/>
      <c r="AY118" s="940"/>
      <c r="AZ118" s="1004" t="s">
        <v>469</v>
      </c>
      <c r="BA118" s="996"/>
      <c r="BB118" s="996"/>
      <c r="BC118" s="996"/>
      <c r="BD118" s="996"/>
      <c r="BE118" s="996"/>
      <c r="BF118" s="996"/>
      <c r="BG118" s="996"/>
      <c r="BH118" s="996"/>
      <c r="BI118" s="996"/>
      <c r="BJ118" s="996"/>
      <c r="BK118" s="996"/>
      <c r="BL118" s="996"/>
      <c r="BM118" s="996"/>
      <c r="BN118" s="996"/>
      <c r="BO118" s="996"/>
      <c r="BP118" s="997"/>
      <c r="BQ118" s="1030" t="s">
        <v>455</v>
      </c>
      <c r="BR118" s="1031"/>
      <c r="BS118" s="1031"/>
      <c r="BT118" s="1031"/>
      <c r="BU118" s="1031"/>
      <c r="BV118" s="1031" t="s">
        <v>139</v>
      </c>
      <c r="BW118" s="1031"/>
      <c r="BX118" s="1031"/>
      <c r="BY118" s="1031"/>
      <c r="BZ118" s="1031"/>
      <c r="CA118" s="1031" t="s">
        <v>139</v>
      </c>
      <c r="CB118" s="1031"/>
      <c r="CC118" s="1031"/>
      <c r="CD118" s="1031"/>
      <c r="CE118" s="1031"/>
      <c r="CF118" s="951" t="s">
        <v>139</v>
      </c>
      <c r="CG118" s="952"/>
      <c r="CH118" s="952"/>
      <c r="CI118" s="952"/>
      <c r="CJ118" s="952"/>
      <c r="CK118" s="979"/>
      <c r="CL118" s="980"/>
      <c r="CM118" s="953" t="s">
        <v>470</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139</v>
      </c>
      <c r="DH118" s="990"/>
      <c r="DI118" s="990"/>
      <c r="DJ118" s="990"/>
      <c r="DK118" s="991"/>
      <c r="DL118" s="992" t="s">
        <v>455</v>
      </c>
      <c r="DM118" s="990"/>
      <c r="DN118" s="990"/>
      <c r="DO118" s="990"/>
      <c r="DP118" s="991"/>
      <c r="DQ118" s="992" t="s">
        <v>455</v>
      </c>
      <c r="DR118" s="990"/>
      <c r="DS118" s="990"/>
      <c r="DT118" s="990"/>
      <c r="DU118" s="991"/>
      <c r="DV118" s="993" t="s">
        <v>139</v>
      </c>
      <c r="DW118" s="994"/>
      <c r="DX118" s="994"/>
      <c r="DY118" s="994"/>
      <c r="DZ118" s="995"/>
    </row>
    <row r="119" spans="1:130" s="233" customFormat="1" ht="26.25" customHeight="1" x14ac:dyDescent="0.2">
      <c r="A119" s="1087" t="s">
        <v>444</v>
      </c>
      <c r="B119" s="978"/>
      <c r="C119" s="960" t="s">
        <v>445</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139</v>
      </c>
      <c r="AB119" s="931"/>
      <c r="AC119" s="931"/>
      <c r="AD119" s="931"/>
      <c r="AE119" s="932"/>
      <c r="AF119" s="933" t="s">
        <v>139</v>
      </c>
      <c r="AG119" s="931"/>
      <c r="AH119" s="931"/>
      <c r="AI119" s="931"/>
      <c r="AJ119" s="932"/>
      <c r="AK119" s="933" t="s">
        <v>139</v>
      </c>
      <c r="AL119" s="931"/>
      <c r="AM119" s="931"/>
      <c r="AN119" s="931"/>
      <c r="AO119" s="932"/>
      <c r="AP119" s="934" t="s">
        <v>139</v>
      </c>
      <c r="AQ119" s="935"/>
      <c r="AR119" s="935"/>
      <c r="AS119" s="935"/>
      <c r="AT119" s="936"/>
      <c r="AU119" s="941"/>
      <c r="AV119" s="942"/>
      <c r="AW119" s="942"/>
      <c r="AX119" s="942"/>
      <c r="AY119" s="942"/>
      <c r="AZ119" s="254" t="s">
        <v>189</v>
      </c>
      <c r="BA119" s="254"/>
      <c r="BB119" s="254"/>
      <c r="BC119" s="254"/>
      <c r="BD119" s="254"/>
      <c r="BE119" s="254"/>
      <c r="BF119" s="254"/>
      <c r="BG119" s="254"/>
      <c r="BH119" s="254"/>
      <c r="BI119" s="254"/>
      <c r="BJ119" s="254"/>
      <c r="BK119" s="254"/>
      <c r="BL119" s="254"/>
      <c r="BM119" s="254"/>
      <c r="BN119" s="254"/>
      <c r="BO119" s="1008" t="s">
        <v>471</v>
      </c>
      <c r="BP119" s="1036"/>
      <c r="BQ119" s="1030">
        <v>62391173</v>
      </c>
      <c r="BR119" s="1031"/>
      <c r="BS119" s="1031"/>
      <c r="BT119" s="1031"/>
      <c r="BU119" s="1031"/>
      <c r="BV119" s="1031">
        <v>59626218</v>
      </c>
      <c r="BW119" s="1031"/>
      <c r="BX119" s="1031"/>
      <c r="BY119" s="1031"/>
      <c r="BZ119" s="1031"/>
      <c r="CA119" s="1031">
        <v>56788701</v>
      </c>
      <c r="CB119" s="1031"/>
      <c r="CC119" s="1031"/>
      <c r="CD119" s="1031"/>
      <c r="CE119" s="1031"/>
      <c r="CF119" s="1032"/>
      <c r="CG119" s="1033"/>
      <c r="CH119" s="1033"/>
      <c r="CI119" s="1033"/>
      <c r="CJ119" s="1034"/>
      <c r="CK119" s="981"/>
      <c r="CL119" s="982"/>
      <c r="CM119" s="1004" t="s">
        <v>472</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139</v>
      </c>
      <c r="DH119" s="1017"/>
      <c r="DI119" s="1017"/>
      <c r="DJ119" s="1017"/>
      <c r="DK119" s="1018"/>
      <c r="DL119" s="1016" t="s">
        <v>139</v>
      </c>
      <c r="DM119" s="1017"/>
      <c r="DN119" s="1017"/>
      <c r="DO119" s="1017"/>
      <c r="DP119" s="1018"/>
      <c r="DQ119" s="1016" t="s">
        <v>139</v>
      </c>
      <c r="DR119" s="1017"/>
      <c r="DS119" s="1017"/>
      <c r="DT119" s="1017"/>
      <c r="DU119" s="1018"/>
      <c r="DV119" s="1019" t="s">
        <v>139</v>
      </c>
      <c r="DW119" s="1020"/>
      <c r="DX119" s="1020"/>
      <c r="DY119" s="1020"/>
      <c r="DZ119" s="1021"/>
    </row>
    <row r="120" spans="1:130" s="233" customFormat="1" ht="26.25" customHeight="1" x14ac:dyDescent="0.2">
      <c r="A120" s="1088"/>
      <c r="B120" s="980"/>
      <c r="C120" s="953" t="s">
        <v>448</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139</v>
      </c>
      <c r="AB120" s="990"/>
      <c r="AC120" s="990"/>
      <c r="AD120" s="990"/>
      <c r="AE120" s="991"/>
      <c r="AF120" s="992" t="s">
        <v>139</v>
      </c>
      <c r="AG120" s="990"/>
      <c r="AH120" s="990"/>
      <c r="AI120" s="990"/>
      <c r="AJ120" s="991"/>
      <c r="AK120" s="992" t="s">
        <v>139</v>
      </c>
      <c r="AL120" s="990"/>
      <c r="AM120" s="990"/>
      <c r="AN120" s="990"/>
      <c r="AO120" s="991"/>
      <c r="AP120" s="993" t="s">
        <v>139</v>
      </c>
      <c r="AQ120" s="994"/>
      <c r="AR120" s="994"/>
      <c r="AS120" s="994"/>
      <c r="AT120" s="995"/>
      <c r="AU120" s="1022" t="s">
        <v>473</v>
      </c>
      <c r="AV120" s="1023"/>
      <c r="AW120" s="1023"/>
      <c r="AX120" s="1023"/>
      <c r="AY120" s="1024"/>
      <c r="AZ120" s="960" t="s">
        <v>474</v>
      </c>
      <c r="BA120" s="928"/>
      <c r="BB120" s="928"/>
      <c r="BC120" s="928"/>
      <c r="BD120" s="928"/>
      <c r="BE120" s="928"/>
      <c r="BF120" s="928"/>
      <c r="BG120" s="928"/>
      <c r="BH120" s="928"/>
      <c r="BI120" s="928"/>
      <c r="BJ120" s="928"/>
      <c r="BK120" s="928"/>
      <c r="BL120" s="928"/>
      <c r="BM120" s="928"/>
      <c r="BN120" s="928"/>
      <c r="BO120" s="928"/>
      <c r="BP120" s="929"/>
      <c r="BQ120" s="961">
        <v>14662435</v>
      </c>
      <c r="BR120" s="962"/>
      <c r="BS120" s="962"/>
      <c r="BT120" s="962"/>
      <c r="BU120" s="962"/>
      <c r="BV120" s="962">
        <v>15374355</v>
      </c>
      <c r="BW120" s="962"/>
      <c r="BX120" s="962"/>
      <c r="BY120" s="962"/>
      <c r="BZ120" s="962"/>
      <c r="CA120" s="962">
        <v>16896647</v>
      </c>
      <c r="CB120" s="962"/>
      <c r="CC120" s="962"/>
      <c r="CD120" s="962"/>
      <c r="CE120" s="962"/>
      <c r="CF120" s="975">
        <v>81.7</v>
      </c>
      <c r="CG120" s="976"/>
      <c r="CH120" s="976"/>
      <c r="CI120" s="976"/>
      <c r="CJ120" s="976"/>
      <c r="CK120" s="1037" t="s">
        <v>475</v>
      </c>
      <c r="CL120" s="1038"/>
      <c r="CM120" s="1038"/>
      <c r="CN120" s="1038"/>
      <c r="CO120" s="1039"/>
      <c r="CP120" s="1045" t="s">
        <v>476</v>
      </c>
      <c r="CQ120" s="1046"/>
      <c r="CR120" s="1046"/>
      <c r="CS120" s="1046"/>
      <c r="CT120" s="1046"/>
      <c r="CU120" s="1046"/>
      <c r="CV120" s="1046"/>
      <c r="CW120" s="1046"/>
      <c r="CX120" s="1046"/>
      <c r="CY120" s="1046"/>
      <c r="CZ120" s="1046"/>
      <c r="DA120" s="1046"/>
      <c r="DB120" s="1046"/>
      <c r="DC120" s="1046"/>
      <c r="DD120" s="1046"/>
      <c r="DE120" s="1046"/>
      <c r="DF120" s="1047"/>
      <c r="DG120" s="961">
        <v>5405142</v>
      </c>
      <c r="DH120" s="962"/>
      <c r="DI120" s="962"/>
      <c r="DJ120" s="962"/>
      <c r="DK120" s="962"/>
      <c r="DL120" s="962">
        <v>14474455</v>
      </c>
      <c r="DM120" s="962"/>
      <c r="DN120" s="962"/>
      <c r="DO120" s="962"/>
      <c r="DP120" s="962"/>
      <c r="DQ120" s="962">
        <v>12381657</v>
      </c>
      <c r="DR120" s="962"/>
      <c r="DS120" s="962"/>
      <c r="DT120" s="962"/>
      <c r="DU120" s="962"/>
      <c r="DV120" s="963">
        <v>59.8</v>
      </c>
      <c r="DW120" s="963"/>
      <c r="DX120" s="963"/>
      <c r="DY120" s="963"/>
      <c r="DZ120" s="964"/>
    </row>
    <row r="121" spans="1:130" s="233" customFormat="1" ht="26.25" customHeight="1" x14ac:dyDescent="0.2">
      <c r="A121" s="1088"/>
      <c r="B121" s="980"/>
      <c r="C121" s="1005" t="s">
        <v>477</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v>98</v>
      </c>
      <c r="AB121" s="990"/>
      <c r="AC121" s="990"/>
      <c r="AD121" s="990"/>
      <c r="AE121" s="991"/>
      <c r="AF121" s="992">
        <v>98</v>
      </c>
      <c r="AG121" s="990"/>
      <c r="AH121" s="990"/>
      <c r="AI121" s="990"/>
      <c r="AJ121" s="991"/>
      <c r="AK121" s="992">
        <v>98</v>
      </c>
      <c r="AL121" s="990"/>
      <c r="AM121" s="990"/>
      <c r="AN121" s="990"/>
      <c r="AO121" s="991"/>
      <c r="AP121" s="993">
        <v>0</v>
      </c>
      <c r="AQ121" s="994"/>
      <c r="AR121" s="994"/>
      <c r="AS121" s="994"/>
      <c r="AT121" s="995"/>
      <c r="AU121" s="1025"/>
      <c r="AV121" s="1026"/>
      <c r="AW121" s="1026"/>
      <c r="AX121" s="1026"/>
      <c r="AY121" s="1027"/>
      <c r="AZ121" s="953" t="s">
        <v>478</v>
      </c>
      <c r="BA121" s="954"/>
      <c r="BB121" s="954"/>
      <c r="BC121" s="954"/>
      <c r="BD121" s="954"/>
      <c r="BE121" s="954"/>
      <c r="BF121" s="954"/>
      <c r="BG121" s="954"/>
      <c r="BH121" s="954"/>
      <c r="BI121" s="954"/>
      <c r="BJ121" s="954"/>
      <c r="BK121" s="954"/>
      <c r="BL121" s="954"/>
      <c r="BM121" s="954"/>
      <c r="BN121" s="954"/>
      <c r="BO121" s="954"/>
      <c r="BP121" s="955"/>
      <c r="BQ121" s="956">
        <v>4832927</v>
      </c>
      <c r="BR121" s="957"/>
      <c r="BS121" s="957"/>
      <c r="BT121" s="957"/>
      <c r="BU121" s="957"/>
      <c r="BV121" s="957">
        <v>4631310</v>
      </c>
      <c r="BW121" s="957"/>
      <c r="BX121" s="957"/>
      <c r="BY121" s="957"/>
      <c r="BZ121" s="957"/>
      <c r="CA121" s="957">
        <v>5170849</v>
      </c>
      <c r="CB121" s="957"/>
      <c r="CC121" s="957"/>
      <c r="CD121" s="957"/>
      <c r="CE121" s="957"/>
      <c r="CF121" s="951">
        <v>25</v>
      </c>
      <c r="CG121" s="952"/>
      <c r="CH121" s="952"/>
      <c r="CI121" s="952"/>
      <c r="CJ121" s="952"/>
      <c r="CK121" s="1040"/>
      <c r="CL121" s="1041"/>
      <c r="CM121" s="1041"/>
      <c r="CN121" s="1041"/>
      <c r="CO121" s="1042"/>
      <c r="CP121" s="1050" t="s">
        <v>479</v>
      </c>
      <c r="CQ121" s="1051"/>
      <c r="CR121" s="1051"/>
      <c r="CS121" s="1051"/>
      <c r="CT121" s="1051"/>
      <c r="CU121" s="1051"/>
      <c r="CV121" s="1051"/>
      <c r="CW121" s="1051"/>
      <c r="CX121" s="1051"/>
      <c r="CY121" s="1051"/>
      <c r="CZ121" s="1051"/>
      <c r="DA121" s="1051"/>
      <c r="DB121" s="1051"/>
      <c r="DC121" s="1051"/>
      <c r="DD121" s="1051"/>
      <c r="DE121" s="1051"/>
      <c r="DF121" s="1052"/>
      <c r="DG121" s="956">
        <v>4458715</v>
      </c>
      <c r="DH121" s="957"/>
      <c r="DI121" s="957"/>
      <c r="DJ121" s="957"/>
      <c r="DK121" s="957"/>
      <c r="DL121" s="957">
        <v>3996794</v>
      </c>
      <c r="DM121" s="957"/>
      <c r="DN121" s="957"/>
      <c r="DO121" s="957"/>
      <c r="DP121" s="957"/>
      <c r="DQ121" s="957">
        <v>3696190</v>
      </c>
      <c r="DR121" s="957"/>
      <c r="DS121" s="957"/>
      <c r="DT121" s="957"/>
      <c r="DU121" s="957"/>
      <c r="DV121" s="958">
        <v>17.899999999999999</v>
      </c>
      <c r="DW121" s="958"/>
      <c r="DX121" s="958"/>
      <c r="DY121" s="958"/>
      <c r="DZ121" s="959"/>
    </row>
    <row r="122" spans="1:130" s="233" customFormat="1" ht="26.25" customHeight="1" x14ac:dyDescent="0.2">
      <c r="A122" s="1088"/>
      <c r="B122" s="980"/>
      <c r="C122" s="953" t="s">
        <v>459</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455</v>
      </c>
      <c r="AB122" s="990"/>
      <c r="AC122" s="990"/>
      <c r="AD122" s="990"/>
      <c r="AE122" s="991"/>
      <c r="AF122" s="992" t="s">
        <v>139</v>
      </c>
      <c r="AG122" s="990"/>
      <c r="AH122" s="990"/>
      <c r="AI122" s="990"/>
      <c r="AJ122" s="991"/>
      <c r="AK122" s="992" t="s">
        <v>455</v>
      </c>
      <c r="AL122" s="990"/>
      <c r="AM122" s="990"/>
      <c r="AN122" s="990"/>
      <c r="AO122" s="991"/>
      <c r="AP122" s="993" t="s">
        <v>139</v>
      </c>
      <c r="AQ122" s="994"/>
      <c r="AR122" s="994"/>
      <c r="AS122" s="994"/>
      <c r="AT122" s="995"/>
      <c r="AU122" s="1025"/>
      <c r="AV122" s="1026"/>
      <c r="AW122" s="1026"/>
      <c r="AX122" s="1026"/>
      <c r="AY122" s="1027"/>
      <c r="AZ122" s="1004" t="s">
        <v>480</v>
      </c>
      <c r="BA122" s="996"/>
      <c r="BB122" s="996"/>
      <c r="BC122" s="996"/>
      <c r="BD122" s="996"/>
      <c r="BE122" s="996"/>
      <c r="BF122" s="996"/>
      <c r="BG122" s="996"/>
      <c r="BH122" s="996"/>
      <c r="BI122" s="996"/>
      <c r="BJ122" s="996"/>
      <c r="BK122" s="996"/>
      <c r="BL122" s="996"/>
      <c r="BM122" s="996"/>
      <c r="BN122" s="996"/>
      <c r="BO122" s="996"/>
      <c r="BP122" s="997"/>
      <c r="BQ122" s="1030">
        <v>41774060</v>
      </c>
      <c r="BR122" s="1031"/>
      <c r="BS122" s="1031"/>
      <c r="BT122" s="1031"/>
      <c r="BU122" s="1031"/>
      <c r="BV122" s="1031">
        <v>40623427</v>
      </c>
      <c r="BW122" s="1031"/>
      <c r="BX122" s="1031"/>
      <c r="BY122" s="1031"/>
      <c r="BZ122" s="1031"/>
      <c r="CA122" s="1031">
        <v>39536991</v>
      </c>
      <c r="CB122" s="1031"/>
      <c r="CC122" s="1031"/>
      <c r="CD122" s="1031"/>
      <c r="CE122" s="1031"/>
      <c r="CF122" s="1048">
        <v>191.1</v>
      </c>
      <c r="CG122" s="1049"/>
      <c r="CH122" s="1049"/>
      <c r="CI122" s="1049"/>
      <c r="CJ122" s="1049"/>
      <c r="CK122" s="1040"/>
      <c r="CL122" s="1041"/>
      <c r="CM122" s="1041"/>
      <c r="CN122" s="1041"/>
      <c r="CO122" s="1042"/>
      <c r="CP122" s="1050" t="s">
        <v>481</v>
      </c>
      <c r="CQ122" s="1051"/>
      <c r="CR122" s="1051"/>
      <c r="CS122" s="1051"/>
      <c r="CT122" s="1051"/>
      <c r="CU122" s="1051"/>
      <c r="CV122" s="1051"/>
      <c r="CW122" s="1051"/>
      <c r="CX122" s="1051"/>
      <c r="CY122" s="1051"/>
      <c r="CZ122" s="1051"/>
      <c r="DA122" s="1051"/>
      <c r="DB122" s="1051"/>
      <c r="DC122" s="1051"/>
      <c r="DD122" s="1051"/>
      <c r="DE122" s="1051"/>
      <c r="DF122" s="1052"/>
      <c r="DG122" s="956">
        <v>352125</v>
      </c>
      <c r="DH122" s="957"/>
      <c r="DI122" s="957"/>
      <c r="DJ122" s="957"/>
      <c r="DK122" s="957"/>
      <c r="DL122" s="957">
        <v>325156</v>
      </c>
      <c r="DM122" s="957"/>
      <c r="DN122" s="957"/>
      <c r="DO122" s="957"/>
      <c r="DP122" s="957"/>
      <c r="DQ122" s="957">
        <v>285961</v>
      </c>
      <c r="DR122" s="957"/>
      <c r="DS122" s="957"/>
      <c r="DT122" s="957"/>
      <c r="DU122" s="957"/>
      <c r="DV122" s="958">
        <v>1.4</v>
      </c>
      <c r="DW122" s="958"/>
      <c r="DX122" s="958"/>
      <c r="DY122" s="958"/>
      <c r="DZ122" s="959"/>
    </row>
    <row r="123" spans="1:130" s="233" customFormat="1" ht="26.25" customHeight="1" x14ac:dyDescent="0.2">
      <c r="A123" s="1088"/>
      <c r="B123" s="980"/>
      <c r="C123" s="953" t="s">
        <v>465</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v>29282</v>
      </c>
      <c r="AB123" s="990"/>
      <c r="AC123" s="990"/>
      <c r="AD123" s="990"/>
      <c r="AE123" s="991"/>
      <c r="AF123" s="992" t="s">
        <v>139</v>
      </c>
      <c r="AG123" s="990"/>
      <c r="AH123" s="990"/>
      <c r="AI123" s="990"/>
      <c r="AJ123" s="991"/>
      <c r="AK123" s="992" t="s">
        <v>139</v>
      </c>
      <c r="AL123" s="990"/>
      <c r="AM123" s="990"/>
      <c r="AN123" s="990"/>
      <c r="AO123" s="991"/>
      <c r="AP123" s="993" t="s">
        <v>139</v>
      </c>
      <c r="AQ123" s="994"/>
      <c r="AR123" s="994"/>
      <c r="AS123" s="994"/>
      <c r="AT123" s="995"/>
      <c r="AU123" s="1028"/>
      <c r="AV123" s="1029"/>
      <c r="AW123" s="1029"/>
      <c r="AX123" s="1029"/>
      <c r="AY123" s="1029"/>
      <c r="AZ123" s="254" t="s">
        <v>189</v>
      </c>
      <c r="BA123" s="254"/>
      <c r="BB123" s="254"/>
      <c r="BC123" s="254"/>
      <c r="BD123" s="254"/>
      <c r="BE123" s="254"/>
      <c r="BF123" s="254"/>
      <c r="BG123" s="254"/>
      <c r="BH123" s="254"/>
      <c r="BI123" s="254"/>
      <c r="BJ123" s="254"/>
      <c r="BK123" s="254"/>
      <c r="BL123" s="254"/>
      <c r="BM123" s="254"/>
      <c r="BN123" s="254"/>
      <c r="BO123" s="1008" t="s">
        <v>482</v>
      </c>
      <c r="BP123" s="1036"/>
      <c r="BQ123" s="1094">
        <v>61269422</v>
      </c>
      <c r="BR123" s="1095"/>
      <c r="BS123" s="1095"/>
      <c r="BT123" s="1095"/>
      <c r="BU123" s="1095"/>
      <c r="BV123" s="1095">
        <v>60629092</v>
      </c>
      <c r="BW123" s="1095"/>
      <c r="BX123" s="1095"/>
      <c r="BY123" s="1095"/>
      <c r="BZ123" s="1095"/>
      <c r="CA123" s="1095">
        <v>61604487</v>
      </c>
      <c r="CB123" s="1095"/>
      <c r="CC123" s="1095"/>
      <c r="CD123" s="1095"/>
      <c r="CE123" s="1095"/>
      <c r="CF123" s="1032"/>
      <c r="CG123" s="1033"/>
      <c r="CH123" s="1033"/>
      <c r="CI123" s="1033"/>
      <c r="CJ123" s="1034"/>
      <c r="CK123" s="1040"/>
      <c r="CL123" s="1041"/>
      <c r="CM123" s="1041"/>
      <c r="CN123" s="1041"/>
      <c r="CO123" s="1042"/>
      <c r="CP123" s="1050" t="s">
        <v>483</v>
      </c>
      <c r="CQ123" s="1051"/>
      <c r="CR123" s="1051"/>
      <c r="CS123" s="1051"/>
      <c r="CT123" s="1051"/>
      <c r="CU123" s="1051"/>
      <c r="CV123" s="1051"/>
      <c r="CW123" s="1051"/>
      <c r="CX123" s="1051"/>
      <c r="CY123" s="1051"/>
      <c r="CZ123" s="1051"/>
      <c r="DA123" s="1051"/>
      <c r="DB123" s="1051"/>
      <c r="DC123" s="1051"/>
      <c r="DD123" s="1051"/>
      <c r="DE123" s="1051"/>
      <c r="DF123" s="1052"/>
      <c r="DG123" s="989">
        <v>24811</v>
      </c>
      <c r="DH123" s="990"/>
      <c r="DI123" s="990"/>
      <c r="DJ123" s="990"/>
      <c r="DK123" s="991"/>
      <c r="DL123" s="992">
        <v>19059</v>
      </c>
      <c r="DM123" s="990"/>
      <c r="DN123" s="990"/>
      <c r="DO123" s="990"/>
      <c r="DP123" s="991"/>
      <c r="DQ123" s="992">
        <v>18393</v>
      </c>
      <c r="DR123" s="990"/>
      <c r="DS123" s="990"/>
      <c r="DT123" s="990"/>
      <c r="DU123" s="991"/>
      <c r="DV123" s="993">
        <v>0.1</v>
      </c>
      <c r="DW123" s="994"/>
      <c r="DX123" s="994"/>
      <c r="DY123" s="994"/>
      <c r="DZ123" s="995"/>
    </row>
    <row r="124" spans="1:130" s="233" customFormat="1" ht="26.25" customHeight="1" thickBot="1" x14ac:dyDescent="0.25">
      <c r="A124" s="1088"/>
      <c r="B124" s="980"/>
      <c r="C124" s="953" t="s">
        <v>468</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139</v>
      </c>
      <c r="AB124" s="990"/>
      <c r="AC124" s="990"/>
      <c r="AD124" s="990"/>
      <c r="AE124" s="991"/>
      <c r="AF124" s="992" t="s">
        <v>455</v>
      </c>
      <c r="AG124" s="990"/>
      <c r="AH124" s="990"/>
      <c r="AI124" s="990"/>
      <c r="AJ124" s="991"/>
      <c r="AK124" s="992" t="s">
        <v>139</v>
      </c>
      <c r="AL124" s="990"/>
      <c r="AM124" s="990"/>
      <c r="AN124" s="990"/>
      <c r="AO124" s="991"/>
      <c r="AP124" s="993" t="s">
        <v>139</v>
      </c>
      <c r="AQ124" s="994"/>
      <c r="AR124" s="994"/>
      <c r="AS124" s="994"/>
      <c r="AT124" s="995"/>
      <c r="AU124" s="1090" t="s">
        <v>484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5.8</v>
      </c>
      <c r="BR124" s="1058"/>
      <c r="BS124" s="1058"/>
      <c r="BT124" s="1058"/>
      <c r="BU124" s="1058"/>
      <c r="BV124" s="1058" t="s">
        <v>139</v>
      </c>
      <c r="BW124" s="1058"/>
      <c r="BX124" s="1058"/>
      <c r="BY124" s="1058"/>
      <c r="BZ124" s="1058"/>
      <c r="CA124" s="1058" t="s">
        <v>139</v>
      </c>
      <c r="CB124" s="1058"/>
      <c r="CC124" s="1058"/>
      <c r="CD124" s="1058"/>
      <c r="CE124" s="1058"/>
      <c r="CF124" s="1059"/>
      <c r="CG124" s="1060"/>
      <c r="CH124" s="1060"/>
      <c r="CI124" s="1060"/>
      <c r="CJ124" s="1061"/>
      <c r="CK124" s="1043"/>
      <c r="CL124" s="1043"/>
      <c r="CM124" s="1043"/>
      <c r="CN124" s="1043"/>
      <c r="CO124" s="1044"/>
      <c r="CP124" s="1050" t="s">
        <v>485</v>
      </c>
      <c r="CQ124" s="1051"/>
      <c r="CR124" s="1051"/>
      <c r="CS124" s="1051"/>
      <c r="CT124" s="1051"/>
      <c r="CU124" s="1051"/>
      <c r="CV124" s="1051"/>
      <c r="CW124" s="1051"/>
      <c r="CX124" s="1051"/>
      <c r="CY124" s="1051"/>
      <c r="CZ124" s="1051"/>
      <c r="DA124" s="1051"/>
      <c r="DB124" s="1051"/>
      <c r="DC124" s="1051"/>
      <c r="DD124" s="1051"/>
      <c r="DE124" s="1051"/>
      <c r="DF124" s="1052"/>
      <c r="DG124" s="1035">
        <v>11069570</v>
      </c>
      <c r="DH124" s="1017"/>
      <c r="DI124" s="1017"/>
      <c r="DJ124" s="1017"/>
      <c r="DK124" s="1018"/>
      <c r="DL124" s="1016" t="s">
        <v>139</v>
      </c>
      <c r="DM124" s="1017"/>
      <c r="DN124" s="1017"/>
      <c r="DO124" s="1017"/>
      <c r="DP124" s="1018"/>
      <c r="DQ124" s="1016" t="s">
        <v>455</v>
      </c>
      <c r="DR124" s="1017"/>
      <c r="DS124" s="1017"/>
      <c r="DT124" s="1017"/>
      <c r="DU124" s="1018"/>
      <c r="DV124" s="1019" t="s">
        <v>139</v>
      </c>
      <c r="DW124" s="1020"/>
      <c r="DX124" s="1020"/>
      <c r="DY124" s="1020"/>
      <c r="DZ124" s="1021"/>
    </row>
    <row r="125" spans="1:130" s="233" customFormat="1" ht="26.25" customHeight="1" x14ac:dyDescent="0.2">
      <c r="A125" s="1088"/>
      <c r="B125" s="980"/>
      <c r="C125" s="953" t="s">
        <v>470</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455</v>
      </c>
      <c r="AB125" s="990"/>
      <c r="AC125" s="990"/>
      <c r="AD125" s="990"/>
      <c r="AE125" s="991"/>
      <c r="AF125" s="992" t="s">
        <v>455</v>
      </c>
      <c r="AG125" s="990"/>
      <c r="AH125" s="990"/>
      <c r="AI125" s="990"/>
      <c r="AJ125" s="991"/>
      <c r="AK125" s="992" t="s">
        <v>455</v>
      </c>
      <c r="AL125" s="990"/>
      <c r="AM125" s="990"/>
      <c r="AN125" s="990"/>
      <c r="AO125" s="991"/>
      <c r="AP125" s="993" t="s">
        <v>139</v>
      </c>
      <c r="AQ125" s="994"/>
      <c r="AR125" s="994"/>
      <c r="AS125" s="994"/>
      <c r="AT125" s="9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3" t="s">
        <v>486</v>
      </c>
      <c r="CL125" s="1038"/>
      <c r="CM125" s="1038"/>
      <c r="CN125" s="1038"/>
      <c r="CO125" s="1039"/>
      <c r="CP125" s="960" t="s">
        <v>487</v>
      </c>
      <c r="CQ125" s="928"/>
      <c r="CR125" s="928"/>
      <c r="CS125" s="928"/>
      <c r="CT125" s="928"/>
      <c r="CU125" s="928"/>
      <c r="CV125" s="928"/>
      <c r="CW125" s="928"/>
      <c r="CX125" s="928"/>
      <c r="CY125" s="928"/>
      <c r="CZ125" s="928"/>
      <c r="DA125" s="928"/>
      <c r="DB125" s="928"/>
      <c r="DC125" s="928"/>
      <c r="DD125" s="928"/>
      <c r="DE125" s="928"/>
      <c r="DF125" s="929"/>
      <c r="DG125" s="961" t="s">
        <v>455</v>
      </c>
      <c r="DH125" s="962"/>
      <c r="DI125" s="962"/>
      <c r="DJ125" s="962"/>
      <c r="DK125" s="962"/>
      <c r="DL125" s="962" t="s">
        <v>455</v>
      </c>
      <c r="DM125" s="962"/>
      <c r="DN125" s="962"/>
      <c r="DO125" s="962"/>
      <c r="DP125" s="962"/>
      <c r="DQ125" s="962" t="s">
        <v>139</v>
      </c>
      <c r="DR125" s="962"/>
      <c r="DS125" s="962"/>
      <c r="DT125" s="962"/>
      <c r="DU125" s="962"/>
      <c r="DV125" s="963" t="s">
        <v>455</v>
      </c>
      <c r="DW125" s="963"/>
      <c r="DX125" s="963"/>
      <c r="DY125" s="963"/>
      <c r="DZ125" s="964"/>
    </row>
    <row r="126" spans="1:130" s="233" customFormat="1" ht="26.25" customHeight="1" thickBot="1" x14ac:dyDescent="0.25">
      <c r="A126" s="1088"/>
      <c r="B126" s="980"/>
      <c r="C126" s="953" t="s">
        <v>472</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917</v>
      </c>
      <c r="AB126" s="990"/>
      <c r="AC126" s="990"/>
      <c r="AD126" s="990"/>
      <c r="AE126" s="991"/>
      <c r="AF126" s="992" t="s">
        <v>455</v>
      </c>
      <c r="AG126" s="990"/>
      <c r="AH126" s="990"/>
      <c r="AI126" s="990"/>
      <c r="AJ126" s="991"/>
      <c r="AK126" s="992" t="s">
        <v>139</v>
      </c>
      <c r="AL126" s="990"/>
      <c r="AM126" s="990"/>
      <c r="AN126" s="990"/>
      <c r="AO126" s="991"/>
      <c r="AP126" s="993" t="s">
        <v>455</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4"/>
      <c r="CL126" s="1041"/>
      <c r="CM126" s="1041"/>
      <c r="CN126" s="1041"/>
      <c r="CO126" s="1042"/>
      <c r="CP126" s="953" t="s">
        <v>488</v>
      </c>
      <c r="CQ126" s="954"/>
      <c r="CR126" s="954"/>
      <c r="CS126" s="954"/>
      <c r="CT126" s="954"/>
      <c r="CU126" s="954"/>
      <c r="CV126" s="954"/>
      <c r="CW126" s="954"/>
      <c r="CX126" s="954"/>
      <c r="CY126" s="954"/>
      <c r="CZ126" s="954"/>
      <c r="DA126" s="954"/>
      <c r="DB126" s="954"/>
      <c r="DC126" s="954"/>
      <c r="DD126" s="954"/>
      <c r="DE126" s="954"/>
      <c r="DF126" s="955"/>
      <c r="DG126" s="956" t="s">
        <v>455</v>
      </c>
      <c r="DH126" s="957"/>
      <c r="DI126" s="957"/>
      <c r="DJ126" s="957"/>
      <c r="DK126" s="957"/>
      <c r="DL126" s="957" t="s">
        <v>455</v>
      </c>
      <c r="DM126" s="957"/>
      <c r="DN126" s="957"/>
      <c r="DO126" s="957"/>
      <c r="DP126" s="957"/>
      <c r="DQ126" s="957">
        <v>2238</v>
      </c>
      <c r="DR126" s="957"/>
      <c r="DS126" s="957"/>
      <c r="DT126" s="957"/>
      <c r="DU126" s="957"/>
      <c r="DV126" s="958">
        <v>0</v>
      </c>
      <c r="DW126" s="958"/>
      <c r="DX126" s="958"/>
      <c r="DY126" s="958"/>
      <c r="DZ126" s="959"/>
    </row>
    <row r="127" spans="1:130" s="233" customFormat="1" ht="26.25" customHeight="1" x14ac:dyDescent="0.2">
      <c r="A127" s="1089"/>
      <c r="B127" s="982"/>
      <c r="C127" s="1004" t="s">
        <v>489</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330</v>
      </c>
      <c r="AB127" s="990"/>
      <c r="AC127" s="990"/>
      <c r="AD127" s="990"/>
      <c r="AE127" s="991"/>
      <c r="AF127" s="992">
        <v>302</v>
      </c>
      <c r="AG127" s="990"/>
      <c r="AH127" s="990"/>
      <c r="AI127" s="990"/>
      <c r="AJ127" s="991"/>
      <c r="AK127" s="992">
        <v>264</v>
      </c>
      <c r="AL127" s="990"/>
      <c r="AM127" s="990"/>
      <c r="AN127" s="990"/>
      <c r="AO127" s="991"/>
      <c r="AP127" s="993">
        <v>0</v>
      </c>
      <c r="AQ127" s="994"/>
      <c r="AR127" s="994"/>
      <c r="AS127" s="994"/>
      <c r="AT127" s="995"/>
      <c r="AU127" s="235"/>
      <c r="AV127" s="235"/>
      <c r="AW127" s="235"/>
      <c r="AX127" s="1062" t="s">
        <v>490</v>
      </c>
      <c r="AY127" s="1063"/>
      <c r="AZ127" s="1063"/>
      <c r="BA127" s="1063"/>
      <c r="BB127" s="1063"/>
      <c r="BC127" s="1063"/>
      <c r="BD127" s="1063"/>
      <c r="BE127" s="1064"/>
      <c r="BF127" s="1065" t="s">
        <v>491</v>
      </c>
      <c r="BG127" s="1063"/>
      <c r="BH127" s="1063"/>
      <c r="BI127" s="1063"/>
      <c r="BJ127" s="1063"/>
      <c r="BK127" s="1063"/>
      <c r="BL127" s="1064"/>
      <c r="BM127" s="1065" t="s">
        <v>492</v>
      </c>
      <c r="BN127" s="1063"/>
      <c r="BO127" s="1063"/>
      <c r="BP127" s="1063"/>
      <c r="BQ127" s="1063"/>
      <c r="BR127" s="1063"/>
      <c r="BS127" s="1064"/>
      <c r="BT127" s="1065" t="s">
        <v>493</v>
      </c>
      <c r="BU127" s="1063"/>
      <c r="BV127" s="1063"/>
      <c r="BW127" s="1063"/>
      <c r="BX127" s="1063"/>
      <c r="BY127" s="1063"/>
      <c r="BZ127" s="1086"/>
      <c r="CA127" s="235"/>
      <c r="CB127" s="235"/>
      <c r="CC127" s="235"/>
      <c r="CD127" s="258"/>
      <c r="CE127" s="258"/>
      <c r="CF127" s="258"/>
      <c r="CG127" s="235"/>
      <c r="CH127" s="235"/>
      <c r="CI127" s="235"/>
      <c r="CJ127" s="257"/>
      <c r="CK127" s="1054"/>
      <c r="CL127" s="1041"/>
      <c r="CM127" s="1041"/>
      <c r="CN127" s="1041"/>
      <c r="CO127" s="1042"/>
      <c r="CP127" s="953" t="s">
        <v>494</v>
      </c>
      <c r="CQ127" s="954"/>
      <c r="CR127" s="954"/>
      <c r="CS127" s="954"/>
      <c r="CT127" s="954"/>
      <c r="CU127" s="954"/>
      <c r="CV127" s="954"/>
      <c r="CW127" s="954"/>
      <c r="CX127" s="954"/>
      <c r="CY127" s="954"/>
      <c r="CZ127" s="954"/>
      <c r="DA127" s="954"/>
      <c r="DB127" s="954"/>
      <c r="DC127" s="954"/>
      <c r="DD127" s="954"/>
      <c r="DE127" s="954"/>
      <c r="DF127" s="955"/>
      <c r="DG127" s="956" t="s">
        <v>139</v>
      </c>
      <c r="DH127" s="957"/>
      <c r="DI127" s="957"/>
      <c r="DJ127" s="957"/>
      <c r="DK127" s="957"/>
      <c r="DL127" s="957" t="s">
        <v>139</v>
      </c>
      <c r="DM127" s="957"/>
      <c r="DN127" s="957"/>
      <c r="DO127" s="957"/>
      <c r="DP127" s="957"/>
      <c r="DQ127" s="957" t="s">
        <v>455</v>
      </c>
      <c r="DR127" s="957"/>
      <c r="DS127" s="957"/>
      <c r="DT127" s="957"/>
      <c r="DU127" s="957"/>
      <c r="DV127" s="958" t="s">
        <v>455</v>
      </c>
      <c r="DW127" s="958"/>
      <c r="DX127" s="958"/>
      <c r="DY127" s="958"/>
      <c r="DZ127" s="959"/>
    </row>
    <row r="128" spans="1:130" s="233" customFormat="1" ht="26.25" customHeight="1" thickBot="1" x14ac:dyDescent="0.25">
      <c r="A128" s="1072" t="s">
        <v>495</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496</v>
      </c>
      <c r="X128" s="1074"/>
      <c r="Y128" s="1074"/>
      <c r="Z128" s="1075"/>
      <c r="AA128" s="1076">
        <v>520811</v>
      </c>
      <c r="AB128" s="1077"/>
      <c r="AC128" s="1077"/>
      <c r="AD128" s="1077"/>
      <c r="AE128" s="1078"/>
      <c r="AF128" s="1079">
        <v>423817</v>
      </c>
      <c r="AG128" s="1077"/>
      <c r="AH128" s="1077"/>
      <c r="AI128" s="1077"/>
      <c r="AJ128" s="1078"/>
      <c r="AK128" s="1079">
        <v>462776</v>
      </c>
      <c r="AL128" s="1077"/>
      <c r="AM128" s="1077"/>
      <c r="AN128" s="1077"/>
      <c r="AO128" s="1078"/>
      <c r="AP128" s="1080"/>
      <c r="AQ128" s="1081"/>
      <c r="AR128" s="1081"/>
      <c r="AS128" s="1081"/>
      <c r="AT128" s="1082"/>
      <c r="AU128" s="235"/>
      <c r="AV128" s="235"/>
      <c r="AW128" s="235"/>
      <c r="AX128" s="927" t="s">
        <v>497</v>
      </c>
      <c r="AY128" s="928"/>
      <c r="AZ128" s="928"/>
      <c r="BA128" s="928"/>
      <c r="BB128" s="928"/>
      <c r="BC128" s="928"/>
      <c r="BD128" s="928"/>
      <c r="BE128" s="929"/>
      <c r="BF128" s="1083" t="s">
        <v>139</v>
      </c>
      <c r="BG128" s="1084"/>
      <c r="BH128" s="1084"/>
      <c r="BI128" s="1084"/>
      <c r="BJ128" s="1084"/>
      <c r="BK128" s="1084"/>
      <c r="BL128" s="1085"/>
      <c r="BM128" s="1083">
        <v>12.1</v>
      </c>
      <c r="BN128" s="1084"/>
      <c r="BO128" s="1084"/>
      <c r="BP128" s="1084"/>
      <c r="BQ128" s="1084"/>
      <c r="BR128" s="1084"/>
      <c r="BS128" s="1085"/>
      <c r="BT128" s="1083">
        <v>20</v>
      </c>
      <c r="BU128" s="1084"/>
      <c r="BV128" s="1084"/>
      <c r="BW128" s="1084"/>
      <c r="BX128" s="1084"/>
      <c r="BY128" s="1084"/>
      <c r="BZ128" s="1107"/>
      <c r="CA128" s="258"/>
      <c r="CB128" s="258"/>
      <c r="CC128" s="258"/>
      <c r="CD128" s="258"/>
      <c r="CE128" s="258"/>
      <c r="CF128" s="258"/>
      <c r="CG128" s="235"/>
      <c r="CH128" s="235"/>
      <c r="CI128" s="235"/>
      <c r="CJ128" s="257"/>
      <c r="CK128" s="1055"/>
      <c r="CL128" s="1056"/>
      <c r="CM128" s="1056"/>
      <c r="CN128" s="1056"/>
      <c r="CO128" s="1057"/>
      <c r="CP128" s="1066" t="s">
        <v>498</v>
      </c>
      <c r="CQ128" s="755"/>
      <c r="CR128" s="755"/>
      <c r="CS128" s="755"/>
      <c r="CT128" s="755"/>
      <c r="CU128" s="755"/>
      <c r="CV128" s="755"/>
      <c r="CW128" s="755"/>
      <c r="CX128" s="755"/>
      <c r="CY128" s="755"/>
      <c r="CZ128" s="755"/>
      <c r="DA128" s="755"/>
      <c r="DB128" s="755"/>
      <c r="DC128" s="755"/>
      <c r="DD128" s="755"/>
      <c r="DE128" s="755"/>
      <c r="DF128" s="1067"/>
      <c r="DG128" s="1068" t="s">
        <v>455</v>
      </c>
      <c r="DH128" s="1069"/>
      <c r="DI128" s="1069"/>
      <c r="DJ128" s="1069"/>
      <c r="DK128" s="1069"/>
      <c r="DL128" s="1069" t="s">
        <v>139</v>
      </c>
      <c r="DM128" s="1069"/>
      <c r="DN128" s="1069"/>
      <c r="DO128" s="1069"/>
      <c r="DP128" s="1069"/>
      <c r="DQ128" s="1069" t="s">
        <v>499</v>
      </c>
      <c r="DR128" s="1069"/>
      <c r="DS128" s="1069"/>
      <c r="DT128" s="1069"/>
      <c r="DU128" s="1069"/>
      <c r="DV128" s="1070" t="s">
        <v>139</v>
      </c>
      <c r="DW128" s="1070"/>
      <c r="DX128" s="1070"/>
      <c r="DY128" s="1070"/>
      <c r="DZ128" s="1071"/>
    </row>
    <row r="129" spans="1:131" s="233" customFormat="1" ht="26.25" customHeight="1" x14ac:dyDescent="0.2">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500</v>
      </c>
      <c r="X129" s="1102"/>
      <c r="Y129" s="1102"/>
      <c r="Z129" s="1103"/>
      <c r="AA129" s="989">
        <v>23625602</v>
      </c>
      <c r="AB129" s="990"/>
      <c r="AC129" s="990"/>
      <c r="AD129" s="990"/>
      <c r="AE129" s="991"/>
      <c r="AF129" s="992">
        <v>24353893</v>
      </c>
      <c r="AG129" s="990"/>
      <c r="AH129" s="990"/>
      <c r="AI129" s="990"/>
      <c r="AJ129" s="991"/>
      <c r="AK129" s="992">
        <v>24821927</v>
      </c>
      <c r="AL129" s="990"/>
      <c r="AM129" s="990"/>
      <c r="AN129" s="990"/>
      <c r="AO129" s="991"/>
      <c r="AP129" s="1104"/>
      <c r="AQ129" s="1105"/>
      <c r="AR129" s="1105"/>
      <c r="AS129" s="1105"/>
      <c r="AT129" s="1106"/>
      <c r="AU129" s="236"/>
      <c r="AV129" s="236"/>
      <c r="AW129" s="236"/>
      <c r="AX129" s="1096" t="s">
        <v>501</v>
      </c>
      <c r="AY129" s="954"/>
      <c r="AZ129" s="954"/>
      <c r="BA129" s="954"/>
      <c r="BB129" s="954"/>
      <c r="BC129" s="954"/>
      <c r="BD129" s="954"/>
      <c r="BE129" s="955"/>
      <c r="BF129" s="1097" t="s">
        <v>139</v>
      </c>
      <c r="BG129" s="1098"/>
      <c r="BH129" s="1098"/>
      <c r="BI129" s="1098"/>
      <c r="BJ129" s="1098"/>
      <c r="BK129" s="1098"/>
      <c r="BL129" s="1099"/>
      <c r="BM129" s="1097">
        <v>17.100000000000001</v>
      </c>
      <c r="BN129" s="1098"/>
      <c r="BO129" s="1098"/>
      <c r="BP129" s="1098"/>
      <c r="BQ129" s="1098"/>
      <c r="BR129" s="1098"/>
      <c r="BS129" s="1099"/>
      <c r="BT129" s="1097">
        <v>30</v>
      </c>
      <c r="BU129" s="1098"/>
      <c r="BV129" s="1098"/>
      <c r="BW129" s="1098"/>
      <c r="BX129" s="1098"/>
      <c r="BY129" s="1098"/>
      <c r="BZ129" s="1100"/>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5" t="s">
        <v>502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503</v>
      </c>
      <c r="X130" s="1102"/>
      <c r="Y130" s="1102"/>
      <c r="Z130" s="1103"/>
      <c r="AA130" s="989">
        <v>4329302</v>
      </c>
      <c r="AB130" s="990"/>
      <c r="AC130" s="990"/>
      <c r="AD130" s="990"/>
      <c r="AE130" s="991"/>
      <c r="AF130" s="992">
        <v>4371328</v>
      </c>
      <c r="AG130" s="990"/>
      <c r="AH130" s="990"/>
      <c r="AI130" s="990"/>
      <c r="AJ130" s="991"/>
      <c r="AK130" s="992">
        <v>4131636</v>
      </c>
      <c r="AL130" s="990"/>
      <c r="AM130" s="990"/>
      <c r="AN130" s="990"/>
      <c r="AO130" s="991"/>
      <c r="AP130" s="1104"/>
      <c r="AQ130" s="1105"/>
      <c r="AR130" s="1105"/>
      <c r="AS130" s="1105"/>
      <c r="AT130" s="1106"/>
      <c r="AU130" s="236"/>
      <c r="AV130" s="236"/>
      <c r="AW130" s="236"/>
      <c r="AX130" s="1096" t="s">
        <v>504</v>
      </c>
      <c r="AY130" s="954"/>
      <c r="AZ130" s="954"/>
      <c r="BA130" s="954"/>
      <c r="BB130" s="954"/>
      <c r="BC130" s="954"/>
      <c r="BD130" s="954"/>
      <c r="BE130" s="955"/>
      <c r="BF130" s="1132">
        <v>6.6</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505</v>
      </c>
      <c r="X131" s="1139"/>
      <c r="Y131" s="1139"/>
      <c r="Z131" s="1140"/>
      <c r="AA131" s="1035">
        <v>19296300</v>
      </c>
      <c r="AB131" s="1017"/>
      <c r="AC131" s="1017"/>
      <c r="AD131" s="1017"/>
      <c r="AE131" s="1018"/>
      <c r="AF131" s="1016">
        <v>19982565</v>
      </c>
      <c r="AG131" s="1017"/>
      <c r="AH131" s="1017"/>
      <c r="AI131" s="1017"/>
      <c r="AJ131" s="1018"/>
      <c r="AK131" s="1016">
        <v>20690291</v>
      </c>
      <c r="AL131" s="1017"/>
      <c r="AM131" s="1017"/>
      <c r="AN131" s="1017"/>
      <c r="AO131" s="1018"/>
      <c r="AP131" s="1141"/>
      <c r="AQ131" s="1142"/>
      <c r="AR131" s="1142"/>
      <c r="AS131" s="1142"/>
      <c r="AT131" s="1143"/>
      <c r="AU131" s="236"/>
      <c r="AV131" s="236"/>
      <c r="AW131" s="236"/>
      <c r="AX131" s="1114" t="s">
        <v>506</v>
      </c>
      <c r="AY131" s="755"/>
      <c r="AZ131" s="755"/>
      <c r="BA131" s="755"/>
      <c r="BB131" s="755"/>
      <c r="BC131" s="755"/>
      <c r="BD131" s="755"/>
      <c r="BE131" s="1067"/>
      <c r="BF131" s="1115" t="s">
        <v>139</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1" t="s">
        <v>507</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508</v>
      </c>
      <c r="W132" s="1125"/>
      <c r="X132" s="1125"/>
      <c r="Y132" s="1125"/>
      <c r="Z132" s="1126"/>
      <c r="AA132" s="1127">
        <v>7.1307089960000001</v>
      </c>
      <c r="AB132" s="1128"/>
      <c r="AC132" s="1128"/>
      <c r="AD132" s="1128"/>
      <c r="AE132" s="1129"/>
      <c r="AF132" s="1130">
        <v>6.5120418730000003</v>
      </c>
      <c r="AG132" s="1128"/>
      <c r="AH132" s="1128"/>
      <c r="AI132" s="1128"/>
      <c r="AJ132" s="1129"/>
      <c r="AK132" s="1130">
        <v>6.1798260840000001</v>
      </c>
      <c r="AL132" s="1128"/>
      <c r="AM132" s="1128"/>
      <c r="AN132" s="1128"/>
      <c r="AO132" s="1129"/>
      <c r="AP132" s="1032"/>
      <c r="AQ132" s="1033"/>
      <c r="AR132" s="1033"/>
      <c r="AS132" s="1033"/>
      <c r="AT132" s="1131"/>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509</v>
      </c>
      <c r="W133" s="1108"/>
      <c r="X133" s="1108"/>
      <c r="Y133" s="1108"/>
      <c r="Z133" s="1109"/>
      <c r="AA133" s="1110">
        <v>9.1999999999999993</v>
      </c>
      <c r="AB133" s="1111"/>
      <c r="AC133" s="1111"/>
      <c r="AD133" s="1111"/>
      <c r="AE133" s="1112"/>
      <c r="AF133" s="1110">
        <v>7.7</v>
      </c>
      <c r="AG133" s="1111"/>
      <c r="AH133" s="1111"/>
      <c r="AI133" s="1111"/>
      <c r="AJ133" s="1112"/>
      <c r="AK133" s="1110">
        <v>6.6</v>
      </c>
      <c r="AL133" s="1111"/>
      <c r="AM133" s="1111"/>
      <c r="AN133" s="1111"/>
      <c r="AO133" s="1112"/>
      <c r="AP133" s="1059"/>
      <c r="AQ133" s="1060"/>
      <c r="AR133" s="1060"/>
      <c r="AS133" s="1060"/>
      <c r="AT133" s="111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1SkkU6fshXOB8EM2oD8JubY8VvMcl6UEPj5IdAjyIHhaALJl8UJq2NkQOMYRLb7iHPubDzL3oBUU9pZW+n7wQ==" saltValue="N2RRf+nSIrhV+aBmdiqu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j6Lucdh42H2H+dzfVpFiMLgOX+UwoBGGdy6E8f1iNN0V0NdCkMuuo49SDCk+XFispAxxo23jZ5APrwVtUwAXw==" saltValue="lGkJl57wchoLeYxT8LMC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513</v>
      </c>
      <c r="AP7" s="275"/>
      <c r="AQ7" s="276" t="s">
        <v>514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515</v>
      </c>
      <c r="AQ8" s="282" t="s">
        <v>516</v>
      </c>
      <c r="AR8" s="283" t="s">
        <v>517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7" t="s">
        <v>518</v>
      </c>
      <c r="AL9" s="1148"/>
      <c r="AM9" s="1148"/>
      <c r="AN9" s="1149"/>
      <c r="AO9" s="284">
        <v>7407898</v>
      </c>
      <c r="AP9" s="284">
        <v>97028</v>
      </c>
      <c r="AQ9" s="285">
        <v>72345</v>
      </c>
      <c r="AR9" s="286">
        <v>34.1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7" t="s">
        <v>519</v>
      </c>
      <c r="AL10" s="1148"/>
      <c r="AM10" s="1148"/>
      <c r="AN10" s="1149"/>
      <c r="AO10" s="287">
        <v>288</v>
      </c>
      <c r="AP10" s="287">
        <v>4</v>
      </c>
      <c r="AQ10" s="288">
        <v>6087</v>
      </c>
      <c r="AR10" s="289">
        <v>-99.9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7" t="s">
        <v>520</v>
      </c>
      <c r="AL11" s="1148"/>
      <c r="AM11" s="1148"/>
      <c r="AN11" s="1149"/>
      <c r="AO11" s="287">
        <v>161208</v>
      </c>
      <c r="AP11" s="287">
        <v>2111</v>
      </c>
      <c r="AQ11" s="288">
        <v>1128</v>
      </c>
      <c r="AR11" s="289">
        <v>87.1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7" t="s">
        <v>521</v>
      </c>
      <c r="AL12" s="1148"/>
      <c r="AM12" s="1148"/>
      <c r="AN12" s="1149"/>
      <c r="AO12" s="287" t="s">
        <v>522</v>
      </c>
      <c r="AP12" s="287" t="s">
        <v>522</v>
      </c>
      <c r="AQ12" s="288">
        <v>9</v>
      </c>
      <c r="AR12" s="289" t="s">
        <v>522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7" t="s">
        <v>523</v>
      </c>
      <c r="AL13" s="1148"/>
      <c r="AM13" s="1148"/>
      <c r="AN13" s="1149"/>
      <c r="AO13" s="287">
        <v>167001</v>
      </c>
      <c r="AP13" s="287">
        <v>2187</v>
      </c>
      <c r="AQ13" s="288">
        <v>2326</v>
      </c>
      <c r="AR13" s="289">
        <v>-6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7" t="s">
        <v>524</v>
      </c>
      <c r="AL14" s="1148"/>
      <c r="AM14" s="1148"/>
      <c r="AN14" s="1149"/>
      <c r="AO14" s="287">
        <v>172995</v>
      </c>
      <c r="AP14" s="287">
        <v>2266</v>
      </c>
      <c r="AQ14" s="288">
        <v>1625</v>
      </c>
      <c r="AR14" s="289">
        <v>39.4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0" t="s">
        <v>525</v>
      </c>
      <c r="AL15" s="1151"/>
      <c r="AM15" s="1151"/>
      <c r="AN15" s="1152"/>
      <c r="AO15" s="287">
        <v>-469888</v>
      </c>
      <c r="AP15" s="287">
        <v>-6155</v>
      </c>
      <c r="AQ15" s="288">
        <v>-4515</v>
      </c>
      <c r="AR15" s="289">
        <v>36.299999999999997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0" t="s">
        <v>189</v>
      </c>
      <c r="AL16" s="1151"/>
      <c r="AM16" s="1151"/>
      <c r="AN16" s="1152"/>
      <c r="AO16" s="287">
        <v>7439502</v>
      </c>
      <c r="AP16" s="287">
        <v>97442</v>
      </c>
      <c r="AQ16" s="288">
        <v>79005</v>
      </c>
      <c r="AR16" s="289">
        <v>23.3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3" t="s">
        <v>530</v>
      </c>
      <c r="AL21" s="1154"/>
      <c r="AM21" s="1154"/>
      <c r="AN21" s="1155"/>
      <c r="AO21" s="300">
        <v>9.92</v>
      </c>
      <c r="AP21" s="301">
        <v>7.5</v>
      </c>
      <c r="AQ21" s="302">
        <v>2.42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3" t="s">
        <v>531</v>
      </c>
      <c r="AL22" s="1154"/>
      <c r="AM22" s="1154"/>
      <c r="AN22" s="1155"/>
      <c r="AO22" s="305">
        <v>98.6</v>
      </c>
      <c r="AP22" s="306">
        <v>98.5</v>
      </c>
      <c r="AQ22" s="307">
        <v>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4" t="s">
        <v>532</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70"/>
    </row>
    <row r="27" spans="1:46" ht="13.2" x14ac:dyDescent="0.2">
      <c r="A27" s="312"/>
      <c r="AO27" s="265"/>
      <c r="AP27" s="265"/>
      <c r="AQ27" s="265"/>
      <c r="AR27" s="265"/>
      <c r="AS27" s="265"/>
      <c r="AT27" s="265"/>
    </row>
    <row r="28" spans="1:46" ht="16.2" x14ac:dyDescent="0.2">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513</v>
      </c>
      <c r="AP30" s="275"/>
      <c r="AQ30" s="276" t="s">
        <v>514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515</v>
      </c>
      <c r="AQ31" s="282" t="s">
        <v>516</v>
      </c>
      <c r="AR31" s="283" t="s">
        <v>517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1" t="s">
        <v>535</v>
      </c>
      <c r="AL32" s="1162"/>
      <c r="AM32" s="1162"/>
      <c r="AN32" s="1163"/>
      <c r="AO32" s="315">
        <v>3825625</v>
      </c>
      <c r="AP32" s="315">
        <v>50108</v>
      </c>
      <c r="AQ32" s="316">
        <v>42274</v>
      </c>
      <c r="AR32" s="317">
        <v>18.5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1" t="s">
        <v>536</v>
      </c>
      <c r="AL33" s="1162"/>
      <c r="AM33" s="1162"/>
      <c r="AN33" s="1163"/>
      <c r="AO33" s="315" t="s">
        <v>522</v>
      </c>
      <c r="AP33" s="315" t="s">
        <v>522</v>
      </c>
      <c r="AQ33" s="316" t="s">
        <v>522</v>
      </c>
      <c r="AR33" s="317" t="s">
        <v>522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1" t="s">
        <v>537</v>
      </c>
      <c r="AL34" s="1162"/>
      <c r="AM34" s="1162"/>
      <c r="AN34" s="1163"/>
      <c r="AO34" s="315" t="s">
        <v>522</v>
      </c>
      <c r="AP34" s="315" t="s">
        <v>522</v>
      </c>
      <c r="AQ34" s="316">
        <v>53</v>
      </c>
      <c r="AR34" s="317" t="s">
        <v>522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1" t="s">
        <v>538</v>
      </c>
      <c r="AL35" s="1162"/>
      <c r="AM35" s="1162"/>
      <c r="AN35" s="1163"/>
      <c r="AO35" s="315">
        <v>2047049</v>
      </c>
      <c r="AP35" s="315">
        <v>26812</v>
      </c>
      <c r="AQ35" s="316">
        <v>12769</v>
      </c>
      <c r="AR35" s="317">
        <v>110</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1" t="s">
        <v>539</v>
      </c>
      <c r="AL36" s="1162"/>
      <c r="AM36" s="1162"/>
      <c r="AN36" s="1163"/>
      <c r="AO36" s="315" t="s">
        <v>522</v>
      </c>
      <c r="AP36" s="315" t="s">
        <v>522</v>
      </c>
      <c r="AQ36" s="316">
        <v>1973</v>
      </c>
      <c r="AR36" s="317" t="s">
        <v>522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1" t="s">
        <v>540</v>
      </c>
      <c r="AL37" s="1162"/>
      <c r="AM37" s="1162"/>
      <c r="AN37" s="1163"/>
      <c r="AO37" s="315">
        <v>362</v>
      </c>
      <c r="AP37" s="315">
        <v>5</v>
      </c>
      <c r="AQ37" s="316">
        <v>635</v>
      </c>
      <c r="AR37" s="317">
        <v>-99.2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4" t="s">
        <v>541</v>
      </c>
      <c r="AL38" s="1165"/>
      <c r="AM38" s="1165"/>
      <c r="AN38" s="1166"/>
      <c r="AO38" s="318" t="s">
        <v>522</v>
      </c>
      <c r="AP38" s="318" t="s">
        <v>522</v>
      </c>
      <c r="AQ38" s="319">
        <v>1</v>
      </c>
      <c r="AR38" s="307" t="s">
        <v>522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4" t="s">
        <v>542</v>
      </c>
      <c r="AL39" s="1165"/>
      <c r="AM39" s="1165"/>
      <c r="AN39" s="1166"/>
      <c r="AO39" s="315">
        <v>-462776</v>
      </c>
      <c r="AP39" s="315">
        <v>-6061</v>
      </c>
      <c r="AQ39" s="316">
        <v>-5447</v>
      </c>
      <c r="AR39" s="317">
        <v>11.3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1" t="s">
        <v>543</v>
      </c>
      <c r="AL40" s="1162"/>
      <c r="AM40" s="1162"/>
      <c r="AN40" s="1163"/>
      <c r="AO40" s="315">
        <v>-4131636</v>
      </c>
      <c r="AP40" s="315">
        <v>-54116</v>
      </c>
      <c r="AQ40" s="316">
        <v>-37418</v>
      </c>
      <c r="AR40" s="317">
        <v>44.6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7" t="s">
        <v>304</v>
      </c>
      <c r="AL41" s="1168"/>
      <c r="AM41" s="1168"/>
      <c r="AN41" s="1169"/>
      <c r="AO41" s="315">
        <v>1278624</v>
      </c>
      <c r="AP41" s="315">
        <v>16747</v>
      </c>
      <c r="AQ41" s="316">
        <v>14840</v>
      </c>
      <c r="AR41" s="317">
        <v>12.9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6" t="s">
        <v>513</v>
      </c>
      <c r="AN49" s="1158" t="s">
        <v>547</v>
      </c>
      <c r="AO49" s="1159"/>
      <c r="AP49" s="1159"/>
      <c r="AQ49" s="1159"/>
      <c r="AR49" s="1160"/>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7"/>
      <c r="AN50" s="331" t="s">
        <v>548</v>
      </c>
      <c r="AO50" s="332" t="s">
        <v>549</v>
      </c>
      <c r="AP50" s="333" t="s">
        <v>550</v>
      </c>
      <c r="AQ50" s="334" t="s">
        <v>551</v>
      </c>
      <c r="AR50" s="335" t="s">
        <v>552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5228015</v>
      </c>
      <c r="AN51" s="337">
        <v>65651</v>
      </c>
      <c r="AO51" s="338">
        <v>9.6999999999999993</v>
      </c>
      <c r="AP51" s="339">
        <v>54110</v>
      </c>
      <c r="AQ51" s="340">
        <v>-5.6</v>
      </c>
      <c r="AR51" s="341">
        <v>15.3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2276681</v>
      </c>
      <c r="AN52" s="345">
        <v>28590</v>
      </c>
      <c r="AO52" s="346">
        <v>-12.9</v>
      </c>
      <c r="AP52" s="347">
        <v>30620</v>
      </c>
      <c r="AQ52" s="348">
        <v>-6.6</v>
      </c>
      <c r="AR52" s="349">
        <v>-6.3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5066879</v>
      </c>
      <c r="AN53" s="337">
        <v>64178</v>
      </c>
      <c r="AO53" s="338">
        <v>-2.2000000000000002</v>
      </c>
      <c r="AP53" s="339">
        <v>54684</v>
      </c>
      <c r="AQ53" s="340">
        <v>1.1000000000000001</v>
      </c>
      <c r="AR53" s="341">
        <v>-3.3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2296611</v>
      </c>
      <c r="AN54" s="345">
        <v>29089</v>
      </c>
      <c r="AO54" s="346">
        <v>1.7</v>
      </c>
      <c r="AP54" s="347">
        <v>32829</v>
      </c>
      <c r="AQ54" s="348">
        <v>7.2</v>
      </c>
      <c r="AR54" s="349">
        <v>-5.5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7864802</v>
      </c>
      <c r="AN55" s="337">
        <v>100439</v>
      </c>
      <c r="AO55" s="338">
        <v>56.5</v>
      </c>
      <c r="AP55" s="339">
        <v>62383</v>
      </c>
      <c r="AQ55" s="340">
        <v>14.1</v>
      </c>
      <c r="AR55" s="341">
        <v>42.4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3866731</v>
      </c>
      <c r="AN56" s="345">
        <v>49381</v>
      </c>
      <c r="AO56" s="346">
        <v>69.8</v>
      </c>
      <c r="AP56" s="347">
        <v>35325</v>
      </c>
      <c r="AQ56" s="348">
        <v>7.6</v>
      </c>
      <c r="AR56" s="349">
        <v>62.2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6400234</v>
      </c>
      <c r="AN57" s="337">
        <v>82776</v>
      </c>
      <c r="AO57" s="338">
        <v>-17.600000000000001</v>
      </c>
      <c r="AP57" s="339">
        <v>63812</v>
      </c>
      <c r="AQ57" s="340">
        <v>2.2999999999999998</v>
      </c>
      <c r="AR57" s="341">
        <v>-19.899999999999999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2859378</v>
      </c>
      <c r="AN58" s="345">
        <v>36981</v>
      </c>
      <c r="AO58" s="346">
        <v>-25.1</v>
      </c>
      <c r="AP58" s="347">
        <v>33848</v>
      </c>
      <c r="AQ58" s="348">
        <v>-4.2</v>
      </c>
      <c r="AR58" s="349">
        <v>-20.9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7883162</v>
      </c>
      <c r="AN59" s="337">
        <v>103253</v>
      </c>
      <c r="AO59" s="338">
        <v>24.7</v>
      </c>
      <c r="AP59" s="339">
        <v>54225</v>
      </c>
      <c r="AQ59" s="340">
        <v>-15</v>
      </c>
      <c r="AR59" s="341">
        <v>39.700000000000003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3693293</v>
      </c>
      <c r="AN60" s="345">
        <v>48374</v>
      </c>
      <c r="AO60" s="346">
        <v>30.8</v>
      </c>
      <c r="AP60" s="347">
        <v>27337</v>
      </c>
      <c r="AQ60" s="348">
        <v>-19.2</v>
      </c>
      <c r="AR60" s="349">
        <v>50</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6488618</v>
      </c>
      <c r="AN61" s="352">
        <v>83259</v>
      </c>
      <c r="AO61" s="353">
        <v>14.2</v>
      </c>
      <c r="AP61" s="354">
        <v>57843</v>
      </c>
      <c r="AQ61" s="355">
        <v>-0.6</v>
      </c>
      <c r="AR61" s="341">
        <v>14.8</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2998539</v>
      </c>
      <c r="AN62" s="345">
        <v>38483</v>
      </c>
      <c r="AO62" s="346">
        <v>12.9</v>
      </c>
      <c r="AP62" s="347">
        <v>31992</v>
      </c>
      <c r="AQ62" s="348">
        <v>-3</v>
      </c>
      <c r="AR62" s="349">
        <v>15.9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wLmLMqibjnIR89SvLMsWrKLzuCLloQRUKUiZ+vy9T4qSB39Ikf0FoaSbpFrGfH4peY6e2hWI1BcBAhJPklpA==" saltValue="b0QyNWoahBYf+X6W9r4w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561</v>
      </c>
    </row>
    <row r="120" spans="125:125" ht="13.5" hidden="1" customHeight="1" x14ac:dyDescent="0.2"/>
    <row r="121" spans="125:125" ht="13.5" hidden="1" customHeight="1" x14ac:dyDescent="0.2">
      <c r="DU121" s="262"/>
    </row>
  </sheetData>
  <sheetProtection algorithmName="SHA-512" hashValue="vAZfRHfPcPbWQezB3F8diusdAcPRzjGxPjSyghWChp9xkuDNaf0vMVb4uV7ulMbRPudQYduBUJnn/Lhgo8buCQ==" saltValue="yJkGcxFUuE9/IH2km42N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562</v>
      </c>
    </row>
  </sheetData>
  <sheetProtection algorithmName="SHA-512" hashValue="bvXMEBIJ/hzfqciLiuD0RhfVKsnbXuFLIFJIUug+flUm3ev8EuwVDLslB1KGRKgltVADJe7DUy/iGnM1jhnCqA==" saltValue="LGChgX2jfnPJpkSW29n7I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70" t="s">
        <v>3</v>
      </c>
      <c r="D47" s="1170"/>
      <c r="E47" s="1171"/>
      <c r="F47" s="11">
        <v>18.72</v>
      </c>
      <c r="G47" s="12">
        <v>16.89</v>
      </c>
      <c r="H47" s="12">
        <v>16.53</v>
      </c>
      <c r="I47" s="12">
        <v>17.77</v>
      </c>
      <c r="J47" s="13">
        <v>20.8</v>
      </c>
    </row>
    <row r="48" spans="2:10" ht="57.75" customHeight="1" x14ac:dyDescent="0.2">
      <c r="B48" s="14"/>
      <c r="C48" s="1172" t="s">
        <v>4</v>
      </c>
      <c r="D48" s="1172"/>
      <c r="E48" s="1173"/>
      <c r="F48" s="15">
        <v>11.88</v>
      </c>
      <c r="G48" s="16">
        <v>13.67</v>
      </c>
      <c r="H48" s="16">
        <v>17.84</v>
      </c>
      <c r="I48" s="16">
        <v>18.670000000000002</v>
      </c>
      <c r="J48" s="17">
        <v>22.24</v>
      </c>
    </row>
    <row r="49" spans="2:10" ht="57.75" customHeight="1" thickBot="1" x14ac:dyDescent="0.25">
      <c r="B49" s="18"/>
      <c r="C49" s="1174" t="s">
        <v>5</v>
      </c>
      <c r="D49" s="1174"/>
      <c r="E49" s="1175"/>
      <c r="F49" s="19" t="s">
        <v>568</v>
      </c>
      <c r="G49" s="20" t="s">
        <v>569</v>
      </c>
      <c r="H49" s="20" t="s">
        <v>570</v>
      </c>
      <c r="I49" s="20" t="s">
        <v>571</v>
      </c>
      <c r="J49" s="21" t="s">
        <v>572</v>
      </c>
    </row>
    <row r="50" spans="2:10" ht="13.2" x14ac:dyDescent="0.2"/>
  </sheetData>
  <sheetProtection algorithmName="SHA-512" hashValue="OS76+fJ7m6IjalIh8F0wwGf43+2P+luteKEyVBs8bMTspwf1aiNMNHAsOcGi4JQR0RVo+f9oRCbLMQnDE3OnEA==" saltValue="ae+RopFssC5sddtZACUu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2023-10-17T08:06:52Z</cp:lastPrinted>
  <dcterms:created xsi:type="dcterms:W3CDTF">2023-02-20T05:27:52Z</dcterms:created>
  <dcterms:modified xsi:type="dcterms:W3CDTF">2023-10-17T08:06:58Z</dcterms:modified>
  <cp:category/>
</cp:coreProperties>
</file>