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entai.local\fssroot2\3003清流の国推進部\0314ＳＤＧｓ推進課\☆R5業務【ＳＤＧｓ】\05-1　登録認証制度\70_広報\01_県HP\050804様式３修正\"/>
    </mc:Choice>
  </mc:AlternateContent>
  <workbookProtection workbookPassword="AEF2" lockStructure="1"/>
  <bookViews>
    <workbookView xWindow="0" yWindow="0" windowWidth="28800" windowHeight="11610"/>
  </bookViews>
  <sheets>
    <sheet name="様式第３号" sheetId="1" r:id="rId1"/>
    <sheet name="根拠確認" sheetId="2" r:id="rId2"/>
  </sheets>
  <definedNames>
    <definedName name="_xlnm.Print_Area" localSheetId="1">根拠確認!$A$1:$I$83</definedName>
    <definedName name="_xlnm.Print_Area" localSheetId="0">様式第３号!$A$1:$H$83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2" l="1"/>
  <c r="C5" i="2"/>
  <c r="C3" i="2"/>
  <c r="F74" i="2" l="1"/>
  <c r="F75" i="2"/>
  <c r="F76" i="2"/>
  <c r="F77" i="2"/>
  <c r="F78" i="2"/>
  <c r="F79" i="2"/>
  <c r="F80" i="2"/>
  <c r="F81" i="2"/>
  <c r="F73" i="2"/>
  <c r="F47" i="2"/>
  <c r="F48" i="2"/>
  <c r="F49" i="2"/>
  <c r="F50" i="2"/>
  <c r="F51" i="2"/>
  <c r="F52" i="2"/>
  <c r="F53" i="2"/>
  <c r="F54" i="2"/>
  <c r="F55" i="2"/>
  <c r="F56" i="2"/>
  <c r="F57" i="2"/>
  <c r="F58" i="2"/>
  <c r="F59" i="2"/>
  <c r="F60" i="2"/>
  <c r="F61" i="2"/>
  <c r="F62" i="2"/>
  <c r="F63" i="2"/>
  <c r="F64" i="2"/>
  <c r="F65" i="2"/>
  <c r="F66" i="2"/>
  <c r="F67" i="2"/>
  <c r="F68" i="2"/>
  <c r="F46" i="2"/>
  <c r="F25" i="2"/>
  <c r="F26" i="2"/>
  <c r="F27" i="2"/>
  <c r="F28" i="2"/>
  <c r="F29" i="2"/>
  <c r="F30" i="2"/>
  <c r="F31" i="2"/>
  <c r="F32" i="2"/>
  <c r="F33" i="2"/>
  <c r="F34" i="2"/>
  <c r="F35" i="2"/>
  <c r="F36" i="2"/>
  <c r="F37" i="2"/>
  <c r="F38" i="2"/>
  <c r="F39" i="2"/>
  <c r="F40" i="2"/>
  <c r="F41" i="2"/>
  <c r="F24" i="2"/>
  <c r="F11" i="2"/>
  <c r="F12" i="2"/>
  <c r="F13" i="2"/>
  <c r="F14" i="2"/>
  <c r="F15" i="2"/>
  <c r="F16" i="2"/>
  <c r="F17" i="2"/>
  <c r="F18" i="2"/>
  <c r="F19" i="2"/>
  <c r="F20" i="2"/>
  <c r="E82" i="2" l="1"/>
  <c r="E69" i="2"/>
  <c r="E42" i="2"/>
  <c r="F70" i="2"/>
  <c r="F83" i="2"/>
  <c r="A83" i="2"/>
  <c r="F43" i="2"/>
  <c r="F21" i="2"/>
  <c r="A83" i="1" l="1"/>
  <c r="F83" i="1" l="1"/>
  <c r="F70" i="1"/>
  <c r="F43" i="1"/>
  <c r="G4" i="1" s="1"/>
  <c r="F21" i="1"/>
  <c r="G6" i="1" l="1"/>
  <c r="H6" i="1" s="1"/>
  <c r="G5" i="1"/>
  <c r="H5" i="1" s="1"/>
  <c r="G3" i="1"/>
  <c r="H3" i="1" s="1"/>
  <c r="G7" i="1"/>
  <c r="H7" i="1" s="1"/>
  <c r="H4" i="1"/>
  <c r="H8" i="1" l="1"/>
</calcChain>
</file>

<file path=xl/sharedStrings.xml><?xml version="1.0" encoding="utf-8"?>
<sst xmlns="http://schemas.openxmlformats.org/spreadsheetml/2006/main" count="553" uniqueCount="286">
  <si>
    <t>大項目</t>
    <rPh sb="0" eb="3">
      <t>ダイコウモク</t>
    </rPh>
    <phoneticPr fontId="5"/>
  </si>
  <si>
    <t>中項目</t>
    <rPh sb="0" eb="3">
      <t>チュウコウモク</t>
    </rPh>
    <phoneticPr fontId="5"/>
  </si>
  <si>
    <t>小項目</t>
    <rPh sb="0" eb="3">
      <t>ショウコウモク</t>
    </rPh>
    <phoneticPr fontId="5"/>
  </si>
  <si>
    <t>回答</t>
    <rPh sb="0" eb="2">
      <t>カイトウ</t>
    </rPh>
    <phoneticPr fontId="5"/>
  </si>
  <si>
    <t>ゴール・ターゲット</t>
    <phoneticPr fontId="5"/>
  </si>
  <si>
    <t>ガバナンス</t>
    <phoneticPr fontId="5"/>
  </si>
  <si>
    <t>管理体制</t>
    <rPh sb="0" eb="4">
      <t>カンリタイセイ</t>
    </rPh>
    <phoneticPr fontId="5"/>
  </si>
  <si>
    <t>経営理念</t>
    <rPh sb="0" eb="4">
      <t>ケイエイリネン</t>
    </rPh>
    <phoneticPr fontId="2"/>
  </si>
  <si>
    <t>・経営理念及び経営目標にＳＤＧｓの理念やゴールを取り入れており、かつ従業員に共有している</t>
    <phoneticPr fontId="5"/>
  </si>
  <si>
    <t>組織体制</t>
    <phoneticPr fontId="5"/>
  </si>
  <si>
    <t>・CSR活動に関する方針・取組みを定めている</t>
  </si>
  <si>
    <t>17.16、17.17</t>
  </si>
  <si>
    <t>・リスクを特定し、資産・活動を保護するための方針・対策を定めている</t>
    <phoneticPr fontId="5"/>
  </si>
  <si>
    <t>法令遵守</t>
    <rPh sb="0" eb="2">
      <t>ホウレイ</t>
    </rPh>
    <rPh sb="2" eb="4">
      <t>ジュンシュ</t>
    </rPh>
    <phoneticPr fontId="2"/>
  </si>
  <si>
    <t>4.4、16.5、16.7、16.10</t>
  </si>
  <si>
    <t>・法令遵守（コンプライアンス）に関する従業員への研修を実施している</t>
  </si>
  <si>
    <t>情報セキュリティ</t>
    <rPh sb="0" eb="2">
      <t>ジョウホウ</t>
    </rPh>
    <phoneticPr fontId="5"/>
  </si>
  <si>
    <t>4.4，16.10</t>
  </si>
  <si>
    <t>・情報セキュリティに関する従業員への研修を実施している</t>
  </si>
  <si>
    <t>個人情報</t>
    <rPh sb="0" eb="2">
      <t>コジン</t>
    </rPh>
    <rPh sb="2" eb="4">
      <t>ジョウホウ</t>
    </rPh>
    <phoneticPr fontId="2"/>
  </si>
  <si>
    <t>事業継続</t>
    <rPh sb="0" eb="4">
      <t>ジギョウケイゾク</t>
    </rPh>
    <phoneticPr fontId="2"/>
  </si>
  <si>
    <t>・事故、災害、感染症などの発生時におけるＢＣＰ（事業継続計画）を策定している</t>
  </si>
  <si>
    <t>1.5、11.5、13.1</t>
  </si>
  <si>
    <t>情報公開</t>
    <rPh sb="0" eb="4">
      <t>ジョウホウコウカイ</t>
    </rPh>
    <phoneticPr fontId="5"/>
  </si>
  <si>
    <t>・環境情報、社会貢献活動などの情報をホームページ等を活用し対外的に公開している</t>
    <rPh sb="24" eb="25">
      <t>トウ</t>
    </rPh>
    <rPh sb="26" eb="28">
      <t>カツヨウ</t>
    </rPh>
    <rPh sb="29" eb="32">
      <t>タイガイテキ</t>
    </rPh>
    <phoneticPr fontId="5"/>
  </si>
  <si>
    <t>環境</t>
    <rPh sb="0" eb="2">
      <t>カンキョウ</t>
    </rPh>
    <phoneticPr fontId="5"/>
  </si>
  <si>
    <t>自然環境</t>
    <rPh sb="0" eb="4">
      <t>シゼンカンキョウ</t>
    </rPh>
    <phoneticPr fontId="2"/>
  </si>
  <si>
    <t>生物多様性</t>
    <rPh sb="0" eb="5">
      <t>セイブツタヨウセイ</t>
    </rPh>
    <phoneticPr fontId="2"/>
  </si>
  <si>
    <t>・事業活動が生物多様性に与える影響を把握し、その対策を定めている</t>
  </si>
  <si>
    <t>6.6、15.1-15.5、15.8</t>
    <phoneticPr fontId="5"/>
  </si>
  <si>
    <t>・生物の生息地、希少種・在来種の保全のため、地域に適した植林・植樹、里山保全活動等の活動を実施している</t>
    <rPh sb="22" eb="24">
      <t>チイキ</t>
    </rPh>
    <rPh sb="25" eb="26">
      <t>テキ</t>
    </rPh>
    <phoneticPr fontId="5"/>
  </si>
  <si>
    <t>天然資源の持続的利用</t>
    <phoneticPr fontId="5"/>
  </si>
  <si>
    <t>12.2，14.4、15</t>
  </si>
  <si>
    <t>循環型社会</t>
    <rPh sb="0" eb="3">
      <t>ジュンカンガタ</t>
    </rPh>
    <rPh sb="3" eb="5">
      <t>シャカイ</t>
    </rPh>
    <phoneticPr fontId="5"/>
  </si>
  <si>
    <t>３Ｒ</t>
    <phoneticPr fontId="5"/>
  </si>
  <si>
    <t>・事業活動において使用・廃棄する紙の削減、再利用、再資源化を進めている</t>
    <rPh sb="9" eb="11">
      <t>シヨウ</t>
    </rPh>
    <rPh sb="12" eb="14">
      <t>ハイキ</t>
    </rPh>
    <phoneticPr fontId="5"/>
  </si>
  <si>
    <t>11.6、12.3-12.5</t>
  </si>
  <si>
    <t>・事業活動において発生するプラスチックごみの削減、再利用、再資源化を進めている</t>
    <phoneticPr fontId="5"/>
  </si>
  <si>
    <t>環境汚染予防</t>
    <rPh sb="0" eb="2">
      <t>カンキョウ</t>
    </rPh>
    <rPh sb="2" eb="6">
      <t>オセンヨボウ</t>
    </rPh>
    <phoneticPr fontId="2"/>
  </si>
  <si>
    <t>・自社の廃棄物の種類・量を把握しており、その削減に向けた目標がある</t>
    <rPh sb="1" eb="3">
      <t>ジシャ</t>
    </rPh>
    <rPh sb="28" eb="30">
      <t>モクヒョウ</t>
    </rPh>
    <phoneticPr fontId="5"/>
  </si>
  <si>
    <t>6.3、11.6、12.3-12.5</t>
  </si>
  <si>
    <t>・自社が利用する有害化学物質の種類、量を把握し、適切に管理している</t>
    <rPh sb="1" eb="3">
      <t>ジシャ</t>
    </rPh>
    <rPh sb="4" eb="6">
      <t>リヨウ</t>
    </rPh>
    <rPh sb="24" eb="26">
      <t>テキセツ</t>
    </rPh>
    <rPh sb="27" eb="29">
      <t>カンリ</t>
    </rPh>
    <phoneticPr fontId="5"/>
  </si>
  <si>
    <t>水</t>
    <rPh sb="0" eb="1">
      <t>ミズ</t>
    </rPh>
    <phoneticPr fontId="2"/>
  </si>
  <si>
    <t>・水源を含む水の使用状況を把握し、使用量の削減に向けた目標がある</t>
    <rPh sb="24" eb="25">
      <t>ム</t>
    </rPh>
    <rPh sb="27" eb="29">
      <t>モクヒョウ</t>
    </rPh>
    <phoneticPr fontId="5"/>
  </si>
  <si>
    <t>6.1、6.4</t>
  </si>
  <si>
    <t>脱炭素</t>
    <rPh sb="0" eb="3">
      <t>ダツタンソ</t>
    </rPh>
    <phoneticPr fontId="5"/>
  </si>
  <si>
    <t>温室効果ガス</t>
    <rPh sb="0" eb="4">
      <t>オンシツコウカ</t>
    </rPh>
    <phoneticPr fontId="1"/>
  </si>
  <si>
    <t>・燃料の燃焼等による自社の温室効果ガス（二酸化炭素、フロンガス等）の直接的な排出量（スコープ1）を把握している</t>
    <phoneticPr fontId="5"/>
  </si>
  <si>
    <t>・燃料の燃焼等による自社の温室効果ガス（二酸化炭素、フロンガス等）の直接的な排出量（スコープ1）の削減に向けた目標がある</t>
    <phoneticPr fontId="5"/>
  </si>
  <si>
    <t>・他者から供給された電力・熱エネルギーの使用による温室効果ガス（二酸化炭素、フロンガス等）の間接的な排出量（スコープ2）を把握している</t>
    <phoneticPr fontId="5"/>
  </si>
  <si>
    <t>・他者から供給された電力・熱エネルギーの使用による温室効果ガス（二酸化炭素、フロンガス等）の間接的な排出量（スコープ2）の削減に向けた目標がある</t>
    <phoneticPr fontId="5"/>
  </si>
  <si>
    <t>・脱炭素社会の実現に向け、温室効果ガスの削減目標があり、排出の抑制に取り組んでいる。</t>
    <phoneticPr fontId="5"/>
  </si>
  <si>
    <t>・カーボン・クレジット（Ｊ－クレジット制度等）を購入し、カーボンオフセットに貢献している</t>
    <rPh sb="12" eb="21">
      <t>j-クレジットセイド</t>
    </rPh>
    <rPh sb="21" eb="22">
      <t>トウ</t>
    </rPh>
    <rPh sb="24" eb="26">
      <t>コウニュウ</t>
    </rPh>
    <rPh sb="38" eb="40">
      <t>コウケン</t>
    </rPh>
    <phoneticPr fontId="5"/>
  </si>
  <si>
    <t>省エネ</t>
    <rPh sb="0" eb="1">
      <t>ショウ</t>
    </rPh>
    <phoneticPr fontId="5"/>
  </si>
  <si>
    <t>・自社の使用電力量を把握しており、その削減に向けた目標がある</t>
    <rPh sb="1" eb="3">
      <t>ジシャ</t>
    </rPh>
    <rPh sb="4" eb="9">
      <t>シヨウデンリョクリョウ</t>
    </rPh>
    <rPh sb="10" eb="12">
      <t>ハアク</t>
    </rPh>
    <rPh sb="19" eb="21">
      <t>サクゲン</t>
    </rPh>
    <rPh sb="22" eb="23">
      <t>ム</t>
    </rPh>
    <rPh sb="25" eb="27">
      <t>モクヒョウ</t>
    </rPh>
    <phoneticPr fontId="5"/>
  </si>
  <si>
    <t>7.3、8.4，9.4、13.3</t>
  </si>
  <si>
    <t>・省エネに向けた取組みを実施している（事業所のLED化、エネルギー効率の高い設備の導入等）</t>
  </si>
  <si>
    <t>再生可能エネルギー</t>
    <rPh sb="0" eb="2">
      <t>サイセイ</t>
    </rPh>
    <rPh sb="2" eb="4">
      <t>カノウ</t>
    </rPh>
    <phoneticPr fontId="4"/>
  </si>
  <si>
    <t>・再生可能エネルギー、グリーン電力を導入している（太陽光発電パネルの設置、水力・地熱・風力・バイオマス、水素エネルギー等の発電による電力購入等）</t>
    <rPh sb="37" eb="39">
      <t>スイリョク</t>
    </rPh>
    <rPh sb="40" eb="42">
      <t>チネツ</t>
    </rPh>
    <rPh sb="43" eb="45">
      <t>フウリョク</t>
    </rPh>
    <rPh sb="52" eb="54">
      <t>スイソ</t>
    </rPh>
    <phoneticPr fontId="5"/>
  </si>
  <si>
    <t>7.2、9.4、13.3</t>
  </si>
  <si>
    <t>・事業所の使用電力のうち31.5%※以上を再生可能エネルギーで賄っている　
※岐阜県エネルギービジョン目標値　　再エネ電力比率31.5%(2025年度)</t>
    <rPh sb="1" eb="4">
      <t>ジギョウショ</t>
    </rPh>
    <rPh sb="5" eb="9">
      <t>シヨウデンリョク</t>
    </rPh>
    <rPh sb="18" eb="20">
      <t>イジョウ</t>
    </rPh>
    <rPh sb="21" eb="25">
      <t>サイセイカノウ</t>
    </rPh>
    <rPh sb="31" eb="32">
      <t>マカナ</t>
    </rPh>
    <rPh sb="51" eb="54">
      <t>モクヒョウチ</t>
    </rPh>
    <rPh sb="73" eb="75">
      <t>ネンド</t>
    </rPh>
    <phoneticPr fontId="5"/>
  </si>
  <si>
    <t>その他</t>
    <rPh sb="2" eb="3">
      <t>タ</t>
    </rPh>
    <phoneticPr fontId="5"/>
  </si>
  <si>
    <t>・環境に資する取組み（　　　　　　　）</t>
    <rPh sb="1" eb="3">
      <t>カンキョウ</t>
    </rPh>
    <rPh sb="4" eb="5">
      <t>シ</t>
    </rPh>
    <rPh sb="7" eb="9">
      <t>トリク</t>
    </rPh>
    <phoneticPr fontId="5"/>
  </si>
  <si>
    <t>自由記載
非加点</t>
    <rPh sb="0" eb="4">
      <t>ジユウキサイ</t>
    </rPh>
    <rPh sb="5" eb="6">
      <t>ヒ</t>
    </rPh>
    <rPh sb="6" eb="8">
      <t>カテン</t>
    </rPh>
    <phoneticPr fontId="5"/>
  </si>
  <si>
    <t>社会</t>
    <rPh sb="0" eb="2">
      <t>シャカイ</t>
    </rPh>
    <phoneticPr fontId="5"/>
  </si>
  <si>
    <t>人権</t>
    <rPh sb="0" eb="2">
      <t>ジンケン</t>
    </rPh>
    <phoneticPr fontId="2"/>
  </si>
  <si>
    <t>差別の禁止</t>
    <rPh sb="0" eb="2">
      <t>サベツ</t>
    </rPh>
    <rPh sb="3" eb="5">
      <t>キンシ</t>
    </rPh>
    <phoneticPr fontId="2"/>
  </si>
  <si>
    <t>5、8.5、8.8、10.2、10.3、16.7</t>
  </si>
  <si>
    <t>ハラスメント禁止</t>
  </si>
  <si>
    <t>5.1、5.2、8.8、10.2、10.3、16.1</t>
  </si>
  <si>
    <t>労働慣行</t>
    <rPh sb="0" eb="4">
      <t>ロウドウカンコウ</t>
    </rPh>
    <phoneticPr fontId="1"/>
  </si>
  <si>
    <t>労働安全衛生</t>
    <rPh sb="0" eb="6">
      <t>ロウドウアンゼンエイセイ</t>
    </rPh>
    <phoneticPr fontId="2"/>
  </si>
  <si>
    <t>公正な待遇</t>
    <rPh sb="0" eb="2">
      <t>コウセイ</t>
    </rPh>
    <rPh sb="3" eb="5">
      <t>タイグウ</t>
    </rPh>
    <phoneticPr fontId="2"/>
  </si>
  <si>
    <t>・正規雇用者と非正規雇用者の職務内容と責任度合いを把握し、賃金・福利厚生等の待遇の基準を明確化している</t>
  </si>
  <si>
    <t>8.5、10.4</t>
  </si>
  <si>
    <t>・面談、ヒアリング、アンケート等、年1回以上、従業員とのコミュニケーションの機会を設けている</t>
  </si>
  <si>
    <t>労働時間</t>
    <rPh sb="0" eb="4">
      <t>ロウドウジカン</t>
    </rPh>
    <phoneticPr fontId="2"/>
  </si>
  <si>
    <t>3.4、8.5</t>
  </si>
  <si>
    <t>・過去１年間において、常用従業員（パートタイム労働者を含む）1人あたりの所定外労働時間が月10時間以下であり、月45時間以上の従業員がゼロである</t>
    <rPh sb="1" eb="3">
      <t>カコ</t>
    </rPh>
    <rPh sb="4" eb="6">
      <t>ネンカン</t>
    </rPh>
    <rPh sb="11" eb="13">
      <t>ジョウヨウ</t>
    </rPh>
    <rPh sb="13" eb="16">
      <t>ジュウギョウイン</t>
    </rPh>
    <rPh sb="23" eb="26">
      <t>ロウドウシャ</t>
    </rPh>
    <rPh sb="27" eb="28">
      <t>フク</t>
    </rPh>
    <rPh sb="31" eb="32">
      <t>ニン</t>
    </rPh>
    <rPh sb="36" eb="39">
      <t>ショテイガイ</t>
    </rPh>
    <rPh sb="39" eb="43">
      <t>ロウドウジカン</t>
    </rPh>
    <rPh sb="44" eb="45">
      <t>ツキ</t>
    </rPh>
    <rPh sb="47" eb="51">
      <t>ジカンイカ</t>
    </rPh>
    <rPh sb="55" eb="56">
      <t>ツキ</t>
    </rPh>
    <rPh sb="58" eb="62">
      <t>ジカンイジョウ</t>
    </rPh>
    <rPh sb="63" eb="66">
      <t>ジュウギョウイン</t>
    </rPh>
    <phoneticPr fontId="5"/>
  </si>
  <si>
    <t>有給取得</t>
    <rPh sb="0" eb="4">
      <t>ユウキュウシュトク</t>
    </rPh>
    <phoneticPr fontId="5"/>
  </si>
  <si>
    <t>人材育成</t>
    <rPh sb="0" eb="4">
      <t>ジンザイイクセイ</t>
    </rPh>
    <phoneticPr fontId="2"/>
  </si>
  <si>
    <t>・職務、役割等に応じた従業員への研修等が実施されている</t>
  </si>
  <si>
    <t>4.4、4.5、8.5、8.6</t>
  </si>
  <si>
    <t>健康経営</t>
    <rPh sb="0" eb="2">
      <t>ケンコウ</t>
    </rPh>
    <rPh sb="2" eb="4">
      <t>ケイエイ</t>
    </rPh>
    <phoneticPr fontId="2"/>
  </si>
  <si>
    <t>・従業員の健康維持のための具体的な取組みを実施している（定期健康診断の実施と診断結果のフォロー、健康増進に向けたイベント開催等）</t>
    <rPh sb="1" eb="4">
      <t>ジュウギョウイン</t>
    </rPh>
    <phoneticPr fontId="5"/>
  </si>
  <si>
    <t>3.4、3.8</t>
  </si>
  <si>
    <t>女性の活躍</t>
  </si>
  <si>
    <t>・女性管理職（課長相当職以上※役員を除く）比率、女性採用比率の目標を設定している</t>
  </si>
  <si>
    <t>4.5、5.4、5.5、8.5</t>
  </si>
  <si>
    <t>・女性管理職比率が産業別平均値を超えている</t>
    <rPh sb="1" eb="8">
      <t>ジョセイカンリショクヒリツ</t>
    </rPh>
    <rPh sb="9" eb="12">
      <t>サンギョウベツ</t>
    </rPh>
    <rPh sb="12" eb="15">
      <t>ヘイキンチ</t>
    </rPh>
    <rPh sb="16" eb="17">
      <t>コ</t>
    </rPh>
    <phoneticPr fontId="5"/>
  </si>
  <si>
    <t>・男性女性の育児休業取得の促進、子連れ出勤等、仕事と育児の両立に向けた取組みを実践している</t>
    <rPh sb="1" eb="5">
      <t>ダンセイジョセイ</t>
    </rPh>
    <rPh sb="6" eb="10">
      <t>イクジキュウギョウ</t>
    </rPh>
    <rPh sb="10" eb="12">
      <t>シュトク</t>
    </rPh>
    <rPh sb="13" eb="15">
      <t>ソクシン</t>
    </rPh>
    <rPh sb="16" eb="18">
      <t>コヅ</t>
    </rPh>
    <rPh sb="19" eb="21">
      <t>シュッキン</t>
    </rPh>
    <rPh sb="21" eb="22">
      <t>ナド</t>
    </rPh>
    <rPh sb="23" eb="25">
      <t>シゴト</t>
    </rPh>
    <rPh sb="26" eb="28">
      <t>イクジ</t>
    </rPh>
    <rPh sb="29" eb="31">
      <t>リョウリツ</t>
    </rPh>
    <rPh sb="32" eb="33">
      <t>ム</t>
    </rPh>
    <rPh sb="35" eb="37">
      <t>トリク</t>
    </rPh>
    <rPh sb="39" eb="41">
      <t>ジッセン</t>
    </rPh>
    <phoneticPr fontId="5"/>
  </si>
  <si>
    <t>・女性のキャリアアップに向けた研修・セミナー等、女性の活躍に向けた取組みを実践している</t>
    <rPh sb="1" eb="3">
      <t>ジョセイ</t>
    </rPh>
    <rPh sb="12" eb="13">
      <t>ム</t>
    </rPh>
    <rPh sb="15" eb="17">
      <t>ケンシュウ</t>
    </rPh>
    <rPh sb="22" eb="23">
      <t>トウ</t>
    </rPh>
    <rPh sb="24" eb="26">
      <t>ジョセイ</t>
    </rPh>
    <rPh sb="27" eb="29">
      <t>カツヤク</t>
    </rPh>
    <rPh sb="30" eb="31">
      <t>ム</t>
    </rPh>
    <rPh sb="33" eb="35">
      <t>トリク</t>
    </rPh>
    <rPh sb="37" eb="39">
      <t>ジッセン</t>
    </rPh>
    <phoneticPr fontId="5"/>
  </si>
  <si>
    <t>ダイバーシティ・インクルージョン</t>
    <phoneticPr fontId="5"/>
  </si>
  <si>
    <t>・高齢者が活躍できる環境づくりを進めている（安全確保のための設備の導入、職場環境の改善等）</t>
    <phoneticPr fontId="5"/>
  </si>
  <si>
    <t>8.8、10.2</t>
  </si>
  <si>
    <t>・障がい者が活躍できる環境づくりを進めている（安全確保のための設備の導入、職場環境の改善等）</t>
    <phoneticPr fontId="5"/>
  </si>
  <si>
    <t>勤務形態</t>
    <rPh sb="0" eb="2">
      <t>キンム</t>
    </rPh>
    <rPh sb="2" eb="4">
      <t>ケイタイ</t>
    </rPh>
    <phoneticPr fontId="5"/>
  </si>
  <si>
    <t>・リモートワーク、フレックスタイム等を導入し、柔軟な勤務形態（場所・時間）を認めている</t>
  </si>
  <si>
    <t>5.4、8.2</t>
  </si>
  <si>
    <t>社会貢献</t>
    <rPh sb="0" eb="4">
      <t>シャカイコウケン</t>
    </rPh>
    <phoneticPr fontId="5"/>
  </si>
  <si>
    <t>地域貢献</t>
    <rPh sb="0" eb="4">
      <t>チイキコウケン</t>
    </rPh>
    <phoneticPr fontId="5"/>
  </si>
  <si>
    <t>・地域の自治体やコミュニティ（自治会等）と交流する機会を設けている</t>
  </si>
  <si>
    <t>11、12.8、17.16、17.17</t>
  </si>
  <si>
    <t>・地域に貢献する活動（寄付、地域の防災・清掃活動等）を実施している</t>
    <rPh sb="20" eb="22">
      <t>セイソウ</t>
    </rPh>
    <rPh sb="22" eb="24">
      <t>カツドウ</t>
    </rPh>
    <phoneticPr fontId="5"/>
  </si>
  <si>
    <t>・地域の次世代を担う人材育成（子供たちへの就業体験、キッズスクール等）を実施している</t>
  </si>
  <si>
    <t>SDGsの普及啓発</t>
    <rPh sb="5" eb="7">
      <t>フキュウ</t>
    </rPh>
    <rPh sb="7" eb="9">
      <t>ケイハツ</t>
    </rPh>
    <phoneticPr fontId="2"/>
  </si>
  <si>
    <t>・地域社会に向けてSDGsの普及啓発（講演、講習等）や情報発信（ホームページ、SNS等）を展開している</t>
    <rPh sb="1" eb="5">
      <t>チイキシャカイ</t>
    </rPh>
    <rPh sb="6" eb="7">
      <t>ム</t>
    </rPh>
    <rPh sb="14" eb="16">
      <t>フキュウ</t>
    </rPh>
    <rPh sb="16" eb="18">
      <t>ケイハツ</t>
    </rPh>
    <rPh sb="19" eb="21">
      <t>コウエン</t>
    </rPh>
    <rPh sb="22" eb="24">
      <t>コウシュウ</t>
    </rPh>
    <rPh sb="24" eb="25">
      <t>トウ</t>
    </rPh>
    <rPh sb="27" eb="31">
      <t>ジョウホウハッシン</t>
    </rPh>
    <rPh sb="42" eb="43">
      <t>トウ</t>
    </rPh>
    <rPh sb="45" eb="47">
      <t>テンカイ</t>
    </rPh>
    <phoneticPr fontId="5"/>
  </si>
  <si>
    <t>・社会に資する取組み（　　　　　　　）</t>
    <rPh sb="1" eb="3">
      <t>シャカイ</t>
    </rPh>
    <rPh sb="4" eb="5">
      <t>シ</t>
    </rPh>
    <rPh sb="7" eb="9">
      <t>トリク</t>
    </rPh>
    <phoneticPr fontId="5"/>
  </si>
  <si>
    <t>経済</t>
    <rPh sb="0" eb="2">
      <t>ケイザイ</t>
    </rPh>
    <phoneticPr fontId="5"/>
  </si>
  <si>
    <t>公正な事業慣行</t>
    <rPh sb="0" eb="2">
      <t>コウセイ</t>
    </rPh>
    <rPh sb="3" eb="7">
      <t>ジギョウカンコウ</t>
    </rPh>
    <phoneticPr fontId="2"/>
  </si>
  <si>
    <t>公正な競争</t>
    <rPh sb="0" eb="2">
      <t>コウセイ</t>
    </rPh>
    <rPh sb="3" eb="5">
      <t>キョウソウ</t>
    </rPh>
    <phoneticPr fontId="2"/>
  </si>
  <si>
    <t>16.4、16.5</t>
  </si>
  <si>
    <t>知的財産保護</t>
    <rPh sb="0" eb="6">
      <t>チテキザイサンホゴ</t>
    </rPh>
    <phoneticPr fontId="2"/>
  </si>
  <si>
    <t>・知的財産権を侵害しないよう、適切に対応している</t>
    <rPh sb="1" eb="5">
      <t>チテキザイサン</t>
    </rPh>
    <rPh sb="5" eb="6">
      <t>ケン</t>
    </rPh>
    <rPh sb="7" eb="9">
      <t>シンガイ</t>
    </rPh>
    <rPh sb="15" eb="17">
      <t>テキセツ</t>
    </rPh>
    <rPh sb="18" eb="20">
      <t>タイオウ</t>
    </rPh>
    <phoneticPr fontId="1"/>
  </si>
  <si>
    <t>サプライチェーン管理</t>
    <rPh sb="8" eb="10">
      <t>カンリ</t>
    </rPh>
    <phoneticPr fontId="2"/>
  </si>
  <si>
    <t>・取引先に対して、人権尊重や生物多様性の重要性、ハラスメント防止等の重要性を説明し、その遵守を要請している</t>
  </si>
  <si>
    <t>9.3、12.3、12.4</t>
  </si>
  <si>
    <t>製品・サービス</t>
    <rPh sb="0" eb="2">
      <t>セイヒン</t>
    </rPh>
    <phoneticPr fontId="2"/>
  </si>
  <si>
    <t>製品・サービスの安全性と品質</t>
    <rPh sb="0" eb="2">
      <t>セイヒン</t>
    </rPh>
    <rPh sb="8" eb="11">
      <t>アンゼンセイ</t>
    </rPh>
    <rPh sb="12" eb="14">
      <t>ヒンシツ</t>
    </rPh>
    <phoneticPr fontId="3"/>
  </si>
  <si>
    <t>・製品安全に関する方針・目標・組織体制・基準等を定めている</t>
  </si>
  <si>
    <t>9、12</t>
  </si>
  <si>
    <t>環境配慮</t>
    <rPh sb="0" eb="4">
      <t>カンキョウハイリョ</t>
    </rPh>
    <phoneticPr fontId="5"/>
  </si>
  <si>
    <t>6、7、9、12、13、14、15</t>
  </si>
  <si>
    <t>社会課題解決</t>
    <rPh sb="0" eb="6">
      <t>シャカイカダイカイケツ</t>
    </rPh>
    <phoneticPr fontId="2"/>
  </si>
  <si>
    <t>・製品やサービスにおいて、社会課題解決を考慮している（人手不足の解消、地域の活性化等）</t>
  </si>
  <si>
    <t>8、9、11</t>
  </si>
  <si>
    <t>地産地消</t>
    <rPh sb="0" eb="4">
      <t>チサンチショウ</t>
    </rPh>
    <phoneticPr fontId="2"/>
  </si>
  <si>
    <t>・地元の原材料、製品、サービス等を優先的に活用している</t>
    <rPh sb="8" eb="10">
      <t>セイヒン</t>
    </rPh>
    <rPh sb="15" eb="16">
      <t>トウ</t>
    </rPh>
    <phoneticPr fontId="5"/>
  </si>
  <si>
    <t>12.8、12b</t>
  </si>
  <si>
    <t>DX（デジタル・トランスフォーメーション）</t>
    <phoneticPr fontId="2"/>
  </si>
  <si>
    <t>・デジタル技術を活用し、業務の効率化やビジネスモデルの変革に取り組んでいる</t>
    <rPh sb="5" eb="7">
      <t>ギジュツ</t>
    </rPh>
    <rPh sb="8" eb="10">
      <t>カツヨウ</t>
    </rPh>
    <phoneticPr fontId="5"/>
  </si>
  <si>
    <t>８、9、11、12</t>
  </si>
  <si>
    <t>パートナーシップ</t>
    <phoneticPr fontId="5"/>
  </si>
  <si>
    <t>・異業種連携により、新たなビジネスや付加価値の創出に取り組んでいる</t>
    <rPh sb="1" eb="4">
      <t>イギョウシュ</t>
    </rPh>
    <rPh sb="4" eb="6">
      <t>レンケイ</t>
    </rPh>
    <rPh sb="10" eb="11">
      <t>アラ</t>
    </rPh>
    <rPh sb="18" eb="22">
      <t>フカカチ</t>
    </rPh>
    <rPh sb="23" eb="25">
      <t>ソウシュツ</t>
    </rPh>
    <rPh sb="26" eb="27">
      <t>ト</t>
    </rPh>
    <rPh sb="28" eb="29">
      <t>ク</t>
    </rPh>
    <phoneticPr fontId="5"/>
  </si>
  <si>
    <t>・経済に資する取組み（　　　　　　　）</t>
    <rPh sb="1" eb="3">
      <t>ケイザイ</t>
    </rPh>
    <rPh sb="4" eb="5">
      <t>シ</t>
    </rPh>
    <rPh sb="7" eb="9">
      <t>トリク</t>
    </rPh>
    <phoneticPr fontId="5"/>
  </si>
  <si>
    <t>作成日</t>
    <rPh sb="0" eb="3">
      <t>サクセイビ</t>
    </rPh>
    <phoneticPr fontId="5"/>
  </si>
  <si>
    <t>事業者名</t>
    <rPh sb="0" eb="3">
      <t>ジギョウシャ</t>
    </rPh>
    <rPh sb="3" eb="4">
      <t>メイ</t>
    </rPh>
    <phoneticPr fontId="5"/>
  </si>
  <si>
    <t>達成率</t>
    <rPh sb="0" eb="3">
      <t>タッセイリツ</t>
    </rPh>
    <phoneticPr fontId="5"/>
  </si>
  <si>
    <t>基準の達成</t>
    <rPh sb="0" eb="2">
      <t>キジュン</t>
    </rPh>
    <rPh sb="3" eb="5">
      <t>タッセイ</t>
    </rPh>
    <phoneticPr fontId="5"/>
  </si>
  <si>
    <t>合計</t>
    <rPh sb="0" eb="2">
      <t>ゴウケイ</t>
    </rPh>
    <phoneticPr fontId="5"/>
  </si>
  <si>
    <t>総合判定</t>
    <rPh sb="0" eb="4">
      <t>ソウゴウハンテイ</t>
    </rPh>
    <phoneticPr fontId="5"/>
  </si>
  <si>
    <t>8、9</t>
    <phoneticPr fontId="5"/>
  </si>
  <si>
    <t>6.6、14.1、15.4，15.5、15.8</t>
    <phoneticPr fontId="5"/>
  </si>
  <si>
    <t>11.6、12.3-12.5</t>
    <phoneticPr fontId="5"/>
  </si>
  <si>
    <t>6.3、11.6、12.3-12.5</t>
    <phoneticPr fontId="5"/>
  </si>
  <si>
    <t>7.2-7.a,11.6、12.4、13.3</t>
    <phoneticPr fontId="5"/>
  </si>
  <si>
    <t>8、10.4</t>
    <phoneticPr fontId="5"/>
  </si>
  <si>
    <t>4.5、5、8.5</t>
    <phoneticPr fontId="5"/>
  </si>
  <si>
    <t>5、8</t>
    <phoneticPr fontId="5"/>
  </si>
  <si>
    <t>8.5、10.2</t>
    <phoneticPr fontId="5"/>
  </si>
  <si>
    <t>11、12.8、17</t>
    <phoneticPr fontId="5"/>
  </si>
  <si>
    <t>4、11、12</t>
    <phoneticPr fontId="5"/>
  </si>
  <si>
    <t>書面審査にあたり、回答いただいた内容について根拠書類の提出をお願いする場合があります。</t>
    <rPh sb="0" eb="4">
      <t>ショメンシンサ</t>
    </rPh>
    <rPh sb="9" eb="11">
      <t>カイトウ</t>
    </rPh>
    <rPh sb="16" eb="18">
      <t>ナイヨウ</t>
    </rPh>
    <rPh sb="22" eb="26">
      <t>コンキョショルイ</t>
    </rPh>
    <rPh sb="27" eb="29">
      <t>テイシュツ</t>
    </rPh>
    <rPh sb="31" eb="32">
      <t>ネガ</t>
    </rPh>
    <rPh sb="35" eb="37">
      <t>バアイ</t>
    </rPh>
    <phoneticPr fontId="5"/>
  </si>
  <si>
    <t>・外国人を雇用しており、当該外国人材が活躍できる職場環境づくりを進めている（外国人社員の日本語能力向上支援、宗教や食文化への対応等）</t>
    <rPh sb="1" eb="4">
      <t>ガイコクジン</t>
    </rPh>
    <rPh sb="5" eb="7">
      <t>コヨウ</t>
    </rPh>
    <rPh sb="12" eb="14">
      <t>トウガイ</t>
    </rPh>
    <rPh sb="14" eb="16">
      <t>ガイコク</t>
    </rPh>
    <rPh sb="16" eb="18">
      <t>ジンザイ</t>
    </rPh>
    <rPh sb="19" eb="21">
      <t>カツヤク</t>
    </rPh>
    <rPh sb="24" eb="26">
      <t>ショクバ</t>
    </rPh>
    <rPh sb="26" eb="28">
      <t>カンキョウ</t>
    </rPh>
    <rPh sb="32" eb="33">
      <t>スス</t>
    </rPh>
    <rPh sb="64" eb="65">
      <t>トウ</t>
    </rPh>
    <phoneticPr fontId="5"/>
  </si>
  <si>
    <t>ＳＤＧｓの達成に向けた具体的な取組みチェックリスト</t>
    <phoneticPr fontId="5"/>
  </si>
  <si>
    <t>形態</t>
    <rPh sb="0" eb="2">
      <t>ケイタイ</t>
    </rPh>
    <phoneticPr fontId="5"/>
  </si>
  <si>
    <t>※形態の選択については、「ぎふＳＤＧｓ推進パートナー登録制度」ＱＡ集を参照ください。</t>
    <rPh sb="1" eb="3">
      <t>ケイタイ</t>
    </rPh>
    <rPh sb="4" eb="6">
      <t>センタク</t>
    </rPh>
    <rPh sb="19" eb="21">
      <t>スイシン</t>
    </rPh>
    <rPh sb="26" eb="30">
      <t>トウロクセイド</t>
    </rPh>
    <rPh sb="33" eb="34">
      <t>シュウ</t>
    </rPh>
    <rPh sb="35" eb="37">
      <t>サンショウ</t>
    </rPh>
    <phoneticPr fontId="5"/>
  </si>
  <si>
    <t>・法令遵守（コンプライアンス）に関する方針やルールを社内規程（就業規則等）に定めている</t>
    <rPh sb="28" eb="30">
      <t>キテイ</t>
    </rPh>
    <phoneticPr fontId="5"/>
  </si>
  <si>
    <t>・情報セキュリティに関する方針やルールを社内規程（就業規則等）に定めている</t>
    <phoneticPr fontId="5"/>
  </si>
  <si>
    <t>・個人情報保護に関する方針やルールを社内規程（就業規則等）に定めている</t>
    <phoneticPr fontId="5"/>
  </si>
  <si>
    <t>・天然資源の保全に配慮された、認証製品の利用を進めている（森林資源：FSC認証、パーム油：RSPO認証、ゴム：FSC認証、RSPO認証、コーヒー：レインフォレスト等、天然水産物：MSC認証、養殖海産物：ASC認証等）</t>
    <rPh sb="65" eb="67">
      <t>ニンショウ</t>
    </rPh>
    <phoneticPr fontId="5"/>
  </si>
  <si>
    <t>・ハラスメント（セクハラ、マタハラ及びパワハラ等）を防止するための取組みを実施している（研修の実施、相談窓口の設置等）</t>
    <rPh sb="23" eb="24">
      <t>トウ</t>
    </rPh>
    <phoneticPr fontId="5"/>
  </si>
  <si>
    <t>・人権尊重、差別の禁止に関する方針を企業理念や社内規程（就業規則等）に定めている</t>
    <phoneticPr fontId="5"/>
  </si>
  <si>
    <t>・ハラスメント（セクハラ、マタハラ及びパワハラ等）の禁止を社内規程（就業規則等）に定めている</t>
    <rPh sb="17" eb="18">
      <t>オヨ</t>
    </rPh>
    <rPh sb="23" eb="24">
      <t>トウ</t>
    </rPh>
    <phoneticPr fontId="5"/>
  </si>
  <si>
    <t>・労働安全衛生の方針やルールを社内規程（就業規則等）に定めている</t>
    <phoneticPr fontId="5"/>
  </si>
  <si>
    <t>・適切な労働慣行の実現に関する方針やルールを社内規程（就業規則等）に定めている</t>
    <phoneticPr fontId="5"/>
  </si>
  <si>
    <t>・過去1年間において、期間を定めず雇われている労働者（パートタイム労働者を除く）の年次有給休暇の取得率が55％以上である</t>
    <phoneticPr fontId="5"/>
  </si>
  <si>
    <t>・不正な競争・取引の禁止、汚職・贈収賄の禁止を社内規程（就業規則等）に定めている</t>
    <phoneticPr fontId="5"/>
  </si>
  <si>
    <t>・製品・サービスにおいて、環境への負荷軽減に配慮している（CO2の削減、省エネ、廃棄物の削減、リサイクルしやすい製品設計等）</t>
    <rPh sb="22" eb="24">
      <t>ハイリョ</t>
    </rPh>
    <phoneticPr fontId="5"/>
  </si>
  <si>
    <t>根拠書類
（該当ページのみ）</t>
    <rPh sb="0" eb="4">
      <t>コンキョショルイ</t>
    </rPh>
    <rPh sb="6" eb="8">
      <t>ガイトウ</t>
    </rPh>
    <phoneticPr fontId="5"/>
  </si>
  <si>
    <t>・CSR活動に関する方針・取組みを定めている</t>
    <phoneticPr fontId="5"/>
  </si>
  <si>
    <t>実施方針</t>
    <rPh sb="0" eb="4">
      <t>ジッシホウシン</t>
    </rPh>
    <phoneticPr fontId="5"/>
  </si>
  <si>
    <t>方針と対策の具体例をそれぞれ記載してください。</t>
    <rPh sb="0" eb="2">
      <t>ホウシン</t>
    </rPh>
    <rPh sb="3" eb="5">
      <t>タイサク</t>
    </rPh>
    <rPh sb="6" eb="9">
      <t>グタイレイ</t>
    </rPh>
    <rPh sb="14" eb="16">
      <t>キサイ</t>
    </rPh>
    <phoneticPr fontId="5"/>
  </si>
  <si>
    <t>具体例</t>
    <rPh sb="0" eb="3">
      <t>グタイレイ</t>
    </rPh>
    <phoneticPr fontId="5"/>
  </si>
  <si>
    <t>・事故、災害、感染症などの発生時におけるＢＣＰ（事業継続計画）を策定している</t>
    <phoneticPr fontId="5"/>
  </si>
  <si>
    <t>公開方法：ホームページURL等</t>
    <rPh sb="0" eb="4">
      <t>コウカイホウホウ</t>
    </rPh>
    <rPh sb="14" eb="15">
      <t>トウ</t>
    </rPh>
    <phoneticPr fontId="5"/>
  </si>
  <si>
    <t>任意の有害化学物質について種類と量を記載してください。</t>
    <rPh sb="3" eb="5">
      <t>ユウガイ</t>
    </rPh>
    <rPh sb="5" eb="7">
      <t>カガク</t>
    </rPh>
    <rPh sb="7" eb="9">
      <t>ブッシツ</t>
    </rPh>
    <rPh sb="13" eb="15">
      <t>シュルイ</t>
    </rPh>
    <rPh sb="16" eb="17">
      <t>リョウ</t>
    </rPh>
    <rPh sb="18" eb="20">
      <t>キサイ</t>
    </rPh>
    <phoneticPr fontId="5"/>
  </si>
  <si>
    <t>年間使用量、削減目標</t>
    <rPh sb="0" eb="2">
      <t>ネンカン</t>
    </rPh>
    <rPh sb="2" eb="5">
      <t>シヨウリョウ</t>
    </rPh>
    <rPh sb="6" eb="10">
      <t>サクゲンモクヒョウ</t>
    </rPh>
    <phoneticPr fontId="5"/>
  </si>
  <si>
    <t>排出量</t>
    <rPh sb="0" eb="3">
      <t>ハイシュツリョウ</t>
    </rPh>
    <phoneticPr fontId="5"/>
  </si>
  <si>
    <t>目標値</t>
    <rPh sb="0" eb="3">
      <t>モクヒョウチ</t>
    </rPh>
    <phoneticPr fontId="5"/>
  </si>
  <si>
    <t>年間使用量、削減目標</t>
    <rPh sb="0" eb="5">
      <t>ネンカンシヨウリョウ</t>
    </rPh>
    <rPh sb="6" eb="10">
      <t>サクゲンモクヒョウ</t>
    </rPh>
    <phoneticPr fontId="5"/>
  </si>
  <si>
    <t>取組内容</t>
    <rPh sb="0" eb="4">
      <t>トリクミナイヨウ</t>
    </rPh>
    <phoneticPr fontId="5"/>
  </si>
  <si>
    <t>導入の具体例</t>
    <rPh sb="0" eb="2">
      <t>ドウニュウ</t>
    </rPh>
    <rPh sb="3" eb="6">
      <t>グタイレイ</t>
    </rPh>
    <phoneticPr fontId="5"/>
  </si>
  <si>
    <t>・正規雇用者と非正規雇用者の職務内容と責任度合いを把握し、賃金・福利厚生等の待遇の基準を明確化している</t>
    <phoneticPr fontId="5"/>
  </si>
  <si>
    <t>ー</t>
    <phoneticPr fontId="5"/>
  </si>
  <si>
    <t>現状の数値</t>
    <rPh sb="0" eb="2">
      <t>ゲンジョウ</t>
    </rPh>
    <rPh sb="3" eb="5">
      <t>スウチ</t>
    </rPh>
    <phoneticPr fontId="5"/>
  </si>
  <si>
    <t>雇用している外国人の人数、職場環境づくりの具体例を記載してください。</t>
    <rPh sb="0" eb="2">
      <t>コヨウ</t>
    </rPh>
    <rPh sb="6" eb="9">
      <t>ガイコクジン</t>
    </rPh>
    <rPh sb="10" eb="12">
      <t>ニンズウ</t>
    </rPh>
    <rPh sb="13" eb="17">
      <t>ショクバカンキョウ</t>
    </rPh>
    <rPh sb="21" eb="24">
      <t>グタイレイ</t>
    </rPh>
    <rPh sb="25" eb="27">
      <t>キサイ</t>
    </rPh>
    <phoneticPr fontId="5"/>
  </si>
  <si>
    <t>・リモートワーク、フレックスタイム等を導入し、柔軟な勤務形態（場所・時間）を認めている</t>
    <phoneticPr fontId="5"/>
  </si>
  <si>
    <t>直近の実施時期、内容を具体的に記載してください。</t>
    <rPh sb="0" eb="2">
      <t>チョッキン</t>
    </rPh>
    <rPh sb="3" eb="7">
      <t>ジッシジキ</t>
    </rPh>
    <rPh sb="8" eb="10">
      <t>ナイヨウ</t>
    </rPh>
    <rPh sb="11" eb="14">
      <t>グタイテキ</t>
    </rPh>
    <rPh sb="15" eb="17">
      <t>キサイ</t>
    </rPh>
    <phoneticPr fontId="5"/>
  </si>
  <si>
    <t>普及啓発や情報発信の具体的な実施方法を記載してください。</t>
    <rPh sb="0" eb="4">
      <t>フキュウケイハツ</t>
    </rPh>
    <rPh sb="5" eb="9">
      <t>ジョウホウハッシン</t>
    </rPh>
    <rPh sb="10" eb="13">
      <t>グタイテキ</t>
    </rPh>
    <rPh sb="14" eb="18">
      <t>ジッシホウホウ</t>
    </rPh>
    <rPh sb="19" eb="21">
      <t>キサイ</t>
    </rPh>
    <phoneticPr fontId="5"/>
  </si>
  <si>
    <t>要請している遵守の内容を具体的に記載してください。</t>
    <rPh sb="0" eb="2">
      <t>ヨウセイ</t>
    </rPh>
    <rPh sb="6" eb="8">
      <t>ジュンシュ</t>
    </rPh>
    <rPh sb="9" eb="11">
      <t>ナイヨウ</t>
    </rPh>
    <rPh sb="12" eb="15">
      <t>グタイテキ</t>
    </rPh>
    <rPh sb="16" eb="18">
      <t>キサイ</t>
    </rPh>
    <phoneticPr fontId="5"/>
  </si>
  <si>
    <t>・製品安全に関する方針・目標・組織体制・基準等を定めている</t>
    <phoneticPr fontId="5"/>
  </si>
  <si>
    <t>具体的な取組みを記載してください。</t>
    <rPh sb="0" eb="3">
      <t>グタイテキ</t>
    </rPh>
    <rPh sb="4" eb="6">
      <t>トリク</t>
    </rPh>
    <rPh sb="8" eb="10">
      <t>キサイ</t>
    </rPh>
    <phoneticPr fontId="5"/>
  </si>
  <si>
    <t>具体的な異業種との連携実績とその内容について記載してください。</t>
    <rPh sb="0" eb="3">
      <t>グタイテキ</t>
    </rPh>
    <rPh sb="4" eb="7">
      <t>イギョウシュ</t>
    </rPh>
    <rPh sb="9" eb="11">
      <t>レンケイ</t>
    </rPh>
    <rPh sb="11" eb="13">
      <t>ジッセキ</t>
    </rPh>
    <rPh sb="16" eb="18">
      <t>ナイヨウ</t>
    </rPh>
    <rPh sb="22" eb="24">
      <t>キサイ</t>
    </rPh>
    <phoneticPr fontId="5"/>
  </si>
  <si>
    <t>記載、提出事項</t>
    <rPh sb="0" eb="2">
      <t>キサイ</t>
    </rPh>
    <rPh sb="3" eb="5">
      <t>テイシュツ</t>
    </rPh>
    <rPh sb="5" eb="7">
      <t>ジコウ</t>
    </rPh>
    <phoneticPr fontId="5"/>
  </si>
  <si>
    <t>根拠書類（経営理念等）の写しをPDF化し、ファイル名を「経営理念」として送付してください。</t>
    <rPh sb="0" eb="2">
      <t>コンキョ</t>
    </rPh>
    <rPh sb="2" eb="4">
      <t>ショルイ</t>
    </rPh>
    <rPh sb="5" eb="9">
      <t>ケイエイリネン</t>
    </rPh>
    <rPh sb="12" eb="13">
      <t>ウツ</t>
    </rPh>
    <rPh sb="18" eb="19">
      <t>カ</t>
    </rPh>
    <rPh sb="25" eb="26">
      <t>メイ</t>
    </rPh>
    <rPh sb="28" eb="32">
      <t>ケイエイリネン</t>
    </rPh>
    <rPh sb="36" eb="38">
      <t>ソウフ</t>
    </rPh>
    <phoneticPr fontId="5"/>
  </si>
  <si>
    <t>根拠書類（就業規則等）の写しをPDF化し、ファイル名を「法令遵守」として送付してください。</t>
    <rPh sb="0" eb="2">
      <t>コンキョ</t>
    </rPh>
    <rPh sb="2" eb="4">
      <t>ショルイ</t>
    </rPh>
    <rPh sb="5" eb="7">
      <t>シュウギョウ</t>
    </rPh>
    <rPh sb="7" eb="9">
      <t>キソク</t>
    </rPh>
    <rPh sb="9" eb="10">
      <t>トウ</t>
    </rPh>
    <rPh sb="12" eb="13">
      <t>ウツ</t>
    </rPh>
    <rPh sb="18" eb="19">
      <t>カ</t>
    </rPh>
    <rPh sb="28" eb="32">
      <t>ホウレイジュンシュ</t>
    </rPh>
    <rPh sb="36" eb="38">
      <t>ソウフ</t>
    </rPh>
    <phoneticPr fontId="5"/>
  </si>
  <si>
    <t>根拠書類（就業規則等）の写しをPDF化し、ファイル名を「情報セキュリティ」として送付してください。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ジョウホウ</t>
    </rPh>
    <rPh sb="40" eb="42">
      <t>ソウフ</t>
    </rPh>
    <phoneticPr fontId="5"/>
  </si>
  <si>
    <t>根拠書類（就業規則等）の写しをPDF化し、ファイル名を「個人情報」として送付してください。</t>
    <rPh sb="0" eb="2">
      <t>コンキョ</t>
    </rPh>
    <rPh sb="2" eb="4">
      <t>ショルイ</t>
    </rPh>
    <rPh sb="12" eb="13">
      <t>ウツ</t>
    </rPh>
    <rPh sb="18" eb="19">
      <t>カ</t>
    </rPh>
    <rPh sb="25" eb="26">
      <t>メイ</t>
    </rPh>
    <rPh sb="28" eb="30">
      <t>コジン</t>
    </rPh>
    <rPh sb="30" eb="32">
      <t>ジョウホウ</t>
    </rPh>
    <rPh sb="36" eb="38">
      <t>ソウフ</t>
    </rPh>
    <phoneticPr fontId="5"/>
  </si>
  <si>
    <t>根拠書類（事業継続計画の目次）の写しをPDF化し、ファイル名を「事業継続」として送付してください。</t>
    <rPh sb="0" eb="2">
      <t>コンキョ</t>
    </rPh>
    <rPh sb="2" eb="4">
      <t>ショルイ</t>
    </rPh>
    <rPh sb="5" eb="7">
      <t>ジギョウ</t>
    </rPh>
    <rPh sb="7" eb="9">
      <t>ケイゾク</t>
    </rPh>
    <rPh sb="9" eb="11">
      <t>ケイカク</t>
    </rPh>
    <rPh sb="12" eb="14">
      <t>モクジ</t>
    </rPh>
    <rPh sb="16" eb="17">
      <t>ウツ</t>
    </rPh>
    <rPh sb="22" eb="23">
      <t>カ</t>
    </rPh>
    <phoneticPr fontId="5"/>
  </si>
  <si>
    <t>把握した影響とその対策を具体的に記載してください。</t>
    <rPh sb="0" eb="2">
      <t>ハアク</t>
    </rPh>
    <rPh sb="4" eb="6">
      <t>エイキョウ</t>
    </rPh>
    <rPh sb="9" eb="11">
      <t>タイサク</t>
    </rPh>
    <rPh sb="12" eb="15">
      <t>グタイテキ</t>
    </rPh>
    <rPh sb="16" eb="18">
      <t>キサイ</t>
    </rPh>
    <phoneticPr fontId="5"/>
  </si>
  <si>
    <t>利用している具体的な認証製品を記載してください。</t>
    <rPh sb="0" eb="2">
      <t>リヨウ</t>
    </rPh>
    <rPh sb="6" eb="9">
      <t>グタイテキ</t>
    </rPh>
    <rPh sb="10" eb="12">
      <t>ニンショウ</t>
    </rPh>
    <rPh sb="12" eb="14">
      <t>セイヒン</t>
    </rPh>
    <rPh sb="15" eb="17">
      <t>キサイ</t>
    </rPh>
    <phoneticPr fontId="5"/>
  </si>
  <si>
    <t>任意の廃棄物について、その廃棄物名、年間の排出量、削減の具体的な目標値を記載してください。</t>
    <rPh sb="13" eb="17">
      <t>ハイキブツメイ</t>
    </rPh>
    <phoneticPr fontId="5"/>
  </si>
  <si>
    <t>自社の温室効果ガスの直接的な排出量（スコープ1）を記載してください。</t>
    <rPh sb="25" eb="27">
      <t>キサイ</t>
    </rPh>
    <phoneticPr fontId="5"/>
  </si>
  <si>
    <t>自社の温室効果ガスの直接的な排出量（スコープ1）の目標値記載してください。</t>
    <rPh sb="25" eb="28">
      <t>モクヒョウチ</t>
    </rPh>
    <rPh sb="28" eb="30">
      <t>キサイ</t>
    </rPh>
    <phoneticPr fontId="5"/>
  </si>
  <si>
    <t>自社の温室効果ガスの直接的な排出量（スコープ２）を記載してください。</t>
    <rPh sb="25" eb="27">
      <t>キサイ</t>
    </rPh>
    <phoneticPr fontId="5"/>
  </si>
  <si>
    <t>自社の温室効果ガスの直接的な排出量（スコープ２）の目標値記載してください。</t>
    <rPh sb="25" eb="28">
      <t>モクヒョウチ</t>
    </rPh>
    <rPh sb="28" eb="30">
      <t>キサイ</t>
    </rPh>
    <phoneticPr fontId="5"/>
  </si>
  <si>
    <t>目標値・取組内容</t>
    <rPh sb="0" eb="3">
      <t>モクヒョウチ</t>
    </rPh>
    <rPh sb="4" eb="8">
      <t>トリクミナイヨウ</t>
    </rPh>
    <phoneticPr fontId="5"/>
  </si>
  <si>
    <t>温室効果ガスの削減目標値と削減に向けた具体的な取組み内容を記載してください。</t>
    <rPh sb="11" eb="12">
      <t>チ</t>
    </rPh>
    <rPh sb="13" eb="15">
      <t>サクゲン</t>
    </rPh>
    <rPh sb="16" eb="17">
      <t>ム</t>
    </rPh>
    <rPh sb="19" eb="22">
      <t>グタイテキ</t>
    </rPh>
    <rPh sb="23" eb="25">
      <t>トリク</t>
    </rPh>
    <rPh sb="26" eb="28">
      <t>ナイヨウ</t>
    </rPh>
    <rPh sb="29" eb="31">
      <t>キサイ</t>
    </rPh>
    <phoneticPr fontId="5"/>
  </si>
  <si>
    <t>根拠書類（カーボン・クレジットの購入が分かるもの）の写しをPDF化し、ファイル名を「カーボン・クレジット」として送付してください。</t>
    <rPh sb="0" eb="2">
      <t>コンキョ</t>
    </rPh>
    <rPh sb="2" eb="4">
      <t>ショルイ</t>
    </rPh>
    <rPh sb="16" eb="18">
      <t>コウニュウ</t>
    </rPh>
    <rPh sb="19" eb="20">
      <t>ワ</t>
    </rPh>
    <rPh sb="26" eb="27">
      <t>ウツ</t>
    </rPh>
    <rPh sb="32" eb="33">
      <t>カ</t>
    </rPh>
    <rPh sb="39" eb="40">
      <t>メイ</t>
    </rPh>
    <rPh sb="56" eb="58">
      <t>ソウフ</t>
    </rPh>
    <phoneticPr fontId="5"/>
  </si>
  <si>
    <t>年間の電力使用量と削減に向けた目標を記載してください。</t>
    <rPh sb="0" eb="2">
      <t>ネンカン</t>
    </rPh>
    <rPh sb="3" eb="8">
      <t>デンリョクシヨウリョウ</t>
    </rPh>
    <rPh sb="9" eb="11">
      <t>サクゲン</t>
    </rPh>
    <rPh sb="12" eb="13">
      <t>ム</t>
    </rPh>
    <rPh sb="15" eb="17">
      <t>モクヒョウ</t>
    </rPh>
    <rPh sb="18" eb="20">
      <t>キサイ</t>
    </rPh>
    <phoneticPr fontId="5"/>
  </si>
  <si>
    <t>具体的な取組み内容を記載してください。</t>
    <rPh sb="0" eb="3">
      <t>グタイテキ</t>
    </rPh>
    <rPh sb="4" eb="6">
      <t>トリク</t>
    </rPh>
    <rPh sb="7" eb="9">
      <t>ナイヨウ</t>
    </rPh>
    <rPh sb="10" eb="12">
      <t>キサイ</t>
    </rPh>
    <phoneticPr fontId="5"/>
  </si>
  <si>
    <t>導入している具体例を記載してください。</t>
    <rPh sb="0" eb="2">
      <t>ドウニュウ</t>
    </rPh>
    <rPh sb="6" eb="8">
      <t>グタイ</t>
    </rPh>
    <rPh sb="8" eb="9">
      <t>レイ</t>
    </rPh>
    <rPh sb="10" eb="12">
      <t>キサイ</t>
    </rPh>
    <phoneticPr fontId="5"/>
  </si>
  <si>
    <r>
      <t xml:space="preserve">・事業所の使用電力のうち31.5%※以上を再生可能エネルギーで賄っている　
</t>
    </r>
    <r>
      <rPr>
        <sz val="10"/>
        <rFont val="BIZ UDPゴシック"/>
        <family val="3"/>
        <charset val="128"/>
      </rPr>
      <t>※岐阜県エネルギービジョン目標値　　再エネ電力比率31.5%(2025年度)</t>
    </r>
    <rPh sb="1" eb="4">
      <t>ジギョウショ</t>
    </rPh>
    <rPh sb="5" eb="9">
      <t>シヨウデンリョク</t>
    </rPh>
    <rPh sb="18" eb="20">
      <t>イジョウ</t>
    </rPh>
    <rPh sb="21" eb="25">
      <t>サイセイカノウ</t>
    </rPh>
    <rPh sb="31" eb="32">
      <t>マカナ</t>
    </rPh>
    <rPh sb="51" eb="54">
      <t>モクヒョウチ</t>
    </rPh>
    <rPh sb="73" eb="75">
      <t>ネンド</t>
    </rPh>
    <phoneticPr fontId="5"/>
  </si>
  <si>
    <t>根拠書類（使用電力の内訳が分かるもの）の写しをPDF化し、ファイル名を「再生可能エネルギー」として送付してください。</t>
    <rPh sb="0" eb="2">
      <t>コンキョ</t>
    </rPh>
    <rPh sb="2" eb="4">
      <t>ショルイ</t>
    </rPh>
    <rPh sb="5" eb="7">
      <t>シヨウ</t>
    </rPh>
    <rPh sb="7" eb="9">
      <t>デンリョク</t>
    </rPh>
    <rPh sb="10" eb="12">
      <t>ウチワケ</t>
    </rPh>
    <rPh sb="13" eb="14">
      <t>ワ</t>
    </rPh>
    <rPh sb="20" eb="21">
      <t>ウツ</t>
    </rPh>
    <rPh sb="26" eb="27">
      <t>カ</t>
    </rPh>
    <rPh sb="33" eb="34">
      <t>メイ</t>
    </rPh>
    <rPh sb="36" eb="38">
      <t>サイセイ</t>
    </rPh>
    <rPh sb="38" eb="40">
      <t>カノウ</t>
    </rPh>
    <rPh sb="49" eb="51">
      <t>ソウフ</t>
    </rPh>
    <phoneticPr fontId="5"/>
  </si>
  <si>
    <t>根拠書類（就業規則等）の写しをPDF化し、ファイル名を「差別の禁止」として送付してください。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サベツ</t>
    </rPh>
    <rPh sb="31" eb="33">
      <t>キンシ</t>
    </rPh>
    <rPh sb="37" eb="39">
      <t>ソウフ</t>
    </rPh>
    <phoneticPr fontId="5"/>
  </si>
  <si>
    <t>根拠書類（就業規則等）の写しをPDF化し、ファイル名を「ハラスメント禁止」として送付してください。</t>
    <rPh sb="0" eb="2">
      <t>コンキョ</t>
    </rPh>
    <rPh sb="2" eb="4">
      <t>ショルイ</t>
    </rPh>
    <rPh sb="5" eb="7">
      <t>シュウギョウ</t>
    </rPh>
    <rPh sb="7" eb="9">
      <t>キソク</t>
    </rPh>
    <rPh sb="9" eb="10">
      <t>トウ</t>
    </rPh>
    <rPh sb="12" eb="13">
      <t>ウツ</t>
    </rPh>
    <rPh sb="18" eb="19">
      <t>カ</t>
    </rPh>
    <rPh sb="25" eb="26">
      <t>メイ</t>
    </rPh>
    <rPh sb="34" eb="36">
      <t>キンシ</t>
    </rPh>
    <rPh sb="40" eb="42">
      <t>ソウフ</t>
    </rPh>
    <phoneticPr fontId="5"/>
  </si>
  <si>
    <t>根拠書類（CSR活動に関する方針・取組みが分かるもの）の写しをPDF化し、ファイル名を「組織体制」として送付してください。</t>
    <rPh sb="44" eb="46">
      <t>ソシキ</t>
    </rPh>
    <rPh sb="46" eb="48">
      <t>タイセイ</t>
    </rPh>
    <phoneticPr fontId="5"/>
  </si>
  <si>
    <t>根拠書類（就業規則等）の写しをPDF化し、ファイル名を「労働安全衛生」として送付してください。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ロウドウ</t>
    </rPh>
    <rPh sb="30" eb="32">
      <t>アンゼン</t>
    </rPh>
    <rPh sb="32" eb="34">
      <t>エイセイ</t>
    </rPh>
    <rPh sb="38" eb="40">
      <t>ソウフ</t>
    </rPh>
    <phoneticPr fontId="5"/>
  </si>
  <si>
    <t>根拠書類（就業規則等）の写しをPDF化し、ファイル名を「労働時間」として送付してください。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ロウドウ</t>
    </rPh>
    <rPh sb="30" eb="32">
      <t>ジカン</t>
    </rPh>
    <rPh sb="36" eb="38">
      <t>ソウフ</t>
    </rPh>
    <phoneticPr fontId="5"/>
  </si>
  <si>
    <t>過去１年間の年次有給取得率を具体的に記載してください。</t>
    <rPh sb="0" eb="2">
      <t>カコ</t>
    </rPh>
    <rPh sb="3" eb="5">
      <t>ネンカン</t>
    </rPh>
    <rPh sb="6" eb="10">
      <t>ネンジユウキュウ</t>
    </rPh>
    <rPh sb="10" eb="13">
      <t>シュトクリツ</t>
    </rPh>
    <rPh sb="14" eb="17">
      <t>グタイテキ</t>
    </rPh>
    <rPh sb="18" eb="20">
      <t>キサイ</t>
    </rPh>
    <phoneticPr fontId="5"/>
  </si>
  <si>
    <t>取組みの具体例を記載してください。</t>
    <rPh sb="0" eb="2">
      <t>トリク</t>
    </rPh>
    <rPh sb="4" eb="7">
      <t>グタイレイ</t>
    </rPh>
    <rPh sb="8" eb="10">
      <t>キサイ</t>
    </rPh>
    <phoneticPr fontId="5"/>
  </si>
  <si>
    <t>目標値を記載してください。</t>
    <rPh sb="0" eb="3">
      <t>モクヒョウチ</t>
    </rPh>
    <rPh sb="4" eb="6">
      <t>キサイ</t>
    </rPh>
    <phoneticPr fontId="5"/>
  </si>
  <si>
    <t>女性管理職比率について自社の比率と自社事業の産業別平均値を記載してください。</t>
    <rPh sb="0" eb="7">
      <t>ジョセイカンリショクヒリツ</t>
    </rPh>
    <rPh sb="11" eb="13">
      <t>ジシャ</t>
    </rPh>
    <rPh sb="14" eb="16">
      <t>ヒリツ</t>
    </rPh>
    <rPh sb="17" eb="19">
      <t>ジシャ</t>
    </rPh>
    <rPh sb="19" eb="21">
      <t>ジギョウ</t>
    </rPh>
    <rPh sb="22" eb="25">
      <t>サンギョウベツ</t>
    </rPh>
    <rPh sb="25" eb="28">
      <t>ヘイキンチ</t>
    </rPh>
    <rPh sb="29" eb="31">
      <t>キサイ</t>
    </rPh>
    <phoneticPr fontId="5"/>
  </si>
  <si>
    <t>根拠書類（就業規則等）の写しをPDF化し、ファイル名を「公正な競争」として送付してください。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コウセイ</t>
    </rPh>
    <rPh sb="31" eb="33">
      <t>キョウソウ</t>
    </rPh>
    <rPh sb="37" eb="39">
      <t>ソウフ</t>
    </rPh>
    <phoneticPr fontId="5"/>
  </si>
  <si>
    <t>記載例</t>
    <rPh sb="0" eb="3">
      <t>キサイレイ</t>
    </rPh>
    <phoneticPr fontId="5"/>
  </si>
  <si>
    <t>・事業活動が生物多様性に与える影響を把握し、その対策を定めている</t>
    <phoneticPr fontId="5"/>
  </si>
  <si>
    <t>スキー場跡地の森林再生のために植樹活動を実施。
実績：２０２１年：○○スキー場跡地、社員５０名参加
　　　 2022年：△△スキー場跡地　社員６０名参加</t>
    <rPh sb="3" eb="4">
      <t>ジョウ</t>
    </rPh>
    <rPh sb="4" eb="6">
      <t>アトチ</t>
    </rPh>
    <rPh sb="7" eb="9">
      <t>シンリン</t>
    </rPh>
    <rPh sb="9" eb="11">
      <t>サイセイ</t>
    </rPh>
    <rPh sb="15" eb="17">
      <t>ショクジュ</t>
    </rPh>
    <rPh sb="17" eb="19">
      <t>カツドウ</t>
    </rPh>
    <rPh sb="20" eb="22">
      <t>ジッシ</t>
    </rPh>
    <rPh sb="24" eb="26">
      <t>ジッセキ</t>
    </rPh>
    <rPh sb="31" eb="32">
      <t>ネン</t>
    </rPh>
    <rPh sb="38" eb="39">
      <t>ジョウ</t>
    </rPh>
    <rPh sb="39" eb="41">
      <t>アトチ</t>
    </rPh>
    <rPh sb="42" eb="44">
      <t>シャイン</t>
    </rPh>
    <rPh sb="46" eb="47">
      <t>メイ</t>
    </rPh>
    <rPh sb="47" eb="49">
      <t>サンカ</t>
    </rPh>
    <rPh sb="58" eb="59">
      <t>ネン</t>
    </rPh>
    <rPh sb="65" eb="66">
      <t>ジョウ</t>
    </rPh>
    <rPh sb="66" eb="68">
      <t>アトチ</t>
    </rPh>
    <rPh sb="69" eb="71">
      <t>シャイン</t>
    </rPh>
    <rPh sb="73" eb="74">
      <t>メイ</t>
    </rPh>
    <rPh sb="74" eb="76">
      <t>サンカ</t>
    </rPh>
    <phoneticPr fontId="5"/>
  </si>
  <si>
    <t>自社製品で利用する木材についてはFSC森林認証岐阜県グループから調達している。</t>
    <rPh sb="0" eb="4">
      <t>ジシャセイヒン</t>
    </rPh>
    <rPh sb="5" eb="7">
      <t>リヨウ</t>
    </rPh>
    <rPh sb="9" eb="11">
      <t>モクザイ</t>
    </rPh>
    <rPh sb="19" eb="23">
      <t>シンリンニンショウ</t>
    </rPh>
    <rPh sb="23" eb="26">
      <t>ギフケン</t>
    </rPh>
    <rPh sb="32" eb="34">
      <t>チョウタツ</t>
    </rPh>
    <phoneticPr fontId="5"/>
  </si>
  <si>
    <t>事務所に紙の回収ボックスを設け再資源化を進めている。</t>
    <phoneticPr fontId="5"/>
  </si>
  <si>
    <t>事業活動で発生する端材を回収し再資源化を進めている。</t>
    <phoneticPr fontId="5"/>
  </si>
  <si>
    <t>水の年間使用量、削減目標を記載してください。</t>
    <rPh sb="0" eb="1">
      <t>ミズ</t>
    </rPh>
    <rPh sb="2" eb="4">
      <t>ネンカン</t>
    </rPh>
    <rPh sb="4" eb="7">
      <t>シヨウリョウ</t>
    </rPh>
    <rPh sb="8" eb="12">
      <t>サクゲンモクヒョウ</t>
    </rPh>
    <rPh sb="13" eb="15">
      <t>キサイ</t>
    </rPh>
    <phoneticPr fontId="5"/>
  </si>
  <si>
    <t>使用量：○○㎥（令和４年）
目標値：△△㎥（令和７年）</t>
    <rPh sb="0" eb="3">
      <t>シヨウリョウ</t>
    </rPh>
    <rPh sb="8" eb="10">
      <t>レイワ</t>
    </rPh>
    <rPh sb="11" eb="12">
      <t>ネン</t>
    </rPh>
    <rPh sb="14" eb="17">
      <t>モクヒョウチ</t>
    </rPh>
    <rPh sb="22" eb="24">
      <t>レイワ</t>
    </rPh>
    <rPh sb="25" eb="26">
      <t>ネン</t>
    </rPh>
    <phoneticPr fontId="5"/>
  </si>
  <si>
    <t>□□□ｔ-CO2（R4年）</t>
    <rPh sb="11" eb="12">
      <t>ネン</t>
    </rPh>
    <phoneticPr fontId="5"/>
  </si>
  <si>
    <t>□△○ｔ-CO2（R７年）</t>
    <phoneticPr fontId="5"/>
  </si>
  <si>
    <t>○○○ｔ-CO2（R4年）</t>
    <rPh sb="11" eb="12">
      <t>ネン</t>
    </rPh>
    <phoneticPr fontId="5"/>
  </si>
  <si>
    <t>○□△ｔ-CO2(R７年）</t>
    <phoneticPr fontId="5"/>
  </si>
  <si>
    <t>・スコープ２目標値：○□△ｔ-CO2(R７年）
・令和７年までに再生可能エネルギーの電力比率○○％の目標を掲げ設備投資を行っている。</t>
    <rPh sb="6" eb="9">
      <t>モクヒョウチ</t>
    </rPh>
    <rPh sb="21" eb="22">
      <t>ネン</t>
    </rPh>
    <rPh sb="25" eb="27">
      <t>レイワ</t>
    </rPh>
    <rPh sb="28" eb="29">
      <t>ネン</t>
    </rPh>
    <rPh sb="32" eb="36">
      <t>サイセイカノウ</t>
    </rPh>
    <rPh sb="42" eb="46">
      <t>デンリョクヒリツ</t>
    </rPh>
    <rPh sb="50" eb="52">
      <t>モクヒョウ</t>
    </rPh>
    <rPh sb="53" eb="54">
      <t>カカ</t>
    </rPh>
    <rPh sb="55" eb="59">
      <t>セツビトウシ</t>
    </rPh>
    <rPh sb="60" eb="61">
      <t>オコナ</t>
    </rPh>
    <phoneticPr fontId="5"/>
  </si>
  <si>
    <t>使用量：○○○万kWh（R４年）
　 目標：△△△万kWh（R７年）</t>
    <rPh sb="0" eb="2">
      <t>シヨウ</t>
    </rPh>
    <rPh sb="2" eb="3">
      <t>リョウ</t>
    </rPh>
    <rPh sb="7" eb="8">
      <t>マン</t>
    </rPh>
    <rPh sb="14" eb="15">
      <t>ネン</t>
    </rPh>
    <rPh sb="19" eb="21">
      <t>モクヒョウ</t>
    </rPh>
    <rPh sb="25" eb="26">
      <t>マン</t>
    </rPh>
    <phoneticPr fontId="5"/>
  </si>
  <si>
    <t>太陽光発電パネル及び蓄電池を設置している。</t>
    <rPh sb="0" eb="5">
      <t>タイヨウコウハツデン</t>
    </rPh>
    <rPh sb="8" eb="9">
      <t>オヨ</t>
    </rPh>
    <rPh sb="10" eb="13">
      <t>チクデンチ</t>
    </rPh>
    <rPh sb="14" eb="16">
      <t>セッチ</t>
    </rPh>
    <phoneticPr fontId="5"/>
  </si>
  <si>
    <t>○○時間／月</t>
    <rPh sb="2" eb="4">
      <t>ジカン</t>
    </rPh>
    <rPh sb="5" eb="6">
      <t>ツキ</t>
    </rPh>
    <phoneticPr fontId="5"/>
  </si>
  <si>
    <t>△△％</t>
    <phoneticPr fontId="5"/>
  </si>
  <si>
    <t>現状：△％（R４年度）　
（輸送用機械器具製造業平均値：2.6%)</t>
    <rPh sb="8" eb="10">
      <t>ネンド</t>
    </rPh>
    <rPh sb="24" eb="27">
      <t>ヘイキンチ</t>
    </rPh>
    <phoneticPr fontId="5"/>
  </si>
  <si>
    <t>社内に保育施設を設置。子連れ出勤ができる体制となっている。</t>
    <rPh sb="0" eb="2">
      <t>シャナイ</t>
    </rPh>
    <rPh sb="3" eb="7">
      <t>ホイクシセツ</t>
    </rPh>
    <rPh sb="8" eb="10">
      <t>セッチ</t>
    </rPh>
    <rPh sb="11" eb="13">
      <t>コヅ</t>
    </rPh>
    <rPh sb="14" eb="16">
      <t>シュッキン</t>
    </rPh>
    <rPh sb="20" eb="22">
      <t>タイセイ</t>
    </rPh>
    <phoneticPr fontId="5"/>
  </si>
  <si>
    <t>高齢者が活躍できるように再雇用制度を設けている。</t>
    <rPh sb="0" eb="3">
      <t>コウレイシャ</t>
    </rPh>
    <rPh sb="4" eb="6">
      <t>カツヤク</t>
    </rPh>
    <rPh sb="12" eb="13">
      <t>サイ</t>
    </rPh>
    <rPh sb="13" eb="15">
      <t>コヨウ</t>
    </rPh>
    <rPh sb="15" eb="17">
      <t>セイド</t>
    </rPh>
    <rPh sb="18" eb="19">
      <t>モウ</t>
    </rPh>
    <phoneticPr fontId="5"/>
  </si>
  <si>
    <t xml:space="preserve">雇用人数：○○人
実施事項：社内での日本語教室の実施。職員向けに食文化等への理解を深めるための研修を実施。 </t>
    <rPh sb="0" eb="4">
      <t>コヨウニンズウ</t>
    </rPh>
    <rPh sb="7" eb="8">
      <t>ニン</t>
    </rPh>
    <rPh sb="9" eb="13">
      <t>ジッシジコウ</t>
    </rPh>
    <rPh sb="14" eb="16">
      <t>シャナイ</t>
    </rPh>
    <rPh sb="18" eb="23">
      <t>ニホンゴキョウシツ</t>
    </rPh>
    <rPh sb="24" eb="26">
      <t>ジッシ</t>
    </rPh>
    <rPh sb="27" eb="30">
      <t>ショクインム</t>
    </rPh>
    <rPh sb="32" eb="36">
      <t>ショクブンカトウ</t>
    </rPh>
    <rPh sb="38" eb="40">
      <t>リカイ</t>
    </rPh>
    <rPh sb="41" eb="42">
      <t>フカ</t>
    </rPh>
    <rPh sb="47" eb="49">
      <t>ケンシュウ</t>
    </rPh>
    <rPh sb="50" eb="52">
      <t>ジッシ</t>
    </rPh>
    <phoneticPr fontId="5"/>
  </si>
  <si>
    <t>リモートワーク、フレックスタイム制度を導している。</t>
    <rPh sb="16" eb="18">
      <t>セイド</t>
    </rPh>
    <phoneticPr fontId="5"/>
  </si>
  <si>
    <t>実施時期：令和５年５月
実施内容：半期の目標設定等に関する職員面談を実施
参加人数：全社員</t>
    <rPh sb="0" eb="4">
      <t>ジッシジキ</t>
    </rPh>
    <rPh sb="5" eb="7">
      <t>レイワ</t>
    </rPh>
    <rPh sb="8" eb="9">
      <t>ネン</t>
    </rPh>
    <rPh sb="10" eb="11">
      <t>ガツ</t>
    </rPh>
    <rPh sb="12" eb="14">
      <t>ジッシ</t>
    </rPh>
    <rPh sb="14" eb="16">
      <t>ナイヨウ</t>
    </rPh>
    <rPh sb="17" eb="19">
      <t>ハンキ</t>
    </rPh>
    <rPh sb="20" eb="24">
      <t>モクヒョウセッテイ</t>
    </rPh>
    <rPh sb="24" eb="25">
      <t>トウ</t>
    </rPh>
    <rPh sb="26" eb="27">
      <t>カン</t>
    </rPh>
    <rPh sb="29" eb="31">
      <t>ショクイン</t>
    </rPh>
    <rPh sb="31" eb="33">
      <t>メンダン</t>
    </rPh>
    <rPh sb="34" eb="36">
      <t>ジッシ</t>
    </rPh>
    <rPh sb="37" eb="41">
      <t>サンカニンズウ</t>
    </rPh>
    <rPh sb="42" eb="45">
      <t>ゼンシャイン</t>
    </rPh>
    <phoneticPr fontId="5"/>
  </si>
  <si>
    <t>実施時期：令和５年５月
実施内容：女性創業者を講師に招きセミナーを実施
参加人数：２０名</t>
    <rPh sb="0" eb="4">
      <t>ジッシジキ</t>
    </rPh>
    <rPh sb="5" eb="7">
      <t>レイワ</t>
    </rPh>
    <rPh sb="8" eb="9">
      <t>ネン</t>
    </rPh>
    <rPh sb="10" eb="11">
      <t>ガツ</t>
    </rPh>
    <rPh sb="12" eb="14">
      <t>ジッシ</t>
    </rPh>
    <rPh sb="14" eb="16">
      <t>ナイヨウ</t>
    </rPh>
    <rPh sb="17" eb="19">
      <t>ジョセイ</t>
    </rPh>
    <rPh sb="19" eb="22">
      <t>ソウギョウシャ</t>
    </rPh>
    <rPh sb="23" eb="25">
      <t>コウシ</t>
    </rPh>
    <rPh sb="26" eb="27">
      <t>マネ</t>
    </rPh>
    <rPh sb="33" eb="35">
      <t>ジッシ</t>
    </rPh>
    <rPh sb="36" eb="40">
      <t>サンカニンズウ</t>
    </rPh>
    <rPh sb="43" eb="44">
      <t>メイ</t>
    </rPh>
    <phoneticPr fontId="5"/>
  </si>
  <si>
    <t>実施時期：令和５年２月
実施内容：○○地区の節分祭に社員をスタッフとして派遣</t>
    <rPh sb="0" eb="4">
      <t>ジッシジキ</t>
    </rPh>
    <rPh sb="5" eb="7">
      <t>レイワ</t>
    </rPh>
    <rPh sb="8" eb="9">
      <t>ネン</t>
    </rPh>
    <rPh sb="10" eb="11">
      <t>ガツ</t>
    </rPh>
    <rPh sb="12" eb="14">
      <t>ジッシ</t>
    </rPh>
    <rPh sb="14" eb="16">
      <t>ナイヨウ</t>
    </rPh>
    <rPh sb="19" eb="21">
      <t>チク</t>
    </rPh>
    <rPh sb="22" eb="25">
      <t>セツブンサイ</t>
    </rPh>
    <rPh sb="26" eb="28">
      <t>シャイン</t>
    </rPh>
    <rPh sb="36" eb="38">
      <t>ハケン</t>
    </rPh>
    <phoneticPr fontId="5"/>
  </si>
  <si>
    <t>実施時期：令和５年７月
実施内容：○○地区の水路清掃活動に会社として参加</t>
    <rPh sb="0" eb="4">
      <t>ジッシジキ</t>
    </rPh>
    <rPh sb="5" eb="7">
      <t>レイワ</t>
    </rPh>
    <rPh sb="8" eb="9">
      <t>ネン</t>
    </rPh>
    <rPh sb="10" eb="11">
      <t>ガツ</t>
    </rPh>
    <rPh sb="12" eb="14">
      <t>ジッシ</t>
    </rPh>
    <rPh sb="14" eb="16">
      <t>ナイヨウ</t>
    </rPh>
    <rPh sb="19" eb="21">
      <t>チク</t>
    </rPh>
    <rPh sb="22" eb="24">
      <t>スイロ</t>
    </rPh>
    <rPh sb="24" eb="28">
      <t>セイソウカツドウ</t>
    </rPh>
    <rPh sb="29" eb="31">
      <t>カイシャ</t>
    </rPh>
    <rPh sb="34" eb="36">
      <t>サンカ</t>
    </rPh>
    <phoneticPr fontId="5"/>
  </si>
  <si>
    <t>実施時期：令和５年７月
実施内容：○○小学校の生徒を対象に職場体験を開催
参加人数：△△△人</t>
    <rPh sb="0" eb="4">
      <t>ジッシジキ</t>
    </rPh>
    <rPh sb="5" eb="7">
      <t>レイワ</t>
    </rPh>
    <rPh sb="8" eb="9">
      <t>ネン</t>
    </rPh>
    <rPh sb="10" eb="11">
      <t>ガツ</t>
    </rPh>
    <rPh sb="12" eb="14">
      <t>ジッシ</t>
    </rPh>
    <rPh sb="14" eb="16">
      <t>ナイヨウ</t>
    </rPh>
    <rPh sb="19" eb="22">
      <t>ショウガッコウ</t>
    </rPh>
    <rPh sb="23" eb="25">
      <t>セイト</t>
    </rPh>
    <rPh sb="26" eb="28">
      <t>タイショウ</t>
    </rPh>
    <rPh sb="29" eb="33">
      <t>ショクバタイケン</t>
    </rPh>
    <rPh sb="34" eb="36">
      <t>カイサイ</t>
    </rPh>
    <rPh sb="37" eb="41">
      <t>サンカニンズウ</t>
    </rPh>
    <rPh sb="45" eb="46">
      <t>ニン</t>
    </rPh>
    <phoneticPr fontId="5"/>
  </si>
  <si>
    <t>・○○市のＳＤＧｓ講演会に講師として参加
・自社ホームページでＳＤＧｓの普及啓発を展開：https://www.pref.gifu.lg.jp/page/302783.html</t>
    <rPh sb="3" eb="4">
      <t>シ</t>
    </rPh>
    <rPh sb="9" eb="12">
      <t>コウエンカイ</t>
    </rPh>
    <rPh sb="13" eb="15">
      <t>コウシ</t>
    </rPh>
    <rPh sb="18" eb="20">
      <t>サンカ</t>
    </rPh>
    <rPh sb="22" eb="24">
      <t>ジシャ</t>
    </rPh>
    <rPh sb="36" eb="40">
      <t>フキュウケイハツ</t>
    </rPh>
    <rPh sb="41" eb="43">
      <t>テンカイ</t>
    </rPh>
    <phoneticPr fontId="5"/>
  </si>
  <si>
    <t>取引先との契約において人権尊重やハラスメント防止の特記事項を交わしている。</t>
    <rPh sb="0" eb="3">
      <t>トリヒキサキ</t>
    </rPh>
    <rPh sb="5" eb="7">
      <t>ケイヤク</t>
    </rPh>
    <rPh sb="11" eb="15">
      <t>ジンケンソンチョウ</t>
    </rPh>
    <rPh sb="22" eb="24">
      <t>ボウシ</t>
    </rPh>
    <rPh sb="25" eb="27">
      <t>トッキ</t>
    </rPh>
    <rPh sb="27" eb="29">
      <t>ジコウ</t>
    </rPh>
    <rPh sb="30" eb="31">
      <t>カ</t>
    </rPh>
    <phoneticPr fontId="5"/>
  </si>
  <si>
    <t>グリーン購入の対象となる製品を製造している。</t>
    <phoneticPr fontId="5"/>
  </si>
  <si>
    <t>地域採用を積極的に行っている。</t>
    <phoneticPr fontId="5"/>
  </si>
  <si>
    <t xml:space="preserve">お中元・お歳暮等の贈答品は、岐阜県産の物を使用するように努めている。 </t>
    <phoneticPr fontId="5"/>
  </si>
  <si>
    <t>IoT等のデジタル技術の導入に向け、専門家派遣を受け入れている。</t>
    <rPh sb="3" eb="4">
      <t>トウ</t>
    </rPh>
    <rPh sb="9" eb="11">
      <t>ギジュツ</t>
    </rPh>
    <rPh sb="12" eb="14">
      <t>ドウニュウ</t>
    </rPh>
    <rPh sb="15" eb="16">
      <t>ム</t>
    </rPh>
    <rPh sb="18" eb="23">
      <t>センモンカハケン</t>
    </rPh>
    <rPh sb="24" eb="25">
      <t>ウ</t>
    </rPh>
    <rPh sb="26" eb="27">
      <t>イ</t>
    </rPh>
    <phoneticPr fontId="5"/>
  </si>
  <si>
    <t>自社の建設技術を活かすため木工事業者とコラボレーションした製品を開発した。</t>
    <rPh sb="0" eb="2">
      <t>ジシャ</t>
    </rPh>
    <rPh sb="3" eb="7">
      <t>ケンセツギジュツ</t>
    </rPh>
    <rPh sb="8" eb="9">
      <t>イ</t>
    </rPh>
    <rPh sb="13" eb="15">
      <t>モッコウ</t>
    </rPh>
    <rPh sb="15" eb="18">
      <t>ジギョウシャ</t>
    </rPh>
    <rPh sb="29" eb="31">
      <t>セイヒン</t>
    </rPh>
    <rPh sb="32" eb="34">
      <t>カイハツ</t>
    </rPh>
    <phoneticPr fontId="5"/>
  </si>
  <si>
    <t>実施時期：令和５年４月
実施内容：コンプライアンスについてEラーニングを実施
参加人数：全社員</t>
    <rPh sb="0" eb="4">
      <t>ジッシジキ</t>
    </rPh>
    <rPh sb="5" eb="7">
      <t>レイワ</t>
    </rPh>
    <rPh sb="8" eb="9">
      <t>ネン</t>
    </rPh>
    <rPh sb="10" eb="11">
      <t>ガツ</t>
    </rPh>
    <rPh sb="12" eb="14">
      <t>ジッシ</t>
    </rPh>
    <rPh sb="14" eb="16">
      <t>ナイヨウ</t>
    </rPh>
    <rPh sb="36" eb="38">
      <t>ジッシ</t>
    </rPh>
    <rPh sb="39" eb="43">
      <t>サンカニンズウ</t>
    </rPh>
    <rPh sb="44" eb="47">
      <t>ゼンシャイン</t>
    </rPh>
    <phoneticPr fontId="5"/>
  </si>
  <si>
    <t>実施時期：令和５年４月
実施内容：情報セキュリティについてEラーニングを実施。また、各所属に情報セキュリティ取扱管理者を設置し個別に研修会を実施。
参加人数：全社員</t>
    <rPh sb="0" eb="4">
      <t>ジッシジキ</t>
    </rPh>
    <rPh sb="5" eb="7">
      <t>レイワ</t>
    </rPh>
    <rPh sb="8" eb="9">
      <t>ネン</t>
    </rPh>
    <rPh sb="10" eb="11">
      <t>ガツ</t>
    </rPh>
    <rPh sb="12" eb="14">
      <t>ジッシ</t>
    </rPh>
    <rPh sb="14" eb="16">
      <t>ナイヨウ</t>
    </rPh>
    <rPh sb="17" eb="19">
      <t>ジョウホウ</t>
    </rPh>
    <rPh sb="36" eb="38">
      <t>ジッシ</t>
    </rPh>
    <rPh sb="42" eb="45">
      <t>カクショゾク</t>
    </rPh>
    <rPh sb="60" eb="62">
      <t>セッチ</t>
    </rPh>
    <rPh sb="63" eb="65">
      <t>コベツ</t>
    </rPh>
    <rPh sb="66" eb="69">
      <t>ケンシュウカイ</t>
    </rPh>
    <rPh sb="70" eb="72">
      <t>ジッシ</t>
    </rPh>
    <rPh sb="74" eb="78">
      <t>サンカニンズウ</t>
    </rPh>
    <rPh sb="79" eb="82">
      <t>ゼンシャイン</t>
    </rPh>
    <phoneticPr fontId="5"/>
  </si>
  <si>
    <t>HPがある場合はURLを記載してください。HPがない場合は具体的な公開方法を記載してください。</t>
    <rPh sb="5" eb="7">
      <t>バアイ</t>
    </rPh>
    <rPh sb="12" eb="14">
      <t>キサイ</t>
    </rPh>
    <rPh sb="26" eb="28">
      <t>バアイ</t>
    </rPh>
    <rPh sb="29" eb="32">
      <t>グタイテキ</t>
    </rPh>
    <rPh sb="33" eb="37">
      <t>コウカイホウホウ</t>
    </rPh>
    <rPh sb="38" eb="40">
      <t>キサイ</t>
    </rPh>
    <phoneticPr fontId="5"/>
  </si>
  <si>
    <t>HP:https://www.pref.gifu.lg.jp/page/302783.html
その他：会社の受付に社会貢献活動を掲示</t>
    <rPh sb="50" eb="51">
      <t>タ</t>
    </rPh>
    <rPh sb="58" eb="64">
      <t>シャカイコウケンカツドウ</t>
    </rPh>
    <rPh sb="65" eb="67">
      <t>ケイジ</t>
    </rPh>
    <phoneticPr fontId="5"/>
  </si>
  <si>
    <t>具体的な取組み内容を記載してください。
※従業員が利用するプラスチックゴミの回収等は含まれません。</t>
    <rPh sb="0" eb="3">
      <t>グタイテキ</t>
    </rPh>
    <rPh sb="4" eb="6">
      <t>トリク</t>
    </rPh>
    <rPh sb="7" eb="9">
      <t>ナイヨウ</t>
    </rPh>
    <rPh sb="10" eb="12">
      <t>キサイ</t>
    </rPh>
    <rPh sb="42" eb="43">
      <t>フク</t>
    </rPh>
    <phoneticPr fontId="5"/>
  </si>
  <si>
    <t>過去１年間の１人あたりの月平均所定外労働時間数を記載してください。</t>
    <rPh sb="0" eb="2">
      <t>カコ</t>
    </rPh>
    <rPh sb="3" eb="5">
      <t>ネンカン</t>
    </rPh>
    <rPh sb="7" eb="8">
      <t>ニン</t>
    </rPh>
    <rPh sb="12" eb="15">
      <t>ツキヘイキン</t>
    </rPh>
    <rPh sb="15" eb="18">
      <t>ショテイガイ</t>
    </rPh>
    <rPh sb="18" eb="22">
      <t>ロウドウジカン</t>
    </rPh>
    <rPh sb="22" eb="23">
      <t>スウ</t>
    </rPh>
    <rPh sb="24" eb="26">
      <t>キサイ</t>
    </rPh>
    <phoneticPr fontId="5"/>
  </si>
  <si>
    <t>影響：自社工場の排水による水質変化、魚類等の生息地への影響が懸念される。
対策：国や自治体が定める規定値よりも厳しい社内基準を設け排水している。</t>
    <rPh sb="0" eb="2">
      <t>エイキョウ</t>
    </rPh>
    <rPh sb="3" eb="5">
      <t>ジシャ</t>
    </rPh>
    <rPh sb="5" eb="7">
      <t>コウジョウ</t>
    </rPh>
    <rPh sb="8" eb="10">
      <t>ハイスイ</t>
    </rPh>
    <rPh sb="13" eb="15">
      <t>スイシツ</t>
    </rPh>
    <rPh sb="15" eb="17">
      <t>ヘンカ</t>
    </rPh>
    <rPh sb="18" eb="20">
      <t>ギョルイ</t>
    </rPh>
    <rPh sb="20" eb="21">
      <t>トウ</t>
    </rPh>
    <rPh sb="22" eb="25">
      <t>セイソクチ</t>
    </rPh>
    <rPh sb="27" eb="29">
      <t>エイキョウ</t>
    </rPh>
    <rPh sb="30" eb="32">
      <t>ケネン</t>
    </rPh>
    <rPh sb="37" eb="39">
      <t>タイサク</t>
    </rPh>
    <rPh sb="40" eb="41">
      <t>クニ</t>
    </rPh>
    <rPh sb="42" eb="45">
      <t>ジチタイ</t>
    </rPh>
    <rPh sb="46" eb="47">
      <t>サダ</t>
    </rPh>
    <rPh sb="49" eb="52">
      <t>キテイチ</t>
    </rPh>
    <rPh sb="55" eb="56">
      <t>キビ</t>
    </rPh>
    <rPh sb="58" eb="62">
      <t>シャナイキジュン</t>
    </rPh>
    <rPh sb="63" eb="64">
      <t>モウ</t>
    </rPh>
    <rPh sb="65" eb="67">
      <t>ハイスイ</t>
    </rPh>
    <phoneticPr fontId="5"/>
  </si>
  <si>
    <t>記載・提出事項の説明</t>
    <rPh sb="0" eb="2">
      <t>キサイ</t>
    </rPh>
    <rPh sb="3" eb="7">
      <t>テイシュツジコウ</t>
    </rPh>
    <rPh sb="8" eb="10">
      <t>セツメイ</t>
    </rPh>
    <phoneticPr fontId="5"/>
  </si>
  <si>
    <t>方針：法令に基づき、情報、知的財産等を適切に保護するため、以下の対策を実施する。
対策：①定期的な避難訓練②事業所において、食料や資機材を備蓄③従業員にハザードマップを周知</t>
    <rPh sb="0" eb="2">
      <t>ホウシン</t>
    </rPh>
    <rPh sb="3" eb="5">
      <t>ホウレイ</t>
    </rPh>
    <rPh sb="6" eb="7">
      <t>モト</t>
    </rPh>
    <rPh sb="10" eb="12">
      <t>ジョウホウ</t>
    </rPh>
    <rPh sb="13" eb="17">
      <t>チテキザイサン</t>
    </rPh>
    <rPh sb="17" eb="18">
      <t>トウ</t>
    </rPh>
    <rPh sb="19" eb="21">
      <t>テキセツ</t>
    </rPh>
    <rPh sb="22" eb="24">
      <t>ホゴ</t>
    </rPh>
    <rPh sb="29" eb="31">
      <t>イカ</t>
    </rPh>
    <rPh sb="32" eb="34">
      <t>タイサク</t>
    </rPh>
    <rPh sb="35" eb="37">
      <t>ジッシ</t>
    </rPh>
    <rPh sb="41" eb="43">
      <t>タイサク</t>
    </rPh>
    <phoneticPr fontId="5"/>
  </si>
  <si>
    <t>廃棄物：有機性汚泥
廃棄量：○○t（令和４年）
目標値：△△ｔ（令和７年）</t>
    <rPh sb="0" eb="3">
      <t>ハイキブツ</t>
    </rPh>
    <rPh sb="4" eb="9">
      <t>ユウキセイオデイ</t>
    </rPh>
    <rPh sb="10" eb="12">
      <t>ハイキ</t>
    </rPh>
    <rPh sb="12" eb="13">
      <t>リョウ</t>
    </rPh>
    <rPh sb="18" eb="20">
      <t>レイワ</t>
    </rPh>
    <rPh sb="21" eb="22">
      <t>ネン</t>
    </rPh>
    <rPh sb="24" eb="26">
      <t>モクヒョウ</t>
    </rPh>
    <rPh sb="26" eb="27">
      <t>チ</t>
    </rPh>
    <rPh sb="32" eb="34">
      <t>レイワ</t>
    </rPh>
    <rPh sb="35" eb="36">
      <t>ネン</t>
    </rPh>
    <phoneticPr fontId="5"/>
  </si>
  <si>
    <t>オフィスの照明を全てLEDに変更している。</t>
    <rPh sb="5" eb="7">
      <t>ショウメイ</t>
    </rPh>
    <rPh sb="8" eb="9">
      <t>スベ</t>
    </rPh>
    <rPh sb="14" eb="16">
      <t>ヘンコウ</t>
    </rPh>
    <phoneticPr fontId="5"/>
  </si>
  <si>
    <t>実施時期：令和５年４月～９月
実施内容：階層別職員研修
参加人数：全社員（管理職、係長、係員）</t>
    <rPh sb="0" eb="4">
      <t>ジッシジキ</t>
    </rPh>
    <rPh sb="5" eb="7">
      <t>レイワ</t>
    </rPh>
    <rPh sb="8" eb="9">
      <t>ネン</t>
    </rPh>
    <rPh sb="10" eb="11">
      <t>ガツ</t>
    </rPh>
    <rPh sb="13" eb="14">
      <t>ガツ</t>
    </rPh>
    <rPh sb="15" eb="17">
      <t>ジッシ</t>
    </rPh>
    <rPh sb="17" eb="19">
      <t>ナイヨウ</t>
    </rPh>
    <rPh sb="20" eb="23">
      <t>カイソウベツ</t>
    </rPh>
    <rPh sb="23" eb="25">
      <t>ショクイン</t>
    </rPh>
    <rPh sb="25" eb="27">
      <t>ケンシュウ</t>
    </rPh>
    <rPh sb="28" eb="32">
      <t>サンカニンズウ</t>
    </rPh>
    <rPh sb="33" eb="36">
      <t>ゼンシャイン</t>
    </rPh>
    <rPh sb="37" eb="40">
      <t>カンリショク</t>
    </rPh>
    <rPh sb="41" eb="43">
      <t>カカリチョウ</t>
    </rPh>
    <rPh sb="44" eb="46">
      <t>カカリイン</t>
    </rPh>
    <phoneticPr fontId="5"/>
  </si>
  <si>
    <t>提携病院において年に１回従業員の定期健康診断と事後の保健指導を実施している。</t>
    <rPh sb="8" eb="9">
      <t>ネン</t>
    </rPh>
    <rPh sb="11" eb="12">
      <t>カイ</t>
    </rPh>
    <rPh sb="23" eb="25">
      <t>ジゴ</t>
    </rPh>
    <rPh sb="26" eb="30">
      <t>ホケンシドウ</t>
    </rPh>
    <phoneticPr fontId="5"/>
  </si>
  <si>
    <t>【目標】
女性の管理職比率：○○％（R７年度）
女性の採用比率：△△％（R７年度）</t>
    <rPh sb="1" eb="3">
      <t>モクヒョウ</t>
    </rPh>
    <rPh sb="5" eb="7">
      <t>ジョセイ</t>
    </rPh>
    <rPh sb="8" eb="13">
      <t>カンリショクヒリツ</t>
    </rPh>
    <rPh sb="20" eb="22">
      <t>ネンド</t>
    </rPh>
    <rPh sb="24" eb="26">
      <t>ジョセイ</t>
    </rPh>
    <rPh sb="27" eb="31">
      <t>サイヨウヒリツ</t>
    </rPh>
    <rPh sb="38" eb="40">
      <t>ネンド</t>
    </rPh>
    <phoneticPr fontId="5"/>
  </si>
  <si>
    <t>障がいを持つ人が利用できる短時間勤務制度を導入している。</t>
    <rPh sb="0" eb="1">
      <t>ショウ</t>
    </rPh>
    <rPh sb="4" eb="5">
      <t>モ</t>
    </rPh>
    <rPh sb="6" eb="7">
      <t>ヒト</t>
    </rPh>
    <rPh sb="8" eb="10">
      <t>リヨウ</t>
    </rPh>
    <rPh sb="13" eb="14">
      <t>タン</t>
    </rPh>
    <rPh sb="14" eb="16">
      <t>ジカン</t>
    </rPh>
    <rPh sb="16" eb="18">
      <t>キンム</t>
    </rPh>
    <rPh sb="18" eb="20">
      <t>セイド</t>
    </rPh>
    <rPh sb="21" eb="23">
      <t>ドウニュウ</t>
    </rPh>
    <phoneticPr fontId="5"/>
  </si>
  <si>
    <t>物質名：トルエン
使用量：△○ｋｇ（年間）</t>
    <rPh sb="0" eb="3">
      <t>ブッシツメイ</t>
    </rPh>
    <rPh sb="9" eb="12">
      <t>シヨウリョウ</t>
    </rPh>
    <rPh sb="18" eb="20">
      <t>ネンカン</t>
    </rPh>
    <phoneticPr fontId="5"/>
  </si>
  <si>
    <t>研修名：ハラスメント研修
実施内容：ハラスメントについて社員教育としてEラーニングを実施
実施時期：令和５年４月
参加人数：全社員</t>
    <rPh sb="0" eb="2">
      <t>ケンシュウ</t>
    </rPh>
    <rPh sb="2" eb="3">
      <t>メイ</t>
    </rPh>
    <rPh sb="10" eb="12">
      <t>ケンシュウ</t>
    </rPh>
    <rPh sb="13" eb="15">
      <t>ジッシ</t>
    </rPh>
    <rPh sb="15" eb="17">
      <t>ナイヨウ</t>
    </rPh>
    <rPh sb="28" eb="30">
      <t>シャイン</t>
    </rPh>
    <rPh sb="30" eb="32">
      <t>キョウイク</t>
    </rPh>
    <rPh sb="42" eb="44">
      <t>ジッシ</t>
    </rPh>
    <rPh sb="45" eb="49">
      <t>ジッシジキ</t>
    </rPh>
    <rPh sb="50" eb="52">
      <t>レイワ</t>
    </rPh>
    <rPh sb="53" eb="54">
      <t>ネン</t>
    </rPh>
    <rPh sb="55" eb="56">
      <t>ガツ</t>
    </rPh>
    <rPh sb="57" eb="61">
      <t>サンカニンズウ</t>
    </rPh>
    <rPh sb="62" eb="65">
      <t>ゼンシャイン</t>
    </rPh>
    <phoneticPr fontId="5"/>
  </si>
  <si>
    <t>直近の研修実施時期、内容、参加人数等を記載してください。</t>
    <rPh sb="0" eb="2">
      <t>チョッキン</t>
    </rPh>
    <rPh sb="3" eb="5">
      <t>ケンシュウ</t>
    </rPh>
    <rPh sb="5" eb="9">
      <t>ジッシジキ</t>
    </rPh>
    <rPh sb="10" eb="12">
      <t>ナイヨウ</t>
    </rPh>
    <rPh sb="19" eb="21">
      <t>キサイ</t>
    </rPh>
    <phoneticPr fontId="5"/>
  </si>
  <si>
    <t>具体的な取組み等</t>
    <rPh sb="0" eb="3">
      <t>グタイテキ</t>
    </rPh>
    <rPh sb="4" eb="6">
      <t>トリク</t>
    </rPh>
    <rPh sb="7" eb="8">
      <t>トウ</t>
    </rPh>
    <phoneticPr fontId="5"/>
  </si>
  <si>
    <t>ー</t>
  </si>
  <si>
    <t>様式第３号記載内容根拠説明</t>
    <rPh sb="0" eb="2">
      <t>ヨウシキ</t>
    </rPh>
    <rPh sb="2" eb="3">
      <t>ダイ</t>
    </rPh>
    <rPh sb="4" eb="5">
      <t>ゴウ</t>
    </rPh>
    <rPh sb="5" eb="9">
      <t>キサイナイヨウ</t>
    </rPh>
    <rPh sb="9" eb="11">
      <t>コンキョ</t>
    </rPh>
    <rPh sb="11" eb="13">
      <t>セツメイ</t>
    </rPh>
    <phoneticPr fontId="5"/>
  </si>
  <si>
    <t>ー</t>
    <phoneticPr fontId="5"/>
  </si>
  <si>
    <t>直近の活動実施時期、内容、参加人数等を記載してください。</t>
    <rPh sb="0" eb="2">
      <t>チョッキン</t>
    </rPh>
    <rPh sb="3" eb="5">
      <t>カツドウ</t>
    </rPh>
    <rPh sb="5" eb="9">
      <t>ジッシジキ</t>
    </rPh>
    <rPh sb="10" eb="12">
      <t>ナイヨウ</t>
    </rPh>
    <rPh sb="19" eb="21">
      <t>キサイ</t>
    </rPh>
    <phoneticPr fontId="5"/>
  </si>
  <si>
    <t>直近の取組みの実施時期、内容、参加人数等を記載してください。</t>
    <rPh sb="0" eb="2">
      <t>チョッキン</t>
    </rPh>
    <rPh sb="3" eb="5">
      <t>トリク</t>
    </rPh>
    <rPh sb="7" eb="11">
      <t>ジッシジキ</t>
    </rPh>
    <rPh sb="12" eb="14">
      <t>ナイヨウ</t>
    </rPh>
    <rPh sb="21" eb="23">
      <t>キサイ</t>
    </rPh>
    <phoneticPr fontId="5"/>
  </si>
  <si>
    <t>直近の研修等の実施時期、内容、参加人数等を記載してください。</t>
    <rPh sb="0" eb="2">
      <t>チョッキン</t>
    </rPh>
    <rPh sb="3" eb="5">
      <t>ケンシュウ</t>
    </rPh>
    <rPh sb="5" eb="6">
      <t>トウ</t>
    </rPh>
    <rPh sb="7" eb="11">
      <t>ジッシジキ</t>
    </rPh>
    <rPh sb="12" eb="14">
      <t>ナイヨウ</t>
    </rPh>
    <rPh sb="21" eb="23">
      <t>キサイ</t>
    </rPh>
    <phoneticPr fontId="5"/>
  </si>
  <si>
    <t>直近の研修・セミナー等の実施時期、内容、参加人数等を記載してください。</t>
    <rPh sb="0" eb="2">
      <t>チョッキン</t>
    </rPh>
    <rPh sb="3" eb="5">
      <t>ケンシュウ</t>
    </rPh>
    <rPh sb="10" eb="11">
      <t>トウ</t>
    </rPh>
    <rPh sb="12" eb="16">
      <t>ジッシジキ</t>
    </rPh>
    <rPh sb="17" eb="19">
      <t>ナイヨウ</t>
    </rPh>
    <rPh sb="26" eb="28">
      <t>キサイ</t>
    </rPh>
    <phoneticPr fontId="5"/>
  </si>
  <si>
    <t>直近の面談の実施時期、内容、参加人数等を記載してください。</t>
    <rPh sb="0" eb="2">
      <t>チョッキン</t>
    </rPh>
    <rPh sb="3" eb="5">
      <t>メンダン</t>
    </rPh>
    <rPh sb="6" eb="10">
      <t>ジッシジキ</t>
    </rPh>
    <rPh sb="11" eb="13">
      <t>ナイヨウ</t>
    </rPh>
    <rPh sb="18" eb="19">
      <t>トウ</t>
    </rPh>
    <rPh sb="20" eb="22">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</si>
</sst>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800411]ggge&quot;年&quot;m&quot;月&quot;d&quot;日&quot;;@"/>
  </numFmts>
  <fonts count="19" x14ac:knownFonts="1">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b/>
      <sz val="11"/>
      <color theme="0"/>
      <name val="BIZ UDPゴシック"/>
      <family val="3"/>
      <charset val="128"/>
    </font>
    <font>
      <b/>
      <sz val="11"/>
      <color rgb="FFFF0000"/>
      <name val="BIZ UDPゴシック"/>
      <family val="3"/>
      <charset val="128"/>
    </font>
    <font>
      <b/>
      <sz val="11"/>
      <color theme="1"/>
      <name val="BIZ UDPゴシック"/>
      <family val="3"/>
      <charset val="128"/>
    </font>
    <font>
      <b/>
      <sz val="16"/>
      <color theme="1"/>
      <name val="BIZ UDPゴシック"/>
      <family val="3"/>
      <charset val="128"/>
    </font>
    <font>
      <sz val="12"/>
      <color theme="1"/>
      <name val="BIZ UDPゴシック"/>
      <family val="3"/>
      <charset val="128"/>
    </font>
    <font>
      <sz val="11"/>
      <color theme="1"/>
      <name val="BIZ UDゴシック"/>
      <family val="3"/>
      <charset val="128"/>
    </font>
    <font>
      <u/>
      <sz val="11"/>
      <color theme="1"/>
      <name val="BIZ UDPゴシック"/>
      <family val="3"/>
      <charset val="128"/>
    </font>
    <font>
      <sz val="11"/>
      <color rgb="FFFF0000"/>
      <name val="BIZ UDPゴシック"/>
      <family val="3"/>
      <charset val="128"/>
    </font>
    <font>
      <sz val="10"/>
      <name val="BIZ UDPゴシック"/>
      <family val="3"/>
      <charset val="128"/>
    </font>
    <font>
      <u/>
      <sz val="11"/>
      <color theme="10"/>
      <name val="游ゴシック"/>
      <family val="2"/>
      <charset val="128"/>
      <scheme val="minor"/>
    </font>
    <font>
      <u/>
      <sz val="11"/>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00206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rgb="FF000000"/>
      </left>
      <right/>
      <top style="thin">
        <color rgb="FF000000"/>
      </top>
      <bottom/>
      <diagonal/>
    </border>
    <border>
      <left/>
      <right style="thin">
        <color indexed="64"/>
      </right>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style="thin">
        <color rgb="FF000000"/>
      </right>
      <top/>
      <bottom style="thin">
        <color rgb="FF000000"/>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47">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center" vertical="center" wrapText="1"/>
    </xf>
    <xf numFmtId="0" fontId="6" fillId="0" borderId="0" xfId="0" applyFont="1" applyBorder="1" applyAlignment="1">
      <alignment horizontal="center" vertical="center"/>
    </xf>
    <xf numFmtId="0" fontId="6" fillId="4" borderId="1" xfId="0" applyFont="1" applyFill="1" applyBorder="1" applyAlignment="1">
      <alignment horizontal="left" vertical="center"/>
    </xf>
    <xf numFmtId="0" fontId="8" fillId="4" borderId="1" xfId="0" applyFont="1" applyFill="1" applyBorder="1" applyAlignment="1">
      <alignment horizontal="center" vertical="center"/>
    </xf>
    <xf numFmtId="0" fontId="6" fillId="0" borderId="1" xfId="0" applyFont="1" applyFill="1" applyBorder="1" applyAlignment="1">
      <alignment horizontal="right" vertical="center"/>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horizontal="center" vertical="center"/>
    </xf>
    <xf numFmtId="0" fontId="6" fillId="0" borderId="5" xfId="0" applyFont="1" applyFill="1" applyBorder="1" applyAlignment="1">
      <alignment horizontal="right" vertical="center"/>
    </xf>
    <xf numFmtId="0" fontId="6" fillId="0" borderId="5" xfId="0" applyFont="1" applyFill="1" applyBorder="1" applyAlignment="1">
      <alignment horizontal="center" vertical="center"/>
    </xf>
    <xf numFmtId="0" fontId="10" fillId="0" borderId="20" xfId="0" applyFont="1" applyFill="1" applyBorder="1" applyAlignment="1">
      <alignment horizontal="center" vertical="center"/>
    </xf>
    <xf numFmtId="0" fontId="6" fillId="0" borderId="0" xfId="0" applyFont="1" applyAlignment="1">
      <alignment horizontal="right" vertical="center"/>
    </xf>
    <xf numFmtId="0" fontId="10" fillId="0" borderId="0" xfId="0" applyFont="1" applyBorder="1" applyAlignment="1">
      <alignment horizontal="righ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4" xfId="0" applyFont="1" applyFill="1" applyBorder="1">
      <alignment vertical="center"/>
    </xf>
    <xf numFmtId="0" fontId="6" fillId="0" borderId="5" xfId="0" applyFont="1" applyFill="1" applyBorder="1">
      <alignment vertical="center"/>
    </xf>
    <xf numFmtId="0" fontId="6" fillId="0" borderId="6" xfId="0" applyFont="1" applyFill="1" applyBorder="1" applyAlignment="1">
      <alignment vertical="center" wrapText="1"/>
    </xf>
    <xf numFmtId="0" fontId="7" fillId="0" borderId="1" xfId="0" applyFont="1" applyFill="1" applyBorder="1" applyAlignment="1">
      <alignment vertical="center" wrapText="1"/>
    </xf>
    <xf numFmtId="0" fontId="6" fillId="0" borderId="7" xfId="0" applyFont="1" applyFill="1" applyBorder="1" applyAlignment="1">
      <alignment horizontal="left" vertical="center"/>
    </xf>
    <xf numFmtId="0" fontId="6" fillId="0" borderId="0" xfId="0" applyFont="1" applyFill="1">
      <alignment vertical="center"/>
    </xf>
    <xf numFmtId="1" fontId="6" fillId="0" borderId="0" xfId="0" applyNumberFormat="1" applyFont="1" applyFill="1">
      <alignment vertical="center"/>
    </xf>
    <xf numFmtId="0" fontId="6" fillId="0" borderId="7" xfId="0" applyFont="1" applyFill="1" applyBorder="1">
      <alignment vertical="center"/>
    </xf>
    <xf numFmtId="0" fontId="6" fillId="0" borderId="8" xfId="0" applyFont="1" applyFill="1" applyBorder="1">
      <alignment vertical="center"/>
    </xf>
    <xf numFmtId="0" fontId="6" fillId="0" borderId="22" xfId="0" applyFont="1" applyFill="1" applyBorder="1" applyAlignment="1">
      <alignment horizontal="left" vertical="center"/>
    </xf>
    <xf numFmtId="0" fontId="6" fillId="0" borderId="10" xfId="0" applyFont="1" applyFill="1" applyBorder="1" applyAlignment="1">
      <alignment vertical="center" wrapText="1"/>
    </xf>
    <xf numFmtId="0" fontId="6" fillId="0" borderId="11" xfId="0" applyFont="1" applyFill="1" applyBorder="1" applyAlignment="1">
      <alignment horizontal="left" vertical="center"/>
    </xf>
    <xf numFmtId="0" fontId="6" fillId="0" borderId="12" xfId="0" applyFont="1" applyFill="1" applyBorder="1" applyAlignment="1">
      <alignment vertical="center" wrapText="1"/>
    </xf>
    <xf numFmtId="0" fontId="6" fillId="0" borderId="5" xfId="0" applyFont="1" applyFill="1" applyBorder="1" applyAlignment="1">
      <alignment vertical="center" wrapText="1"/>
    </xf>
    <xf numFmtId="2" fontId="6" fillId="0" borderId="13" xfId="0" applyNumberFormat="1" applyFont="1" applyFill="1" applyBorder="1" applyAlignment="1">
      <alignment horizontal="left" vertical="center"/>
    </xf>
    <xf numFmtId="2" fontId="6" fillId="0" borderId="8" xfId="0" applyNumberFormat="1" applyFont="1" applyFill="1" applyBorder="1" applyAlignment="1">
      <alignment horizontal="left" vertical="center"/>
    </xf>
    <xf numFmtId="0" fontId="6" fillId="0" borderId="2" xfId="0" applyFont="1" applyFill="1" applyBorder="1" applyAlignment="1">
      <alignment horizontal="left" vertical="center"/>
    </xf>
    <xf numFmtId="0" fontId="6" fillId="0" borderId="12" xfId="0" applyFont="1" applyFill="1" applyBorder="1" applyAlignment="1">
      <alignment horizontal="center"/>
    </xf>
    <xf numFmtId="0" fontId="6" fillId="0" borderId="12" xfId="0" applyFont="1" applyFill="1" applyBorder="1">
      <alignment vertical="center"/>
    </xf>
    <xf numFmtId="0" fontId="6" fillId="0" borderId="1" xfId="0" applyFont="1" applyFill="1" applyBorder="1" applyAlignment="1">
      <alignment vertical="center" wrapText="1"/>
    </xf>
    <xf numFmtId="0" fontId="7" fillId="3"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2" xfId="0" applyFont="1" applyFill="1" applyBorder="1" applyAlignment="1">
      <alignment horizontal="left" vertical="center"/>
    </xf>
    <xf numFmtId="0" fontId="6" fillId="0" borderId="18" xfId="0" applyFont="1" applyFill="1" applyBorder="1" applyAlignment="1">
      <alignment horizontal="center"/>
    </xf>
    <xf numFmtId="0" fontId="6" fillId="0" borderId="18" xfId="0" applyFont="1" applyFill="1" applyBorder="1">
      <alignment vertical="center"/>
    </xf>
    <xf numFmtId="0" fontId="6" fillId="0" borderId="18" xfId="0" applyFont="1" applyFill="1" applyBorder="1" applyAlignment="1">
      <alignment vertical="center" wrapText="1"/>
    </xf>
    <xf numFmtId="0" fontId="7" fillId="0" borderId="18" xfId="0" applyFont="1" applyFill="1" applyBorder="1" applyAlignment="1">
      <alignment vertical="center" wrapText="1"/>
    </xf>
    <xf numFmtId="0" fontId="7" fillId="0" borderId="18" xfId="0" applyFont="1" applyFill="1" applyBorder="1" applyAlignment="1">
      <alignment horizontal="center" vertical="center" wrapText="1"/>
    </xf>
    <xf numFmtId="0" fontId="6" fillId="0" borderId="18" xfId="0"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Border="1">
      <alignment vertical="center"/>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23" xfId="0" applyFont="1" applyFill="1" applyBorder="1" applyAlignment="1">
      <alignment horizontal="left" vertical="center"/>
    </xf>
    <xf numFmtId="0" fontId="6" fillId="0" borderId="14" xfId="0" applyFont="1" applyFill="1" applyBorder="1" applyAlignment="1">
      <alignment vertical="center" wrapText="1"/>
    </xf>
    <xf numFmtId="0" fontId="6" fillId="0" borderId="9" xfId="0" applyFont="1" applyFill="1" applyBorder="1" applyAlignment="1">
      <alignment horizontal="left" vertical="center"/>
    </xf>
    <xf numFmtId="0" fontId="6" fillId="0" borderId="15" xfId="0" applyFont="1" applyFill="1" applyBorder="1" applyAlignment="1">
      <alignment vertical="center" wrapText="1"/>
    </xf>
    <xf numFmtId="0" fontId="6" fillId="0" borderId="13" xfId="0" applyFont="1" applyFill="1" applyBorder="1" applyAlignment="1">
      <alignment vertical="center" wrapText="1"/>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lignment vertical="center"/>
    </xf>
    <xf numFmtId="0" fontId="7" fillId="0" borderId="12" xfId="0" applyFont="1" applyFill="1" applyBorder="1" applyAlignment="1">
      <alignment vertical="center" wrapText="1"/>
    </xf>
    <xf numFmtId="0" fontId="6" fillId="0" borderId="22" xfId="0" applyFont="1" applyFill="1" applyBorder="1" applyAlignment="1">
      <alignment vertical="center" shrinkToFit="1"/>
    </xf>
    <xf numFmtId="0" fontId="6" fillId="0" borderId="1" xfId="0" applyFont="1" applyFill="1" applyBorder="1" applyAlignment="1">
      <alignment vertical="center" shrinkToFit="1"/>
    </xf>
    <xf numFmtId="0" fontId="6" fillId="0" borderId="8" xfId="0" applyFont="1" applyFill="1" applyBorder="1" applyAlignment="1">
      <alignment horizontal="left" vertical="center"/>
    </xf>
    <xf numFmtId="0" fontId="6" fillId="0" borderId="22" xfId="0" applyFont="1" applyFill="1" applyBorder="1">
      <alignment vertical="center"/>
    </xf>
    <xf numFmtId="0" fontId="10" fillId="0" borderId="8" xfId="0" applyFont="1" applyFill="1" applyBorder="1">
      <alignment vertical="center"/>
    </xf>
    <xf numFmtId="0" fontId="6" fillId="0" borderId="17" xfId="0" applyFont="1" applyFill="1" applyBorder="1" applyAlignment="1">
      <alignment vertical="center" wrapText="1"/>
    </xf>
    <xf numFmtId="0" fontId="7" fillId="0" borderId="3" xfId="0" applyFont="1" applyFill="1" applyBorder="1" applyAlignment="1">
      <alignment vertical="center" wrapText="1"/>
    </xf>
    <xf numFmtId="0" fontId="6" fillId="0" borderId="13" xfId="0" applyFont="1" applyFill="1" applyBorder="1" applyAlignment="1">
      <alignment horizontal="left" vertical="center"/>
    </xf>
    <xf numFmtId="0" fontId="6" fillId="0" borderId="19" xfId="0" applyFont="1" applyFill="1" applyBorder="1">
      <alignment vertical="center"/>
    </xf>
    <xf numFmtId="0" fontId="6" fillId="0" borderId="2" xfId="0" applyFont="1" applyFill="1" applyBorder="1">
      <alignment vertical="center"/>
    </xf>
    <xf numFmtId="0" fontId="6" fillId="0" borderId="3" xfId="0" applyFont="1" applyFill="1" applyBorder="1" applyAlignment="1">
      <alignment vertical="center" wrapText="1"/>
    </xf>
    <xf numFmtId="0" fontId="6" fillId="0" borderId="6" xfId="0" applyFont="1" applyFill="1" applyBorder="1">
      <alignment vertical="center"/>
    </xf>
    <xf numFmtId="0" fontId="6" fillId="0" borderId="10" xfId="0" applyFont="1" applyFill="1" applyBorder="1">
      <alignment vertical="center"/>
    </xf>
    <xf numFmtId="0" fontId="6" fillId="0" borderId="3" xfId="0" applyFont="1" applyFill="1" applyBorder="1">
      <alignment vertical="center"/>
    </xf>
    <xf numFmtId="0" fontId="6" fillId="0" borderId="0" xfId="0" applyFont="1" applyFill="1" applyAlignment="1">
      <alignment horizontal="center" vertical="center" wrapText="1"/>
    </xf>
    <xf numFmtId="0" fontId="6" fillId="0" borderId="0" xfId="0" applyFont="1" applyFill="1" applyAlignment="1">
      <alignment vertical="center" wrapText="1"/>
    </xf>
    <xf numFmtId="0" fontId="7" fillId="0" borderId="0" xfId="0" applyFont="1" applyFill="1">
      <alignment vertical="center"/>
    </xf>
    <xf numFmtId="0" fontId="13" fillId="0" borderId="0" xfId="0" applyFont="1" applyFill="1">
      <alignment vertical="center"/>
    </xf>
    <xf numFmtId="0" fontId="13" fillId="0" borderId="0" xfId="0" applyFont="1">
      <alignment vertical="center"/>
    </xf>
    <xf numFmtId="0" fontId="13" fillId="0" borderId="0" xfId="0" applyFont="1" applyFill="1" applyAlignment="1">
      <alignment horizontal="right" vertical="center" wrapText="1"/>
    </xf>
    <xf numFmtId="0" fontId="14" fillId="0" borderId="0" xfId="0" applyFont="1" applyFill="1" applyBorder="1" applyAlignment="1">
      <alignment horizontal="left" vertical="center"/>
    </xf>
    <xf numFmtId="0" fontId="12" fillId="0" borderId="1" xfId="0" applyFont="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1" xfId="0" applyFont="1" applyFill="1" applyBorder="1" applyAlignment="1" applyProtection="1">
      <alignment vertical="center" wrapText="1"/>
      <protection locked="0"/>
    </xf>
    <xf numFmtId="0" fontId="13" fillId="0" borderId="0" xfId="0" applyFont="1" applyFill="1" applyProtection="1">
      <alignment vertical="center"/>
    </xf>
    <xf numFmtId="0" fontId="6" fillId="0" borderId="12" xfId="0" applyFont="1" applyFill="1" applyBorder="1" applyAlignment="1" applyProtection="1">
      <alignment horizontal="center" vertical="center"/>
    </xf>
    <xf numFmtId="0" fontId="6" fillId="0" borderId="1" xfId="0" applyFont="1" applyFill="1" applyBorder="1" applyProtection="1">
      <alignment vertical="center"/>
    </xf>
    <xf numFmtId="0" fontId="6" fillId="0" borderId="1" xfId="0" applyFont="1" applyFill="1" applyBorder="1" applyAlignment="1" applyProtection="1">
      <alignment vertical="center" wrapText="1"/>
    </xf>
    <xf numFmtId="0" fontId="7" fillId="3" borderId="1" xfId="0" applyFont="1" applyFill="1" applyBorder="1" applyAlignment="1" applyProtection="1">
      <alignment horizontal="center" vertical="center" wrapText="1"/>
    </xf>
    <xf numFmtId="0" fontId="6" fillId="0" borderId="16" xfId="0" applyFont="1" applyFill="1" applyBorder="1" applyAlignment="1" applyProtection="1">
      <alignment horizontal="left" vertical="center"/>
    </xf>
    <xf numFmtId="0" fontId="6" fillId="0" borderId="12" xfId="0" applyFont="1" applyFill="1" applyBorder="1" applyProtection="1">
      <alignment vertical="center"/>
    </xf>
    <xf numFmtId="0" fontId="6" fillId="0" borderId="0" xfId="0" applyFont="1" applyFill="1" applyProtection="1">
      <alignment vertical="center"/>
    </xf>
    <xf numFmtId="0" fontId="7" fillId="0" borderId="1" xfId="0" applyFont="1" applyFill="1" applyBorder="1" applyAlignment="1">
      <alignment vertical="center" shrinkToFit="1"/>
    </xf>
    <xf numFmtId="0" fontId="15" fillId="0" borderId="0" xfId="0" applyFont="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shrinkToFit="1"/>
    </xf>
    <xf numFmtId="0" fontId="9" fillId="0" borderId="0" xfId="0" applyFont="1" applyFill="1" applyBorder="1" applyAlignment="1">
      <alignment horizontal="center" vertical="center"/>
    </xf>
    <xf numFmtId="0" fontId="7" fillId="0" borderId="0" xfId="0" applyFont="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lignment vertical="center"/>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8"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25"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18" fillId="0" borderId="3" xfId="1"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2"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wrapText="1"/>
    </xf>
    <xf numFmtId="0" fontId="11" fillId="0" borderId="0" xfId="0" applyFont="1">
      <alignment vertical="center"/>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1" xfId="0" applyFont="1" applyFill="1" applyBorder="1" applyAlignment="1">
      <alignment horizontal="center" vertical="center"/>
    </xf>
    <xf numFmtId="177" fontId="12" fillId="3" borderId="2" xfId="0" applyNumberFormat="1" applyFont="1" applyFill="1" applyBorder="1" applyAlignment="1" applyProtection="1">
      <alignment horizontal="center" vertical="center"/>
      <protection locked="0"/>
    </xf>
    <xf numFmtId="177" fontId="12" fillId="3" borderId="3"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177" fontId="12" fillId="0" borderId="1" xfId="0" applyNumberFormat="1" applyFont="1" applyFill="1" applyBorder="1" applyAlignment="1" applyProtection="1">
      <alignment horizontal="center" vertical="center"/>
    </xf>
    <xf numFmtId="0" fontId="9" fillId="0" borderId="0" xfId="0" applyFont="1" applyFill="1" applyBorder="1" applyAlignment="1">
      <alignment horizontal="center" vertical="center"/>
    </xf>
  </cellXfs>
  <cellStyles count="2">
    <cellStyle name="ハイパーリンク" xfId="1" builtinId="8"/>
    <cellStyle name="標準" xfId="0" builtinId="0"/>
  </cellStyles>
  <dxfs count="4">
    <dxf>
      <fill>
        <patternFill>
          <bgColor theme="4" tint="0.59996337778862885"/>
        </patternFill>
      </fill>
    </dxf>
    <dxf>
      <fill>
        <patternFill>
          <bgColor theme="9" tint="0.59996337778862885"/>
        </patternFill>
      </fill>
    </dxf>
    <dxf>
      <font>
        <color auto="1"/>
      </font>
      <fill>
        <patternFill>
          <bgColor rgb="FF9BE5FF"/>
        </patternFill>
      </fill>
    </dxf>
    <dxf>
      <font>
        <color auto="1"/>
      </font>
      <fill>
        <patternFill>
          <bgColor rgb="FFEF81D2"/>
        </patternFill>
      </fill>
    </dxf>
  </dxfs>
  <tableStyles count="0" defaultTableStyle="TableStyleMedium2" defaultPivotStyle="PivotStyleLight16"/>
  <colors>
    <mruColors>
      <color rgb="FF9BE5FF"/>
      <color rgb="FFEF81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4</xdr:col>
      <xdr:colOff>2952750</xdr:colOff>
      <xdr:row>2</xdr:row>
      <xdr:rowOff>86781</xdr:rowOff>
    </xdr:from>
    <xdr:to>
      <xdr:col>4</xdr:col>
      <xdr:colOff>7225393</xdr:colOff>
      <xdr:row>7</xdr:row>
      <xdr:rowOff>151339</xdr:rowOff>
    </xdr:to>
    <xdr:sp macro="" textlink="">
      <xdr:nvSpPr>
        <xdr:cNvPr id="45" name="テキスト ボックス 44"/>
        <xdr:cNvSpPr txBox="1"/>
      </xdr:nvSpPr>
      <xdr:spPr>
        <a:xfrm>
          <a:off x="6783917" y="499531"/>
          <a:ext cx="4272643" cy="953558"/>
        </a:xfrm>
        <a:prstGeom prst="rect">
          <a:avLst/>
        </a:prstGeom>
        <a:solidFill>
          <a:schemeClr val="lt1"/>
        </a:solidFill>
        <a:ln w="1905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登録基準</a:t>
          </a:r>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　　　　　　　　　　　　　　　　　　　　　　　</a:t>
          </a:r>
          <a:endParaRPr kumimoji="1" lang="en-US" altLang="ja-JP" sz="1200">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◎中小企業等　　各大項目で</a:t>
          </a:r>
          <a:r>
            <a:rPr kumimoji="1" lang="en-US" altLang="ja-JP"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20%</a:t>
          </a:r>
          <a:r>
            <a:rPr kumimoji="1" lang="ja-JP" altLang="en-US"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以上　  かつ　 総合</a:t>
          </a:r>
          <a:r>
            <a:rPr kumimoji="1" lang="en-US" altLang="ja-JP"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60%</a:t>
          </a:r>
          <a:r>
            <a:rPr kumimoji="1" lang="ja-JP" altLang="en-US"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以上</a:t>
          </a:r>
        </a:p>
        <a:p>
          <a:pPr algn="l"/>
          <a:r>
            <a:rPr kumimoji="1" lang="ja-JP" altLang="en-US" sz="1200">
              <a:latin typeface="Meiryo UI" panose="020B0604030504040204" pitchFamily="50" charset="-128"/>
              <a:ea typeface="Meiryo UI" panose="020B0604030504040204" pitchFamily="50" charset="-128"/>
            </a:rPr>
            <a:t>◎大企業等　　   各大項目で</a:t>
          </a:r>
          <a:r>
            <a:rPr kumimoji="1" lang="en-US" altLang="ja-JP" sz="1200">
              <a:solidFill>
                <a:srgbClr val="FF0000"/>
              </a:solidFill>
              <a:latin typeface="Meiryo UI" panose="020B0604030504040204" pitchFamily="50" charset="-128"/>
              <a:ea typeface="Meiryo UI" panose="020B0604030504040204" pitchFamily="50" charset="-128"/>
            </a:rPr>
            <a:t>30%</a:t>
          </a:r>
          <a:r>
            <a:rPr kumimoji="1" lang="ja-JP" altLang="en-US" sz="1200">
              <a:latin typeface="Meiryo UI" panose="020B0604030504040204" pitchFamily="50" charset="-128"/>
              <a:ea typeface="Meiryo UI" panose="020B0604030504040204" pitchFamily="50" charset="-128"/>
            </a:rPr>
            <a:t>以上　　かつ　 総合</a:t>
          </a:r>
          <a:r>
            <a:rPr kumimoji="1" lang="en-US" altLang="ja-JP" sz="1200">
              <a:solidFill>
                <a:srgbClr val="FF0000"/>
              </a:solidFill>
              <a:latin typeface="Meiryo UI" panose="020B0604030504040204" pitchFamily="50" charset="-128"/>
              <a:ea typeface="Meiryo UI" panose="020B0604030504040204" pitchFamily="50" charset="-128"/>
            </a:rPr>
            <a:t>80%</a:t>
          </a:r>
          <a:r>
            <a:rPr kumimoji="1" lang="ja-JP" altLang="en-US" sz="1200">
              <a:latin typeface="Meiryo UI" panose="020B0604030504040204" pitchFamily="50" charset="-128"/>
              <a:ea typeface="Meiryo UI" panose="020B0604030504040204" pitchFamily="50" charset="-128"/>
            </a:rPr>
            <a:t>以上</a:t>
          </a:r>
        </a:p>
      </xdr:txBody>
    </xdr:sp>
    <xdr:clientData/>
  </xdr:twoCellAnchor>
  <xdr:twoCellAnchor>
    <xdr:from>
      <xdr:col>7</xdr:col>
      <xdr:colOff>42334</xdr:colOff>
      <xdr:row>10</xdr:row>
      <xdr:rowOff>31748</xdr:rowOff>
    </xdr:from>
    <xdr:to>
      <xdr:col>7</xdr:col>
      <xdr:colOff>2142064</xdr:colOff>
      <xdr:row>14</xdr:row>
      <xdr:rowOff>95251</xdr:rowOff>
    </xdr:to>
    <xdr:grpSp>
      <xdr:nvGrpSpPr>
        <xdr:cNvPr id="6" name="グループ化 5"/>
        <xdr:cNvGrpSpPr/>
      </xdr:nvGrpSpPr>
      <xdr:grpSpPr>
        <a:xfrm>
          <a:off x="14467417" y="1926165"/>
          <a:ext cx="2099730" cy="1037169"/>
          <a:chOff x="14467417" y="1926165"/>
          <a:chExt cx="2099730" cy="1037169"/>
        </a:xfrm>
      </xdr:grpSpPr>
      <xdr:grpSp>
        <xdr:nvGrpSpPr>
          <xdr:cNvPr id="4" name="グループ化 3"/>
          <xdr:cNvGrpSpPr>
            <a:grpSpLocks noChangeAspect="1"/>
          </xdr:cNvGrpSpPr>
        </xdr:nvGrpSpPr>
        <xdr:grpSpPr>
          <a:xfrm>
            <a:off x="14467417" y="1926165"/>
            <a:ext cx="2099730" cy="507999"/>
            <a:chOff x="16700500" y="1947333"/>
            <a:chExt cx="1968501" cy="476250"/>
          </a:xfrm>
        </xdr:grpSpPr>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65" name="図 6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68" name="図 6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69" name="図 6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76" name="グループ化 75"/>
          <xdr:cNvGrpSpPr>
            <a:grpSpLocks noChangeAspect="1"/>
          </xdr:cNvGrpSpPr>
        </xdr:nvGrpSpPr>
        <xdr:grpSpPr>
          <a:xfrm>
            <a:off x="14467417" y="2455335"/>
            <a:ext cx="1569154" cy="507999"/>
            <a:chOff x="16700500" y="1947333"/>
            <a:chExt cx="1471085" cy="476250"/>
          </a:xfrm>
        </xdr:grpSpPr>
        <xdr:pic>
          <xdr:nvPicPr>
            <xdr:cNvPr id="81" name="図 80"/>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94" name="図 93"/>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95" name="図 9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grpSp>
    </xdr:grpSp>
    <xdr:clientData/>
  </xdr:twoCellAnchor>
  <xdr:twoCellAnchor>
    <xdr:from>
      <xdr:col>7</xdr:col>
      <xdr:colOff>42333</xdr:colOff>
      <xdr:row>23</xdr:row>
      <xdr:rowOff>52917</xdr:rowOff>
    </xdr:from>
    <xdr:to>
      <xdr:col>7</xdr:col>
      <xdr:colOff>2142063</xdr:colOff>
      <xdr:row>25</xdr:row>
      <xdr:rowOff>74083</xdr:rowOff>
    </xdr:to>
    <xdr:grpSp>
      <xdr:nvGrpSpPr>
        <xdr:cNvPr id="118" name="グループ化 117"/>
        <xdr:cNvGrpSpPr>
          <a:grpSpLocks noChangeAspect="1"/>
        </xdr:cNvGrpSpPr>
      </xdr:nvGrpSpPr>
      <xdr:grpSpPr>
        <a:xfrm>
          <a:off x="14467416" y="4963584"/>
          <a:ext cx="2099730" cy="507999"/>
          <a:chOff x="16700500" y="1947333"/>
          <a:chExt cx="1968501" cy="476250"/>
        </a:xfrm>
      </xdr:grpSpPr>
      <xdr:pic>
        <xdr:nvPicPr>
          <xdr:cNvPr id="123" name="図 122"/>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24" name="図 123"/>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25" name="図 124"/>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26" name="図 125"/>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clientData/>
  </xdr:twoCellAnchor>
  <xdr:twoCellAnchor>
    <xdr:from>
      <xdr:col>7</xdr:col>
      <xdr:colOff>42335</xdr:colOff>
      <xdr:row>26</xdr:row>
      <xdr:rowOff>52918</xdr:rowOff>
    </xdr:from>
    <xdr:to>
      <xdr:col>7</xdr:col>
      <xdr:colOff>1611489</xdr:colOff>
      <xdr:row>28</xdr:row>
      <xdr:rowOff>74084</xdr:rowOff>
    </xdr:to>
    <xdr:grpSp>
      <xdr:nvGrpSpPr>
        <xdr:cNvPr id="127" name="グループ化 126"/>
        <xdr:cNvGrpSpPr>
          <a:grpSpLocks noChangeAspect="1"/>
        </xdr:cNvGrpSpPr>
      </xdr:nvGrpSpPr>
      <xdr:grpSpPr>
        <a:xfrm>
          <a:off x="14467418" y="5958418"/>
          <a:ext cx="1569154" cy="507999"/>
          <a:chOff x="16700500" y="1947333"/>
          <a:chExt cx="1471085" cy="476250"/>
        </a:xfrm>
      </xdr:grpSpPr>
      <xdr:pic>
        <xdr:nvPicPr>
          <xdr:cNvPr id="128" name="図 127"/>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33" name="図 13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47" name="図 146"/>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grpSp>
    <xdr:clientData/>
  </xdr:twoCellAnchor>
  <xdr:twoCellAnchor>
    <xdr:from>
      <xdr:col>7</xdr:col>
      <xdr:colOff>42334</xdr:colOff>
      <xdr:row>31</xdr:row>
      <xdr:rowOff>52917</xdr:rowOff>
    </xdr:from>
    <xdr:to>
      <xdr:col>7</xdr:col>
      <xdr:colOff>2142064</xdr:colOff>
      <xdr:row>33</xdr:row>
      <xdr:rowOff>338669</xdr:rowOff>
    </xdr:to>
    <xdr:grpSp>
      <xdr:nvGrpSpPr>
        <xdr:cNvPr id="149" name="グループ化 148"/>
        <xdr:cNvGrpSpPr/>
      </xdr:nvGrpSpPr>
      <xdr:grpSpPr>
        <a:xfrm>
          <a:off x="14467417" y="7175500"/>
          <a:ext cx="2099730" cy="1037169"/>
          <a:chOff x="14467417" y="1926165"/>
          <a:chExt cx="2099730" cy="1037169"/>
        </a:xfrm>
      </xdr:grpSpPr>
      <xdr:grpSp>
        <xdr:nvGrpSpPr>
          <xdr:cNvPr id="150" name="グループ化 149"/>
          <xdr:cNvGrpSpPr>
            <a:grpSpLocks noChangeAspect="1"/>
          </xdr:cNvGrpSpPr>
        </xdr:nvGrpSpPr>
        <xdr:grpSpPr>
          <a:xfrm>
            <a:off x="14467417" y="1926165"/>
            <a:ext cx="2099730" cy="507999"/>
            <a:chOff x="16700500" y="1947333"/>
            <a:chExt cx="1968501" cy="476250"/>
          </a:xfrm>
        </xdr:grpSpPr>
        <xdr:pic>
          <xdr:nvPicPr>
            <xdr:cNvPr id="155" name="図 154"/>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56" name="図 15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57" name="図 15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58" name="図 15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151" name="グループ化 150"/>
          <xdr:cNvGrpSpPr>
            <a:grpSpLocks noChangeAspect="1"/>
          </xdr:cNvGrpSpPr>
        </xdr:nvGrpSpPr>
        <xdr:grpSpPr>
          <a:xfrm>
            <a:off x="14467419" y="2455335"/>
            <a:ext cx="1038575" cy="507999"/>
            <a:chOff x="16700500" y="1947333"/>
            <a:chExt cx="973666" cy="476250"/>
          </a:xfrm>
        </xdr:grpSpPr>
        <xdr:pic>
          <xdr:nvPicPr>
            <xdr:cNvPr id="152" name="図 15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53" name="図 152"/>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grpSp>
    </xdr:grpSp>
    <xdr:clientData/>
  </xdr:twoCellAnchor>
  <xdr:twoCellAnchor>
    <xdr:from>
      <xdr:col>7</xdr:col>
      <xdr:colOff>42335</xdr:colOff>
      <xdr:row>45</xdr:row>
      <xdr:rowOff>52917</xdr:rowOff>
    </xdr:from>
    <xdr:to>
      <xdr:col>7</xdr:col>
      <xdr:colOff>2142065</xdr:colOff>
      <xdr:row>47</xdr:row>
      <xdr:rowOff>74082</xdr:rowOff>
    </xdr:to>
    <xdr:grpSp>
      <xdr:nvGrpSpPr>
        <xdr:cNvPr id="159" name="グループ化 158"/>
        <xdr:cNvGrpSpPr>
          <a:grpSpLocks noChangeAspect="1"/>
        </xdr:cNvGrpSpPr>
      </xdr:nvGrpSpPr>
      <xdr:grpSpPr>
        <a:xfrm>
          <a:off x="14467418" y="12001500"/>
          <a:ext cx="2099730" cy="507999"/>
          <a:chOff x="16700500" y="1947333"/>
          <a:chExt cx="1968501" cy="476250"/>
        </a:xfrm>
      </xdr:grpSpPr>
      <xdr:pic>
        <xdr:nvPicPr>
          <xdr:cNvPr id="160" name="図 159"/>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61" name="図 160"/>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62" name="図 161"/>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63" name="図 16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clientData/>
  </xdr:twoCellAnchor>
  <xdr:twoCellAnchor>
    <xdr:from>
      <xdr:col>7</xdr:col>
      <xdr:colOff>42335</xdr:colOff>
      <xdr:row>48</xdr:row>
      <xdr:rowOff>52916</xdr:rowOff>
    </xdr:from>
    <xdr:to>
      <xdr:col>7</xdr:col>
      <xdr:colOff>2142065</xdr:colOff>
      <xdr:row>52</xdr:row>
      <xdr:rowOff>116418</xdr:rowOff>
    </xdr:to>
    <xdr:grpSp>
      <xdr:nvGrpSpPr>
        <xdr:cNvPr id="164" name="グループ化 163"/>
        <xdr:cNvGrpSpPr/>
      </xdr:nvGrpSpPr>
      <xdr:grpSpPr>
        <a:xfrm>
          <a:off x="14467418" y="12731749"/>
          <a:ext cx="2099730" cy="1037169"/>
          <a:chOff x="14467417" y="1926165"/>
          <a:chExt cx="2099730" cy="1037169"/>
        </a:xfrm>
      </xdr:grpSpPr>
      <xdr:grpSp>
        <xdr:nvGrpSpPr>
          <xdr:cNvPr id="165" name="グループ化 164"/>
          <xdr:cNvGrpSpPr>
            <a:grpSpLocks noChangeAspect="1"/>
          </xdr:cNvGrpSpPr>
        </xdr:nvGrpSpPr>
        <xdr:grpSpPr>
          <a:xfrm>
            <a:off x="14467417" y="1926165"/>
            <a:ext cx="2099730" cy="507999"/>
            <a:chOff x="16700500" y="1947333"/>
            <a:chExt cx="1968501" cy="476250"/>
          </a:xfrm>
        </xdr:grpSpPr>
        <xdr:pic>
          <xdr:nvPicPr>
            <xdr:cNvPr id="169" name="図 168"/>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70" name="図 16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71" name="図 170"/>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72" name="図 17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pic>
        <xdr:nvPicPr>
          <xdr:cNvPr id="167" name="図 166"/>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4467419" y="2455335"/>
            <a:ext cx="507999" cy="507999"/>
          </a:xfrm>
          <a:prstGeom prst="rect">
            <a:avLst/>
          </a:prstGeom>
        </xdr:spPr>
      </xdr:pic>
    </xdr:grpSp>
    <xdr:clientData/>
  </xdr:twoCellAnchor>
  <xdr:twoCellAnchor>
    <xdr:from>
      <xdr:col>7</xdr:col>
      <xdr:colOff>42333</xdr:colOff>
      <xdr:row>64</xdr:row>
      <xdr:rowOff>52917</xdr:rowOff>
    </xdr:from>
    <xdr:to>
      <xdr:col>7</xdr:col>
      <xdr:colOff>2142063</xdr:colOff>
      <xdr:row>66</xdr:row>
      <xdr:rowOff>74083</xdr:rowOff>
    </xdr:to>
    <xdr:grpSp>
      <xdr:nvGrpSpPr>
        <xdr:cNvPr id="173" name="グループ化 172"/>
        <xdr:cNvGrpSpPr>
          <a:grpSpLocks noChangeAspect="1"/>
        </xdr:cNvGrpSpPr>
      </xdr:nvGrpSpPr>
      <xdr:grpSpPr>
        <a:xfrm>
          <a:off x="14467416" y="17801167"/>
          <a:ext cx="2099730" cy="507999"/>
          <a:chOff x="16700500" y="1947333"/>
          <a:chExt cx="1968501" cy="476250"/>
        </a:xfrm>
      </xdr:grpSpPr>
      <xdr:pic>
        <xdr:nvPicPr>
          <xdr:cNvPr id="174" name="図 17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75" name="図 17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76" name="図 175"/>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77" name="図 176"/>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clientData/>
  </xdr:twoCellAnchor>
  <xdr:twoCellAnchor>
    <xdr:from>
      <xdr:col>7</xdr:col>
      <xdr:colOff>42334</xdr:colOff>
      <xdr:row>72</xdr:row>
      <xdr:rowOff>52917</xdr:rowOff>
    </xdr:from>
    <xdr:to>
      <xdr:col>7</xdr:col>
      <xdr:colOff>1611488</xdr:colOff>
      <xdr:row>74</xdr:row>
      <xdr:rowOff>74083</xdr:rowOff>
    </xdr:to>
    <xdr:grpSp>
      <xdr:nvGrpSpPr>
        <xdr:cNvPr id="178" name="グループ化 177"/>
        <xdr:cNvGrpSpPr>
          <a:grpSpLocks noChangeAspect="1"/>
        </xdr:cNvGrpSpPr>
      </xdr:nvGrpSpPr>
      <xdr:grpSpPr>
        <a:xfrm>
          <a:off x="14467417" y="19737917"/>
          <a:ext cx="1569154" cy="507999"/>
          <a:chOff x="16700500" y="1947333"/>
          <a:chExt cx="1471085" cy="476250"/>
        </a:xfrm>
      </xdr:grpSpPr>
      <xdr:pic>
        <xdr:nvPicPr>
          <xdr:cNvPr id="179" name="図 17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80" name="図 17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81" name="図 18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grpSp>
    <xdr:clientData/>
  </xdr:twoCellAnchor>
  <xdr:twoCellAnchor>
    <xdr:from>
      <xdr:col>7</xdr:col>
      <xdr:colOff>42334</xdr:colOff>
      <xdr:row>75</xdr:row>
      <xdr:rowOff>52917</xdr:rowOff>
    </xdr:from>
    <xdr:to>
      <xdr:col>7</xdr:col>
      <xdr:colOff>2142064</xdr:colOff>
      <xdr:row>79</xdr:row>
      <xdr:rowOff>116417</xdr:rowOff>
    </xdr:to>
    <xdr:grpSp>
      <xdr:nvGrpSpPr>
        <xdr:cNvPr id="7" name="グループ化 6"/>
        <xdr:cNvGrpSpPr/>
      </xdr:nvGrpSpPr>
      <xdr:grpSpPr>
        <a:xfrm>
          <a:off x="14467417" y="20468167"/>
          <a:ext cx="2099730" cy="1566333"/>
          <a:chOff x="16764000" y="20447000"/>
          <a:chExt cx="2099730" cy="1566333"/>
        </a:xfrm>
      </xdr:grpSpPr>
      <xdr:grpSp>
        <xdr:nvGrpSpPr>
          <xdr:cNvPr id="194" name="グループ化 193"/>
          <xdr:cNvGrpSpPr>
            <a:grpSpLocks noChangeAspect="1"/>
          </xdr:cNvGrpSpPr>
        </xdr:nvGrpSpPr>
        <xdr:grpSpPr>
          <a:xfrm>
            <a:off x="16764000" y="20447000"/>
            <a:ext cx="2099730" cy="507999"/>
            <a:chOff x="16700500" y="1947333"/>
            <a:chExt cx="1968501" cy="476250"/>
          </a:xfrm>
        </xdr:grpSpPr>
        <xdr:pic>
          <xdr:nvPicPr>
            <xdr:cNvPr id="199" name="図 19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200" name="図 199"/>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201" name="図 200"/>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202" name="図 20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203" name="グループ化 202"/>
          <xdr:cNvGrpSpPr>
            <a:grpSpLocks noChangeAspect="1"/>
          </xdr:cNvGrpSpPr>
        </xdr:nvGrpSpPr>
        <xdr:grpSpPr>
          <a:xfrm>
            <a:off x="16764000" y="20976168"/>
            <a:ext cx="2099730" cy="507999"/>
            <a:chOff x="16700500" y="1947333"/>
            <a:chExt cx="1968501" cy="476250"/>
          </a:xfrm>
        </xdr:grpSpPr>
        <xdr:pic>
          <xdr:nvPicPr>
            <xdr:cNvPr id="204" name="図 20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205" name="図 204"/>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206" name="図 205"/>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207" name="図 206"/>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213" name="グループ化 212"/>
          <xdr:cNvGrpSpPr>
            <a:grpSpLocks noChangeAspect="1"/>
          </xdr:cNvGrpSpPr>
        </xdr:nvGrpSpPr>
        <xdr:grpSpPr>
          <a:xfrm>
            <a:off x="16764002" y="21505334"/>
            <a:ext cx="1038575" cy="507999"/>
            <a:chOff x="16700500" y="1947333"/>
            <a:chExt cx="973666" cy="476250"/>
          </a:xfrm>
        </xdr:grpSpPr>
        <xdr:pic>
          <xdr:nvPicPr>
            <xdr:cNvPr id="214" name="図 213"/>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215" name="図 21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grpSp>
    </xdr:grpSp>
    <xdr:clientData/>
  </xdr:twoCellAnchor>
  <xdr:twoCellAnchor>
    <xdr:from>
      <xdr:col>4</xdr:col>
      <xdr:colOff>1312333</xdr:colOff>
      <xdr:row>0</xdr:row>
      <xdr:rowOff>42334</xdr:rowOff>
    </xdr:from>
    <xdr:to>
      <xdr:col>4</xdr:col>
      <xdr:colOff>6322484</xdr:colOff>
      <xdr:row>2</xdr:row>
      <xdr:rowOff>24872</xdr:rowOff>
    </xdr:to>
    <xdr:sp macro="" textlink="">
      <xdr:nvSpPr>
        <xdr:cNvPr id="66" name="角丸四角形 65"/>
        <xdr:cNvSpPr/>
      </xdr:nvSpPr>
      <xdr:spPr>
        <a:xfrm>
          <a:off x="5143500" y="42334"/>
          <a:ext cx="5010151" cy="395288"/>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tIns="0" rtlCol="0" anchor="t" anchorCtr="1"/>
        <a:lstStyle/>
        <a:p>
          <a:pPr algn="l"/>
          <a:r>
            <a:rPr kumimoji="1" lang="en-US" altLang="ja-JP" sz="1800" b="1">
              <a:solidFill>
                <a:srgbClr val="FF0000"/>
              </a:solidFill>
            </a:rPr>
            <a:t>※</a:t>
          </a:r>
          <a:r>
            <a:rPr kumimoji="1" lang="ja-JP" altLang="en-US" sz="1800" b="1">
              <a:solidFill>
                <a:srgbClr val="FF0000"/>
              </a:solidFill>
            </a:rPr>
            <a:t>根拠確認シートも必ず記載してください。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2512219</xdr:colOff>
      <xdr:row>0</xdr:row>
      <xdr:rowOff>83344</xdr:rowOff>
    </xdr:from>
    <xdr:to>
      <xdr:col>7</xdr:col>
      <xdr:colOff>5095876</xdr:colOff>
      <xdr:row>8</xdr:row>
      <xdr:rowOff>0</xdr:rowOff>
    </xdr:to>
    <xdr:sp macro="" textlink="">
      <xdr:nvSpPr>
        <xdr:cNvPr id="2" name="正方形/長方形 1"/>
        <xdr:cNvSpPr/>
      </xdr:nvSpPr>
      <xdr:spPr>
        <a:xfrm>
          <a:off x="6346032" y="83344"/>
          <a:ext cx="10120313" cy="12858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様式第３号シートで「○」として回答いただいた項目について、水色網掛けのセルに具体的な取組み等を記載してください。</a:t>
          </a:r>
          <a:endParaRPr kumimoji="1" lang="en-US" altLang="ja-JP" sz="1400" b="1">
            <a:solidFill>
              <a:srgbClr val="FF0000"/>
            </a:solidFill>
          </a:endParaRPr>
        </a:p>
        <a:p>
          <a:pPr algn="l"/>
          <a:r>
            <a:rPr kumimoji="1" lang="ja-JP" altLang="en-US" sz="1400" b="1">
              <a:solidFill>
                <a:srgbClr val="FF0000"/>
              </a:solidFill>
            </a:rPr>
            <a:t>根拠書類の送付を依頼するものについては、そのデータを申請フォームで提出してください。</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申請フォームで送付できるファイルの容量の上限は１ファイルあたり１０</a:t>
          </a:r>
          <a:r>
            <a:rPr kumimoji="1" lang="en-US" altLang="ja-JP" sz="1400" b="1">
              <a:solidFill>
                <a:srgbClr val="FF0000"/>
              </a:solidFill>
            </a:rPr>
            <a:t>MB</a:t>
          </a:r>
          <a:r>
            <a:rPr kumimoji="1" lang="ja-JP" altLang="en-US" sz="1400" b="1">
              <a:solidFill>
                <a:srgbClr val="FF0000"/>
              </a:solidFill>
            </a:rPr>
            <a:t>、合計１００</a:t>
          </a:r>
          <a:r>
            <a:rPr kumimoji="1" lang="en-US" altLang="ja-JP" sz="1400" b="1">
              <a:solidFill>
                <a:srgbClr val="FF0000"/>
              </a:solidFill>
            </a:rPr>
            <a:t>MB</a:t>
          </a:r>
          <a:r>
            <a:rPr kumimoji="1" lang="ja-JP" altLang="en-US" sz="1400" b="1">
              <a:solidFill>
                <a:srgbClr val="FF0000"/>
              </a:solidFill>
            </a:rPr>
            <a:t>です。</a:t>
          </a:r>
          <a:endParaRPr kumimoji="1" lang="en-US" altLang="ja-JP" sz="1400" b="1">
            <a:solidFill>
              <a:srgbClr val="FF0000"/>
            </a:solidFill>
          </a:endParaRPr>
        </a:p>
        <a:p>
          <a:pPr algn="l"/>
          <a:r>
            <a:rPr kumimoji="1" lang="ja-JP" altLang="en-US" sz="1400" b="1">
              <a:solidFill>
                <a:srgbClr val="FF0000"/>
              </a:solidFill>
            </a:rPr>
            <a:t>　送付ファイルの容量が上限を超える場合等は県ＳＤＧｓ推進課までご相談ください。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ef.gifu.lg.jp/page/30278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3"/>
  <sheetViews>
    <sheetView tabSelected="1" view="pageBreakPreview" zoomScale="90" zoomScaleNormal="100" zoomScaleSheetLayoutView="90" workbookViewId="0">
      <selection activeCell="C3" sqref="C3:D3"/>
    </sheetView>
  </sheetViews>
  <sheetFormatPr defaultColWidth="9" defaultRowHeight="13.5" x14ac:dyDescent="0.4"/>
  <cols>
    <col min="1" max="1" width="4.125" style="87" customWidth="1"/>
    <col min="2" max="2" width="10.25" style="1" customWidth="1"/>
    <col min="3" max="3" width="15" style="1" customWidth="1"/>
    <col min="4" max="4" width="20.875" style="2" customWidth="1"/>
    <col min="5" max="5" width="97" style="3" customWidth="1"/>
    <col min="6" max="6" width="13.625" style="4" customWidth="1"/>
    <col min="7" max="8" width="28.5" style="1" customWidth="1"/>
    <col min="9" max="16384" width="9" style="1"/>
  </cols>
  <sheetData>
    <row r="1" spans="1:15" ht="18.75" customHeight="1" x14ac:dyDescent="0.4">
      <c r="B1" s="134" t="s">
        <v>154</v>
      </c>
      <c r="C1" s="134"/>
      <c r="D1" s="134"/>
      <c r="E1" s="134"/>
      <c r="G1" s="5"/>
      <c r="H1" s="5"/>
    </row>
    <row r="2" spans="1:15" ht="13.5" customHeight="1" x14ac:dyDescent="0.4">
      <c r="B2" s="134"/>
      <c r="C2" s="134"/>
      <c r="D2" s="134"/>
      <c r="E2" s="134"/>
      <c r="F2" s="6"/>
      <c r="G2" s="7" t="s">
        <v>137</v>
      </c>
      <c r="H2" s="7" t="s">
        <v>138</v>
      </c>
    </row>
    <row r="3" spans="1:15" ht="14.25" x14ac:dyDescent="0.4">
      <c r="B3" s="90" t="s">
        <v>135</v>
      </c>
      <c r="C3" s="141"/>
      <c r="D3" s="142"/>
      <c r="E3" s="2"/>
      <c r="F3" s="8" t="s">
        <v>5</v>
      </c>
      <c r="G3" s="9">
        <f>F21/10</f>
        <v>0</v>
      </c>
      <c r="H3" s="10" t="str">
        <f>IF(AND($C$5="大企業等", G3&gt;=0.3), "○", IF(AND($C$5="大企業等", G3&lt;0.3), "×", IF(AND($C$5="中小企業等", G3&gt;=0.2), "○", IF(AND($C$5="中小企業等",G3&lt; 0.2), "×", ""))))</f>
        <v/>
      </c>
    </row>
    <row r="4" spans="1:15" ht="14.25" x14ac:dyDescent="0.4">
      <c r="B4" s="90" t="s">
        <v>136</v>
      </c>
      <c r="C4" s="143"/>
      <c r="D4" s="144"/>
      <c r="F4" s="8" t="s">
        <v>25</v>
      </c>
      <c r="G4" s="9">
        <f>F43/18</f>
        <v>0</v>
      </c>
      <c r="H4" s="10" t="str">
        <f>IF(AND($C$5="大企業等", G4&gt;=0.3), "○", IF(AND($C$5="大企業等", G4&lt;0.3), "×", IF(AND($C$5="中小企業等", G4&gt;=0.2), "○", IF(AND($C$5="中小企業等",G4&lt; 0.2), "×", ""))))</f>
        <v/>
      </c>
    </row>
    <row r="5" spans="1:15" ht="14.25" x14ac:dyDescent="0.4">
      <c r="B5" s="90" t="s">
        <v>155</v>
      </c>
      <c r="C5" s="135"/>
      <c r="D5" s="136"/>
      <c r="E5" s="2"/>
      <c r="F5" s="8" t="s">
        <v>64</v>
      </c>
      <c r="G5" s="9">
        <f>F70/23</f>
        <v>0</v>
      </c>
      <c r="H5" s="10" t="str">
        <f>IF(AND($C$5="大企業等", G5&gt;=0.3), "○", IF(AND($C$5="大企業等", G5&lt;0.3), "×", IF(AND($C$5="中小企業等", G5&gt;=0.2), "○", IF(AND($C$5="中小企業等",G5&lt; 0.2), "×", ""))))</f>
        <v/>
      </c>
    </row>
    <row r="6" spans="1:15" x14ac:dyDescent="0.4">
      <c r="B6" s="11"/>
      <c r="C6" s="12" t="s">
        <v>156</v>
      </c>
      <c r="D6" s="13"/>
      <c r="E6" s="2"/>
      <c r="F6" s="8" t="s">
        <v>108</v>
      </c>
      <c r="G6" s="9">
        <f>F83/9</f>
        <v>0</v>
      </c>
      <c r="H6" s="10" t="str">
        <f>IF(AND($C$5="大企業等", G6&gt;=0.3), "○", IF(AND($C$5="大企業等", G6&lt;0.3), "×", IF(AND($C$5="中小企業等", G6&gt;=0.2), "○", IF(AND($C$5="中小企業等",G6&lt; 0.2), "×", ""))))</f>
        <v/>
      </c>
    </row>
    <row r="7" spans="1:15" ht="14.25" thickBot="1" x14ac:dyDescent="0.45">
      <c r="B7" s="11"/>
      <c r="C7" s="15"/>
      <c r="D7" s="13"/>
      <c r="E7" s="2"/>
      <c r="F7" s="16" t="s">
        <v>139</v>
      </c>
      <c r="G7" s="9">
        <f>(F21+F43+F70+F83)/60</f>
        <v>0</v>
      </c>
      <c r="H7" s="17" t="str">
        <f>IF(AND($C$5="大企業等", G7&gt;=0.8), "○", IF(AND($C$5="大企業等", G7&lt;0.8), "×", IF(AND($C$5="中小企業等", G7&gt;=0.6), "○", IF(AND($C$5="中小企業等", G7&lt;0.6), "×", ""))))</f>
        <v/>
      </c>
    </row>
    <row r="8" spans="1:15" ht="14.25" thickBot="1" x14ac:dyDescent="0.45">
      <c r="B8" s="89" t="s">
        <v>152</v>
      </c>
      <c r="C8" s="15"/>
      <c r="D8" s="13"/>
      <c r="E8" s="2"/>
      <c r="F8" s="139" t="s">
        <v>140</v>
      </c>
      <c r="G8" s="140"/>
      <c r="H8" s="18" t="str">
        <f>IF(COUNTBLANK(H3:H7)=5, " ", IF(COUNTIF(H3:H7, "×")&gt;0, "×", "○"))</f>
        <v xml:space="preserve"> </v>
      </c>
    </row>
    <row r="9" spans="1:15" x14ac:dyDescent="0.4">
      <c r="B9" s="19"/>
      <c r="C9" s="20"/>
      <c r="E9" s="2"/>
      <c r="G9" s="5"/>
      <c r="H9" s="5"/>
    </row>
    <row r="10" spans="1:15" ht="20.100000000000001" customHeight="1" x14ac:dyDescent="0.4">
      <c r="B10" s="21" t="s">
        <v>0</v>
      </c>
      <c r="C10" s="21" t="s">
        <v>1</v>
      </c>
      <c r="D10" s="22" t="s">
        <v>2</v>
      </c>
      <c r="E10" s="23"/>
      <c r="F10" s="24" t="s">
        <v>3</v>
      </c>
      <c r="G10" s="137" t="s">
        <v>4</v>
      </c>
      <c r="H10" s="138"/>
    </row>
    <row r="11" spans="1:15" s="30" customFormat="1" ht="20.100000000000001" customHeight="1" x14ac:dyDescent="0.4">
      <c r="A11" s="86">
        <v>1</v>
      </c>
      <c r="B11" s="25" t="s">
        <v>5</v>
      </c>
      <c r="C11" s="26" t="s">
        <v>6</v>
      </c>
      <c r="D11" s="27" t="s">
        <v>7</v>
      </c>
      <c r="E11" s="28" t="s">
        <v>8</v>
      </c>
      <c r="F11" s="91"/>
      <c r="G11" s="29" t="s">
        <v>141</v>
      </c>
      <c r="H11" s="26"/>
      <c r="L11" s="31"/>
      <c r="M11" s="31"/>
      <c r="N11" s="31"/>
    </row>
    <row r="12" spans="1:15" s="30" customFormat="1" ht="20.100000000000001" customHeight="1" x14ac:dyDescent="0.4">
      <c r="A12" s="86">
        <v>2</v>
      </c>
      <c r="B12" s="32"/>
      <c r="C12" s="33"/>
      <c r="D12" s="27" t="s">
        <v>9</v>
      </c>
      <c r="E12" s="28" t="s">
        <v>10</v>
      </c>
      <c r="F12" s="91"/>
      <c r="G12" s="34" t="s">
        <v>11</v>
      </c>
      <c r="H12" s="33"/>
      <c r="L12" s="31"/>
      <c r="M12" s="31"/>
      <c r="N12" s="31"/>
    </row>
    <row r="13" spans="1:15" s="30" customFormat="1" ht="20.100000000000001" customHeight="1" x14ac:dyDescent="0.4">
      <c r="A13" s="86">
        <v>3</v>
      </c>
      <c r="B13" s="32"/>
      <c r="C13" s="33"/>
      <c r="D13" s="35"/>
      <c r="E13" s="28" t="s">
        <v>12</v>
      </c>
      <c r="F13" s="91"/>
      <c r="G13" s="36">
        <v>16</v>
      </c>
      <c r="H13" s="33"/>
      <c r="L13" s="31"/>
      <c r="M13" s="31"/>
      <c r="N13" s="31"/>
    </row>
    <row r="14" spans="1:15" s="30" customFormat="1" ht="20.100000000000001" customHeight="1" x14ac:dyDescent="0.4">
      <c r="A14" s="86">
        <v>4</v>
      </c>
      <c r="B14" s="32"/>
      <c r="C14" s="33"/>
      <c r="D14" s="27" t="s">
        <v>13</v>
      </c>
      <c r="E14" s="28" t="s">
        <v>157</v>
      </c>
      <c r="F14" s="91"/>
      <c r="G14" s="34" t="s">
        <v>14</v>
      </c>
      <c r="H14" s="33"/>
      <c r="L14" s="31"/>
      <c r="M14" s="31"/>
      <c r="N14" s="31"/>
    </row>
    <row r="15" spans="1:15" s="30" customFormat="1" ht="20.100000000000001" customHeight="1" x14ac:dyDescent="0.4">
      <c r="A15" s="86">
        <v>5</v>
      </c>
      <c r="B15" s="32"/>
      <c r="C15" s="33"/>
      <c r="D15" s="37"/>
      <c r="E15" s="28" t="s">
        <v>15</v>
      </c>
      <c r="F15" s="91"/>
      <c r="G15" s="36">
        <v>16</v>
      </c>
      <c r="H15" s="33"/>
      <c r="L15" s="31"/>
      <c r="M15" s="31"/>
      <c r="N15" s="31"/>
      <c r="O15" s="31"/>
    </row>
    <row r="16" spans="1:15" s="30" customFormat="1" ht="20.100000000000001" customHeight="1" x14ac:dyDescent="0.4">
      <c r="A16" s="86">
        <v>6</v>
      </c>
      <c r="B16" s="32"/>
      <c r="C16" s="33"/>
      <c r="D16" s="35" t="s">
        <v>16</v>
      </c>
      <c r="E16" s="28" t="s">
        <v>158</v>
      </c>
      <c r="F16" s="91"/>
      <c r="G16" s="34" t="s">
        <v>17</v>
      </c>
      <c r="H16" s="33"/>
    </row>
    <row r="17" spans="1:8" s="30" customFormat="1" ht="20.100000000000001" customHeight="1" x14ac:dyDescent="0.4">
      <c r="A17" s="86">
        <v>7</v>
      </c>
      <c r="B17" s="32"/>
      <c r="C17" s="33"/>
      <c r="D17" s="35"/>
      <c r="E17" s="28" t="s">
        <v>18</v>
      </c>
      <c r="F17" s="91"/>
      <c r="G17" s="36">
        <v>16</v>
      </c>
      <c r="H17" s="33"/>
    </row>
    <row r="18" spans="1:8" s="30" customFormat="1" ht="20.100000000000001" customHeight="1" x14ac:dyDescent="0.4">
      <c r="A18" s="86">
        <v>8</v>
      </c>
      <c r="B18" s="33"/>
      <c r="C18" s="33"/>
      <c r="D18" s="38" t="s">
        <v>19</v>
      </c>
      <c r="E18" s="28" t="s">
        <v>159</v>
      </c>
      <c r="F18" s="91"/>
      <c r="G18" s="39">
        <v>16.100000000000001</v>
      </c>
      <c r="H18" s="40"/>
    </row>
    <row r="19" spans="1:8" s="30" customFormat="1" ht="20.100000000000001" customHeight="1" x14ac:dyDescent="0.4">
      <c r="A19" s="86">
        <v>9</v>
      </c>
      <c r="B19" s="32"/>
      <c r="C19" s="33"/>
      <c r="D19" s="27" t="s">
        <v>20</v>
      </c>
      <c r="E19" s="28" t="s">
        <v>21</v>
      </c>
      <c r="F19" s="91"/>
      <c r="G19" s="41" t="s">
        <v>22</v>
      </c>
      <c r="H19" s="33"/>
    </row>
    <row r="20" spans="1:8" s="30" customFormat="1" ht="20.100000000000001" customHeight="1" x14ac:dyDescent="0.15">
      <c r="A20" s="86">
        <v>10</v>
      </c>
      <c r="B20" s="42"/>
      <c r="C20" s="43"/>
      <c r="D20" s="44" t="s">
        <v>23</v>
      </c>
      <c r="E20" s="28" t="s">
        <v>24</v>
      </c>
      <c r="F20" s="91"/>
      <c r="G20" s="46" t="s">
        <v>11</v>
      </c>
      <c r="H20" s="47"/>
    </row>
    <row r="21" spans="1:8" s="30" customFormat="1" ht="13.5" customHeight="1" x14ac:dyDescent="0.15">
      <c r="A21" s="86"/>
      <c r="B21" s="48"/>
      <c r="C21" s="49"/>
      <c r="D21" s="50"/>
      <c r="E21" s="51"/>
      <c r="F21" s="52">
        <f>COUNTIF(F11:F20,"○")</f>
        <v>0</v>
      </c>
      <c r="G21" s="53"/>
      <c r="H21" s="53"/>
    </row>
    <row r="22" spans="1:8" s="30" customFormat="1" ht="13.5" customHeight="1" x14ac:dyDescent="0.15">
      <c r="A22" s="86"/>
      <c r="B22" s="54"/>
      <c r="C22" s="55"/>
      <c r="D22" s="56"/>
      <c r="E22" s="57"/>
      <c r="F22" s="58"/>
      <c r="G22" s="14"/>
      <c r="H22" s="14"/>
    </row>
    <row r="23" spans="1:8" s="30" customFormat="1" ht="20.100000000000001" customHeight="1" x14ac:dyDescent="0.4">
      <c r="A23" s="86"/>
      <c r="B23" s="21" t="s">
        <v>0</v>
      </c>
      <c r="C23" s="21" t="s">
        <v>1</v>
      </c>
      <c r="D23" s="22" t="s">
        <v>2</v>
      </c>
      <c r="E23" s="23"/>
      <c r="F23" s="24" t="s">
        <v>3</v>
      </c>
      <c r="G23" s="137" t="s">
        <v>4</v>
      </c>
      <c r="H23" s="138"/>
    </row>
    <row r="24" spans="1:8" s="30" customFormat="1" ht="20.100000000000001" customHeight="1" x14ac:dyDescent="0.4">
      <c r="A24" s="86">
        <v>1</v>
      </c>
      <c r="B24" s="26" t="s">
        <v>25</v>
      </c>
      <c r="C24" s="26" t="s">
        <v>26</v>
      </c>
      <c r="D24" s="38" t="s">
        <v>27</v>
      </c>
      <c r="E24" s="28" t="s">
        <v>28</v>
      </c>
      <c r="F24" s="92"/>
      <c r="G24" s="46" t="s">
        <v>29</v>
      </c>
      <c r="H24" s="26"/>
    </row>
    <row r="25" spans="1:8" s="30" customFormat="1" ht="20.100000000000001" customHeight="1" x14ac:dyDescent="0.4">
      <c r="A25" s="86">
        <v>2</v>
      </c>
      <c r="B25" s="33"/>
      <c r="C25" s="55"/>
      <c r="D25" s="59"/>
      <c r="E25" s="28" t="s">
        <v>30</v>
      </c>
      <c r="F25" s="92"/>
      <c r="G25" s="46" t="s">
        <v>142</v>
      </c>
      <c r="H25" s="33"/>
    </row>
    <row r="26" spans="1:8" s="30" customFormat="1" ht="39.950000000000003" customHeight="1" x14ac:dyDescent="0.4">
      <c r="A26" s="86">
        <v>3</v>
      </c>
      <c r="B26" s="33"/>
      <c r="C26" s="33"/>
      <c r="D26" s="44" t="s">
        <v>31</v>
      </c>
      <c r="E26" s="28" t="s">
        <v>160</v>
      </c>
      <c r="F26" s="92"/>
      <c r="G26" s="46" t="s">
        <v>32</v>
      </c>
      <c r="H26" s="43"/>
    </row>
    <row r="27" spans="1:8" s="30" customFormat="1" ht="20.100000000000001" customHeight="1" x14ac:dyDescent="0.4">
      <c r="A27" s="86">
        <v>4</v>
      </c>
      <c r="B27" s="33"/>
      <c r="C27" s="26" t="s">
        <v>33</v>
      </c>
      <c r="D27" s="38" t="s">
        <v>34</v>
      </c>
      <c r="E27" s="28" t="s">
        <v>35</v>
      </c>
      <c r="F27" s="92"/>
      <c r="G27" s="46" t="s">
        <v>36</v>
      </c>
      <c r="H27" s="26"/>
    </row>
    <row r="28" spans="1:8" s="30" customFormat="1" ht="20.100000000000001" customHeight="1" x14ac:dyDescent="0.4">
      <c r="A28" s="86">
        <v>5</v>
      </c>
      <c r="B28" s="33"/>
      <c r="C28" s="33"/>
      <c r="D28" s="37"/>
      <c r="E28" s="28" t="s">
        <v>37</v>
      </c>
      <c r="F28" s="92"/>
      <c r="G28" s="60" t="s">
        <v>143</v>
      </c>
      <c r="H28" s="33"/>
    </row>
    <row r="29" spans="1:8" s="30" customFormat="1" ht="20.100000000000001" customHeight="1" x14ac:dyDescent="0.4">
      <c r="A29" s="86">
        <v>6</v>
      </c>
      <c r="B29" s="33"/>
      <c r="C29" s="33"/>
      <c r="D29" s="38" t="s">
        <v>38</v>
      </c>
      <c r="E29" s="28" t="s">
        <v>39</v>
      </c>
      <c r="F29" s="92"/>
      <c r="G29" s="34" t="s">
        <v>40</v>
      </c>
      <c r="H29" s="33"/>
    </row>
    <row r="30" spans="1:8" s="30" customFormat="1" ht="20.100000000000001" customHeight="1" x14ac:dyDescent="0.4">
      <c r="A30" s="86">
        <v>7</v>
      </c>
      <c r="B30" s="33"/>
      <c r="C30" s="33"/>
      <c r="D30" s="37"/>
      <c r="E30" s="28" t="s">
        <v>41</v>
      </c>
      <c r="F30" s="92"/>
      <c r="G30" s="36" t="s">
        <v>144</v>
      </c>
      <c r="H30" s="33"/>
    </row>
    <row r="31" spans="1:8" s="30" customFormat="1" ht="20.100000000000001" customHeight="1" x14ac:dyDescent="0.4">
      <c r="A31" s="86">
        <v>8</v>
      </c>
      <c r="B31" s="33"/>
      <c r="C31" s="43"/>
      <c r="D31" s="38" t="s">
        <v>42</v>
      </c>
      <c r="E31" s="28" t="s">
        <v>43</v>
      </c>
      <c r="F31" s="92"/>
      <c r="G31" s="29" t="s">
        <v>44</v>
      </c>
      <c r="H31" s="33"/>
    </row>
    <row r="32" spans="1:8" s="30" customFormat="1" ht="20.100000000000001" customHeight="1" x14ac:dyDescent="0.4">
      <c r="A32" s="86">
        <v>9</v>
      </c>
      <c r="B32" s="33"/>
      <c r="C32" s="30" t="s">
        <v>45</v>
      </c>
      <c r="D32" s="61" t="s">
        <v>46</v>
      </c>
      <c r="E32" s="28" t="s">
        <v>47</v>
      </c>
      <c r="F32" s="92"/>
      <c r="G32" s="62" t="s">
        <v>145</v>
      </c>
      <c r="H32" s="26"/>
    </row>
    <row r="33" spans="1:8" s="30" customFormat="1" ht="39.950000000000003" customHeight="1" x14ac:dyDescent="0.4">
      <c r="A33" s="86">
        <v>10</v>
      </c>
      <c r="B33" s="33"/>
      <c r="D33" s="63"/>
      <c r="E33" s="28" t="s">
        <v>48</v>
      </c>
      <c r="F33" s="92"/>
      <c r="G33" s="62" t="s">
        <v>145</v>
      </c>
      <c r="H33" s="33"/>
    </row>
    <row r="34" spans="1:8" s="30" customFormat="1" ht="39.950000000000003" customHeight="1" x14ac:dyDescent="0.4">
      <c r="A34" s="86">
        <v>11</v>
      </c>
      <c r="B34" s="33"/>
      <c r="D34" s="63"/>
      <c r="E34" s="28" t="s">
        <v>49</v>
      </c>
      <c r="F34" s="92"/>
      <c r="G34" s="62" t="s">
        <v>145</v>
      </c>
      <c r="H34" s="33"/>
    </row>
    <row r="35" spans="1:8" s="30" customFormat="1" ht="39.950000000000003" customHeight="1" x14ac:dyDescent="0.4">
      <c r="A35" s="86">
        <v>12</v>
      </c>
      <c r="B35" s="33"/>
      <c r="D35" s="63"/>
      <c r="E35" s="28" t="s">
        <v>50</v>
      </c>
      <c r="F35" s="92"/>
      <c r="G35" s="62" t="s">
        <v>145</v>
      </c>
      <c r="H35" s="33"/>
    </row>
    <row r="36" spans="1:8" s="30" customFormat="1" ht="20.100000000000001" customHeight="1" x14ac:dyDescent="0.4">
      <c r="A36" s="86">
        <v>13</v>
      </c>
      <c r="B36" s="33"/>
      <c r="D36" s="63"/>
      <c r="E36" s="28" t="s">
        <v>51</v>
      </c>
      <c r="F36" s="92"/>
      <c r="G36" s="62" t="s">
        <v>145</v>
      </c>
      <c r="H36" s="33"/>
    </row>
    <row r="37" spans="1:8" s="30" customFormat="1" ht="20.100000000000001" customHeight="1" x14ac:dyDescent="0.4">
      <c r="A37" s="86">
        <v>14</v>
      </c>
      <c r="B37" s="33"/>
      <c r="D37" s="64"/>
      <c r="E37" s="28" t="s">
        <v>52</v>
      </c>
      <c r="F37" s="92"/>
      <c r="G37" s="34" t="s">
        <v>145</v>
      </c>
      <c r="H37" s="33"/>
    </row>
    <row r="38" spans="1:8" s="30" customFormat="1" ht="20.100000000000001" customHeight="1" x14ac:dyDescent="0.4">
      <c r="A38" s="86">
        <v>15</v>
      </c>
      <c r="B38" s="33"/>
      <c r="D38" s="59" t="s">
        <v>53</v>
      </c>
      <c r="E38" s="28" t="s">
        <v>54</v>
      </c>
      <c r="F38" s="92"/>
      <c r="G38" s="46" t="s">
        <v>55</v>
      </c>
      <c r="H38" s="33"/>
    </row>
    <row r="39" spans="1:8" s="30" customFormat="1" ht="20.100000000000001" customHeight="1" x14ac:dyDescent="0.4">
      <c r="A39" s="86">
        <v>16</v>
      </c>
      <c r="B39" s="33"/>
      <c r="D39" s="59"/>
      <c r="E39" s="28" t="s">
        <v>56</v>
      </c>
      <c r="F39" s="92"/>
      <c r="G39" s="60" t="s">
        <v>55</v>
      </c>
      <c r="H39" s="33"/>
    </row>
    <row r="40" spans="1:8" s="30" customFormat="1" ht="39.950000000000003" customHeight="1" x14ac:dyDescent="0.4">
      <c r="A40" s="86">
        <v>17</v>
      </c>
      <c r="B40" s="33"/>
      <c r="D40" s="38" t="s">
        <v>57</v>
      </c>
      <c r="E40" s="28" t="s">
        <v>58</v>
      </c>
      <c r="F40" s="92"/>
      <c r="G40" s="62" t="s">
        <v>59</v>
      </c>
      <c r="H40" s="33"/>
    </row>
    <row r="41" spans="1:8" s="30" customFormat="1" ht="39.950000000000003" customHeight="1" x14ac:dyDescent="0.4">
      <c r="A41" s="86">
        <v>18</v>
      </c>
      <c r="B41" s="65"/>
      <c r="D41" s="37"/>
      <c r="E41" s="28" t="s">
        <v>60</v>
      </c>
      <c r="F41" s="92"/>
      <c r="G41" s="34" t="s">
        <v>59</v>
      </c>
      <c r="H41" s="43"/>
    </row>
    <row r="42" spans="1:8" s="102" customFormat="1" ht="39.950000000000003" customHeight="1" x14ac:dyDescent="0.4">
      <c r="A42" s="95"/>
      <c r="B42" s="96"/>
      <c r="C42" s="97" t="s">
        <v>61</v>
      </c>
      <c r="D42" s="98"/>
      <c r="E42" s="94" t="s">
        <v>62</v>
      </c>
      <c r="F42" s="99" t="s">
        <v>63</v>
      </c>
      <c r="G42" s="100"/>
      <c r="H42" s="101"/>
    </row>
    <row r="43" spans="1:8" s="30" customFormat="1" ht="12.75" customHeight="1" x14ac:dyDescent="0.15">
      <c r="A43" s="86"/>
      <c r="B43" s="48"/>
      <c r="C43" s="49"/>
      <c r="D43" s="50"/>
      <c r="E43" s="51"/>
      <c r="F43" s="52">
        <f>COUNTIF($F$24:$F$41,"○")</f>
        <v>0</v>
      </c>
      <c r="G43" s="53"/>
      <c r="H43" s="53"/>
    </row>
    <row r="44" spans="1:8" s="30" customFormat="1" ht="12.75" customHeight="1" x14ac:dyDescent="0.15">
      <c r="A44" s="86"/>
      <c r="B44" s="54"/>
      <c r="C44" s="55"/>
      <c r="D44" s="56"/>
      <c r="E44" s="57"/>
      <c r="F44" s="58"/>
      <c r="G44" s="14"/>
      <c r="H44" s="14"/>
    </row>
    <row r="45" spans="1:8" s="30" customFormat="1" ht="20.100000000000001" customHeight="1" x14ac:dyDescent="0.4">
      <c r="A45" s="86"/>
      <c r="B45" s="21" t="s">
        <v>0</v>
      </c>
      <c r="C45" s="21" t="s">
        <v>1</v>
      </c>
      <c r="D45" s="22" t="s">
        <v>2</v>
      </c>
      <c r="E45" s="23"/>
      <c r="F45" s="24" t="s">
        <v>3</v>
      </c>
      <c r="G45" s="137" t="s">
        <v>4</v>
      </c>
      <c r="H45" s="138"/>
    </row>
    <row r="46" spans="1:8" s="30" customFormat="1" ht="20.100000000000001" customHeight="1" x14ac:dyDescent="0.4">
      <c r="A46" s="86">
        <v>1</v>
      </c>
      <c r="B46" s="33" t="s">
        <v>64</v>
      </c>
      <c r="C46" s="30" t="s">
        <v>65</v>
      </c>
      <c r="D46" s="59" t="s">
        <v>66</v>
      </c>
      <c r="E46" s="68" t="s">
        <v>162</v>
      </c>
      <c r="F46" s="93"/>
      <c r="G46" s="32" t="s">
        <v>67</v>
      </c>
      <c r="H46" s="33"/>
    </row>
    <row r="47" spans="1:8" s="30" customFormat="1" ht="20.100000000000001" customHeight="1" x14ac:dyDescent="0.4">
      <c r="A47" s="86">
        <v>2</v>
      </c>
      <c r="B47" s="33"/>
      <c r="C47" s="32"/>
      <c r="D47" s="38" t="s">
        <v>68</v>
      </c>
      <c r="E47" s="28" t="s">
        <v>163</v>
      </c>
      <c r="F47" s="93"/>
      <c r="G47" s="69" t="s">
        <v>69</v>
      </c>
      <c r="H47" s="33"/>
    </row>
    <row r="48" spans="1:8" s="30" customFormat="1" ht="20.100000000000001" customHeight="1" x14ac:dyDescent="0.4">
      <c r="A48" s="86">
        <v>3</v>
      </c>
      <c r="B48" s="33"/>
      <c r="C48" s="43"/>
      <c r="D48" s="37"/>
      <c r="E48" s="103" t="s">
        <v>161</v>
      </c>
      <c r="F48" s="93"/>
      <c r="G48" s="70" t="s">
        <v>69</v>
      </c>
      <c r="H48" s="43"/>
    </row>
    <row r="49" spans="1:23" s="30" customFormat="1" ht="20.100000000000001" customHeight="1" x14ac:dyDescent="0.4">
      <c r="A49" s="86">
        <v>4</v>
      </c>
      <c r="B49" s="33"/>
      <c r="C49" s="30" t="s">
        <v>70</v>
      </c>
      <c r="D49" s="59" t="s">
        <v>71</v>
      </c>
      <c r="E49" s="68" t="s">
        <v>164</v>
      </c>
      <c r="F49" s="93"/>
      <c r="G49" s="46">
        <v>8.8000000000000007</v>
      </c>
      <c r="H49" s="71"/>
    </row>
    <row r="50" spans="1:23" s="30" customFormat="1" ht="20.100000000000001" customHeight="1" x14ac:dyDescent="0.4">
      <c r="A50" s="86">
        <v>5</v>
      </c>
      <c r="B50" s="33"/>
      <c r="D50" s="38" t="s">
        <v>72</v>
      </c>
      <c r="E50" s="28" t="s">
        <v>73</v>
      </c>
      <c r="F50" s="93"/>
      <c r="G50" s="46" t="s">
        <v>74</v>
      </c>
      <c r="H50" s="71"/>
    </row>
    <row r="51" spans="1:23" s="30" customFormat="1" ht="20.100000000000001" customHeight="1" x14ac:dyDescent="0.4">
      <c r="A51" s="86">
        <v>6</v>
      </c>
      <c r="B51" s="33"/>
      <c r="D51" s="37"/>
      <c r="E51" s="28" t="s">
        <v>75</v>
      </c>
      <c r="F51" s="93"/>
      <c r="G51" s="60" t="s">
        <v>146</v>
      </c>
      <c r="H51" s="71"/>
    </row>
    <row r="52" spans="1:23" s="30" customFormat="1" ht="20.100000000000001" customHeight="1" x14ac:dyDescent="0.4">
      <c r="A52" s="86">
        <v>7</v>
      </c>
      <c r="B52" s="33"/>
      <c r="D52" s="59" t="s">
        <v>76</v>
      </c>
      <c r="E52" s="28" t="s">
        <v>165</v>
      </c>
      <c r="F52" s="93"/>
      <c r="G52" s="72" t="s">
        <v>77</v>
      </c>
      <c r="H52" s="33"/>
      <c r="W52" s="55"/>
    </row>
    <row r="53" spans="1:23" s="30" customFormat="1" ht="35.1" customHeight="1" x14ac:dyDescent="0.4">
      <c r="A53" s="86">
        <v>8</v>
      </c>
      <c r="B53" s="33"/>
      <c r="D53" s="37"/>
      <c r="E53" s="28" t="s">
        <v>78</v>
      </c>
      <c r="F53" s="93"/>
      <c r="G53" s="46">
        <v>8</v>
      </c>
      <c r="H53" s="73"/>
    </row>
    <row r="54" spans="1:23" s="30" customFormat="1" ht="35.1" customHeight="1" x14ac:dyDescent="0.4">
      <c r="A54" s="86">
        <v>9</v>
      </c>
      <c r="B54" s="33"/>
      <c r="D54" s="37" t="s">
        <v>79</v>
      </c>
      <c r="E54" s="28" t="s">
        <v>166</v>
      </c>
      <c r="F54" s="93"/>
      <c r="G54" s="67" t="s">
        <v>77</v>
      </c>
      <c r="H54" s="33"/>
    </row>
    <row r="55" spans="1:23" s="30" customFormat="1" ht="20.100000000000001" customHeight="1" x14ac:dyDescent="0.4">
      <c r="A55" s="86">
        <v>10</v>
      </c>
      <c r="B55" s="33"/>
      <c r="D55" s="38" t="s">
        <v>80</v>
      </c>
      <c r="E55" s="28" t="s">
        <v>81</v>
      </c>
      <c r="F55" s="93"/>
      <c r="G55" s="67" t="s">
        <v>82</v>
      </c>
      <c r="H55" s="33"/>
    </row>
    <row r="56" spans="1:23" s="30" customFormat="1" ht="39.950000000000003" customHeight="1" x14ac:dyDescent="0.4">
      <c r="A56" s="86">
        <v>11</v>
      </c>
      <c r="B56" s="33"/>
      <c r="D56" s="38" t="s">
        <v>83</v>
      </c>
      <c r="E56" s="28" t="s">
        <v>84</v>
      </c>
      <c r="F56" s="93"/>
      <c r="G56" s="67" t="s">
        <v>85</v>
      </c>
      <c r="H56" s="33"/>
      <c r="I56" s="1"/>
    </row>
    <row r="57" spans="1:23" s="30" customFormat="1" ht="20.100000000000001" customHeight="1" x14ac:dyDescent="0.4">
      <c r="A57" s="86">
        <v>12</v>
      </c>
      <c r="B57" s="33"/>
      <c r="D57" s="38" t="s">
        <v>86</v>
      </c>
      <c r="E57" s="28" t="s">
        <v>87</v>
      </c>
      <c r="F57" s="93"/>
      <c r="G57" s="67" t="s">
        <v>88</v>
      </c>
      <c r="H57" s="33"/>
    </row>
    <row r="58" spans="1:23" s="30" customFormat="1" ht="20.100000000000001" customHeight="1" x14ac:dyDescent="0.4">
      <c r="A58" s="86">
        <v>13</v>
      </c>
      <c r="B58" s="33"/>
      <c r="D58" s="59"/>
      <c r="E58" s="28" t="s">
        <v>89</v>
      </c>
      <c r="F58" s="93"/>
      <c r="G58" s="67" t="s">
        <v>147</v>
      </c>
      <c r="H58" s="33"/>
    </row>
    <row r="59" spans="1:23" s="30" customFormat="1" ht="20.100000000000001" customHeight="1" x14ac:dyDescent="0.4">
      <c r="A59" s="86">
        <v>14</v>
      </c>
      <c r="B59" s="33"/>
      <c r="D59" s="59"/>
      <c r="E59" s="28" t="s">
        <v>90</v>
      </c>
      <c r="F59" s="93"/>
      <c r="G59" s="67" t="s">
        <v>148</v>
      </c>
      <c r="H59" s="33"/>
    </row>
    <row r="60" spans="1:23" s="30" customFormat="1" ht="20.100000000000001" customHeight="1" x14ac:dyDescent="0.4">
      <c r="A60" s="86">
        <v>15</v>
      </c>
      <c r="B60" s="33"/>
      <c r="D60" s="59"/>
      <c r="E60" s="28" t="s">
        <v>91</v>
      </c>
      <c r="F60" s="93"/>
      <c r="G60" s="67" t="s">
        <v>147</v>
      </c>
      <c r="H60" s="33"/>
    </row>
    <row r="61" spans="1:23" s="30" customFormat="1" ht="39.950000000000003" customHeight="1" x14ac:dyDescent="0.4">
      <c r="A61" s="86">
        <v>16</v>
      </c>
      <c r="B61" s="33"/>
      <c r="D61" s="61" t="s">
        <v>92</v>
      </c>
      <c r="E61" s="28" t="s">
        <v>93</v>
      </c>
      <c r="F61" s="93"/>
      <c r="G61" s="67" t="s">
        <v>94</v>
      </c>
      <c r="H61" s="33"/>
    </row>
    <row r="62" spans="1:23" s="30" customFormat="1" ht="20.100000000000001" customHeight="1" x14ac:dyDescent="0.4">
      <c r="A62" s="86">
        <v>17</v>
      </c>
      <c r="B62" s="33"/>
      <c r="D62" s="63"/>
      <c r="E62" s="28" t="s">
        <v>95</v>
      </c>
      <c r="F62" s="93"/>
      <c r="G62" s="67" t="s">
        <v>149</v>
      </c>
      <c r="H62" s="33"/>
    </row>
    <row r="63" spans="1:23" s="30" customFormat="1" ht="39.950000000000003" customHeight="1" x14ac:dyDescent="0.4">
      <c r="A63" s="86">
        <v>18</v>
      </c>
      <c r="B63" s="33"/>
      <c r="D63" s="74"/>
      <c r="E63" s="28" t="s">
        <v>153</v>
      </c>
      <c r="F63" s="93"/>
      <c r="G63" s="46">
        <v>10.199999999999999</v>
      </c>
      <c r="H63" s="33"/>
    </row>
    <row r="64" spans="1:23" s="30" customFormat="1" ht="20.100000000000001" customHeight="1" x14ac:dyDescent="0.4">
      <c r="A64" s="86">
        <v>19</v>
      </c>
      <c r="B64" s="33"/>
      <c r="C64" s="43"/>
      <c r="D64" s="59" t="s">
        <v>96</v>
      </c>
      <c r="E64" s="28" t="s">
        <v>97</v>
      </c>
      <c r="F64" s="93"/>
      <c r="G64" s="46" t="s">
        <v>98</v>
      </c>
      <c r="H64" s="43"/>
    </row>
    <row r="65" spans="1:12" s="30" customFormat="1" ht="20.100000000000001" customHeight="1" x14ac:dyDescent="0.4">
      <c r="A65" s="86">
        <v>20</v>
      </c>
      <c r="B65" s="33"/>
      <c r="C65" s="30" t="s">
        <v>99</v>
      </c>
      <c r="D65" s="38" t="s">
        <v>100</v>
      </c>
      <c r="E65" s="75" t="s">
        <v>101</v>
      </c>
      <c r="F65" s="93"/>
      <c r="G65" s="46" t="s">
        <v>102</v>
      </c>
      <c r="H65" s="33"/>
    </row>
    <row r="66" spans="1:12" s="30" customFormat="1" ht="20.100000000000001" customHeight="1" x14ac:dyDescent="0.4">
      <c r="A66" s="86">
        <v>21</v>
      </c>
      <c r="B66" s="33"/>
      <c r="D66" s="59"/>
      <c r="E66" s="75" t="s">
        <v>103</v>
      </c>
      <c r="F66" s="93"/>
      <c r="G66" s="46" t="s">
        <v>150</v>
      </c>
      <c r="H66" s="33"/>
    </row>
    <row r="67" spans="1:12" s="30" customFormat="1" ht="20.100000000000001" customHeight="1" x14ac:dyDescent="0.4">
      <c r="A67" s="86">
        <v>22</v>
      </c>
      <c r="B67" s="33"/>
      <c r="D67" s="37"/>
      <c r="E67" s="75" t="s">
        <v>104</v>
      </c>
      <c r="F67" s="93"/>
      <c r="G67" s="60" t="s">
        <v>151</v>
      </c>
      <c r="H67" s="33"/>
    </row>
    <row r="68" spans="1:12" s="30" customFormat="1" ht="20.100000000000001" customHeight="1" x14ac:dyDescent="0.4">
      <c r="A68" s="86">
        <v>23</v>
      </c>
      <c r="B68" s="65"/>
      <c r="C68" s="43"/>
      <c r="D68" s="59" t="s">
        <v>105</v>
      </c>
      <c r="E68" s="28" t="s">
        <v>106</v>
      </c>
      <c r="F68" s="93"/>
      <c r="G68" s="76" t="s">
        <v>102</v>
      </c>
      <c r="H68" s="33"/>
    </row>
    <row r="69" spans="1:12" s="30" customFormat="1" ht="35.1" customHeight="1" x14ac:dyDescent="0.4">
      <c r="A69" s="86"/>
      <c r="B69" s="66"/>
      <c r="C69" s="77" t="s">
        <v>61</v>
      </c>
      <c r="D69" s="44"/>
      <c r="E69" s="94" t="s">
        <v>107</v>
      </c>
      <c r="F69" s="45" t="s">
        <v>63</v>
      </c>
      <c r="G69" s="41"/>
      <c r="H69" s="67"/>
      <c r="L69" s="1"/>
    </row>
    <row r="70" spans="1:12" s="30" customFormat="1" ht="12.75" customHeight="1" x14ac:dyDescent="0.15">
      <c r="A70" s="86"/>
      <c r="B70" s="48"/>
      <c r="C70" s="49"/>
      <c r="D70" s="50"/>
      <c r="E70" s="51"/>
      <c r="F70" s="52">
        <f>COUNTIF($F$46:$F$68,"○")</f>
        <v>0</v>
      </c>
      <c r="G70" s="53"/>
      <c r="H70" s="53"/>
    </row>
    <row r="71" spans="1:12" s="30" customFormat="1" ht="9.9499999999999993" customHeight="1" x14ac:dyDescent="0.15">
      <c r="A71" s="86"/>
      <c r="B71" s="54"/>
      <c r="C71" s="55"/>
      <c r="D71" s="56"/>
      <c r="E71" s="57"/>
      <c r="F71" s="58"/>
      <c r="G71" s="14"/>
      <c r="H71" s="14"/>
    </row>
    <row r="72" spans="1:12" s="30" customFormat="1" ht="20.100000000000001" customHeight="1" x14ac:dyDescent="0.4">
      <c r="A72" s="86"/>
      <c r="B72" s="21" t="s">
        <v>0</v>
      </c>
      <c r="C72" s="21" t="s">
        <v>1</v>
      </c>
      <c r="D72" s="22" t="s">
        <v>2</v>
      </c>
      <c r="E72" s="23"/>
      <c r="F72" s="24" t="s">
        <v>3</v>
      </c>
      <c r="G72" s="137" t="s">
        <v>4</v>
      </c>
      <c r="H72" s="138"/>
    </row>
    <row r="73" spans="1:12" s="30" customFormat="1" ht="18.75" customHeight="1" x14ac:dyDescent="0.4">
      <c r="A73" s="86">
        <v>1</v>
      </c>
      <c r="B73" s="26" t="s">
        <v>108</v>
      </c>
      <c r="C73" s="38" t="s">
        <v>109</v>
      </c>
      <c r="D73" s="27" t="s">
        <v>110</v>
      </c>
      <c r="E73" s="28" t="s">
        <v>167</v>
      </c>
      <c r="F73" s="92"/>
      <c r="G73" s="67" t="s">
        <v>111</v>
      </c>
      <c r="H73" s="26"/>
    </row>
    <row r="74" spans="1:12" s="30" customFormat="1" ht="18.95" customHeight="1" x14ac:dyDescent="0.4">
      <c r="A74" s="86">
        <v>2</v>
      </c>
      <c r="B74" s="33"/>
      <c r="C74" s="33"/>
      <c r="D74" s="27" t="s">
        <v>112</v>
      </c>
      <c r="E74" s="28" t="s">
        <v>113</v>
      </c>
      <c r="F74" s="92"/>
      <c r="G74" s="78" t="s">
        <v>111</v>
      </c>
      <c r="H74" s="33"/>
    </row>
    <row r="75" spans="1:12" s="30" customFormat="1" ht="18.95" customHeight="1" x14ac:dyDescent="0.4">
      <c r="A75" s="86">
        <v>3</v>
      </c>
      <c r="B75" s="33"/>
      <c r="C75" s="43"/>
      <c r="D75" s="79" t="s">
        <v>114</v>
      </c>
      <c r="E75" s="28" t="s">
        <v>115</v>
      </c>
      <c r="F75" s="92"/>
      <c r="G75" s="78" t="s">
        <v>116</v>
      </c>
      <c r="H75" s="43"/>
    </row>
    <row r="76" spans="1:12" s="30" customFormat="1" ht="39.950000000000003" customHeight="1" x14ac:dyDescent="0.4">
      <c r="A76" s="86">
        <v>4</v>
      </c>
      <c r="B76" s="33"/>
      <c r="C76" s="80" t="s">
        <v>117</v>
      </c>
      <c r="D76" s="38" t="s">
        <v>118</v>
      </c>
      <c r="E76" s="28" t="s">
        <v>119</v>
      </c>
      <c r="F76" s="92"/>
      <c r="G76" s="78" t="s">
        <v>120</v>
      </c>
      <c r="H76" s="26"/>
    </row>
    <row r="77" spans="1:12" s="30" customFormat="1" ht="39.950000000000003" customHeight="1" x14ac:dyDescent="0.4">
      <c r="A77" s="86">
        <v>5</v>
      </c>
      <c r="B77" s="33"/>
      <c r="C77" s="81"/>
      <c r="D77" s="38" t="s">
        <v>121</v>
      </c>
      <c r="E77" s="28" t="s">
        <v>168</v>
      </c>
      <c r="F77" s="92"/>
      <c r="G77" s="78" t="s">
        <v>122</v>
      </c>
      <c r="H77" s="33"/>
    </row>
    <row r="78" spans="1:12" s="30" customFormat="1" ht="20.100000000000001" customHeight="1" x14ac:dyDescent="0.4">
      <c r="A78" s="86">
        <v>6</v>
      </c>
      <c r="B78" s="33"/>
      <c r="C78" s="81"/>
      <c r="D78" s="44" t="s">
        <v>123</v>
      </c>
      <c r="E78" s="28" t="s">
        <v>124</v>
      </c>
      <c r="F78" s="92"/>
      <c r="G78" s="78" t="s">
        <v>125</v>
      </c>
      <c r="H78" s="33"/>
    </row>
    <row r="79" spans="1:12" s="30" customFormat="1" ht="20.100000000000001" customHeight="1" x14ac:dyDescent="0.4">
      <c r="A79" s="86">
        <v>7</v>
      </c>
      <c r="B79" s="33"/>
      <c r="C79" s="81"/>
      <c r="D79" s="44" t="s">
        <v>126</v>
      </c>
      <c r="E79" s="28" t="s">
        <v>127</v>
      </c>
      <c r="F79" s="92"/>
      <c r="G79" s="78" t="s">
        <v>128</v>
      </c>
      <c r="H79" s="33"/>
    </row>
    <row r="80" spans="1:12" s="30" customFormat="1" ht="39.950000000000003" customHeight="1" x14ac:dyDescent="0.4">
      <c r="A80" s="86">
        <v>8</v>
      </c>
      <c r="B80" s="33"/>
      <c r="D80" s="44" t="s">
        <v>129</v>
      </c>
      <c r="E80" s="28" t="s">
        <v>130</v>
      </c>
      <c r="F80" s="92"/>
      <c r="G80" s="78" t="s">
        <v>131</v>
      </c>
      <c r="H80" s="33"/>
    </row>
    <row r="81" spans="1:8" s="30" customFormat="1" ht="20.100000000000001" customHeight="1" x14ac:dyDescent="0.4">
      <c r="A81" s="86">
        <v>9</v>
      </c>
      <c r="B81" s="65"/>
      <c r="D81" s="59" t="s">
        <v>132</v>
      </c>
      <c r="E81" s="28" t="s">
        <v>133</v>
      </c>
      <c r="F81" s="92"/>
      <c r="G81" s="41">
        <v>17</v>
      </c>
      <c r="H81" s="47"/>
    </row>
    <row r="82" spans="1:8" s="30" customFormat="1" ht="35.1" customHeight="1" x14ac:dyDescent="0.4">
      <c r="A82" s="86"/>
      <c r="B82" s="66"/>
      <c r="C82" s="82" t="s">
        <v>61</v>
      </c>
      <c r="D82" s="44"/>
      <c r="E82" s="94" t="s">
        <v>134</v>
      </c>
      <c r="F82" s="45" t="s">
        <v>63</v>
      </c>
      <c r="G82" s="67"/>
      <c r="H82" s="67"/>
    </row>
    <row r="83" spans="1:8" s="30" customFormat="1" ht="20.100000000000001" customHeight="1" x14ac:dyDescent="0.4">
      <c r="A83" s="88">
        <f>A20+A41+A68+A81</f>
        <v>60</v>
      </c>
      <c r="B83" s="83"/>
      <c r="D83" s="84"/>
      <c r="E83" s="85"/>
      <c r="F83" s="52">
        <f>COUNTIF($F$73:$F$81,"○")</f>
        <v>0</v>
      </c>
    </row>
  </sheetData>
  <sheetProtection password="AEF2" sheet="1" objects="1" scenarios="1" selectLockedCells="1"/>
  <mergeCells count="9">
    <mergeCell ref="B1:E2"/>
    <mergeCell ref="C5:D5"/>
    <mergeCell ref="G72:H72"/>
    <mergeCell ref="F8:G8"/>
    <mergeCell ref="G10:H10"/>
    <mergeCell ref="C3:D3"/>
    <mergeCell ref="C4:D4"/>
    <mergeCell ref="G23:H23"/>
    <mergeCell ref="G45:H45"/>
  </mergeCells>
  <phoneticPr fontId="5"/>
  <conditionalFormatting sqref="H8">
    <cfRule type="cellIs" dxfId="3" priority="15" operator="equal">
      <formula>"×"</formula>
    </cfRule>
    <cfRule type="cellIs" dxfId="2" priority="16" operator="equal">
      <formula>"○"</formula>
    </cfRule>
  </conditionalFormatting>
  <conditionalFormatting sqref="G3:G7">
    <cfRule type="dataBar" priority="1">
      <dataBar>
        <cfvo type="num" val="0"/>
        <cfvo type="num" val="1"/>
        <color rgb="FF92D050"/>
      </dataBar>
      <extLst>
        <ext xmlns:x14="http://schemas.microsoft.com/office/spreadsheetml/2009/9/main" uri="{B025F937-C7B1-47D3-B67F-A62EFF666E3E}">
          <x14:id>{F7BC05BC-DA30-4E86-B09A-10158AA0B181}</x14:id>
        </ext>
      </extLst>
    </cfRule>
    <cfRule type="dataBar" priority="2">
      <dataBar>
        <cfvo type="min"/>
        <cfvo type="max"/>
        <color rgb="FF9BE5FF"/>
      </dataBar>
      <extLst>
        <ext xmlns:x14="http://schemas.microsoft.com/office/spreadsheetml/2009/9/main" uri="{B025F937-C7B1-47D3-B67F-A62EFF666E3E}">
          <x14:id>{7E0669DA-77AA-483D-ACE0-5769AE9BD222}</x14:id>
        </ext>
      </extLst>
    </cfRule>
    <cfRule type="dataBar" priority="3">
      <dataBar>
        <cfvo type="min"/>
        <cfvo type="max"/>
        <color rgb="FFD6007B"/>
      </dataBar>
      <extLst>
        <ext xmlns:x14="http://schemas.microsoft.com/office/spreadsheetml/2009/9/main" uri="{B025F937-C7B1-47D3-B67F-A62EFF666E3E}">
          <x14:id>{FAA4898B-F5EF-41E5-ACAB-D243594D474D}</x14:id>
        </ext>
      </extLst>
    </cfRule>
    <cfRule type="dataBar" priority="14">
      <dataBar>
        <cfvo type="min"/>
        <cfvo type="max"/>
        <color rgb="FF008AEF"/>
      </dataBar>
      <extLst>
        <ext xmlns:x14="http://schemas.microsoft.com/office/spreadsheetml/2009/9/main" uri="{B025F937-C7B1-47D3-B67F-A62EFF666E3E}">
          <x14:id>{EDB6B9B2-02E8-45EC-8DD8-EE5DF82E0626}</x14:id>
        </ext>
      </extLst>
    </cfRule>
  </conditionalFormatting>
  <conditionalFormatting sqref="G3">
    <cfRule type="dataBar" priority="9">
      <dataBar>
        <cfvo type="min"/>
        <cfvo type="max"/>
        <color rgb="FF008AEF"/>
      </dataBar>
      <extLst>
        <ext xmlns:x14="http://schemas.microsoft.com/office/spreadsheetml/2009/9/main" uri="{B025F937-C7B1-47D3-B67F-A62EFF666E3E}">
          <x14:id>{EBAA1FD5-FA58-4A6F-B7E3-5493BCC51F17}</x14:id>
        </ext>
      </extLst>
    </cfRule>
  </conditionalFormatting>
  <conditionalFormatting sqref="J6">
    <cfRule type="dataBar" priority="8">
      <dataBar>
        <cfvo type="min"/>
        <cfvo type="max"/>
        <color theme="4"/>
      </dataBar>
      <extLst>
        <ext xmlns:x14="http://schemas.microsoft.com/office/spreadsheetml/2009/9/main" uri="{B025F937-C7B1-47D3-B67F-A62EFF666E3E}">
          <x14:id>{AFA30BBB-5662-4B37-8339-0AA74D66F111}</x14:id>
        </ext>
      </extLst>
    </cfRule>
  </conditionalFormatting>
  <dataValidations count="2">
    <dataValidation type="list" allowBlank="1" showInputMessage="1" showErrorMessage="1" sqref="F46:F68 F24:F41 F11:F20 F73:F81">
      <formula1>"○,×"</formula1>
    </dataValidation>
    <dataValidation type="list" allowBlank="1" showInputMessage="1" showErrorMessage="1" sqref="C5:D5">
      <formula1>"中小企業等,大企業等"</formula1>
    </dataValidation>
  </dataValidations>
  <pageMargins left="0.70866141732283472" right="0.70866141732283472" top="0.74803149606299213" bottom="0.74803149606299213" header="0.31496062992125984" footer="0.31496062992125984"/>
  <pageSetup paperSize="8" scale="81" fitToHeight="0" orientation="landscape" r:id="rId1"/>
  <headerFooter>
    <oddHeader>&amp;L&amp;"BIZ UDPゴシック,標準"（様式第３号）</oddHeader>
  </headerFooter>
  <rowBreaks count="1" manualBreakCount="1">
    <brk id="44" max="7" man="1"/>
  </rowBreaks>
  <drawing r:id="rId2"/>
  <extLst>
    <ext xmlns:x14="http://schemas.microsoft.com/office/spreadsheetml/2009/9/main" uri="{78C0D931-6437-407d-A8EE-F0AAD7539E65}">
      <x14:conditionalFormattings>
        <x14:conditionalFormatting xmlns:xm="http://schemas.microsoft.com/office/excel/2006/main">
          <x14:cfRule type="dataBar" id="{F7BC05BC-DA30-4E86-B09A-10158AA0B181}">
            <x14:dataBar minLength="0" maxLength="100">
              <x14:cfvo type="num">
                <xm:f>0</xm:f>
              </x14:cfvo>
              <x14:cfvo type="num">
                <xm:f>1</xm:f>
              </x14:cfvo>
              <x14:negativeFillColor rgb="FFFF0000"/>
              <x14:axisColor rgb="FF000000"/>
            </x14:dataBar>
          </x14:cfRule>
          <x14:cfRule type="dataBar" id="{7E0669DA-77AA-483D-ACE0-5769AE9BD222}">
            <x14:dataBar minLength="0" maxLength="100">
              <x14:cfvo type="autoMin"/>
              <x14:cfvo type="autoMax"/>
              <x14:negativeFillColor rgb="FFFF0000"/>
              <x14:axisColor rgb="FF000000"/>
            </x14:dataBar>
          </x14:cfRule>
          <x14:cfRule type="dataBar" id="{FAA4898B-F5EF-41E5-ACAB-D243594D474D}">
            <x14:dataBar minLength="0" maxLength="100" gradient="0">
              <x14:cfvo type="autoMin"/>
              <x14:cfvo type="autoMax"/>
              <x14:negativeFillColor rgb="FFFF0000"/>
              <x14:axisColor rgb="FF000000"/>
            </x14:dataBar>
          </x14:cfRule>
          <x14:cfRule type="dataBar" id="{EDB6B9B2-02E8-45EC-8DD8-EE5DF82E0626}">
            <x14:dataBar minLength="0" maxLength="100" border="1" negativeBarBorderColorSameAsPositive="0">
              <x14:cfvo type="autoMin"/>
              <x14:cfvo type="autoMax"/>
              <x14:borderColor rgb="FF008AEF"/>
              <x14:negativeFillColor rgb="FFFF0000"/>
              <x14:negativeBorderColor rgb="FFFF0000"/>
              <x14:axisColor rgb="FF000000"/>
            </x14:dataBar>
          </x14:cfRule>
          <xm:sqref>G3:G7</xm:sqref>
        </x14:conditionalFormatting>
        <x14:conditionalFormatting xmlns:xm="http://schemas.microsoft.com/office/excel/2006/main">
          <x14:cfRule type="dataBar" id="{EBAA1FD5-FA58-4A6F-B7E3-5493BCC51F17}">
            <x14:dataBar minLength="0" maxLength="100" border="1" negativeBarBorderColorSameAsPositive="0">
              <x14:cfvo type="autoMin"/>
              <x14:cfvo type="autoMax"/>
              <x14:borderColor rgb="FF008AEF"/>
              <x14:negativeFillColor rgb="FFFF0000"/>
              <x14:negativeBorderColor rgb="FFFF0000"/>
              <x14:axisColor rgb="FF000000"/>
            </x14:dataBar>
          </x14:cfRule>
          <xm:sqref>G3</xm:sqref>
        </x14:conditionalFormatting>
        <x14:conditionalFormatting xmlns:xm="http://schemas.microsoft.com/office/excel/2006/main">
          <x14:cfRule type="dataBar" id="{AFA30BBB-5662-4B37-8339-0AA74D66F111}">
            <x14:dataBar minLength="0" maxLength="100" gradient="0">
              <x14:cfvo type="autoMin"/>
              <x14:cfvo type="autoMax"/>
              <x14:negativeFillColor rgb="FFFF0000"/>
              <x14:axisColor rgb="FF000000"/>
            </x14:dataBar>
          </x14:cfRule>
          <xm:sqref>J6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83"/>
  <sheetViews>
    <sheetView view="pageBreakPreview" zoomScale="80" zoomScaleNormal="100" zoomScaleSheetLayoutView="80" workbookViewId="0">
      <selection activeCell="I13" sqref="I13"/>
    </sheetView>
  </sheetViews>
  <sheetFormatPr defaultColWidth="9" defaultRowHeight="13.5" x14ac:dyDescent="0.4"/>
  <cols>
    <col min="1" max="1" width="4.125" style="87" customWidth="1"/>
    <col min="2" max="2" width="10.25" style="1" customWidth="1"/>
    <col min="3" max="3" width="15" style="1" customWidth="1"/>
    <col min="4" max="4" width="20.875" style="2" customWidth="1"/>
    <col min="5" max="5" width="62.75" style="3" customWidth="1"/>
    <col min="6" max="6" width="13.625" style="4" customWidth="1"/>
    <col min="7" max="7" width="22.5" style="4" customWidth="1"/>
    <col min="8" max="9" width="68.875" style="4" customWidth="1"/>
    <col min="10" max="10" width="68.875" style="109" customWidth="1"/>
    <col min="11" max="16384" width="9" style="1"/>
  </cols>
  <sheetData>
    <row r="1" spans="1:16" x14ac:dyDescent="0.4">
      <c r="B1" s="134" t="s">
        <v>279</v>
      </c>
      <c r="C1" s="134"/>
      <c r="D1" s="134"/>
      <c r="E1" s="134"/>
    </row>
    <row r="2" spans="1:16" x14ac:dyDescent="0.4">
      <c r="B2" s="134"/>
      <c r="C2" s="134"/>
      <c r="D2" s="134"/>
      <c r="E2" s="134"/>
      <c r="F2" s="14"/>
      <c r="G2" s="14"/>
      <c r="H2" s="14"/>
      <c r="I2" s="14"/>
      <c r="J2" s="110"/>
    </row>
    <row r="3" spans="1:16" ht="14.25" x14ac:dyDescent="0.4">
      <c r="B3" s="90" t="s">
        <v>135</v>
      </c>
      <c r="C3" s="145" t="str">
        <f>IF(様式第３号!C3="","",様式第３号!C3)</f>
        <v/>
      </c>
      <c r="D3" s="145"/>
      <c r="E3" s="2"/>
      <c r="F3" s="11"/>
      <c r="G3" s="11"/>
      <c r="H3" s="11"/>
      <c r="I3" s="11"/>
      <c r="J3" s="111"/>
    </row>
    <row r="4" spans="1:16" ht="14.25" x14ac:dyDescent="0.4">
      <c r="B4" s="90" t="s">
        <v>136</v>
      </c>
      <c r="C4" s="145" t="str">
        <f>IF(様式第３号!C4="","",様式第３号!C4)</f>
        <v/>
      </c>
      <c r="D4" s="145"/>
      <c r="F4" s="11"/>
      <c r="G4" s="11"/>
      <c r="H4" s="11"/>
      <c r="I4" s="11"/>
      <c r="J4" s="111"/>
    </row>
    <row r="5" spans="1:16" ht="14.25" x14ac:dyDescent="0.4">
      <c r="B5" s="90" t="s">
        <v>155</v>
      </c>
      <c r="C5" s="145" t="str">
        <f>IF(様式第３号!C5="","",様式第３号!C5)</f>
        <v/>
      </c>
      <c r="D5" s="145"/>
      <c r="E5" s="2"/>
      <c r="F5" s="11"/>
      <c r="G5" s="11"/>
      <c r="H5" s="11"/>
      <c r="I5" s="11"/>
      <c r="J5" s="111"/>
    </row>
    <row r="6" spans="1:16" x14ac:dyDescent="0.4">
      <c r="B6" s="11"/>
      <c r="C6" s="12"/>
      <c r="D6" s="13"/>
      <c r="E6" s="2"/>
      <c r="F6" s="11"/>
      <c r="G6" s="11"/>
      <c r="H6" s="11"/>
      <c r="I6" s="11"/>
      <c r="J6" s="111"/>
    </row>
    <row r="7" spans="1:16" x14ac:dyDescent="0.4">
      <c r="B7" s="11"/>
      <c r="C7" s="15"/>
      <c r="D7" s="13"/>
      <c r="E7" s="2"/>
      <c r="F7" s="11"/>
      <c r="G7" s="11"/>
      <c r="H7" s="11"/>
      <c r="I7" s="11"/>
      <c r="J7" s="111"/>
    </row>
    <row r="8" spans="1:16" x14ac:dyDescent="0.4">
      <c r="B8" s="89"/>
      <c r="C8" s="15"/>
      <c r="D8" s="13"/>
      <c r="E8" s="2"/>
      <c r="F8" s="146"/>
      <c r="G8" s="146"/>
      <c r="H8" s="146"/>
      <c r="I8" s="108"/>
      <c r="J8" s="112"/>
    </row>
    <row r="9" spans="1:16" ht="14.25" thickBot="1" x14ac:dyDescent="0.45">
      <c r="B9" s="19"/>
      <c r="C9" s="20"/>
      <c r="E9" s="2"/>
      <c r="H9" s="104"/>
      <c r="I9" s="104"/>
    </row>
    <row r="10" spans="1:16" x14ac:dyDescent="0.4">
      <c r="B10" s="21" t="s">
        <v>0</v>
      </c>
      <c r="C10" s="21" t="s">
        <v>1</v>
      </c>
      <c r="D10" s="22" t="s">
        <v>2</v>
      </c>
      <c r="E10" s="23"/>
      <c r="F10" s="24" t="s">
        <v>3</v>
      </c>
      <c r="G10" s="131" t="s">
        <v>194</v>
      </c>
      <c r="H10" s="131" t="s">
        <v>266</v>
      </c>
      <c r="I10" s="126" t="s">
        <v>277</v>
      </c>
      <c r="J10" s="127" t="s">
        <v>225</v>
      </c>
    </row>
    <row r="11" spans="1:16" s="30" customFormat="1" ht="27" x14ac:dyDescent="0.4">
      <c r="A11" s="86">
        <v>1</v>
      </c>
      <c r="B11" s="25" t="s">
        <v>5</v>
      </c>
      <c r="C11" s="26" t="s">
        <v>6</v>
      </c>
      <c r="D11" s="27" t="s">
        <v>7</v>
      </c>
      <c r="E11" s="28" t="s">
        <v>8</v>
      </c>
      <c r="F11" s="117" t="str">
        <f>IF(様式第３号!F11="","",様式第３号!F11)</f>
        <v/>
      </c>
      <c r="G11" s="105" t="s">
        <v>169</v>
      </c>
      <c r="H11" s="113" t="s">
        <v>195</v>
      </c>
      <c r="I11" s="124" t="s">
        <v>278</v>
      </c>
      <c r="J11" s="128" t="s">
        <v>184</v>
      </c>
      <c r="M11" s="31"/>
      <c r="N11" s="31"/>
      <c r="O11" s="31"/>
    </row>
    <row r="12" spans="1:16" s="30" customFormat="1" ht="27" x14ac:dyDescent="0.4">
      <c r="A12" s="86">
        <v>2</v>
      </c>
      <c r="B12" s="32"/>
      <c r="C12" s="33"/>
      <c r="D12" s="27" t="s">
        <v>9</v>
      </c>
      <c r="E12" s="28" t="s">
        <v>170</v>
      </c>
      <c r="F12" s="117" t="str">
        <f>IF(様式第３号!F12="","",様式第３号!F12)</f>
        <v/>
      </c>
      <c r="G12" s="105" t="s">
        <v>169</v>
      </c>
      <c r="H12" s="113" t="s">
        <v>217</v>
      </c>
      <c r="I12" s="124" t="s">
        <v>278</v>
      </c>
      <c r="J12" s="128" t="s">
        <v>184</v>
      </c>
      <c r="M12" s="31"/>
      <c r="N12" s="31"/>
      <c r="O12" s="31"/>
    </row>
    <row r="13" spans="1:16" s="30" customFormat="1" ht="54" x14ac:dyDescent="0.4">
      <c r="A13" s="86">
        <v>3</v>
      </c>
      <c r="B13" s="32"/>
      <c r="C13" s="33"/>
      <c r="D13" s="35"/>
      <c r="E13" s="28" t="s">
        <v>12</v>
      </c>
      <c r="F13" s="117" t="str">
        <f>IF(様式第３号!F13="","",様式第３号!F13)</f>
        <v/>
      </c>
      <c r="G13" s="105" t="s">
        <v>171</v>
      </c>
      <c r="H13" s="113" t="s">
        <v>172</v>
      </c>
      <c r="I13" s="115"/>
      <c r="J13" s="114" t="s">
        <v>267</v>
      </c>
      <c r="M13" s="31"/>
      <c r="N13" s="31"/>
      <c r="O13" s="31"/>
    </row>
    <row r="14" spans="1:16" s="30" customFormat="1" ht="27" x14ac:dyDescent="0.4">
      <c r="A14" s="86">
        <v>4</v>
      </c>
      <c r="B14" s="32"/>
      <c r="C14" s="33"/>
      <c r="D14" s="27" t="s">
        <v>13</v>
      </c>
      <c r="E14" s="28" t="s">
        <v>157</v>
      </c>
      <c r="F14" s="117" t="str">
        <f>IF(様式第３号!F14="","",様式第３号!F14)</f>
        <v/>
      </c>
      <c r="G14" s="105" t="s">
        <v>169</v>
      </c>
      <c r="H14" s="113" t="s">
        <v>196</v>
      </c>
      <c r="I14" s="124" t="s">
        <v>280</v>
      </c>
      <c r="J14" s="128" t="s">
        <v>184</v>
      </c>
      <c r="M14" s="31"/>
      <c r="N14" s="31"/>
      <c r="O14" s="31"/>
    </row>
    <row r="15" spans="1:16" s="30" customFormat="1" ht="40.5" x14ac:dyDescent="0.4">
      <c r="A15" s="86">
        <v>5</v>
      </c>
      <c r="B15" s="32"/>
      <c r="C15" s="33"/>
      <c r="D15" s="37"/>
      <c r="E15" s="28" t="s">
        <v>15</v>
      </c>
      <c r="F15" s="117" t="str">
        <f>IF(様式第３号!F15="","",様式第３号!F15)</f>
        <v/>
      </c>
      <c r="G15" s="105" t="s">
        <v>173</v>
      </c>
      <c r="H15" s="113" t="s">
        <v>276</v>
      </c>
      <c r="I15" s="115"/>
      <c r="J15" s="114" t="s">
        <v>259</v>
      </c>
      <c r="M15" s="31"/>
      <c r="N15" s="31"/>
      <c r="O15" s="31"/>
      <c r="P15" s="31"/>
    </row>
    <row r="16" spans="1:16" s="30" customFormat="1" ht="27" x14ac:dyDescent="0.4">
      <c r="A16" s="86">
        <v>6</v>
      </c>
      <c r="B16" s="32"/>
      <c r="C16" s="33"/>
      <c r="D16" s="35" t="s">
        <v>16</v>
      </c>
      <c r="E16" s="28" t="s">
        <v>158</v>
      </c>
      <c r="F16" s="117" t="str">
        <f>IF(様式第３号!F16="","",様式第３号!F16)</f>
        <v/>
      </c>
      <c r="G16" s="105" t="s">
        <v>169</v>
      </c>
      <c r="H16" s="113" t="s">
        <v>197</v>
      </c>
      <c r="I16" s="124" t="s">
        <v>278</v>
      </c>
      <c r="J16" s="128" t="s">
        <v>184</v>
      </c>
    </row>
    <row r="17" spans="1:10" s="30" customFormat="1" ht="54" x14ac:dyDescent="0.4">
      <c r="A17" s="86">
        <v>7</v>
      </c>
      <c r="B17" s="32"/>
      <c r="C17" s="33"/>
      <c r="D17" s="35"/>
      <c r="E17" s="28" t="s">
        <v>18</v>
      </c>
      <c r="F17" s="117" t="str">
        <f>IF(様式第３号!F17="","",様式第３号!F17)</f>
        <v/>
      </c>
      <c r="G17" s="105" t="s">
        <v>173</v>
      </c>
      <c r="H17" s="113" t="s">
        <v>276</v>
      </c>
      <c r="I17" s="115"/>
      <c r="J17" s="114" t="s">
        <v>260</v>
      </c>
    </row>
    <row r="18" spans="1:10" s="30" customFormat="1" ht="27" x14ac:dyDescent="0.4">
      <c r="A18" s="86">
        <v>8</v>
      </c>
      <c r="B18" s="33"/>
      <c r="C18" s="33"/>
      <c r="D18" s="38" t="s">
        <v>19</v>
      </c>
      <c r="E18" s="28" t="s">
        <v>159</v>
      </c>
      <c r="F18" s="117" t="str">
        <f>IF(様式第３号!F18="","",様式第３号!F18)</f>
        <v/>
      </c>
      <c r="G18" s="105" t="s">
        <v>169</v>
      </c>
      <c r="H18" s="113" t="s">
        <v>198</v>
      </c>
      <c r="I18" s="124" t="s">
        <v>278</v>
      </c>
      <c r="J18" s="128" t="s">
        <v>184</v>
      </c>
    </row>
    <row r="19" spans="1:10" s="30" customFormat="1" ht="27" x14ac:dyDescent="0.4">
      <c r="A19" s="86">
        <v>9</v>
      </c>
      <c r="B19" s="32"/>
      <c r="C19" s="33"/>
      <c r="D19" s="27" t="s">
        <v>20</v>
      </c>
      <c r="E19" s="28" t="s">
        <v>174</v>
      </c>
      <c r="F19" s="117" t="str">
        <f>IF(様式第３号!F19="","",様式第３号!F19)</f>
        <v/>
      </c>
      <c r="G19" s="105" t="s">
        <v>169</v>
      </c>
      <c r="H19" s="113" t="s">
        <v>199</v>
      </c>
      <c r="I19" s="124" t="s">
        <v>278</v>
      </c>
      <c r="J19" s="128" t="s">
        <v>184</v>
      </c>
    </row>
    <row r="20" spans="1:10" s="30" customFormat="1" ht="38.25" thickBot="1" x14ac:dyDescent="0.2">
      <c r="A20" s="86">
        <v>10</v>
      </c>
      <c r="B20" s="42"/>
      <c r="C20" s="43"/>
      <c r="D20" s="44" t="s">
        <v>23</v>
      </c>
      <c r="E20" s="28" t="s">
        <v>24</v>
      </c>
      <c r="F20" s="117" t="str">
        <f>IF(様式第３号!F20="","",様式第３号!F20)</f>
        <v/>
      </c>
      <c r="G20" s="105" t="s">
        <v>175</v>
      </c>
      <c r="H20" s="113" t="s">
        <v>261</v>
      </c>
      <c r="I20" s="116"/>
      <c r="J20" s="129" t="s">
        <v>262</v>
      </c>
    </row>
    <row r="21" spans="1:10" s="30" customFormat="1" x14ac:dyDescent="0.15">
      <c r="A21" s="86"/>
      <c r="B21" s="48"/>
      <c r="C21" s="49"/>
      <c r="D21" s="50"/>
      <c r="E21" s="51"/>
      <c r="F21" s="52">
        <f>COUNTIF(F11:F20,"○")</f>
        <v>0</v>
      </c>
      <c r="G21" s="120"/>
      <c r="H21" s="121"/>
      <c r="I21" s="125"/>
      <c r="J21" s="121"/>
    </row>
    <row r="22" spans="1:10" s="30" customFormat="1" ht="14.25" thickBot="1" x14ac:dyDescent="0.2">
      <c r="A22" s="86"/>
      <c r="B22" s="54"/>
      <c r="C22" s="55"/>
      <c r="D22" s="56"/>
      <c r="E22" s="57"/>
      <c r="F22" s="58"/>
      <c r="G22" s="122"/>
      <c r="H22" s="123"/>
      <c r="I22" s="125"/>
      <c r="J22" s="130"/>
    </row>
    <row r="23" spans="1:10" s="30" customFormat="1" x14ac:dyDescent="0.4">
      <c r="A23" s="86"/>
      <c r="B23" s="21" t="s">
        <v>0</v>
      </c>
      <c r="C23" s="21" t="s">
        <v>1</v>
      </c>
      <c r="D23" s="22" t="s">
        <v>2</v>
      </c>
      <c r="E23" s="23"/>
      <c r="F23" s="24" t="s">
        <v>3</v>
      </c>
      <c r="G23" s="131" t="s">
        <v>194</v>
      </c>
      <c r="H23" s="131" t="s">
        <v>266</v>
      </c>
      <c r="I23" s="133" t="s">
        <v>277</v>
      </c>
      <c r="J23" s="127" t="s">
        <v>225</v>
      </c>
    </row>
    <row r="24" spans="1:10" s="30" customFormat="1" ht="27" x14ac:dyDescent="0.4">
      <c r="A24" s="86">
        <v>1</v>
      </c>
      <c r="B24" s="26" t="s">
        <v>25</v>
      </c>
      <c r="C24" s="26" t="s">
        <v>26</v>
      </c>
      <c r="D24" s="38" t="s">
        <v>27</v>
      </c>
      <c r="E24" s="28" t="s">
        <v>226</v>
      </c>
      <c r="F24" s="105" t="str">
        <f>IF(様式第３号!F24="","",様式第３号!F24)</f>
        <v/>
      </c>
      <c r="G24" s="105" t="s">
        <v>171</v>
      </c>
      <c r="H24" s="113" t="s">
        <v>200</v>
      </c>
      <c r="I24" s="115"/>
      <c r="J24" s="114" t="s">
        <v>265</v>
      </c>
    </row>
    <row r="25" spans="1:10" s="30" customFormat="1" ht="40.5" x14ac:dyDescent="0.4">
      <c r="A25" s="86">
        <v>2</v>
      </c>
      <c r="B25" s="33"/>
      <c r="C25" s="55"/>
      <c r="D25" s="59"/>
      <c r="E25" s="28" t="s">
        <v>30</v>
      </c>
      <c r="F25" s="105" t="str">
        <f>IF(様式第３号!F25="","",様式第３号!F25)</f>
        <v/>
      </c>
      <c r="G25" s="105" t="s">
        <v>173</v>
      </c>
      <c r="H25" s="113" t="s">
        <v>281</v>
      </c>
      <c r="I25" s="115"/>
      <c r="J25" s="114" t="s">
        <v>227</v>
      </c>
    </row>
    <row r="26" spans="1:10" s="30" customFormat="1" ht="40.5" x14ac:dyDescent="0.4">
      <c r="A26" s="86">
        <v>3</v>
      </c>
      <c r="B26" s="33"/>
      <c r="C26" s="33"/>
      <c r="D26" s="44" t="s">
        <v>31</v>
      </c>
      <c r="E26" s="28" t="s">
        <v>160</v>
      </c>
      <c r="F26" s="105" t="str">
        <f>IF(様式第３号!F26="","",様式第３号!F26)</f>
        <v/>
      </c>
      <c r="G26" s="105" t="s">
        <v>173</v>
      </c>
      <c r="H26" s="113" t="s">
        <v>201</v>
      </c>
      <c r="I26" s="115"/>
      <c r="J26" s="114" t="s">
        <v>228</v>
      </c>
    </row>
    <row r="27" spans="1:10" s="30" customFormat="1" ht="27" x14ac:dyDescent="0.4">
      <c r="A27" s="86">
        <v>4</v>
      </c>
      <c r="B27" s="33"/>
      <c r="C27" s="26" t="s">
        <v>33</v>
      </c>
      <c r="D27" s="38" t="s">
        <v>34</v>
      </c>
      <c r="E27" s="28" t="s">
        <v>35</v>
      </c>
      <c r="F27" s="105" t="str">
        <f>IF(様式第３号!F27="","",様式第３号!F27)</f>
        <v/>
      </c>
      <c r="G27" s="105" t="s">
        <v>173</v>
      </c>
      <c r="H27" s="113" t="s">
        <v>211</v>
      </c>
      <c r="I27" s="115"/>
      <c r="J27" s="114" t="s">
        <v>229</v>
      </c>
    </row>
    <row r="28" spans="1:10" s="30" customFormat="1" ht="27" x14ac:dyDescent="0.4">
      <c r="A28" s="86">
        <v>5</v>
      </c>
      <c r="B28" s="33"/>
      <c r="C28" s="33"/>
      <c r="D28" s="37"/>
      <c r="E28" s="28" t="s">
        <v>37</v>
      </c>
      <c r="F28" s="105" t="str">
        <f>IF(様式第３号!F28="","",様式第３号!F28)</f>
        <v/>
      </c>
      <c r="G28" s="105" t="s">
        <v>173</v>
      </c>
      <c r="H28" s="113" t="s">
        <v>263</v>
      </c>
      <c r="I28" s="115"/>
      <c r="J28" s="114" t="s">
        <v>230</v>
      </c>
    </row>
    <row r="29" spans="1:10" s="30" customFormat="1" ht="40.5" x14ac:dyDescent="0.4">
      <c r="A29" s="86">
        <v>6</v>
      </c>
      <c r="B29" s="33"/>
      <c r="C29" s="33"/>
      <c r="D29" s="38" t="s">
        <v>38</v>
      </c>
      <c r="E29" s="28" t="s">
        <v>39</v>
      </c>
      <c r="F29" s="105" t="str">
        <f>IF(様式第３号!F29="","",様式第３号!F29)</f>
        <v/>
      </c>
      <c r="G29" s="105" t="s">
        <v>173</v>
      </c>
      <c r="H29" s="113" t="s">
        <v>202</v>
      </c>
      <c r="I29" s="115"/>
      <c r="J29" s="114" t="s">
        <v>268</v>
      </c>
    </row>
    <row r="30" spans="1:10" s="30" customFormat="1" ht="27" x14ac:dyDescent="0.4">
      <c r="A30" s="86">
        <v>7</v>
      </c>
      <c r="B30" s="33"/>
      <c r="C30" s="33"/>
      <c r="D30" s="37"/>
      <c r="E30" s="28" t="s">
        <v>41</v>
      </c>
      <c r="F30" s="105" t="str">
        <f>IF(様式第３号!F30="","",様式第３号!F30)</f>
        <v/>
      </c>
      <c r="G30" s="105" t="s">
        <v>173</v>
      </c>
      <c r="H30" s="113" t="s">
        <v>176</v>
      </c>
      <c r="I30" s="115"/>
      <c r="J30" s="114" t="s">
        <v>274</v>
      </c>
    </row>
    <row r="31" spans="1:10" s="30" customFormat="1" ht="27" x14ac:dyDescent="0.4">
      <c r="A31" s="86">
        <v>8</v>
      </c>
      <c r="B31" s="33"/>
      <c r="C31" s="43"/>
      <c r="D31" s="38" t="s">
        <v>42</v>
      </c>
      <c r="E31" s="28" t="s">
        <v>43</v>
      </c>
      <c r="F31" s="105" t="str">
        <f>IF(様式第３号!F31="","",様式第３号!F31)</f>
        <v/>
      </c>
      <c r="G31" s="105" t="s">
        <v>177</v>
      </c>
      <c r="H31" s="113" t="s">
        <v>231</v>
      </c>
      <c r="I31" s="115"/>
      <c r="J31" s="114" t="s">
        <v>232</v>
      </c>
    </row>
    <row r="32" spans="1:10" s="30" customFormat="1" ht="27" x14ac:dyDescent="0.4">
      <c r="A32" s="86">
        <v>9</v>
      </c>
      <c r="B32" s="33"/>
      <c r="C32" s="30" t="s">
        <v>45</v>
      </c>
      <c r="D32" s="61" t="s">
        <v>46</v>
      </c>
      <c r="E32" s="28" t="s">
        <v>47</v>
      </c>
      <c r="F32" s="105" t="str">
        <f>IF(様式第３号!F32="","",様式第３号!F32)</f>
        <v/>
      </c>
      <c r="G32" s="105" t="s">
        <v>178</v>
      </c>
      <c r="H32" s="113" t="s">
        <v>203</v>
      </c>
      <c r="I32" s="115"/>
      <c r="J32" s="114" t="s">
        <v>233</v>
      </c>
    </row>
    <row r="33" spans="1:10" s="30" customFormat="1" ht="27" x14ac:dyDescent="0.4">
      <c r="A33" s="86">
        <v>10</v>
      </c>
      <c r="B33" s="33"/>
      <c r="D33" s="63"/>
      <c r="E33" s="28" t="s">
        <v>48</v>
      </c>
      <c r="F33" s="105" t="str">
        <f>IF(様式第３号!F33="","",様式第３号!F33)</f>
        <v/>
      </c>
      <c r="G33" s="105" t="s">
        <v>179</v>
      </c>
      <c r="H33" s="113" t="s">
        <v>204</v>
      </c>
      <c r="I33" s="115"/>
      <c r="J33" s="114" t="s">
        <v>234</v>
      </c>
    </row>
    <row r="34" spans="1:10" s="30" customFormat="1" ht="27" x14ac:dyDescent="0.4">
      <c r="A34" s="86">
        <v>11</v>
      </c>
      <c r="B34" s="33"/>
      <c r="D34" s="63"/>
      <c r="E34" s="28" t="s">
        <v>49</v>
      </c>
      <c r="F34" s="105" t="str">
        <f>IF(様式第３号!F34="","",様式第３号!F34)</f>
        <v/>
      </c>
      <c r="G34" s="105" t="s">
        <v>178</v>
      </c>
      <c r="H34" s="113" t="s">
        <v>205</v>
      </c>
      <c r="I34" s="115"/>
      <c r="J34" s="114" t="s">
        <v>235</v>
      </c>
    </row>
    <row r="35" spans="1:10" s="30" customFormat="1" ht="40.5" x14ac:dyDescent="0.4">
      <c r="A35" s="86">
        <v>12</v>
      </c>
      <c r="B35" s="33"/>
      <c r="D35" s="63"/>
      <c r="E35" s="28" t="s">
        <v>50</v>
      </c>
      <c r="F35" s="105" t="str">
        <f>IF(様式第３号!F35="","",様式第３号!F35)</f>
        <v/>
      </c>
      <c r="G35" s="105" t="s">
        <v>179</v>
      </c>
      <c r="H35" s="113" t="s">
        <v>206</v>
      </c>
      <c r="I35" s="115"/>
      <c r="J35" s="114" t="s">
        <v>236</v>
      </c>
    </row>
    <row r="36" spans="1:10" s="30" customFormat="1" ht="40.5" x14ac:dyDescent="0.4">
      <c r="A36" s="86">
        <v>13</v>
      </c>
      <c r="B36" s="33"/>
      <c r="D36" s="63"/>
      <c r="E36" s="28" t="s">
        <v>51</v>
      </c>
      <c r="F36" s="105" t="str">
        <f>IF(様式第３号!F36="","",様式第３号!F36)</f>
        <v/>
      </c>
      <c r="G36" s="105" t="s">
        <v>207</v>
      </c>
      <c r="H36" s="113" t="s">
        <v>208</v>
      </c>
      <c r="I36" s="115"/>
      <c r="J36" s="114" t="s">
        <v>237</v>
      </c>
    </row>
    <row r="37" spans="1:10" s="30" customFormat="1" ht="27" x14ac:dyDescent="0.4">
      <c r="A37" s="86">
        <v>14</v>
      </c>
      <c r="B37" s="33"/>
      <c r="D37" s="64"/>
      <c r="E37" s="28" t="s">
        <v>52</v>
      </c>
      <c r="F37" s="105" t="str">
        <f>IF(様式第３号!F37="","",様式第３号!F37)</f>
        <v/>
      </c>
      <c r="G37" s="105" t="s">
        <v>169</v>
      </c>
      <c r="H37" s="113" t="s">
        <v>209</v>
      </c>
      <c r="I37" s="124" t="s">
        <v>278</v>
      </c>
      <c r="J37" s="128" t="s">
        <v>184</v>
      </c>
    </row>
    <row r="38" spans="1:10" s="30" customFormat="1" ht="27" x14ac:dyDescent="0.4">
      <c r="A38" s="86">
        <v>15</v>
      </c>
      <c r="B38" s="33"/>
      <c r="D38" s="59" t="s">
        <v>53</v>
      </c>
      <c r="E38" s="28" t="s">
        <v>54</v>
      </c>
      <c r="F38" s="105" t="str">
        <f>IF(様式第３号!F38="","",様式第３号!F38)</f>
        <v/>
      </c>
      <c r="G38" s="105" t="s">
        <v>180</v>
      </c>
      <c r="H38" s="113" t="s">
        <v>210</v>
      </c>
      <c r="I38" s="115"/>
      <c r="J38" s="114" t="s">
        <v>238</v>
      </c>
    </row>
    <row r="39" spans="1:10" s="30" customFormat="1" ht="27" x14ac:dyDescent="0.4">
      <c r="A39" s="86">
        <v>16</v>
      </c>
      <c r="B39" s="33"/>
      <c r="D39" s="59"/>
      <c r="E39" s="28" t="s">
        <v>56</v>
      </c>
      <c r="F39" s="105" t="str">
        <f>IF(様式第３号!F39="","",様式第３号!F39)</f>
        <v/>
      </c>
      <c r="G39" s="105" t="s">
        <v>181</v>
      </c>
      <c r="H39" s="113" t="s">
        <v>211</v>
      </c>
      <c r="I39" s="115"/>
      <c r="J39" s="114" t="s">
        <v>269</v>
      </c>
    </row>
    <row r="40" spans="1:10" s="30" customFormat="1" ht="40.5" x14ac:dyDescent="0.4">
      <c r="A40" s="86">
        <v>17</v>
      </c>
      <c r="B40" s="33"/>
      <c r="D40" s="38" t="s">
        <v>57</v>
      </c>
      <c r="E40" s="28" t="s">
        <v>58</v>
      </c>
      <c r="F40" s="105" t="str">
        <f>IF(様式第３号!F40="","",様式第３号!F40)</f>
        <v/>
      </c>
      <c r="G40" s="105" t="s">
        <v>182</v>
      </c>
      <c r="H40" s="113" t="s">
        <v>212</v>
      </c>
      <c r="I40" s="115"/>
      <c r="J40" s="114" t="s">
        <v>239</v>
      </c>
    </row>
    <row r="41" spans="1:10" s="30" customFormat="1" ht="39" x14ac:dyDescent="0.4">
      <c r="A41" s="86">
        <v>18</v>
      </c>
      <c r="B41" s="65"/>
      <c r="D41" s="37"/>
      <c r="E41" s="28" t="s">
        <v>213</v>
      </c>
      <c r="F41" s="105" t="str">
        <f>IF(様式第３号!F41="","",様式第３号!F41)</f>
        <v/>
      </c>
      <c r="G41" s="105" t="s">
        <v>169</v>
      </c>
      <c r="H41" s="113" t="s">
        <v>214</v>
      </c>
      <c r="I41" s="124" t="s">
        <v>278</v>
      </c>
      <c r="J41" s="128" t="s">
        <v>184</v>
      </c>
    </row>
    <row r="42" spans="1:10" s="102" customFormat="1" ht="27.75" thickBot="1" x14ac:dyDescent="0.45">
      <c r="A42" s="95"/>
      <c r="B42" s="96"/>
      <c r="C42" s="97" t="s">
        <v>61</v>
      </c>
      <c r="D42" s="98"/>
      <c r="E42" s="118" t="str">
        <f>様式第３号!E42</f>
        <v>・環境に資する取組み（　　　　　　　）</v>
      </c>
      <c r="F42" s="105" t="s">
        <v>63</v>
      </c>
      <c r="G42" s="105"/>
      <c r="H42" s="113"/>
      <c r="I42" s="116"/>
      <c r="J42" s="114"/>
    </row>
    <row r="43" spans="1:10" s="30" customFormat="1" x14ac:dyDescent="0.15">
      <c r="A43" s="86"/>
      <c r="B43" s="48"/>
      <c r="C43" s="49"/>
      <c r="D43" s="50"/>
      <c r="E43" s="51"/>
      <c r="F43" s="52">
        <f>COUNTIF($F$24:$F$41,"○")</f>
        <v>0</v>
      </c>
      <c r="G43" s="120"/>
      <c r="H43" s="121"/>
      <c r="I43" s="125"/>
      <c r="J43" s="121"/>
    </row>
    <row r="44" spans="1:10" s="30" customFormat="1" ht="14.25" thickBot="1" x14ac:dyDescent="0.2">
      <c r="A44" s="86"/>
      <c r="B44" s="54"/>
      <c r="C44" s="55"/>
      <c r="D44" s="56"/>
      <c r="E44" s="57"/>
      <c r="F44" s="58"/>
      <c r="G44" s="122"/>
      <c r="H44" s="123"/>
      <c r="I44" s="125"/>
      <c r="J44" s="130"/>
    </row>
    <row r="45" spans="1:10" s="30" customFormat="1" x14ac:dyDescent="0.4">
      <c r="A45" s="86"/>
      <c r="B45" s="21" t="s">
        <v>0</v>
      </c>
      <c r="C45" s="21" t="s">
        <v>1</v>
      </c>
      <c r="D45" s="22" t="s">
        <v>2</v>
      </c>
      <c r="E45" s="23"/>
      <c r="F45" s="24" t="s">
        <v>3</v>
      </c>
      <c r="G45" s="131" t="s">
        <v>194</v>
      </c>
      <c r="H45" s="131" t="s">
        <v>266</v>
      </c>
      <c r="I45" s="133" t="s">
        <v>277</v>
      </c>
      <c r="J45" s="127" t="s">
        <v>225</v>
      </c>
    </row>
    <row r="46" spans="1:10" s="30" customFormat="1" ht="27" x14ac:dyDescent="0.4">
      <c r="A46" s="86">
        <v>1</v>
      </c>
      <c r="B46" s="33" t="s">
        <v>64</v>
      </c>
      <c r="C46" s="30" t="s">
        <v>65</v>
      </c>
      <c r="D46" s="59" t="s">
        <v>66</v>
      </c>
      <c r="E46" s="68" t="s">
        <v>162</v>
      </c>
      <c r="F46" s="119" t="str">
        <f>IF(様式第３号!F46="","",様式第３号!F46)</f>
        <v/>
      </c>
      <c r="G46" s="105" t="s">
        <v>169</v>
      </c>
      <c r="H46" s="113" t="s">
        <v>215</v>
      </c>
      <c r="I46" s="124" t="s">
        <v>278</v>
      </c>
      <c r="J46" s="128" t="s">
        <v>184</v>
      </c>
    </row>
    <row r="47" spans="1:10" s="30" customFormat="1" ht="27" x14ac:dyDescent="0.4">
      <c r="A47" s="86">
        <v>2</v>
      </c>
      <c r="B47" s="33"/>
      <c r="C47" s="32"/>
      <c r="D47" s="38" t="s">
        <v>68</v>
      </c>
      <c r="E47" s="28" t="s">
        <v>163</v>
      </c>
      <c r="F47" s="119" t="str">
        <f>IF(様式第３号!F47="","",様式第３号!F47)</f>
        <v/>
      </c>
      <c r="G47" s="105" t="s">
        <v>169</v>
      </c>
      <c r="H47" s="113" t="s">
        <v>216</v>
      </c>
      <c r="I47" s="124" t="s">
        <v>278</v>
      </c>
      <c r="J47" s="128" t="s">
        <v>184</v>
      </c>
    </row>
    <row r="48" spans="1:10" s="30" customFormat="1" ht="54" x14ac:dyDescent="0.4">
      <c r="A48" s="86">
        <v>3</v>
      </c>
      <c r="B48" s="33"/>
      <c r="C48" s="43"/>
      <c r="D48" s="37"/>
      <c r="E48" s="107" t="s">
        <v>161</v>
      </c>
      <c r="F48" s="119" t="str">
        <f>IF(様式第３号!F48="","",様式第３号!F48)</f>
        <v/>
      </c>
      <c r="G48" s="105" t="s">
        <v>173</v>
      </c>
      <c r="H48" s="113" t="s">
        <v>282</v>
      </c>
      <c r="I48" s="115"/>
      <c r="J48" s="114" t="s">
        <v>275</v>
      </c>
    </row>
    <row r="49" spans="1:24" s="30" customFormat="1" ht="27" x14ac:dyDescent="0.4">
      <c r="A49" s="86">
        <v>4</v>
      </c>
      <c r="B49" s="33"/>
      <c r="C49" s="30" t="s">
        <v>70</v>
      </c>
      <c r="D49" s="59" t="s">
        <v>71</v>
      </c>
      <c r="E49" s="68" t="s">
        <v>164</v>
      </c>
      <c r="F49" s="119" t="str">
        <f>IF(様式第３号!F49="","",様式第３号!F49)</f>
        <v/>
      </c>
      <c r="G49" s="105" t="s">
        <v>169</v>
      </c>
      <c r="H49" s="113" t="s">
        <v>218</v>
      </c>
      <c r="I49" s="124" t="s">
        <v>278</v>
      </c>
      <c r="J49" s="128" t="s">
        <v>184</v>
      </c>
    </row>
    <row r="50" spans="1:24" s="30" customFormat="1" ht="27" x14ac:dyDescent="0.4">
      <c r="A50" s="86">
        <v>5</v>
      </c>
      <c r="B50" s="33"/>
      <c r="D50" s="38" t="s">
        <v>72</v>
      </c>
      <c r="E50" s="28" t="s">
        <v>183</v>
      </c>
      <c r="F50" s="119" t="str">
        <f>IF(様式第３号!F50="","",様式第３号!F50)</f>
        <v/>
      </c>
      <c r="G50" s="119" t="s">
        <v>184</v>
      </c>
      <c r="H50" s="132" t="s">
        <v>184</v>
      </c>
      <c r="I50" s="124" t="s">
        <v>278</v>
      </c>
      <c r="J50" s="128" t="s">
        <v>184</v>
      </c>
    </row>
    <row r="51" spans="1:24" s="30" customFormat="1" ht="40.5" x14ac:dyDescent="0.4">
      <c r="A51" s="86">
        <v>6</v>
      </c>
      <c r="B51" s="33"/>
      <c r="D51" s="37"/>
      <c r="E51" s="28" t="s">
        <v>75</v>
      </c>
      <c r="F51" s="119" t="str">
        <f>IF(様式第３号!F51="","",様式第３号!F51)</f>
        <v/>
      </c>
      <c r="G51" s="119" t="s">
        <v>173</v>
      </c>
      <c r="H51" s="113" t="s">
        <v>285</v>
      </c>
      <c r="I51" s="115"/>
      <c r="J51" s="114" t="s">
        <v>247</v>
      </c>
    </row>
    <row r="52" spans="1:24" s="30" customFormat="1" ht="27" x14ac:dyDescent="0.4">
      <c r="A52" s="86">
        <v>7</v>
      </c>
      <c r="B52" s="33"/>
      <c r="D52" s="59" t="s">
        <v>76</v>
      </c>
      <c r="E52" s="28" t="s">
        <v>165</v>
      </c>
      <c r="F52" s="119" t="str">
        <f>IF(様式第３号!F52="","",様式第３号!F52)</f>
        <v/>
      </c>
      <c r="G52" s="105" t="s">
        <v>169</v>
      </c>
      <c r="H52" s="113" t="s">
        <v>219</v>
      </c>
      <c r="I52" s="124" t="s">
        <v>278</v>
      </c>
      <c r="J52" s="128" t="s">
        <v>184</v>
      </c>
      <c r="X52" s="55"/>
    </row>
    <row r="53" spans="1:24" s="30" customFormat="1" ht="40.5" x14ac:dyDescent="0.4">
      <c r="A53" s="86">
        <v>8</v>
      </c>
      <c r="B53" s="33"/>
      <c r="D53" s="37"/>
      <c r="E53" s="28" t="s">
        <v>78</v>
      </c>
      <c r="F53" s="119" t="str">
        <f>IF(様式第３号!F53="","",様式第３号!F53)</f>
        <v/>
      </c>
      <c r="G53" s="119" t="s">
        <v>173</v>
      </c>
      <c r="H53" s="113" t="s">
        <v>264</v>
      </c>
      <c r="I53" s="115"/>
      <c r="J53" s="114" t="s">
        <v>240</v>
      </c>
    </row>
    <row r="54" spans="1:24" s="30" customFormat="1" ht="27" x14ac:dyDescent="0.4">
      <c r="A54" s="86">
        <v>9</v>
      </c>
      <c r="B54" s="33"/>
      <c r="D54" s="37" t="s">
        <v>79</v>
      </c>
      <c r="E54" s="28" t="s">
        <v>166</v>
      </c>
      <c r="F54" s="119" t="str">
        <f>IF(様式第３号!F54="","",様式第３号!F54)</f>
        <v/>
      </c>
      <c r="G54" s="119" t="s">
        <v>173</v>
      </c>
      <c r="H54" s="113" t="s">
        <v>220</v>
      </c>
      <c r="I54" s="115"/>
      <c r="J54" s="114" t="s">
        <v>241</v>
      </c>
    </row>
    <row r="55" spans="1:24" s="30" customFormat="1" ht="40.5" x14ac:dyDescent="0.4">
      <c r="A55" s="86">
        <v>10</v>
      </c>
      <c r="B55" s="33"/>
      <c r="D55" s="38" t="s">
        <v>80</v>
      </c>
      <c r="E55" s="28" t="s">
        <v>81</v>
      </c>
      <c r="F55" s="119" t="str">
        <f>IF(様式第３号!F55="","",様式第３号!F55)</f>
        <v/>
      </c>
      <c r="G55" s="119" t="s">
        <v>173</v>
      </c>
      <c r="H55" s="113" t="s">
        <v>283</v>
      </c>
      <c r="I55" s="115"/>
      <c r="J55" s="114" t="s">
        <v>270</v>
      </c>
    </row>
    <row r="56" spans="1:24" s="30" customFormat="1" ht="27" x14ac:dyDescent="0.4">
      <c r="A56" s="86">
        <v>11</v>
      </c>
      <c r="B56" s="33"/>
      <c r="D56" s="38" t="s">
        <v>83</v>
      </c>
      <c r="E56" s="28" t="s">
        <v>84</v>
      </c>
      <c r="F56" s="119" t="str">
        <f>IF(様式第３号!F56="","",様式第３号!F56)</f>
        <v/>
      </c>
      <c r="G56" s="119" t="s">
        <v>173</v>
      </c>
      <c r="H56" s="113" t="s">
        <v>221</v>
      </c>
      <c r="I56" s="115"/>
      <c r="J56" s="114" t="s">
        <v>271</v>
      </c>
    </row>
    <row r="57" spans="1:24" s="30" customFormat="1" ht="40.5" x14ac:dyDescent="0.4">
      <c r="A57" s="86">
        <v>12</v>
      </c>
      <c r="B57" s="33"/>
      <c r="D57" s="38" t="s">
        <v>86</v>
      </c>
      <c r="E57" s="28" t="s">
        <v>87</v>
      </c>
      <c r="F57" s="119" t="str">
        <f>IF(様式第３号!F57="","",様式第３号!F57)</f>
        <v/>
      </c>
      <c r="G57" s="119" t="s">
        <v>179</v>
      </c>
      <c r="H57" s="113" t="s">
        <v>222</v>
      </c>
      <c r="I57" s="115"/>
      <c r="J57" s="114" t="s">
        <v>272</v>
      </c>
    </row>
    <row r="58" spans="1:24" s="30" customFormat="1" ht="27" x14ac:dyDescent="0.4">
      <c r="A58" s="86">
        <v>13</v>
      </c>
      <c r="B58" s="33"/>
      <c r="D58" s="59"/>
      <c r="E58" s="28" t="s">
        <v>89</v>
      </c>
      <c r="F58" s="119" t="str">
        <f>IF(様式第３号!F58="","",様式第３号!F58)</f>
        <v/>
      </c>
      <c r="G58" s="119" t="s">
        <v>185</v>
      </c>
      <c r="H58" s="113" t="s">
        <v>223</v>
      </c>
      <c r="I58" s="115"/>
      <c r="J58" s="114" t="s">
        <v>242</v>
      </c>
    </row>
    <row r="59" spans="1:24" s="30" customFormat="1" ht="27" x14ac:dyDescent="0.4">
      <c r="A59" s="86">
        <v>14</v>
      </c>
      <c r="B59" s="33"/>
      <c r="D59" s="59"/>
      <c r="E59" s="28" t="s">
        <v>90</v>
      </c>
      <c r="F59" s="119" t="str">
        <f>IF(様式第３号!F59="","",様式第３号!F59)</f>
        <v/>
      </c>
      <c r="G59" s="119" t="s">
        <v>173</v>
      </c>
      <c r="H59" s="113" t="s">
        <v>221</v>
      </c>
      <c r="I59" s="115"/>
      <c r="J59" s="114" t="s">
        <v>243</v>
      </c>
    </row>
    <row r="60" spans="1:24" s="30" customFormat="1" ht="40.5" x14ac:dyDescent="0.4">
      <c r="A60" s="86">
        <v>15</v>
      </c>
      <c r="B60" s="33"/>
      <c r="D60" s="59"/>
      <c r="E60" s="28" t="s">
        <v>91</v>
      </c>
      <c r="F60" s="119" t="str">
        <f>IF(様式第３号!F60="","",様式第３号!F60)</f>
        <v/>
      </c>
      <c r="G60" s="119" t="s">
        <v>173</v>
      </c>
      <c r="H60" s="113" t="s">
        <v>284</v>
      </c>
      <c r="I60" s="115"/>
      <c r="J60" s="114" t="s">
        <v>248</v>
      </c>
    </row>
    <row r="61" spans="1:24" s="30" customFormat="1" ht="27" x14ac:dyDescent="0.4">
      <c r="A61" s="86">
        <v>16</v>
      </c>
      <c r="B61" s="33"/>
      <c r="D61" s="61" t="s">
        <v>92</v>
      </c>
      <c r="E61" s="28" t="s">
        <v>93</v>
      </c>
      <c r="F61" s="119" t="str">
        <f>IF(様式第３号!F61="","",様式第３号!F61)</f>
        <v/>
      </c>
      <c r="G61" s="119" t="s">
        <v>173</v>
      </c>
      <c r="H61" s="113" t="s">
        <v>221</v>
      </c>
      <c r="I61" s="115"/>
      <c r="J61" s="114" t="s">
        <v>244</v>
      </c>
    </row>
    <row r="62" spans="1:24" s="30" customFormat="1" ht="27" x14ac:dyDescent="0.4">
      <c r="A62" s="86">
        <v>17</v>
      </c>
      <c r="B62" s="33"/>
      <c r="D62" s="63"/>
      <c r="E62" s="28" t="s">
        <v>95</v>
      </c>
      <c r="F62" s="119" t="str">
        <f>IF(様式第３号!F62="","",様式第３号!F62)</f>
        <v/>
      </c>
      <c r="G62" s="119" t="s">
        <v>173</v>
      </c>
      <c r="H62" s="113" t="s">
        <v>221</v>
      </c>
      <c r="I62" s="115"/>
      <c r="J62" s="114" t="s">
        <v>273</v>
      </c>
    </row>
    <row r="63" spans="1:24" s="30" customFormat="1" ht="40.5" x14ac:dyDescent="0.4">
      <c r="A63" s="86">
        <v>18</v>
      </c>
      <c r="B63" s="33"/>
      <c r="D63" s="74"/>
      <c r="E63" s="28" t="s">
        <v>153</v>
      </c>
      <c r="F63" s="119" t="str">
        <f>IF(様式第３号!F63="","",様式第３号!F63)</f>
        <v/>
      </c>
      <c r="G63" s="119" t="s">
        <v>173</v>
      </c>
      <c r="H63" s="113" t="s">
        <v>186</v>
      </c>
      <c r="I63" s="115"/>
      <c r="J63" s="114" t="s">
        <v>245</v>
      </c>
    </row>
    <row r="64" spans="1:24" s="30" customFormat="1" ht="27" x14ac:dyDescent="0.4">
      <c r="A64" s="86">
        <v>19</v>
      </c>
      <c r="B64" s="33"/>
      <c r="C64" s="43"/>
      <c r="D64" s="59" t="s">
        <v>96</v>
      </c>
      <c r="E64" s="28" t="s">
        <v>187</v>
      </c>
      <c r="F64" s="119" t="str">
        <f>IF(様式第３号!F64="","",様式第３号!F64)</f>
        <v/>
      </c>
      <c r="G64" s="119" t="s">
        <v>173</v>
      </c>
      <c r="H64" s="113" t="s">
        <v>221</v>
      </c>
      <c r="I64" s="115"/>
      <c r="J64" s="114" t="s">
        <v>246</v>
      </c>
    </row>
    <row r="65" spans="1:13" s="30" customFormat="1" ht="27" x14ac:dyDescent="0.4">
      <c r="A65" s="86">
        <v>20</v>
      </c>
      <c r="B65" s="33"/>
      <c r="C65" s="30" t="s">
        <v>99</v>
      </c>
      <c r="D65" s="38" t="s">
        <v>100</v>
      </c>
      <c r="E65" s="75" t="s">
        <v>101</v>
      </c>
      <c r="F65" s="119" t="str">
        <f>IF(様式第３号!F65="","",様式第３号!F65)</f>
        <v/>
      </c>
      <c r="G65" s="119" t="s">
        <v>173</v>
      </c>
      <c r="H65" s="113" t="s">
        <v>188</v>
      </c>
      <c r="I65" s="115"/>
      <c r="J65" s="114" t="s">
        <v>249</v>
      </c>
    </row>
    <row r="66" spans="1:13" s="30" customFormat="1" ht="27" x14ac:dyDescent="0.4">
      <c r="A66" s="86">
        <v>21</v>
      </c>
      <c r="B66" s="33"/>
      <c r="D66" s="59"/>
      <c r="E66" s="75" t="s">
        <v>103</v>
      </c>
      <c r="F66" s="119" t="str">
        <f>IF(様式第３号!F66="","",様式第３号!F66)</f>
        <v/>
      </c>
      <c r="G66" s="119" t="s">
        <v>173</v>
      </c>
      <c r="H66" s="113" t="s">
        <v>188</v>
      </c>
      <c r="I66" s="115"/>
      <c r="J66" s="114" t="s">
        <v>250</v>
      </c>
    </row>
    <row r="67" spans="1:13" s="30" customFormat="1" ht="40.5" x14ac:dyDescent="0.4">
      <c r="A67" s="86">
        <v>22</v>
      </c>
      <c r="B67" s="33"/>
      <c r="D67" s="37"/>
      <c r="E67" s="75" t="s">
        <v>104</v>
      </c>
      <c r="F67" s="119" t="str">
        <f>IF(様式第３号!F67="","",様式第３号!F67)</f>
        <v/>
      </c>
      <c r="G67" s="119" t="s">
        <v>173</v>
      </c>
      <c r="H67" s="113" t="s">
        <v>188</v>
      </c>
      <c r="I67" s="115"/>
      <c r="J67" s="114" t="s">
        <v>251</v>
      </c>
    </row>
    <row r="68" spans="1:13" s="30" customFormat="1" ht="40.5" x14ac:dyDescent="0.4">
      <c r="A68" s="86">
        <v>23</v>
      </c>
      <c r="B68" s="65"/>
      <c r="C68" s="43"/>
      <c r="D68" s="59" t="s">
        <v>105</v>
      </c>
      <c r="E68" s="28" t="s">
        <v>106</v>
      </c>
      <c r="F68" s="119" t="str">
        <f>IF(様式第３号!F68="","",様式第３号!F68)</f>
        <v/>
      </c>
      <c r="G68" s="119" t="s">
        <v>173</v>
      </c>
      <c r="H68" s="113" t="s">
        <v>189</v>
      </c>
      <c r="I68" s="115"/>
      <c r="J68" s="114" t="s">
        <v>252</v>
      </c>
    </row>
    <row r="69" spans="1:13" s="30" customFormat="1" ht="27.75" thickBot="1" x14ac:dyDescent="0.45">
      <c r="A69" s="86"/>
      <c r="B69" s="66"/>
      <c r="C69" s="77" t="s">
        <v>61</v>
      </c>
      <c r="D69" s="44"/>
      <c r="E69" s="118" t="str">
        <f>様式第３号!E69</f>
        <v>・社会に資する取組み（　　　　　　　）</v>
      </c>
      <c r="F69" s="106" t="s">
        <v>63</v>
      </c>
      <c r="G69" s="105"/>
      <c r="H69" s="113"/>
      <c r="I69" s="116"/>
      <c r="J69" s="114"/>
      <c r="M69" s="1"/>
    </row>
    <row r="70" spans="1:13" s="30" customFormat="1" x14ac:dyDescent="0.15">
      <c r="A70" s="86"/>
      <c r="B70" s="48"/>
      <c r="C70" s="49"/>
      <c r="D70" s="50"/>
      <c r="E70" s="51"/>
      <c r="F70" s="52">
        <f>COUNTIF($F$46:$F$68,"○")</f>
        <v>0</v>
      </c>
      <c r="G70" s="120"/>
      <c r="H70" s="121"/>
      <c r="I70" s="125"/>
      <c r="J70" s="121"/>
    </row>
    <row r="71" spans="1:13" s="30" customFormat="1" ht="14.25" thickBot="1" x14ac:dyDescent="0.2">
      <c r="A71" s="86"/>
      <c r="B71" s="54"/>
      <c r="C71" s="55"/>
      <c r="D71" s="56"/>
      <c r="E71" s="57"/>
      <c r="F71" s="58"/>
      <c r="G71" s="122"/>
      <c r="H71" s="123"/>
      <c r="I71" s="125"/>
      <c r="J71" s="130"/>
    </row>
    <row r="72" spans="1:13" s="30" customFormat="1" x14ac:dyDescent="0.4">
      <c r="A72" s="86"/>
      <c r="B72" s="21" t="s">
        <v>0</v>
      </c>
      <c r="C72" s="21" t="s">
        <v>1</v>
      </c>
      <c r="D72" s="22" t="s">
        <v>2</v>
      </c>
      <c r="E72" s="23"/>
      <c r="F72" s="24" t="s">
        <v>3</v>
      </c>
      <c r="G72" s="131" t="s">
        <v>194</v>
      </c>
      <c r="H72" s="131" t="s">
        <v>266</v>
      </c>
      <c r="I72" s="133" t="s">
        <v>277</v>
      </c>
      <c r="J72" s="127" t="s">
        <v>225</v>
      </c>
    </row>
    <row r="73" spans="1:13" s="30" customFormat="1" ht="27" x14ac:dyDescent="0.4">
      <c r="A73" s="86">
        <v>1</v>
      </c>
      <c r="B73" s="26" t="s">
        <v>108</v>
      </c>
      <c r="C73" s="38" t="s">
        <v>109</v>
      </c>
      <c r="D73" s="27" t="s">
        <v>110</v>
      </c>
      <c r="E73" s="28" t="s">
        <v>167</v>
      </c>
      <c r="F73" s="105" t="str">
        <f>IF(様式第３号!F73="","",様式第３号!F73)</f>
        <v/>
      </c>
      <c r="G73" s="105" t="s">
        <v>169</v>
      </c>
      <c r="H73" s="113" t="s">
        <v>224</v>
      </c>
      <c r="I73" s="124" t="s">
        <v>278</v>
      </c>
      <c r="J73" s="128" t="s">
        <v>184</v>
      </c>
    </row>
    <row r="74" spans="1:13" s="30" customFormat="1" x14ac:dyDescent="0.4">
      <c r="A74" s="86">
        <v>2</v>
      </c>
      <c r="B74" s="33"/>
      <c r="C74" s="33"/>
      <c r="D74" s="27" t="s">
        <v>112</v>
      </c>
      <c r="E74" s="28" t="s">
        <v>113</v>
      </c>
      <c r="F74" s="105" t="str">
        <f>IF(様式第３号!F74="","",様式第３号!F74)</f>
        <v/>
      </c>
      <c r="G74" s="105" t="s">
        <v>184</v>
      </c>
      <c r="H74" s="132" t="s">
        <v>184</v>
      </c>
      <c r="I74" s="124" t="s">
        <v>278</v>
      </c>
      <c r="J74" s="128" t="s">
        <v>184</v>
      </c>
    </row>
    <row r="75" spans="1:13" s="30" customFormat="1" ht="27" x14ac:dyDescent="0.4">
      <c r="A75" s="86">
        <v>3</v>
      </c>
      <c r="B75" s="33"/>
      <c r="C75" s="43"/>
      <c r="D75" s="79" t="s">
        <v>114</v>
      </c>
      <c r="E75" s="28" t="s">
        <v>115</v>
      </c>
      <c r="F75" s="105" t="str">
        <f>IF(様式第３号!F75="","",様式第３号!F75)</f>
        <v/>
      </c>
      <c r="G75" s="105" t="s">
        <v>173</v>
      </c>
      <c r="H75" s="113" t="s">
        <v>190</v>
      </c>
      <c r="I75" s="115"/>
      <c r="J75" s="114" t="s">
        <v>253</v>
      </c>
    </row>
    <row r="76" spans="1:13" s="30" customFormat="1" ht="27" x14ac:dyDescent="0.4">
      <c r="A76" s="86">
        <v>4</v>
      </c>
      <c r="B76" s="33"/>
      <c r="C76" s="80" t="s">
        <v>117</v>
      </c>
      <c r="D76" s="38" t="s">
        <v>118</v>
      </c>
      <c r="E76" s="28" t="s">
        <v>191</v>
      </c>
      <c r="F76" s="105" t="str">
        <f>IF(様式第３号!F76="","",様式第３号!F76)</f>
        <v/>
      </c>
      <c r="G76" s="105" t="s">
        <v>184</v>
      </c>
      <c r="H76" s="132" t="s">
        <v>184</v>
      </c>
      <c r="I76" s="124" t="s">
        <v>278</v>
      </c>
      <c r="J76" s="128" t="s">
        <v>184</v>
      </c>
    </row>
    <row r="77" spans="1:13" s="30" customFormat="1" ht="27" x14ac:dyDescent="0.4">
      <c r="A77" s="86">
        <v>5</v>
      </c>
      <c r="B77" s="33"/>
      <c r="C77" s="81"/>
      <c r="D77" s="38" t="s">
        <v>121</v>
      </c>
      <c r="E77" s="28" t="s">
        <v>168</v>
      </c>
      <c r="F77" s="105" t="str">
        <f>IF(様式第３号!F77="","",様式第３号!F77)</f>
        <v/>
      </c>
      <c r="G77" s="105" t="s">
        <v>173</v>
      </c>
      <c r="H77" s="113" t="s">
        <v>192</v>
      </c>
      <c r="I77" s="115"/>
      <c r="J77" s="114" t="s">
        <v>254</v>
      </c>
    </row>
    <row r="78" spans="1:13" s="30" customFormat="1" ht="27" x14ac:dyDescent="0.4">
      <c r="A78" s="86">
        <v>6</v>
      </c>
      <c r="B78" s="33"/>
      <c r="C78" s="81"/>
      <c r="D78" s="44" t="s">
        <v>123</v>
      </c>
      <c r="E78" s="28" t="s">
        <v>124</v>
      </c>
      <c r="F78" s="105" t="str">
        <f>IF(様式第３号!F78="","",様式第３号!F78)</f>
        <v/>
      </c>
      <c r="G78" s="105" t="s">
        <v>173</v>
      </c>
      <c r="H78" s="113" t="s">
        <v>192</v>
      </c>
      <c r="I78" s="115"/>
      <c r="J78" s="114" t="s">
        <v>255</v>
      </c>
    </row>
    <row r="79" spans="1:13" s="30" customFormat="1" x14ac:dyDescent="0.4">
      <c r="A79" s="86">
        <v>7</v>
      </c>
      <c r="B79" s="33"/>
      <c r="C79" s="81"/>
      <c r="D79" s="44" t="s">
        <v>126</v>
      </c>
      <c r="E79" s="28" t="s">
        <v>127</v>
      </c>
      <c r="F79" s="105" t="str">
        <f>IF(様式第３号!F79="","",様式第３号!F79)</f>
        <v/>
      </c>
      <c r="G79" s="105" t="s">
        <v>173</v>
      </c>
      <c r="H79" s="113" t="s">
        <v>192</v>
      </c>
      <c r="I79" s="115"/>
      <c r="J79" s="114" t="s">
        <v>256</v>
      </c>
    </row>
    <row r="80" spans="1:13" s="30" customFormat="1" ht="27" x14ac:dyDescent="0.4">
      <c r="A80" s="86">
        <v>8</v>
      </c>
      <c r="B80" s="33"/>
      <c r="D80" s="44" t="s">
        <v>129</v>
      </c>
      <c r="E80" s="28" t="s">
        <v>130</v>
      </c>
      <c r="F80" s="105" t="str">
        <f>IF(様式第３号!F80="","",様式第３号!F80)</f>
        <v/>
      </c>
      <c r="G80" s="105" t="s">
        <v>173</v>
      </c>
      <c r="H80" s="113" t="s">
        <v>192</v>
      </c>
      <c r="I80" s="115"/>
      <c r="J80" s="114" t="s">
        <v>257</v>
      </c>
    </row>
    <row r="81" spans="1:10" s="30" customFormat="1" x14ac:dyDescent="0.4">
      <c r="A81" s="86">
        <v>9</v>
      </c>
      <c r="B81" s="65"/>
      <c r="D81" s="59" t="s">
        <v>132</v>
      </c>
      <c r="E81" s="28" t="s">
        <v>133</v>
      </c>
      <c r="F81" s="105" t="str">
        <f>IF(様式第３号!F81="","",様式第３号!F81)</f>
        <v/>
      </c>
      <c r="G81" s="105" t="s">
        <v>173</v>
      </c>
      <c r="H81" s="113" t="s">
        <v>193</v>
      </c>
      <c r="I81" s="115"/>
      <c r="J81" s="114" t="s">
        <v>258</v>
      </c>
    </row>
    <row r="82" spans="1:10" s="30" customFormat="1" ht="27.75" thickBot="1" x14ac:dyDescent="0.45">
      <c r="A82" s="86"/>
      <c r="B82" s="66"/>
      <c r="C82" s="82" t="s">
        <v>61</v>
      </c>
      <c r="D82" s="44"/>
      <c r="E82" s="118" t="str">
        <f>様式第３号!E82</f>
        <v>・経済に資する取組み（　　　　　　　）</v>
      </c>
      <c r="F82" s="106" t="s">
        <v>63</v>
      </c>
      <c r="G82" s="105"/>
      <c r="H82" s="113"/>
      <c r="I82" s="116"/>
      <c r="J82" s="114"/>
    </row>
    <row r="83" spans="1:10" s="30" customFormat="1" x14ac:dyDescent="0.4">
      <c r="A83" s="88">
        <f>A20+A41+A68+A81</f>
        <v>60</v>
      </c>
      <c r="B83" s="83"/>
      <c r="D83" s="84"/>
      <c r="E83" s="85"/>
      <c r="F83" s="52">
        <f>COUNTIF($F$73:$F$81,"○")</f>
        <v>0</v>
      </c>
      <c r="G83" s="122"/>
      <c r="H83" s="122"/>
      <c r="I83" s="58"/>
      <c r="J83" s="58"/>
    </row>
  </sheetData>
  <sheetProtection password="AEF2" sheet="1" objects="1" scenarios="1" selectLockedCells="1"/>
  <mergeCells count="5">
    <mergeCell ref="B1:E2"/>
    <mergeCell ref="C3:D3"/>
    <mergeCell ref="C4:D4"/>
    <mergeCell ref="C5:D5"/>
    <mergeCell ref="F8:H8"/>
  </mergeCells>
  <phoneticPr fontId="5"/>
  <hyperlinks>
    <hyperlink ref="J20" r:id="rId1" display="https://www.pref.gifu.lg.jp/page/302783.html"/>
  </hyperlinks>
  <pageMargins left="0.70866141732283472" right="0.70866141732283472" top="0.74803149606299213" bottom="0.74803149606299213" header="0.31496062992125984" footer="0.31496062992125984"/>
  <pageSetup paperSize="8" scale="61" fitToHeight="0" orientation="landscape" r:id="rId2"/>
  <headerFooter>
    <oddHeader>&amp;L&amp;"BIZ UDPゴシック,標準"（回答根拠確認シート）</oddHeader>
  </headerFooter>
  <rowBreaks count="1" manualBreakCount="1">
    <brk id="43" max="8" man="1"/>
  </rowBreaks>
  <ignoredErrors>
    <ignoredError sqref="F11:F20 F24:F41 F46:F68 F73:F81 C3:D5" unlocked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6" id="{62EB4F6F-F5F4-414C-9FBA-150E2A0FB5AE}">
            <xm:f>様式第３号!$F83="○"</xm:f>
            <x14:dxf>
              <fill>
                <patternFill>
                  <bgColor theme="9" tint="0.59996337778862885"/>
                </patternFill>
              </fill>
            </x14:dxf>
          </x14:cfRule>
          <xm:sqref>J83</xm:sqref>
        </x14:conditionalFormatting>
        <x14:conditionalFormatting xmlns:xm="http://schemas.microsoft.com/office/excel/2006/main">
          <x14:cfRule type="expression" priority="1" id="{AB3B9A66-BF9A-4CE5-ABC0-51A6469EEEDA}">
            <xm:f>様式第３号!$F11="○"</xm:f>
            <x14:dxf>
              <fill>
                <patternFill>
                  <bgColor theme="4" tint="0.59996337778862885"/>
                </patternFill>
              </fill>
            </x14:dxf>
          </x14:cfRule>
          <xm:sqref>I11:I49 I51:I73 I75 I77:I82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vt:lpstr>
      <vt:lpstr>根拠確認</vt:lpstr>
      <vt:lpstr>根拠確認!Print_Area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2023-08-01T07:59:25Z</cp:lastPrinted>
  <dcterms:created xsi:type="dcterms:W3CDTF">2023-05-10T00:02:28Z</dcterms:created>
  <dcterms:modified xsi:type="dcterms:W3CDTF">2023-09-05T02:48:04Z</dcterms:modified>
</cp:coreProperties>
</file>