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108" windowWidth="10200" windowHeight="7836" tabRatio="722" firstSheet="4" activeTab="4"/>
  </bookViews>
  <sheets>
    <sheet name="１市町村別協定締結状況" sheetId="1" r:id="rId1"/>
    <sheet name="２-1協定締結面積" sheetId="2" r:id="rId2"/>
    <sheet name="３加算措置" sheetId="3" r:id="rId3"/>
    <sheet name="４交付金の使用方法" sheetId="4" r:id="rId4"/>
    <sheet name="５-1協定の実施状況等" sheetId="5" r:id="rId5"/>
    <sheet name="５-2協定の実施状況等" sheetId="6" r:id="rId6"/>
    <sheet name="６体制整備 " sheetId="7" r:id="rId7"/>
  </sheets>
  <definedNames>
    <definedName name="_xlnm._FilterDatabase" localSheetId="0" hidden="1">'１市町村別協定締結状況'!$A$6:$M$32</definedName>
    <definedName name="_xlnm._FilterDatabase" localSheetId="1" hidden="1">'２-1協定締結面積'!$A$4:$W$30</definedName>
    <definedName name="_xlnm._FilterDatabase" localSheetId="2" hidden="1">'３加算措置'!$A$4:$M$30</definedName>
    <definedName name="_xlnm._FilterDatabase" localSheetId="3" hidden="1">'４交付金の使用方法'!$A$4:$Q$30</definedName>
    <definedName name="_xlnm._FilterDatabase" localSheetId="4" hidden="1">'５-1協定の実施状況等'!$A$6:$AC$32</definedName>
    <definedName name="_xlnm._FilterDatabase" localSheetId="5" hidden="1">'５-2協定の実施状況等'!$A$6:$O$32</definedName>
    <definedName name="_xlnm._FilterDatabase" localSheetId="6" hidden="1">'６体制整備 '!$A$5:$AU$31</definedName>
    <definedName name="_xlfn.COUNTIFS" hidden="1">#NAME?</definedName>
    <definedName name="_xlnm.Print_Area" localSheetId="1">'２-1協定締結面積'!$A$1:$V$30</definedName>
    <definedName name="_xlnm.Print_Area" localSheetId="2">'３加算措置'!$A$1:$M$30</definedName>
    <definedName name="_xlnm.Print_Area" localSheetId="6">'６体制整備 '!$A$1:$AU$31</definedName>
    <definedName name="_xlnm.Print_Titles" localSheetId="1">'２-1協定締結面積'!$A:$A,'２-1協定締結面積'!$3:$4</definedName>
    <definedName name="_xlnm.Print_Titles" localSheetId="2">'３加算措置'!$A:$A,'３加算措置'!$3:$4</definedName>
    <definedName name="_xlnm.Print_Titles" localSheetId="3">'４交付金の使用方法'!$3:$4</definedName>
    <definedName name="_xlnm.Print_Titles" localSheetId="4">'５-1協定の実施状況等'!$A:$A,'５-1協定の実施状況等'!$3:$6</definedName>
    <definedName name="_xlnm.Print_Titles" localSheetId="5">'５-2協定の実施状況等'!$A:$A,'５-2協定の実施状況等'!$3:$6</definedName>
    <definedName name="_xlnm.Print_Titles" localSheetId="6">'６体制整備 '!$A:$B,'６体制整備 '!$3:$5</definedName>
  </definedNames>
  <calcPr fullCalcOnLoad="1"/>
</workbook>
</file>

<file path=xl/sharedStrings.xml><?xml version="1.0" encoding="utf-8"?>
<sst xmlns="http://schemas.openxmlformats.org/spreadsheetml/2006/main" count="383" uniqueCount="208">
  <si>
    <t>土岐市</t>
  </si>
  <si>
    <t>急傾斜</t>
  </si>
  <si>
    <t>緩傾斜</t>
  </si>
  <si>
    <t>高齢化率・耕作放棄率</t>
  </si>
  <si>
    <t>小区画不整形</t>
  </si>
  <si>
    <t>草地比率の高い草地</t>
  </si>
  <si>
    <t>白川村</t>
  </si>
  <si>
    <t>合計</t>
  </si>
  <si>
    <t xml:space="preserve">
田面積計</t>
  </si>
  <si>
    <t xml:space="preserve">
畑面積計</t>
  </si>
  <si>
    <t xml:space="preserve">
草地面積計</t>
  </si>
  <si>
    <t xml:space="preserve">
採草放牧地面積計</t>
  </si>
  <si>
    <t xml:space="preserve">
市町村名</t>
  </si>
  <si>
    <t xml:space="preserve">
協定締結
面積総計</t>
  </si>
  <si>
    <t xml:space="preserve"> （単位：㎡）</t>
  </si>
  <si>
    <t>取組状況
（協定数）</t>
  </si>
  <si>
    <t>集落協定</t>
  </si>
  <si>
    <t>個別協定</t>
  </si>
  <si>
    <t>山県市</t>
  </si>
  <si>
    <t>本巣市</t>
  </si>
  <si>
    <t>大垣市</t>
  </si>
  <si>
    <t>海津市</t>
  </si>
  <si>
    <t>垂井町</t>
  </si>
  <si>
    <t>揖斐川町</t>
  </si>
  <si>
    <t>美濃市</t>
  </si>
  <si>
    <t>郡上市</t>
  </si>
  <si>
    <t>美濃加茂市</t>
  </si>
  <si>
    <t>八百津町</t>
  </si>
  <si>
    <t>白川町</t>
  </si>
  <si>
    <t>東白川村</t>
  </si>
  <si>
    <t>御嵩町</t>
  </si>
  <si>
    <t>瑞浪市</t>
  </si>
  <si>
    <t>土岐市</t>
  </si>
  <si>
    <t>中津川市</t>
  </si>
  <si>
    <t>恵那市</t>
  </si>
  <si>
    <t>下呂市</t>
  </si>
  <si>
    <t>飛騨市</t>
  </si>
  <si>
    <t>白川村</t>
  </si>
  <si>
    <t>協定数</t>
  </si>
  <si>
    <t>協定参
加者数
（人）</t>
  </si>
  <si>
    <t>協定締結
面積総計
（㎡）</t>
  </si>
  <si>
    <t>交付金額
（円）</t>
  </si>
  <si>
    <t xml:space="preserve">
市町村名</t>
  </si>
  <si>
    <t>市町村名</t>
  </si>
  <si>
    <t>役員報酬</t>
  </si>
  <si>
    <t>研修会等費</t>
  </si>
  <si>
    <t>農地管理費</t>
  </si>
  <si>
    <t>鳥獣被害防止対策費</t>
  </si>
  <si>
    <t>共同利用機械購入等費</t>
  </si>
  <si>
    <t>共同利用施設整備等費</t>
  </si>
  <si>
    <t>多面的機能増進活動費</t>
  </si>
  <si>
    <t>土地利用調整関係費</t>
  </si>
  <si>
    <t>法人設立関係費</t>
  </si>
  <si>
    <t>その他</t>
  </si>
  <si>
    <t>共同取組活動</t>
  </si>
  <si>
    <t>積立等</t>
  </si>
  <si>
    <t>４　交付金の使用方法</t>
  </si>
  <si>
    <t>個人配分</t>
  </si>
  <si>
    <t xml:space="preserve">
集落協定数</t>
  </si>
  <si>
    <t xml:space="preserve"> （単位：協定数）</t>
  </si>
  <si>
    <t>農業生産活動等として取り組むべき事項</t>
  </si>
  <si>
    <t>　集落マスタープラン</t>
  </si>
  <si>
    <t>５　協定に基づく事項の実施状況等　①</t>
  </si>
  <si>
    <t>５　協定に基づく事項の実施状況等　②</t>
  </si>
  <si>
    <t>　１　市町村別協定締結状況</t>
  </si>
  <si>
    <t>賃借権設定・農作業の委託</t>
  </si>
  <si>
    <t>農地の法面管理</t>
  </si>
  <si>
    <t>限界的農地の林地化</t>
  </si>
  <si>
    <t>簡易な基盤整備</t>
  </si>
  <si>
    <t>水路の管理</t>
  </si>
  <si>
    <t>農道の管理</t>
  </si>
  <si>
    <t>その他の施設の管理</t>
  </si>
  <si>
    <t>周辺林地の下草刈</t>
  </si>
  <si>
    <t>土壌流亡に配慮した営農</t>
  </si>
  <si>
    <t>棚田オーナー制度</t>
  </si>
  <si>
    <t>市民農園等の開設・運営</t>
  </si>
  <si>
    <t>体験民宿（グリーン・ツーリズム）</t>
  </si>
  <si>
    <t>景観作物の作付け</t>
  </si>
  <si>
    <t>魚類・昆虫類の保護</t>
  </si>
  <si>
    <t>鳥類の餌場の確保</t>
  </si>
  <si>
    <t>粗放的畜産</t>
  </si>
  <si>
    <t>その他活動</t>
  </si>
  <si>
    <t>機械・農作業の共同化等営農組織の育成</t>
  </si>
  <si>
    <t>農業生産条件の強化</t>
  </si>
  <si>
    <t>担い手への農地集積</t>
  </si>
  <si>
    <t>担い手への農作業の委託</t>
  </si>
  <si>
    <t>３　加算措置の実施状況</t>
  </si>
  <si>
    <t>６　農業生産活動等の体制整備として取り組むべき事項</t>
  </si>
  <si>
    <t>体制整備単価</t>
  </si>
  <si>
    <t>基礎単価</t>
  </si>
  <si>
    <t>七宗町</t>
  </si>
  <si>
    <t>七宗町</t>
  </si>
  <si>
    <t>交付面積総計
（㎡）</t>
  </si>
  <si>
    <t>大垣市</t>
  </si>
  <si>
    <t>高山市</t>
  </si>
  <si>
    <t>関市</t>
  </si>
  <si>
    <t>中津川市</t>
  </si>
  <si>
    <t>美濃市</t>
  </si>
  <si>
    <t>瑞浪市</t>
  </si>
  <si>
    <t>恵那市</t>
  </si>
  <si>
    <t>美濃加茂市</t>
  </si>
  <si>
    <t>山県市</t>
  </si>
  <si>
    <t>飛騨市</t>
  </si>
  <si>
    <t>本巣市</t>
  </si>
  <si>
    <t>郡上市</t>
  </si>
  <si>
    <t>下呂市</t>
  </si>
  <si>
    <t>垂井町</t>
  </si>
  <si>
    <t>揖斐川町</t>
  </si>
  <si>
    <t>八百津町</t>
  </si>
  <si>
    <t>白川町</t>
  </si>
  <si>
    <t>東白川村</t>
  </si>
  <si>
    <t>御嵩町</t>
  </si>
  <si>
    <t>加算面積
（㎡）</t>
  </si>
  <si>
    <t>農産物等の販売促進関係費</t>
  </si>
  <si>
    <t>都市住民との交流促進関係費</t>
  </si>
  <si>
    <t>Ⅰ必須事項（農業生産活動等）</t>
  </si>
  <si>
    <t>Ⅱ選択的必須事項（多面的機能を増進する活動）</t>
  </si>
  <si>
    <t>１　耕作放棄の防止等の活動</t>
  </si>
  <si>
    <t>２　水路、農道等の管理活動</t>
  </si>
  <si>
    <t>１　国土保全機能を高める取組</t>
  </si>
  <si>
    <t>２　保健休養機能を高める取組</t>
  </si>
  <si>
    <t>３　自然生態系の保全に資する取組</t>
  </si>
  <si>
    <t>適正な耕作放棄の防止等の活動</t>
  </si>
  <si>
    <t>既荒廃農用地の保全管理　</t>
  </si>
  <si>
    <t>担い手の確保</t>
  </si>
  <si>
    <t>地場農産物の加工・販売</t>
  </si>
  <si>
    <t>適正な道・水路等の管理活動</t>
  </si>
  <si>
    <t>適正な多面的機能の維持・増進活動</t>
  </si>
  <si>
    <t>将来にわたり農業生産活動等が可能となる集落内の実施体制構築</t>
  </si>
  <si>
    <t>協定の担い手となる新たな人材の育成・確保</t>
  </si>
  <si>
    <t>協定参加者それぞれが、作物生産、加工・直売等様々な工夫により再生可能な所得を確保</t>
  </si>
  <si>
    <t>高付加価値型農業</t>
  </si>
  <si>
    <t>新規就農者等による農業生産</t>
  </si>
  <si>
    <t>地場産農産物等の加工・販売</t>
  </si>
  <si>
    <t>消費・出資の呼び込み</t>
  </si>
  <si>
    <t>共同で支え合う集団的かつ持続的な体制整備</t>
  </si>
  <si>
    <t>農道・水路管理費</t>
  </si>
  <si>
    <t>関ケ原町</t>
  </si>
  <si>
    <t>２　地目別・基準別の協定締結面積</t>
  </si>
  <si>
    <t>海津市</t>
  </si>
  <si>
    <t>関ケ原町</t>
  </si>
  <si>
    <t>多面的機能支払交付金と同一施設</t>
  </si>
  <si>
    <t>中津川市</t>
  </si>
  <si>
    <t>山県市</t>
  </si>
  <si>
    <t>揖斐川町</t>
  </si>
  <si>
    <t>目指すべき将来像</t>
  </si>
  <si>
    <t>将来像を実現するための活動方策</t>
  </si>
  <si>
    <t>交付単価区分</t>
  </si>
  <si>
    <t>海津市</t>
  </si>
  <si>
    <t>多治見市</t>
  </si>
  <si>
    <t>多治見市</t>
  </si>
  <si>
    <t>超急傾斜農地保全管理加算</t>
  </si>
  <si>
    <t>集落協定広域化加算</t>
  </si>
  <si>
    <t>集落機能強化加算</t>
  </si>
  <si>
    <t>生産性向上加算</t>
  </si>
  <si>
    <t>農業生産活動等の体制整備として取り組むべき事項</t>
  </si>
  <si>
    <t>集落戦略の内容</t>
  </si>
  <si>
    <t>集落において作成中</t>
  </si>
  <si>
    <t>集落から市町村に提出があり、市町村から指導助言を実施中</t>
  </si>
  <si>
    <t>要件を全て満たす集落戦略が市町村に提出済み</t>
  </si>
  <si>
    <t>協定農用地の将来像</t>
  </si>
  <si>
    <t>管理者が引き続き耕作</t>
  </si>
  <si>
    <t>後継者が耕作を継承</t>
  </si>
  <si>
    <t>担い手等に引き受けてもらう（受け手が決まっている）</t>
  </si>
  <si>
    <t>担い手等に引き受けてもらう（受け手が決まっていない）</t>
  </si>
  <si>
    <t>中間管理機構への貸し付けを希望</t>
  </si>
  <si>
    <t>草刈り等管理のみ</t>
  </si>
  <si>
    <t>協定農用地の将来像を踏まえた集落の現状</t>
  </si>
  <si>
    <t>担い手が確保できており、耕作を継続</t>
  </si>
  <si>
    <t>担い手が確保できているが、全ての委託希望は受けられない</t>
  </si>
  <si>
    <t>担い手が確保できていない</t>
  </si>
  <si>
    <t>耕作を継続したが、耕作条件の悪い農地がある</t>
  </si>
  <si>
    <t>耕作を継続したいが、農業所得が低い</t>
  </si>
  <si>
    <t>耕作を継続したいが、法面や水路・農道等の管理が過重な負担となっている</t>
  </si>
  <si>
    <t>鳥獣被害が深刻であり、耕作意欲が減退している</t>
  </si>
  <si>
    <t>集落の自治（コミュニティ）機能が低下しており、生活に支障・不安が生じている</t>
  </si>
  <si>
    <t>集落の現状を踏まえた対応の方向性</t>
  </si>
  <si>
    <t>耕作放棄の懸念はなく、集落の課題もないことから、対策は不要</t>
  </si>
  <si>
    <t>協定内で担い手を育成・確保</t>
  </si>
  <si>
    <t>基盤整備等により耕作条件を改善</t>
  </si>
  <si>
    <t>農産物の高付加価値化により所得の向上を図る</t>
  </si>
  <si>
    <t>新たな作物の導入により所得の向上を図る</t>
  </si>
  <si>
    <t>省力化技術の導入や外注化等により労働負担の軽減を図る</t>
  </si>
  <si>
    <t>耕作継続が困難な農用地の林地化</t>
  </si>
  <si>
    <t>放牧利用による農用地の管理</t>
  </si>
  <si>
    <t>鳥獣被害防止対策の実施</t>
  </si>
  <si>
    <t>集落の自治（コミュニティ）機能の強化</t>
  </si>
  <si>
    <t>具体的な対策に向けた検討</t>
  </si>
  <si>
    <t>特に懸念はなく、協定参加者で実施していく</t>
  </si>
  <si>
    <t>協定参加者だけでは検討が困難であり外部（県・市町村含む）からの助力を得たい</t>
  </si>
  <si>
    <t>他の協定との広域化を考えたい</t>
  </si>
  <si>
    <t>中山間地域等直接支払交付金の加算措置を活用したい</t>
  </si>
  <si>
    <t>対策に活用可能な補助事業等を紹介して欲しい</t>
  </si>
  <si>
    <t>農地所有適格法人が支援する</t>
  </si>
  <si>
    <t>JAが支援する</t>
  </si>
  <si>
    <t>集落営農組織が支援する</t>
  </si>
  <si>
    <t>農業者が支援する</t>
  </si>
  <si>
    <t>協定参加者で役割分担しつつ、農用地の維持管理を行う</t>
  </si>
  <si>
    <t>特認地域</t>
  </si>
  <si>
    <t>特認地域</t>
  </si>
  <si>
    <t>農業生産活動等の継続のための支援体制</t>
  </si>
  <si>
    <t>既荒廃農用地の復旧、林地化、畜産的利用</t>
  </si>
  <si>
    <t>柵、ネットの設置等鳥獣被害防止</t>
  </si>
  <si>
    <t>その他（土地改良事業、災害復旧、地目変更等）</t>
  </si>
  <si>
    <t>堆きゅう肥の施肥、拮抗作物の利用、アイガモ・鯉の利用、輪作の徹底、緑肥作物の作付け</t>
  </si>
  <si>
    <t>協定外で担い手を確保</t>
  </si>
  <si>
    <t>棚田地域振興加算（急傾斜）</t>
  </si>
  <si>
    <t>棚田地域振興加算（超急傾斜）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</si>
</sst>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[$-411]ggge&quot;年&quot;m&quot;月&quot;d&quot;日&quot;;@"/>
    <numFmt numFmtId="180" formatCode="#,##0.0_ "/>
  </numFmts>
  <fonts count="60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26"/>
      <name val="ＭＳ Ｐゴシック"/>
      <family val="3"/>
    </font>
    <font>
      <b/>
      <sz val="18"/>
      <name val="ＭＳ Ｐゴシック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HG丸ｺﾞｼｯｸM-PRO"/>
      <family val="3"/>
    </font>
    <font>
      <b/>
      <sz val="36"/>
      <name val="ＪＳゴシック"/>
      <family val="3"/>
    </font>
    <font>
      <b/>
      <sz val="11"/>
      <name val="ＪＳゴシック"/>
      <family val="3"/>
    </font>
    <font>
      <b/>
      <sz val="1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ゴシック"/>
      <family val="3"/>
    </font>
    <font>
      <sz val="8"/>
      <name val="HG丸ｺﾞｼｯｸM-PRO"/>
      <family val="3"/>
    </font>
    <font>
      <sz val="6.5"/>
      <name val="HG丸ｺﾞｼｯｸM-PRO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  <font>
      <sz val="10"/>
      <name val="Cambria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double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hair"/>
    </border>
    <border>
      <left style="medium"/>
      <right/>
      <top style="hair"/>
      <bottom style="double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double"/>
      <bottom style="medium"/>
    </border>
    <border>
      <left style="medium"/>
      <right/>
      <top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hair"/>
      <bottom style="double"/>
    </border>
    <border>
      <left style="medium"/>
      <right/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wrapText="1"/>
    </xf>
    <xf numFmtId="0" fontId="5" fillId="0" borderId="11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left" vertical="center" wrapText="1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right" vertical="center" shrinkToFit="1"/>
    </xf>
    <xf numFmtId="176" fontId="5" fillId="0" borderId="22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24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5" fillId="0" borderId="32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center" wrapText="1"/>
    </xf>
    <xf numFmtId="0" fontId="12" fillId="0" borderId="35" xfId="0" applyFont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vertical="center" wrapText="1"/>
    </xf>
    <xf numFmtId="0" fontId="5" fillId="6" borderId="39" xfId="0" applyFont="1" applyFill="1" applyBorder="1" applyAlignment="1">
      <alignment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vertical="center" wrapText="1"/>
    </xf>
    <xf numFmtId="0" fontId="5" fillId="6" borderId="41" xfId="0" applyFont="1" applyFill="1" applyBorder="1" applyAlignment="1">
      <alignment vertical="center" wrapText="1"/>
    </xf>
    <xf numFmtId="0" fontId="5" fillId="6" borderId="37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5" fillId="0" borderId="15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6" borderId="0" xfId="0" applyFont="1" applyFill="1" applyAlignment="1">
      <alignment vertical="center" wrapText="1"/>
    </xf>
    <xf numFmtId="0" fontId="5" fillId="6" borderId="3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5" fillId="0" borderId="42" xfId="0" applyNumberFormat="1" applyFont="1" applyFill="1" applyBorder="1" applyAlignment="1">
      <alignment vertical="center" wrapText="1"/>
    </xf>
    <xf numFmtId="176" fontId="5" fillId="0" borderId="0" xfId="0" applyNumberFormat="1" applyFont="1" applyAlignment="1">
      <alignment vertical="center"/>
    </xf>
    <xf numFmtId="176" fontId="5" fillId="0" borderId="10" xfId="0" applyNumberFormat="1" applyFont="1" applyFill="1" applyBorder="1" applyAlignment="1" applyProtection="1">
      <alignment vertical="center" shrinkToFit="1"/>
      <protection locked="0"/>
    </xf>
    <xf numFmtId="176" fontId="5" fillId="0" borderId="12" xfId="0" applyNumberFormat="1" applyFont="1" applyFill="1" applyBorder="1" applyAlignment="1" applyProtection="1">
      <alignment vertical="center" shrinkToFit="1"/>
      <protection locked="0"/>
    </xf>
    <xf numFmtId="176" fontId="5" fillId="0" borderId="0" xfId="0" applyNumberFormat="1" applyFont="1" applyFill="1" applyAlignment="1" applyProtection="1">
      <alignment vertical="center" wrapText="1"/>
      <protection locked="0"/>
    </xf>
    <xf numFmtId="176" fontId="5" fillId="0" borderId="0" xfId="0" applyNumberFormat="1" applyFont="1" applyFill="1" applyAlignment="1" applyProtection="1">
      <alignment vertical="center" shrinkToFit="1"/>
      <protection locked="0"/>
    </xf>
    <xf numFmtId="0" fontId="5" fillId="0" borderId="43" xfId="0" applyFont="1" applyFill="1" applyBorder="1" applyAlignment="1">
      <alignment horizontal="right" vertical="center" wrapText="1"/>
    </xf>
    <xf numFmtId="0" fontId="5" fillId="0" borderId="44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right" vertical="center" shrinkToFit="1"/>
    </xf>
    <xf numFmtId="176" fontId="5" fillId="0" borderId="45" xfId="0" applyNumberFormat="1" applyFont="1" applyFill="1" applyBorder="1" applyAlignment="1" applyProtection="1">
      <alignment vertical="center" shrinkToFit="1"/>
      <protection locked="0"/>
    </xf>
    <xf numFmtId="176" fontId="5" fillId="0" borderId="13" xfId="0" applyNumberFormat="1" applyFont="1" applyFill="1" applyBorder="1" applyAlignment="1" applyProtection="1">
      <alignment vertical="center" shrinkToFit="1"/>
      <protection locked="0"/>
    </xf>
    <xf numFmtId="176" fontId="5" fillId="0" borderId="23" xfId="0" applyNumberFormat="1" applyFont="1" applyFill="1" applyBorder="1" applyAlignment="1" applyProtection="1">
      <alignment vertical="center" shrinkToFit="1"/>
      <protection locked="0"/>
    </xf>
    <xf numFmtId="176" fontId="5" fillId="0" borderId="14" xfId="0" applyNumberFormat="1" applyFont="1" applyFill="1" applyBorder="1" applyAlignment="1" applyProtection="1">
      <alignment vertical="center" shrinkToFit="1"/>
      <protection locked="0"/>
    </xf>
    <xf numFmtId="176" fontId="5" fillId="0" borderId="46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26" xfId="0" applyNumberFormat="1" applyFont="1" applyFill="1" applyBorder="1" applyAlignment="1">
      <alignment vertical="center" shrinkToFit="1"/>
    </xf>
    <xf numFmtId="178" fontId="5" fillId="0" borderId="18" xfId="0" applyNumberFormat="1" applyFont="1" applyBorder="1" applyAlignment="1">
      <alignment vertical="center" shrinkToFit="1"/>
    </xf>
    <xf numFmtId="178" fontId="5" fillId="0" borderId="36" xfId="0" applyNumberFormat="1" applyFont="1" applyBorder="1" applyAlignment="1">
      <alignment vertical="center" shrinkToFit="1"/>
    </xf>
    <xf numFmtId="178" fontId="5" fillId="0" borderId="19" xfId="0" applyNumberFormat="1" applyFont="1" applyBorder="1" applyAlignment="1">
      <alignment vertical="center" shrinkToFi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5" fillId="0" borderId="23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8" fontId="5" fillId="0" borderId="21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0" fontId="5" fillId="6" borderId="47" xfId="0" applyFont="1" applyFill="1" applyBorder="1" applyAlignment="1">
      <alignment vertical="center" wrapText="1"/>
    </xf>
    <xf numFmtId="0" fontId="5" fillId="6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32" borderId="40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32" borderId="38" xfId="0" applyFont="1" applyFill="1" applyBorder="1" applyAlignment="1">
      <alignment vertical="top" wrapText="1"/>
    </xf>
    <xf numFmtId="0" fontId="5" fillId="32" borderId="41" xfId="0" applyFont="1" applyFill="1" applyBorder="1" applyAlignment="1">
      <alignment vertical="top" wrapText="1"/>
    </xf>
    <xf numFmtId="0" fontId="5" fillId="32" borderId="39" xfId="0" applyFont="1" applyFill="1" applyBorder="1" applyAlignment="1">
      <alignment vertical="top" wrapText="1"/>
    </xf>
    <xf numFmtId="0" fontId="5" fillId="0" borderId="51" xfId="0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right" vertical="center" shrinkToFit="1"/>
    </xf>
    <xf numFmtId="0" fontId="5" fillId="0" borderId="52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right" vertical="center" shrinkToFit="1"/>
    </xf>
    <xf numFmtId="0" fontId="5" fillId="0" borderId="53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0" fillId="0" borderId="0" xfId="0" applyFill="1" applyAlignment="1">
      <alignment horizontal="right" vertical="center"/>
    </xf>
    <xf numFmtId="0" fontId="5" fillId="0" borderId="54" xfId="0" applyFont="1" applyFill="1" applyBorder="1" applyAlignment="1">
      <alignment vertical="top" wrapText="1"/>
    </xf>
    <xf numFmtId="0" fontId="5" fillId="0" borderId="55" xfId="0" applyFont="1" applyFill="1" applyBorder="1" applyAlignment="1">
      <alignment vertical="top" wrapText="1"/>
    </xf>
    <xf numFmtId="0" fontId="5" fillId="0" borderId="55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 wrapText="1"/>
    </xf>
    <xf numFmtId="0" fontId="57" fillId="0" borderId="28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178" fontId="5" fillId="0" borderId="57" xfId="0" applyNumberFormat="1" applyFont="1" applyFill="1" applyBorder="1" applyAlignment="1">
      <alignment vertical="center"/>
    </xf>
    <xf numFmtId="178" fontId="5" fillId="0" borderId="58" xfId="0" applyNumberFormat="1" applyFont="1" applyFill="1" applyBorder="1" applyAlignment="1">
      <alignment vertical="center"/>
    </xf>
    <xf numFmtId="178" fontId="5" fillId="0" borderId="35" xfId="0" applyNumberFormat="1" applyFont="1" applyBorder="1" applyAlignment="1">
      <alignment vertical="center" shrinkToFit="1"/>
    </xf>
    <xf numFmtId="178" fontId="5" fillId="0" borderId="59" xfId="0" applyNumberFormat="1" applyFont="1" applyBorder="1" applyAlignment="1">
      <alignment vertical="center" shrinkToFit="1"/>
    </xf>
    <xf numFmtId="178" fontId="5" fillId="0" borderId="46" xfId="0" applyNumberFormat="1" applyFont="1" applyBorder="1" applyAlignment="1">
      <alignment vertical="center" shrinkToFit="1"/>
    </xf>
    <xf numFmtId="38" fontId="5" fillId="0" borderId="0" xfId="0" applyNumberFormat="1" applyFont="1" applyAlignment="1">
      <alignment vertical="center"/>
    </xf>
    <xf numFmtId="0" fontId="12" fillId="0" borderId="60" xfId="0" applyFont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 shrinkToFit="1"/>
    </xf>
    <xf numFmtId="0" fontId="5" fillId="0" borderId="64" xfId="0" applyFont="1" applyFill="1" applyBorder="1" applyAlignment="1">
      <alignment vertical="center" shrinkToFit="1"/>
    </xf>
    <xf numFmtId="176" fontId="5" fillId="0" borderId="63" xfId="0" applyNumberFormat="1" applyFont="1" applyBorder="1" applyAlignment="1">
      <alignment vertical="center" shrinkToFit="1"/>
    </xf>
    <xf numFmtId="176" fontId="5" fillId="0" borderId="59" xfId="0" applyNumberFormat="1" applyFont="1" applyBorder="1" applyAlignment="1">
      <alignment horizontal="right" vertical="center" shrinkToFit="1"/>
    </xf>
    <xf numFmtId="0" fontId="10" fillId="0" borderId="0" xfId="0" applyFont="1" applyFill="1" applyAlignment="1">
      <alignment vertical="center"/>
    </xf>
    <xf numFmtId="176" fontId="5" fillId="0" borderId="60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0" fontId="5" fillId="6" borderId="38" xfId="0" applyFont="1" applyFill="1" applyBorder="1" applyAlignment="1">
      <alignment vertical="top" wrapText="1"/>
    </xf>
    <xf numFmtId="0" fontId="5" fillId="6" borderId="65" xfId="0" applyFont="1" applyFill="1" applyBorder="1" applyAlignment="1">
      <alignment horizontal="left" vertical="top" wrapText="1"/>
    </xf>
    <xf numFmtId="0" fontId="5" fillId="6" borderId="38" xfId="0" applyFont="1" applyFill="1" applyBorder="1" applyAlignment="1">
      <alignment horizontal="left" vertical="top" wrapText="1"/>
    </xf>
    <xf numFmtId="0" fontId="5" fillId="6" borderId="39" xfId="0" applyFont="1" applyFill="1" applyBorder="1" applyAlignment="1">
      <alignment horizontal="left" vertical="top" wrapText="1"/>
    </xf>
    <xf numFmtId="0" fontId="5" fillId="6" borderId="37" xfId="0" applyFont="1" applyFill="1" applyBorder="1" applyAlignment="1">
      <alignment horizontal="left" vertical="top" wrapText="1"/>
    </xf>
    <xf numFmtId="0" fontId="5" fillId="6" borderId="40" xfId="0" applyFont="1" applyFill="1" applyBorder="1" applyAlignment="1">
      <alignment horizontal="left" vertical="top" wrapText="1"/>
    </xf>
    <xf numFmtId="0" fontId="5" fillId="6" borderId="18" xfId="0" applyFont="1" applyFill="1" applyBorder="1" applyAlignment="1">
      <alignment horizontal="left" vertical="top" wrapText="1"/>
    </xf>
    <xf numFmtId="0" fontId="5" fillId="6" borderId="36" xfId="0" applyFont="1" applyFill="1" applyBorder="1" applyAlignment="1">
      <alignment horizontal="left" vertical="top" wrapText="1"/>
    </xf>
    <xf numFmtId="0" fontId="5" fillId="6" borderId="19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12" fillId="0" borderId="11" xfId="0" applyFont="1" applyBorder="1" applyAlignment="1">
      <alignment vertical="center" shrinkToFit="1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16" fillId="32" borderId="38" xfId="0" applyFont="1" applyFill="1" applyBorder="1" applyAlignment="1">
      <alignment vertical="top" wrapText="1"/>
    </xf>
    <xf numFmtId="0" fontId="12" fillId="32" borderId="68" xfId="0" applyFont="1" applyFill="1" applyBorder="1" applyAlignment="1">
      <alignment vertical="center" wrapText="1"/>
    </xf>
    <xf numFmtId="0" fontId="15" fillId="6" borderId="40" xfId="0" applyFont="1" applyFill="1" applyBorder="1" applyAlignment="1">
      <alignment horizontal="left" vertical="top" wrapText="1"/>
    </xf>
    <xf numFmtId="0" fontId="15" fillId="6" borderId="37" xfId="0" applyFont="1" applyFill="1" applyBorder="1" applyAlignment="1">
      <alignment horizontal="left" vertical="top" wrapText="1"/>
    </xf>
    <xf numFmtId="0" fontId="16" fillId="6" borderId="40" xfId="0" applyFont="1" applyFill="1" applyBorder="1" applyAlignment="1">
      <alignment horizontal="left" vertical="top" wrapText="1"/>
    </xf>
    <xf numFmtId="176" fontId="5" fillId="0" borderId="45" xfId="0" applyNumberFormat="1" applyFont="1" applyFill="1" applyBorder="1" applyAlignment="1">
      <alignment horizontal="right" vertical="center" wrapText="1"/>
    </xf>
    <xf numFmtId="176" fontId="5" fillId="0" borderId="69" xfId="0" applyNumberFormat="1" applyFont="1" applyFill="1" applyBorder="1" applyAlignment="1">
      <alignment horizontal="right" vertical="center" wrapText="1"/>
    </xf>
    <xf numFmtId="0" fontId="5" fillId="0" borderId="70" xfId="0" applyFont="1" applyFill="1" applyBorder="1" applyAlignment="1">
      <alignment horizontal="right" vertical="center" shrinkToFit="1"/>
    </xf>
    <xf numFmtId="176" fontId="5" fillId="0" borderId="29" xfId="0" applyNumberFormat="1" applyFont="1" applyFill="1" applyBorder="1" applyAlignment="1">
      <alignment horizontal="right" vertical="center" wrapText="1"/>
    </xf>
    <xf numFmtId="0" fontId="5" fillId="0" borderId="71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57" xfId="0" applyFont="1" applyFill="1" applyBorder="1" applyAlignment="1">
      <alignment horizontal="right" vertical="center" shrinkToFit="1"/>
    </xf>
    <xf numFmtId="0" fontId="5" fillId="0" borderId="59" xfId="0" applyFont="1" applyFill="1" applyBorder="1" applyAlignment="1">
      <alignment horizontal="right" vertical="center"/>
    </xf>
    <xf numFmtId="0" fontId="5" fillId="6" borderId="72" xfId="0" applyFont="1" applyFill="1" applyBorder="1" applyAlignment="1">
      <alignment horizontal="center" vertical="center"/>
    </xf>
    <xf numFmtId="0" fontId="0" fillId="6" borderId="73" xfId="0" applyFill="1" applyBorder="1" applyAlignment="1">
      <alignment horizontal="center" vertical="center"/>
    </xf>
    <xf numFmtId="0" fontId="0" fillId="6" borderId="74" xfId="0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5" fillId="6" borderId="75" xfId="0" applyFont="1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5" fillId="6" borderId="76" xfId="0" applyFont="1" applyFill="1" applyBorder="1" applyAlignment="1">
      <alignment horizontal="center" vertical="top" wrapText="1"/>
    </xf>
    <xf numFmtId="0" fontId="0" fillId="6" borderId="17" xfId="0" applyFill="1" applyBorder="1" applyAlignment="1">
      <alignment horizontal="center" vertical="top"/>
    </xf>
    <xf numFmtId="0" fontId="6" fillId="6" borderId="17" xfId="0" applyFont="1" applyFill="1" applyBorder="1" applyAlignment="1">
      <alignment horizontal="center" vertical="top" wrapText="1"/>
    </xf>
    <xf numFmtId="0" fontId="5" fillId="6" borderId="73" xfId="0" applyFont="1" applyFill="1" applyBorder="1" applyAlignment="1">
      <alignment horizontal="center" vertical="top" wrapText="1"/>
    </xf>
    <xf numFmtId="0" fontId="6" fillId="6" borderId="77" xfId="0" applyFont="1" applyFill="1" applyBorder="1" applyAlignment="1">
      <alignment horizontal="center" vertical="top" wrapText="1"/>
    </xf>
    <xf numFmtId="0" fontId="5" fillId="6" borderId="72" xfId="0" applyFont="1" applyFill="1" applyBorder="1" applyAlignment="1">
      <alignment vertical="top" wrapText="1"/>
    </xf>
    <xf numFmtId="0" fontId="0" fillId="6" borderId="60" xfId="0" applyFill="1" applyBorder="1" applyAlignment="1">
      <alignment vertical="top" wrapText="1"/>
    </xf>
    <xf numFmtId="0" fontId="6" fillId="6" borderId="60" xfId="0" applyFont="1" applyFill="1" applyBorder="1" applyAlignment="1">
      <alignment vertical="top" wrapText="1"/>
    </xf>
    <xf numFmtId="0" fontId="0" fillId="6" borderId="17" xfId="0" applyFill="1" applyBorder="1" applyAlignment="1">
      <alignment horizontal="center" vertical="top" wrapText="1"/>
    </xf>
    <xf numFmtId="0" fontId="5" fillId="6" borderId="75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5" fillId="6" borderId="72" xfId="0" applyFont="1" applyFill="1" applyBorder="1" applyAlignment="1">
      <alignment horizontal="center" vertical="center" wrapText="1"/>
    </xf>
    <xf numFmtId="0" fontId="5" fillId="6" borderId="74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0" fillId="6" borderId="47" xfId="0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6" borderId="31" xfId="0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top" wrapText="1"/>
    </xf>
    <xf numFmtId="0" fontId="5" fillId="6" borderId="76" xfId="0" applyFont="1" applyFill="1" applyBorder="1" applyAlignment="1">
      <alignment vertical="top" wrapText="1"/>
    </xf>
    <xf numFmtId="0" fontId="5" fillId="6" borderId="17" xfId="0" applyFont="1" applyFill="1" applyBorder="1" applyAlignment="1">
      <alignment vertical="top" wrapText="1"/>
    </xf>
    <xf numFmtId="0" fontId="13" fillId="32" borderId="73" xfId="0" applyFont="1" applyFill="1" applyBorder="1" applyAlignment="1">
      <alignment vertical="center" wrapText="1"/>
    </xf>
    <xf numFmtId="0" fontId="13" fillId="32" borderId="47" xfId="0" applyFont="1" applyFill="1" applyBorder="1" applyAlignment="1">
      <alignment vertical="center" wrapText="1"/>
    </xf>
    <xf numFmtId="0" fontId="13" fillId="32" borderId="48" xfId="0" applyFont="1" applyFill="1" applyBorder="1" applyAlignment="1">
      <alignment vertical="center" wrapText="1"/>
    </xf>
    <xf numFmtId="0" fontId="13" fillId="32" borderId="78" xfId="0" applyFont="1" applyFill="1" applyBorder="1" applyAlignment="1">
      <alignment vertical="center" wrapText="1"/>
    </xf>
    <xf numFmtId="0" fontId="13" fillId="32" borderId="79" xfId="0" applyFont="1" applyFill="1" applyBorder="1" applyAlignment="1">
      <alignment vertical="center" wrapText="1"/>
    </xf>
    <xf numFmtId="0" fontId="13" fillId="32" borderId="80" xfId="0" applyFont="1" applyFill="1" applyBorder="1" applyAlignment="1">
      <alignment vertical="center" wrapText="1"/>
    </xf>
    <xf numFmtId="0" fontId="13" fillId="32" borderId="81" xfId="0" applyFont="1" applyFill="1" applyBorder="1" applyAlignment="1">
      <alignment vertical="center" wrapText="1"/>
    </xf>
    <xf numFmtId="0" fontId="13" fillId="32" borderId="82" xfId="0" applyFont="1" applyFill="1" applyBorder="1" applyAlignment="1">
      <alignment vertical="center" wrapText="1"/>
    </xf>
    <xf numFmtId="0" fontId="13" fillId="32" borderId="83" xfId="0" applyFont="1" applyFill="1" applyBorder="1" applyAlignment="1">
      <alignment vertical="center" wrapText="1"/>
    </xf>
    <xf numFmtId="0" fontId="13" fillId="32" borderId="84" xfId="0" applyFont="1" applyFill="1" applyBorder="1" applyAlignment="1">
      <alignment vertical="center" wrapText="1"/>
    </xf>
    <xf numFmtId="0" fontId="12" fillId="32" borderId="84" xfId="0" applyFont="1" applyFill="1" applyBorder="1" applyAlignment="1">
      <alignment vertical="center"/>
    </xf>
    <xf numFmtId="0" fontId="5" fillId="32" borderId="76" xfId="0" applyFont="1" applyFill="1" applyBorder="1" applyAlignment="1">
      <alignment horizontal="center" vertical="center" wrapText="1"/>
    </xf>
    <xf numFmtId="0" fontId="5" fillId="32" borderId="85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vertical="center" wrapText="1"/>
    </xf>
    <xf numFmtId="0" fontId="12" fillId="32" borderId="86" xfId="0" applyFont="1" applyFill="1" applyBorder="1" applyAlignment="1">
      <alignment vertical="center" wrapText="1"/>
    </xf>
    <xf numFmtId="0" fontId="12" fillId="32" borderId="84" xfId="0" applyFont="1" applyFill="1" applyBorder="1" applyAlignment="1">
      <alignment vertical="center" wrapText="1"/>
    </xf>
    <xf numFmtId="0" fontId="12" fillId="32" borderId="87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88" xfId="0" applyFont="1" applyFill="1" applyBorder="1" applyAlignment="1">
      <alignment horizontal="center" vertical="center" wrapText="1"/>
    </xf>
    <xf numFmtId="0" fontId="12" fillId="32" borderId="49" xfId="0" applyFont="1" applyFill="1" applyBorder="1" applyAlignment="1">
      <alignment horizontal="center" vertical="center" wrapText="1"/>
    </xf>
    <xf numFmtId="0" fontId="12" fillId="32" borderId="82" xfId="0" applyFont="1" applyFill="1" applyBorder="1" applyAlignment="1">
      <alignment vertical="center" wrapText="1"/>
    </xf>
    <xf numFmtId="0" fontId="13" fillId="32" borderId="86" xfId="0" applyFont="1" applyFill="1" applyBorder="1" applyAlignment="1">
      <alignment horizontal="center" vertical="center" wrapText="1"/>
    </xf>
    <xf numFmtId="0" fontId="13" fillId="32" borderId="84" xfId="0" applyFont="1" applyFill="1" applyBorder="1" applyAlignment="1">
      <alignment horizontal="center" vertical="center" wrapText="1"/>
    </xf>
    <xf numFmtId="0" fontId="13" fillId="32" borderId="89" xfId="0" applyFont="1" applyFill="1" applyBorder="1" applyAlignment="1">
      <alignment horizontal="center" vertical="center" wrapText="1"/>
    </xf>
    <xf numFmtId="0" fontId="5" fillId="32" borderId="87" xfId="0" applyFont="1" applyFill="1" applyBorder="1" applyAlignment="1">
      <alignment horizontal="left" vertical="top" wrapText="1"/>
    </xf>
    <xf numFmtId="0" fontId="5" fillId="32" borderId="19" xfId="0" applyFont="1" applyFill="1" applyBorder="1" applyAlignment="1">
      <alignment horizontal="left" vertical="top" wrapText="1"/>
    </xf>
    <xf numFmtId="0" fontId="13" fillId="32" borderId="72" xfId="0" applyFont="1" applyFill="1" applyBorder="1" applyAlignment="1">
      <alignment horizontal="left" vertical="center" wrapText="1"/>
    </xf>
    <xf numFmtId="0" fontId="13" fillId="32" borderId="73" xfId="0" applyFont="1" applyFill="1" applyBorder="1" applyAlignment="1">
      <alignment horizontal="left" vertical="center" wrapText="1"/>
    </xf>
    <xf numFmtId="0" fontId="13" fillId="32" borderId="74" xfId="0" applyFont="1" applyFill="1" applyBorder="1" applyAlignment="1">
      <alignment horizontal="left" vertical="center" wrapText="1"/>
    </xf>
    <xf numFmtId="0" fontId="5" fillId="32" borderId="72" xfId="0" applyFont="1" applyFill="1" applyBorder="1" applyAlignment="1">
      <alignment horizontal="left" vertical="center" wrapText="1"/>
    </xf>
    <xf numFmtId="0" fontId="5" fillId="32" borderId="73" xfId="0" applyFont="1" applyFill="1" applyBorder="1" applyAlignment="1">
      <alignment horizontal="left" vertical="center" wrapText="1"/>
    </xf>
    <xf numFmtId="0" fontId="5" fillId="32" borderId="75" xfId="0" applyFont="1" applyFill="1" applyBorder="1" applyAlignment="1">
      <alignment horizontal="left" vertical="center" wrapText="1"/>
    </xf>
    <xf numFmtId="0" fontId="5" fillId="32" borderId="47" xfId="0" applyFont="1" applyFill="1" applyBorder="1" applyAlignment="1">
      <alignment horizontal="left" vertical="center" wrapText="1"/>
    </xf>
    <xf numFmtId="0" fontId="5" fillId="32" borderId="48" xfId="0" applyFont="1" applyFill="1" applyBorder="1" applyAlignment="1">
      <alignment horizontal="left" vertical="center" wrapText="1"/>
    </xf>
    <xf numFmtId="0" fontId="5" fillId="32" borderId="90" xfId="0" applyFont="1" applyFill="1" applyBorder="1" applyAlignment="1">
      <alignment horizontal="left" vertical="top" wrapText="1"/>
    </xf>
    <xf numFmtId="0" fontId="5" fillId="32" borderId="18" xfId="0" applyFont="1" applyFill="1" applyBorder="1" applyAlignment="1">
      <alignment horizontal="left" vertical="top" wrapText="1"/>
    </xf>
    <xf numFmtId="0" fontId="5" fillId="6" borderId="76" xfId="0" applyFont="1" applyFill="1" applyBorder="1" applyAlignment="1">
      <alignment horizontal="center" vertical="center" wrapText="1"/>
    </xf>
    <xf numFmtId="0" fontId="5" fillId="6" borderId="85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32" borderId="68" xfId="0" applyFont="1" applyFill="1" applyBorder="1" applyAlignment="1">
      <alignment horizontal="left" vertical="top" wrapText="1"/>
    </xf>
    <xf numFmtId="0" fontId="5" fillId="32" borderId="36" xfId="0" applyFont="1" applyFill="1" applyBorder="1" applyAlignment="1">
      <alignment horizontal="left" vertical="top" wrapText="1"/>
    </xf>
    <xf numFmtId="0" fontId="5" fillId="32" borderId="91" xfId="0" applyFont="1" applyFill="1" applyBorder="1" applyAlignment="1">
      <alignment horizontal="left" vertical="top" wrapText="1"/>
    </xf>
    <xf numFmtId="0" fontId="5" fillId="32" borderId="92" xfId="0" applyFont="1" applyFill="1" applyBorder="1" applyAlignment="1">
      <alignment horizontal="left" vertical="top" wrapText="1"/>
    </xf>
    <xf numFmtId="0" fontId="5" fillId="6" borderId="85" xfId="0" applyFont="1" applyFill="1" applyBorder="1" applyAlignment="1">
      <alignment vertical="top" wrapText="1"/>
    </xf>
    <xf numFmtId="0" fontId="5" fillId="6" borderId="93" xfId="0" applyFont="1" applyFill="1" applyBorder="1" applyAlignment="1">
      <alignment horizontal="center" vertical="center" wrapText="1"/>
    </xf>
    <xf numFmtId="0" fontId="5" fillId="6" borderId="94" xfId="0" applyFont="1" applyFill="1" applyBorder="1" applyAlignment="1">
      <alignment horizontal="center" vertical="center" wrapText="1"/>
    </xf>
    <xf numFmtId="0" fontId="5" fillId="6" borderId="72" xfId="0" applyFont="1" applyFill="1" applyBorder="1" applyAlignment="1">
      <alignment horizontal="left" vertical="center" wrapText="1"/>
    </xf>
    <xf numFmtId="0" fontId="5" fillId="6" borderId="73" xfId="0" applyFont="1" applyFill="1" applyBorder="1" applyAlignment="1">
      <alignment horizontal="left" vertical="center" wrapText="1"/>
    </xf>
    <xf numFmtId="0" fontId="5" fillId="6" borderId="74" xfId="0" applyFont="1" applyFill="1" applyBorder="1" applyAlignment="1">
      <alignment horizontal="left" vertical="center" wrapText="1"/>
    </xf>
    <xf numFmtId="0" fontId="5" fillId="6" borderId="93" xfId="0" applyFont="1" applyFill="1" applyBorder="1" applyAlignment="1">
      <alignment horizontal="left" vertical="center" wrapText="1"/>
    </xf>
    <xf numFmtId="0" fontId="5" fillId="6" borderId="95" xfId="0" applyFont="1" applyFill="1" applyBorder="1" applyAlignment="1">
      <alignment horizontal="left" vertical="center" wrapText="1"/>
    </xf>
    <xf numFmtId="0" fontId="5" fillId="6" borderId="94" xfId="0" applyFont="1" applyFill="1" applyBorder="1" applyAlignment="1">
      <alignment horizontal="left" vertical="center" wrapText="1"/>
    </xf>
    <xf numFmtId="0" fontId="5" fillId="6" borderId="96" xfId="0" applyFont="1" applyFill="1" applyBorder="1" applyAlignment="1">
      <alignment horizontal="left" vertical="center" wrapText="1"/>
    </xf>
    <xf numFmtId="0" fontId="5" fillId="6" borderId="97" xfId="0" applyFont="1" applyFill="1" applyBorder="1" applyAlignment="1">
      <alignment horizontal="left" vertical="center" wrapText="1"/>
    </xf>
    <xf numFmtId="0" fontId="5" fillId="6" borderId="98" xfId="0" applyFont="1" applyFill="1" applyBorder="1" applyAlignment="1">
      <alignment horizontal="left" vertical="center" wrapText="1"/>
    </xf>
    <xf numFmtId="0" fontId="5" fillId="6" borderId="75" xfId="0" applyFont="1" applyFill="1" applyBorder="1" applyAlignment="1">
      <alignment horizontal="left" vertical="center" wrapText="1"/>
    </xf>
    <xf numFmtId="0" fontId="5" fillId="6" borderId="47" xfId="0" applyFont="1" applyFill="1" applyBorder="1" applyAlignment="1">
      <alignment horizontal="left" vertical="center" wrapText="1"/>
    </xf>
    <xf numFmtId="0" fontId="5" fillId="6" borderId="48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view="pageBreakPreview" zoomScale="55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8" sqref="J8"/>
    </sheetView>
  </sheetViews>
  <sheetFormatPr defaultColWidth="9.00390625" defaultRowHeight="13.5"/>
  <cols>
    <col min="1" max="1" width="9.875" style="0" bestFit="1" customWidth="1"/>
    <col min="2" max="3" width="10.625" style="0" customWidth="1"/>
    <col min="4" max="4" width="15.625" style="0" customWidth="1"/>
    <col min="5" max="5" width="18.125" style="0" customWidth="1"/>
    <col min="6" max="7" width="10.625" style="0" customWidth="1"/>
    <col min="8" max="8" width="15.625" style="0" customWidth="1"/>
    <col min="9" max="9" width="18.125" style="0" customWidth="1"/>
    <col min="10" max="11" width="10.625" style="0" customWidth="1"/>
    <col min="12" max="12" width="15.625" style="0" customWidth="1"/>
    <col min="13" max="13" width="18.125" style="0" customWidth="1"/>
  </cols>
  <sheetData>
    <row r="1" s="46" customFormat="1" ht="18.75">
      <c r="A1" s="45"/>
    </row>
    <row r="2" ht="3" customHeight="1">
      <c r="A2" s="44"/>
    </row>
    <row r="3" spans="1:9" ht="18.75" customHeight="1">
      <c r="A3" s="7" t="s">
        <v>64</v>
      </c>
      <c r="B3" s="33"/>
      <c r="C3" s="33"/>
      <c r="D3" s="33"/>
      <c r="E3" s="33"/>
      <c r="F3" s="33"/>
      <c r="G3" s="33"/>
      <c r="H3" s="33"/>
      <c r="I3" s="33"/>
    </row>
    <row r="4" spans="1:9" ht="12" customHeight="1" thickBot="1">
      <c r="A4" s="31"/>
      <c r="B4" s="31"/>
      <c r="C4" s="31"/>
      <c r="D4" s="31"/>
      <c r="E4" s="31"/>
      <c r="F4" s="31"/>
      <c r="G4" s="182"/>
      <c r="H4" s="31"/>
      <c r="I4" s="31"/>
    </row>
    <row r="5" spans="1:13" s="2" customFormat="1" ht="18" customHeight="1">
      <c r="A5" s="221" t="s">
        <v>42</v>
      </c>
      <c r="B5" s="214" t="s">
        <v>16</v>
      </c>
      <c r="C5" s="215"/>
      <c r="D5" s="215"/>
      <c r="E5" s="216"/>
      <c r="F5" s="217" t="s">
        <v>17</v>
      </c>
      <c r="G5" s="218"/>
      <c r="H5" s="218"/>
      <c r="I5" s="218"/>
      <c r="J5" s="219" t="s">
        <v>7</v>
      </c>
      <c r="K5" s="218"/>
      <c r="L5" s="218"/>
      <c r="M5" s="220"/>
    </row>
    <row r="6" spans="1:13" s="2" customFormat="1" ht="43.5" customHeight="1" thickBot="1">
      <c r="A6" s="222"/>
      <c r="B6" s="74" t="s">
        <v>38</v>
      </c>
      <c r="C6" s="75" t="s">
        <v>39</v>
      </c>
      <c r="D6" s="75" t="s">
        <v>92</v>
      </c>
      <c r="E6" s="76" t="s">
        <v>41</v>
      </c>
      <c r="F6" s="77" t="s">
        <v>38</v>
      </c>
      <c r="G6" s="75" t="s">
        <v>39</v>
      </c>
      <c r="H6" s="75" t="s">
        <v>40</v>
      </c>
      <c r="I6" s="78" t="s">
        <v>41</v>
      </c>
      <c r="J6" s="74" t="s">
        <v>38</v>
      </c>
      <c r="K6" s="75" t="s">
        <v>39</v>
      </c>
      <c r="L6" s="75" t="s">
        <v>40</v>
      </c>
      <c r="M6" s="76" t="s">
        <v>41</v>
      </c>
    </row>
    <row r="7" spans="1:13" s="32" customFormat="1" ht="18" customHeight="1">
      <c r="A7" s="37" t="s">
        <v>20</v>
      </c>
      <c r="B7" s="34">
        <v>23</v>
      </c>
      <c r="C7" s="35">
        <v>250</v>
      </c>
      <c r="D7" s="35">
        <v>748598</v>
      </c>
      <c r="E7" s="36">
        <v>9413041</v>
      </c>
      <c r="F7" s="34">
        <v>2</v>
      </c>
      <c r="G7" s="35">
        <v>2</v>
      </c>
      <c r="H7" s="35">
        <v>58605</v>
      </c>
      <c r="I7" s="36">
        <v>375071</v>
      </c>
      <c r="J7" s="39">
        <f aca="true" t="shared" si="0" ref="J7:M10">B7+F7</f>
        <v>25</v>
      </c>
      <c r="K7" s="40">
        <f t="shared" si="0"/>
        <v>252</v>
      </c>
      <c r="L7" s="40">
        <f t="shared" si="0"/>
        <v>807203</v>
      </c>
      <c r="M7" s="41">
        <f>E7+I7</f>
        <v>9788112</v>
      </c>
    </row>
    <row r="8" spans="1:13" s="32" customFormat="1" ht="18" customHeight="1">
      <c r="A8" s="194" t="s">
        <v>94</v>
      </c>
      <c r="B8" s="34">
        <v>93</v>
      </c>
      <c r="C8" s="35">
        <v>2326</v>
      </c>
      <c r="D8" s="35">
        <v>12396621</v>
      </c>
      <c r="E8" s="36">
        <v>171565955</v>
      </c>
      <c r="F8" s="34">
        <v>1</v>
      </c>
      <c r="G8" s="110">
        <v>1</v>
      </c>
      <c r="H8" s="35">
        <v>57077</v>
      </c>
      <c r="I8" s="36">
        <v>828117</v>
      </c>
      <c r="J8" s="39">
        <f t="shared" si="0"/>
        <v>94</v>
      </c>
      <c r="K8" s="40">
        <f t="shared" si="0"/>
        <v>2327</v>
      </c>
      <c r="L8" s="40">
        <f t="shared" si="0"/>
        <v>12453698</v>
      </c>
      <c r="M8" s="41">
        <f t="shared" si="0"/>
        <v>172394072</v>
      </c>
    </row>
    <row r="9" spans="1:13" s="32" customFormat="1" ht="18" customHeight="1">
      <c r="A9" s="195" t="s">
        <v>149</v>
      </c>
      <c r="B9" s="34">
        <v>1</v>
      </c>
      <c r="C9" s="35">
        <v>13</v>
      </c>
      <c r="D9" s="35">
        <v>80375</v>
      </c>
      <c r="E9" s="36">
        <v>643000</v>
      </c>
      <c r="F9" s="34">
        <v>1</v>
      </c>
      <c r="G9" s="110">
        <v>1</v>
      </c>
      <c r="H9" s="35">
        <v>58983</v>
      </c>
      <c r="I9" s="36">
        <v>542662</v>
      </c>
      <c r="J9" s="39">
        <f t="shared" si="0"/>
        <v>2</v>
      </c>
      <c r="K9" s="40">
        <f t="shared" si="0"/>
        <v>14</v>
      </c>
      <c r="L9" s="40">
        <f t="shared" si="0"/>
        <v>139358</v>
      </c>
      <c r="M9" s="41">
        <f t="shared" si="0"/>
        <v>1185662</v>
      </c>
    </row>
    <row r="10" spans="1:13" s="32" customFormat="1" ht="18" customHeight="1">
      <c r="A10" s="196" t="s">
        <v>95</v>
      </c>
      <c r="B10" s="34">
        <v>35</v>
      </c>
      <c r="C10" s="35">
        <v>613</v>
      </c>
      <c r="D10" s="35">
        <v>2116874</v>
      </c>
      <c r="E10" s="36">
        <v>19614098</v>
      </c>
      <c r="F10" s="34">
        <v>1</v>
      </c>
      <c r="G10" s="110">
        <v>1</v>
      </c>
      <c r="H10" s="35">
        <v>143286</v>
      </c>
      <c r="I10" s="36">
        <v>1146288</v>
      </c>
      <c r="J10" s="39">
        <f t="shared" si="0"/>
        <v>36</v>
      </c>
      <c r="K10" s="40">
        <f t="shared" si="0"/>
        <v>614</v>
      </c>
      <c r="L10" s="40">
        <f t="shared" si="0"/>
        <v>2260160</v>
      </c>
      <c r="M10" s="41">
        <f t="shared" si="0"/>
        <v>20760386</v>
      </c>
    </row>
    <row r="11" spans="1:13" s="32" customFormat="1" ht="18" customHeight="1">
      <c r="A11" s="38" t="s">
        <v>33</v>
      </c>
      <c r="B11" s="34">
        <v>142</v>
      </c>
      <c r="C11" s="35">
        <v>3644</v>
      </c>
      <c r="D11" s="35">
        <v>19047500</v>
      </c>
      <c r="E11" s="36">
        <v>332175705</v>
      </c>
      <c r="F11" s="34">
        <v>5</v>
      </c>
      <c r="G11" s="110">
        <v>5</v>
      </c>
      <c r="H11" s="35">
        <v>140528</v>
      </c>
      <c r="I11" s="36">
        <v>2134467</v>
      </c>
      <c r="J11" s="39">
        <f aca="true" t="shared" si="1" ref="J11:M14">B11+F11</f>
        <v>147</v>
      </c>
      <c r="K11" s="40">
        <f t="shared" si="1"/>
        <v>3649</v>
      </c>
      <c r="L11" s="40">
        <f t="shared" si="1"/>
        <v>19188028</v>
      </c>
      <c r="M11" s="41">
        <f t="shared" si="1"/>
        <v>334310172</v>
      </c>
    </row>
    <row r="12" spans="1:13" s="32" customFormat="1" ht="18" customHeight="1">
      <c r="A12" s="37" t="s">
        <v>24</v>
      </c>
      <c r="B12" s="34">
        <v>7</v>
      </c>
      <c r="C12" s="35">
        <v>58</v>
      </c>
      <c r="D12" s="35">
        <v>156600</v>
      </c>
      <c r="E12" s="36">
        <v>1565906</v>
      </c>
      <c r="F12" s="34">
        <v>0</v>
      </c>
      <c r="G12" s="110">
        <v>0</v>
      </c>
      <c r="H12" s="35">
        <v>0</v>
      </c>
      <c r="I12" s="36">
        <v>0</v>
      </c>
      <c r="J12" s="39">
        <f t="shared" si="1"/>
        <v>7</v>
      </c>
      <c r="K12" s="40">
        <f t="shared" si="1"/>
        <v>58</v>
      </c>
      <c r="L12" s="40">
        <f t="shared" si="1"/>
        <v>156600</v>
      </c>
      <c r="M12" s="41">
        <f t="shared" si="1"/>
        <v>1565906</v>
      </c>
    </row>
    <row r="13" spans="1:13" s="32" customFormat="1" ht="18" customHeight="1">
      <c r="A13" s="37" t="s">
        <v>31</v>
      </c>
      <c r="B13" s="34">
        <v>14</v>
      </c>
      <c r="C13" s="35">
        <v>246</v>
      </c>
      <c r="D13" s="35">
        <v>968357</v>
      </c>
      <c r="E13" s="36">
        <v>18629943</v>
      </c>
      <c r="F13" s="34">
        <v>5</v>
      </c>
      <c r="G13" s="110">
        <v>5</v>
      </c>
      <c r="H13" s="35">
        <v>1397945</v>
      </c>
      <c r="I13" s="35">
        <v>18438804</v>
      </c>
      <c r="J13" s="39">
        <f t="shared" si="1"/>
        <v>19</v>
      </c>
      <c r="K13" s="40">
        <f t="shared" si="1"/>
        <v>251</v>
      </c>
      <c r="L13" s="40">
        <f t="shared" si="1"/>
        <v>2366302</v>
      </c>
      <c r="M13" s="41">
        <f t="shared" si="1"/>
        <v>37068747</v>
      </c>
    </row>
    <row r="14" spans="1:13" s="32" customFormat="1" ht="18" customHeight="1">
      <c r="A14" s="37" t="s">
        <v>34</v>
      </c>
      <c r="B14" s="34">
        <v>76</v>
      </c>
      <c r="C14" s="35">
        <v>2852</v>
      </c>
      <c r="D14" s="35">
        <v>15331226</v>
      </c>
      <c r="E14" s="36">
        <v>253562083</v>
      </c>
      <c r="F14" s="34">
        <v>2</v>
      </c>
      <c r="G14" s="110">
        <v>2</v>
      </c>
      <c r="H14" s="35">
        <v>150048</v>
      </c>
      <c r="I14" s="36">
        <v>1896938</v>
      </c>
      <c r="J14" s="39">
        <f t="shared" si="1"/>
        <v>78</v>
      </c>
      <c r="K14" s="40">
        <f t="shared" si="1"/>
        <v>2854</v>
      </c>
      <c r="L14" s="40">
        <f t="shared" si="1"/>
        <v>15481274</v>
      </c>
      <c r="M14" s="41">
        <f t="shared" si="1"/>
        <v>255459021</v>
      </c>
    </row>
    <row r="15" spans="1:13" s="32" customFormat="1" ht="18" customHeight="1">
      <c r="A15" s="37" t="s">
        <v>26</v>
      </c>
      <c r="B15" s="34">
        <v>3</v>
      </c>
      <c r="C15" s="35">
        <v>53</v>
      </c>
      <c r="D15" s="35">
        <v>153533</v>
      </c>
      <c r="E15" s="36">
        <v>1176752</v>
      </c>
      <c r="F15" s="34">
        <v>1</v>
      </c>
      <c r="G15" s="110">
        <v>1</v>
      </c>
      <c r="H15" s="35">
        <v>81010</v>
      </c>
      <c r="I15" s="36">
        <v>648080</v>
      </c>
      <c r="J15" s="39">
        <f aca="true" t="shared" si="2" ref="J15:M20">B15+F15</f>
        <v>4</v>
      </c>
      <c r="K15" s="40">
        <f t="shared" si="2"/>
        <v>54</v>
      </c>
      <c r="L15" s="40">
        <f t="shared" si="2"/>
        <v>234543</v>
      </c>
      <c r="M15" s="41">
        <f t="shared" si="2"/>
        <v>1824832</v>
      </c>
    </row>
    <row r="16" spans="1:13" s="32" customFormat="1" ht="18" customHeight="1">
      <c r="A16" s="37" t="s">
        <v>32</v>
      </c>
      <c r="B16" s="34">
        <v>3</v>
      </c>
      <c r="C16" s="35">
        <v>32</v>
      </c>
      <c r="D16" s="35">
        <v>105615</v>
      </c>
      <c r="E16" s="36">
        <v>2173585</v>
      </c>
      <c r="F16" s="34">
        <v>1</v>
      </c>
      <c r="G16" s="110">
        <v>1</v>
      </c>
      <c r="H16" s="35">
        <v>101940</v>
      </c>
      <c r="I16" s="36">
        <v>833616</v>
      </c>
      <c r="J16" s="39">
        <f t="shared" si="2"/>
        <v>4</v>
      </c>
      <c r="K16" s="40">
        <f t="shared" si="2"/>
        <v>33</v>
      </c>
      <c r="L16" s="40">
        <f t="shared" si="2"/>
        <v>207555</v>
      </c>
      <c r="M16" s="41">
        <f t="shared" si="2"/>
        <v>3007201</v>
      </c>
    </row>
    <row r="17" spans="1:13" s="32" customFormat="1" ht="18" customHeight="1">
      <c r="A17" s="38" t="s">
        <v>18</v>
      </c>
      <c r="B17" s="34">
        <v>7</v>
      </c>
      <c r="C17" s="35">
        <v>216</v>
      </c>
      <c r="D17" s="35">
        <v>541320</v>
      </c>
      <c r="E17" s="36">
        <v>4320732</v>
      </c>
      <c r="F17" s="34">
        <v>2</v>
      </c>
      <c r="G17" s="40">
        <v>2</v>
      </c>
      <c r="H17" s="35">
        <v>807673</v>
      </c>
      <c r="I17" s="36">
        <v>6461384</v>
      </c>
      <c r="J17" s="39">
        <f t="shared" si="2"/>
        <v>9</v>
      </c>
      <c r="K17" s="40">
        <f t="shared" si="2"/>
        <v>218</v>
      </c>
      <c r="L17" s="40">
        <f t="shared" si="2"/>
        <v>1348993</v>
      </c>
      <c r="M17" s="41">
        <f t="shared" si="2"/>
        <v>10782116</v>
      </c>
    </row>
    <row r="18" spans="1:13" s="32" customFormat="1" ht="18" customHeight="1">
      <c r="A18" s="37" t="s">
        <v>36</v>
      </c>
      <c r="B18" s="34">
        <v>35</v>
      </c>
      <c r="C18" s="35">
        <v>790</v>
      </c>
      <c r="D18" s="35">
        <v>4247903</v>
      </c>
      <c r="E18" s="36">
        <v>73566655</v>
      </c>
      <c r="F18" s="34">
        <v>0</v>
      </c>
      <c r="G18" s="110">
        <v>0</v>
      </c>
      <c r="H18" s="35">
        <v>0</v>
      </c>
      <c r="I18" s="36">
        <v>0</v>
      </c>
      <c r="J18" s="39">
        <f t="shared" si="2"/>
        <v>35</v>
      </c>
      <c r="K18" s="40">
        <f t="shared" si="2"/>
        <v>790</v>
      </c>
      <c r="L18" s="40">
        <f t="shared" si="2"/>
        <v>4247903</v>
      </c>
      <c r="M18" s="41">
        <f t="shared" si="2"/>
        <v>73566655</v>
      </c>
    </row>
    <row r="19" spans="1:13" s="32" customFormat="1" ht="18" customHeight="1">
      <c r="A19" s="37" t="s">
        <v>19</v>
      </c>
      <c r="B19" s="34">
        <v>6</v>
      </c>
      <c r="C19" s="35">
        <v>210</v>
      </c>
      <c r="D19" s="35">
        <v>903212</v>
      </c>
      <c r="E19" s="36">
        <v>9226295</v>
      </c>
      <c r="F19" s="34">
        <v>0</v>
      </c>
      <c r="G19" s="35">
        <v>0</v>
      </c>
      <c r="H19" s="35">
        <v>0</v>
      </c>
      <c r="I19" s="36">
        <v>0</v>
      </c>
      <c r="J19" s="39">
        <f t="shared" si="2"/>
        <v>6</v>
      </c>
      <c r="K19" s="40">
        <f t="shared" si="2"/>
        <v>210</v>
      </c>
      <c r="L19" s="40">
        <f t="shared" si="2"/>
        <v>903212</v>
      </c>
      <c r="M19" s="41">
        <f t="shared" si="2"/>
        <v>9226295</v>
      </c>
    </row>
    <row r="20" spans="1:13" s="32" customFormat="1" ht="18" customHeight="1">
      <c r="A20" s="37" t="s">
        <v>25</v>
      </c>
      <c r="B20" s="34">
        <v>157</v>
      </c>
      <c r="C20" s="35">
        <v>3374</v>
      </c>
      <c r="D20" s="35">
        <v>11732783</v>
      </c>
      <c r="E20" s="36">
        <v>154173431</v>
      </c>
      <c r="F20" s="34">
        <v>7</v>
      </c>
      <c r="G20" s="110">
        <v>7</v>
      </c>
      <c r="H20" s="35">
        <v>315240</v>
      </c>
      <c r="I20" s="36">
        <v>4295289</v>
      </c>
      <c r="J20" s="39">
        <f t="shared" si="2"/>
        <v>164</v>
      </c>
      <c r="K20" s="40">
        <f t="shared" si="2"/>
        <v>3381</v>
      </c>
      <c r="L20" s="40">
        <f t="shared" si="2"/>
        <v>12048023</v>
      </c>
      <c r="M20" s="41">
        <f t="shared" si="2"/>
        <v>158468720</v>
      </c>
    </row>
    <row r="21" spans="1:13" s="32" customFormat="1" ht="18" customHeight="1">
      <c r="A21" s="37" t="s">
        <v>35</v>
      </c>
      <c r="B21" s="34">
        <v>65</v>
      </c>
      <c r="C21" s="35">
        <v>1334</v>
      </c>
      <c r="D21" s="35">
        <v>4032032</v>
      </c>
      <c r="E21" s="36">
        <v>59358767</v>
      </c>
      <c r="F21" s="34">
        <v>1</v>
      </c>
      <c r="G21" s="110">
        <v>1</v>
      </c>
      <c r="H21" s="35">
        <v>47631</v>
      </c>
      <c r="I21" s="36">
        <v>582184</v>
      </c>
      <c r="J21" s="39">
        <f aca="true" t="shared" si="3" ref="J21:M23">B21+F21</f>
        <v>66</v>
      </c>
      <c r="K21" s="40">
        <f t="shared" si="3"/>
        <v>1335</v>
      </c>
      <c r="L21" s="40">
        <f t="shared" si="3"/>
        <v>4079663</v>
      </c>
      <c r="M21" s="41">
        <f t="shared" si="3"/>
        <v>59940951</v>
      </c>
    </row>
    <row r="22" spans="1:13" s="32" customFormat="1" ht="18" customHeight="1">
      <c r="A22" s="37" t="s">
        <v>21</v>
      </c>
      <c r="B22" s="34">
        <v>10</v>
      </c>
      <c r="C22" s="35">
        <v>66</v>
      </c>
      <c r="D22" s="35">
        <v>156594</v>
      </c>
      <c r="E22" s="36">
        <v>998525</v>
      </c>
      <c r="F22" s="34">
        <v>0</v>
      </c>
      <c r="G22" s="35">
        <v>0</v>
      </c>
      <c r="H22" s="35">
        <v>0</v>
      </c>
      <c r="I22" s="36">
        <v>0</v>
      </c>
      <c r="J22" s="39">
        <f t="shared" si="3"/>
        <v>10</v>
      </c>
      <c r="K22" s="40">
        <f t="shared" si="3"/>
        <v>66</v>
      </c>
      <c r="L22" s="40">
        <f t="shared" si="3"/>
        <v>156594</v>
      </c>
      <c r="M22" s="41">
        <f t="shared" si="3"/>
        <v>998525</v>
      </c>
    </row>
    <row r="23" spans="1:13" s="32" customFormat="1" ht="18" customHeight="1">
      <c r="A23" s="37" t="s">
        <v>22</v>
      </c>
      <c r="B23" s="34">
        <v>16</v>
      </c>
      <c r="C23" s="35">
        <v>374</v>
      </c>
      <c r="D23" s="35">
        <v>4733972</v>
      </c>
      <c r="E23" s="36">
        <v>37871776</v>
      </c>
      <c r="F23" s="34">
        <v>0</v>
      </c>
      <c r="G23" s="35">
        <v>0</v>
      </c>
      <c r="H23" s="35">
        <v>0</v>
      </c>
      <c r="I23" s="36">
        <v>0</v>
      </c>
      <c r="J23" s="39">
        <f t="shared" si="3"/>
        <v>16</v>
      </c>
      <c r="K23" s="40">
        <f t="shared" si="3"/>
        <v>374</v>
      </c>
      <c r="L23" s="40">
        <f t="shared" si="3"/>
        <v>4733972</v>
      </c>
      <c r="M23" s="41">
        <f t="shared" si="3"/>
        <v>37871776</v>
      </c>
    </row>
    <row r="24" spans="1:13" s="32" customFormat="1" ht="18" customHeight="1">
      <c r="A24" s="37" t="s">
        <v>137</v>
      </c>
      <c r="B24" s="34">
        <v>20</v>
      </c>
      <c r="C24" s="35">
        <v>392</v>
      </c>
      <c r="D24" s="35">
        <v>1119850</v>
      </c>
      <c r="E24" s="36">
        <v>9594974</v>
      </c>
      <c r="F24" s="34">
        <v>0</v>
      </c>
      <c r="G24" s="35">
        <v>0</v>
      </c>
      <c r="H24" s="35">
        <v>0</v>
      </c>
      <c r="I24" s="36">
        <v>0</v>
      </c>
      <c r="J24" s="39">
        <f aca="true" t="shared" si="4" ref="J24:M31">B24+F24</f>
        <v>20</v>
      </c>
      <c r="K24" s="40">
        <f t="shared" si="4"/>
        <v>392</v>
      </c>
      <c r="L24" s="40">
        <f t="shared" si="4"/>
        <v>1119850</v>
      </c>
      <c r="M24" s="41">
        <f t="shared" si="4"/>
        <v>9594974</v>
      </c>
    </row>
    <row r="25" spans="1:13" s="32" customFormat="1" ht="18" customHeight="1">
      <c r="A25" s="37" t="s">
        <v>23</v>
      </c>
      <c r="B25" s="34">
        <v>45</v>
      </c>
      <c r="C25" s="35">
        <v>640</v>
      </c>
      <c r="D25" s="35">
        <v>3005444</v>
      </c>
      <c r="E25" s="36">
        <v>28396457</v>
      </c>
      <c r="F25" s="34">
        <v>0</v>
      </c>
      <c r="G25" s="110">
        <v>0</v>
      </c>
      <c r="H25" s="35">
        <v>0</v>
      </c>
      <c r="I25" s="36">
        <v>0</v>
      </c>
      <c r="J25" s="39">
        <f t="shared" si="4"/>
        <v>45</v>
      </c>
      <c r="K25" s="40">
        <f t="shared" si="4"/>
        <v>640</v>
      </c>
      <c r="L25" s="40">
        <f t="shared" si="4"/>
        <v>3005444</v>
      </c>
      <c r="M25" s="41">
        <f t="shared" si="4"/>
        <v>28396457</v>
      </c>
    </row>
    <row r="26" spans="1:13" s="32" customFormat="1" ht="18" customHeight="1">
      <c r="A26" s="37" t="s">
        <v>91</v>
      </c>
      <c r="B26" s="34">
        <v>4</v>
      </c>
      <c r="C26" s="35">
        <v>143</v>
      </c>
      <c r="D26" s="35">
        <v>386031</v>
      </c>
      <c r="E26" s="36">
        <v>3909644</v>
      </c>
      <c r="F26" s="34">
        <v>0</v>
      </c>
      <c r="G26" s="110">
        <v>0</v>
      </c>
      <c r="H26" s="35">
        <v>0</v>
      </c>
      <c r="I26" s="36">
        <v>0</v>
      </c>
      <c r="J26" s="39">
        <f t="shared" si="4"/>
        <v>4</v>
      </c>
      <c r="K26" s="40">
        <f t="shared" si="4"/>
        <v>143</v>
      </c>
      <c r="L26" s="40">
        <f t="shared" si="4"/>
        <v>386031</v>
      </c>
      <c r="M26" s="41">
        <f t="shared" si="4"/>
        <v>3909644</v>
      </c>
    </row>
    <row r="27" spans="1:13" s="32" customFormat="1" ht="18" customHeight="1">
      <c r="A27" s="37" t="s">
        <v>27</v>
      </c>
      <c r="B27" s="34">
        <v>16</v>
      </c>
      <c r="C27" s="35">
        <v>382</v>
      </c>
      <c r="D27" s="35">
        <v>906715</v>
      </c>
      <c r="E27" s="36">
        <v>10780374</v>
      </c>
      <c r="F27" s="34">
        <v>0</v>
      </c>
      <c r="G27" s="110">
        <v>0</v>
      </c>
      <c r="H27" s="35">
        <v>0</v>
      </c>
      <c r="I27" s="36">
        <v>0</v>
      </c>
      <c r="J27" s="39">
        <f t="shared" si="4"/>
        <v>16</v>
      </c>
      <c r="K27" s="40">
        <f t="shared" si="4"/>
        <v>382</v>
      </c>
      <c r="L27" s="40">
        <f t="shared" si="4"/>
        <v>906715</v>
      </c>
      <c r="M27" s="41">
        <f t="shared" si="4"/>
        <v>10780374</v>
      </c>
    </row>
    <row r="28" spans="1:13" s="32" customFormat="1" ht="18" customHeight="1">
      <c r="A28" s="37" t="s">
        <v>28</v>
      </c>
      <c r="B28" s="34">
        <v>31</v>
      </c>
      <c r="C28" s="35">
        <v>599</v>
      </c>
      <c r="D28" s="35">
        <v>2511859</v>
      </c>
      <c r="E28" s="36">
        <v>45895713</v>
      </c>
      <c r="F28" s="34">
        <v>4</v>
      </c>
      <c r="G28" s="110">
        <v>4</v>
      </c>
      <c r="H28" s="35">
        <v>347940</v>
      </c>
      <c r="I28" s="36">
        <v>4700037</v>
      </c>
      <c r="J28" s="39">
        <f t="shared" si="4"/>
        <v>35</v>
      </c>
      <c r="K28" s="40">
        <f t="shared" si="4"/>
        <v>603</v>
      </c>
      <c r="L28" s="40">
        <f t="shared" si="4"/>
        <v>2859799</v>
      </c>
      <c r="M28" s="41">
        <f t="shared" si="4"/>
        <v>50595750</v>
      </c>
    </row>
    <row r="29" spans="1:13" s="32" customFormat="1" ht="18" customHeight="1">
      <c r="A29" s="37" t="s">
        <v>29</v>
      </c>
      <c r="B29" s="34">
        <v>18</v>
      </c>
      <c r="C29" s="35">
        <v>383</v>
      </c>
      <c r="D29" s="35">
        <v>1521996</v>
      </c>
      <c r="E29" s="36">
        <v>22226661</v>
      </c>
      <c r="F29" s="34">
        <v>0</v>
      </c>
      <c r="G29" s="110">
        <v>0</v>
      </c>
      <c r="H29" s="35">
        <v>0</v>
      </c>
      <c r="I29" s="36">
        <v>0</v>
      </c>
      <c r="J29" s="39">
        <f t="shared" si="4"/>
        <v>18</v>
      </c>
      <c r="K29" s="40">
        <f t="shared" si="4"/>
        <v>383</v>
      </c>
      <c r="L29" s="40">
        <f t="shared" si="4"/>
        <v>1521996</v>
      </c>
      <c r="M29" s="41">
        <f t="shared" si="4"/>
        <v>22226661</v>
      </c>
    </row>
    <row r="30" spans="1:13" s="32" customFormat="1" ht="18" customHeight="1">
      <c r="A30" s="37" t="s">
        <v>30</v>
      </c>
      <c r="B30" s="34">
        <v>2</v>
      </c>
      <c r="C30" s="35">
        <v>14</v>
      </c>
      <c r="D30" s="35">
        <v>44643</v>
      </c>
      <c r="E30" s="36">
        <v>935270</v>
      </c>
      <c r="F30" s="34">
        <v>0</v>
      </c>
      <c r="G30" s="110">
        <v>0</v>
      </c>
      <c r="H30" s="35">
        <v>0</v>
      </c>
      <c r="I30" s="36">
        <v>0</v>
      </c>
      <c r="J30" s="39">
        <f t="shared" si="4"/>
        <v>2</v>
      </c>
      <c r="K30" s="40">
        <f t="shared" si="4"/>
        <v>14</v>
      </c>
      <c r="L30" s="40">
        <f t="shared" si="4"/>
        <v>44643</v>
      </c>
      <c r="M30" s="41">
        <f t="shared" si="4"/>
        <v>935270</v>
      </c>
    </row>
    <row r="31" spans="1:13" s="32" customFormat="1" ht="18" customHeight="1" thickBot="1">
      <c r="A31" s="43" t="s">
        <v>37</v>
      </c>
      <c r="B31" s="118">
        <v>1</v>
      </c>
      <c r="C31" s="35">
        <v>203</v>
      </c>
      <c r="D31" s="35">
        <v>689081</v>
      </c>
      <c r="E31" s="163">
        <v>6694166</v>
      </c>
      <c r="F31" s="34">
        <v>0</v>
      </c>
      <c r="G31" s="111">
        <v>0</v>
      </c>
      <c r="H31" s="164">
        <v>0</v>
      </c>
      <c r="I31" s="163">
        <v>0</v>
      </c>
      <c r="J31" s="118">
        <f t="shared" si="4"/>
        <v>1</v>
      </c>
      <c r="K31" s="119">
        <f t="shared" si="4"/>
        <v>203</v>
      </c>
      <c r="L31" s="119">
        <f t="shared" si="4"/>
        <v>689081</v>
      </c>
      <c r="M31" s="120">
        <f t="shared" si="4"/>
        <v>6694166</v>
      </c>
    </row>
    <row r="32" spans="1:13" s="2" customFormat="1" ht="18" customHeight="1" thickBot="1" thickTop="1">
      <c r="A32" s="42" t="s">
        <v>7</v>
      </c>
      <c r="B32" s="112">
        <f>SUM(B7:B31)</f>
        <v>830</v>
      </c>
      <c r="C32" s="165">
        <f aca="true" t="shared" si="5" ref="C32:M32">SUM(C7:C31)</f>
        <v>19207</v>
      </c>
      <c r="D32" s="165">
        <f t="shared" si="5"/>
        <v>87638734</v>
      </c>
      <c r="E32" s="166">
        <f>SUM(E7:E31)</f>
        <v>1278469508</v>
      </c>
      <c r="F32" s="167">
        <f>SUM(F7:F31)</f>
        <v>33</v>
      </c>
      <c r="G32" s="113">
        <f t="shared" si="5"/>
        <v>33</v>
      </c>
      <c r="H32" s="165">
        <f t="shared" si="5"/>
        <v>3707906</v>
      </c>
      <c r="I32" s="166">
        <f t="shared" si="5"/>
        <v>42882937</v>
      </c>
      <c r="J32" s="112">
        <f t="shared" si="5"/>
        <v>863</v>
      </c>
      <c r="K32" s="113">
        <f t="shared" si="5"/>
        <v>19240</v>
      </c>
      <c r="L32" s="113">
        <f t="shared" si="5"/>
        <v>91346640</v>
      </c>
      <c r="M32" s="114">
        <f t="shared" si="5"/>
        <v>1321352445</v>
      </c>
    </row>
  </sheetData>
  <sheetProtection/>
  <autoFilter ref="A6:M32"/>
  <mergeCells count="4">
    <mergeCell ref="B5:E5"/>
    <mergeCell ref="F5:I5"/>
    <mergeCell ref="J5:M5"/>
    <mergeCell ref="A5:A6"/>
  </mergeCells>
  <dataValidations count="1">
    <dataValidation type="list" allowBlank="1" showErrorMessage="1" errorTitle="市町村名" error="ドロップダウンリストから選択" sqref="A10">
      <formula1>INDIRECT(IV10)</formula1>
    </dataValidation>
  </dataValidations>
  <printOptions/>
  <pageMargins left="0.5905511811023623" right="0.5905511811023623" top="0.5905511811023623" bottom="0.3543307086614173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W37"/>
  <sheetViews>
    <sheetView view="pageBreakPreview" zoomScale="55" zoomScaleSheetLayoutView="55" zoomScalePageLayoutView="0" workbookViewId="0" topLeftCell="A1">
      <pane xSplit="1" ySplit="4" topLeftCell="B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F35" sqref="F35"/>
    </sheetView>
  </sheetViews>
  <sheetFormatPr defaultColWidth="13.375" defaultRowHeight="13.5"/>
  <cols>
    <col min="1" max="1" width="10.50390625" style="0" bestFit="1" customWidth="1"/>
    <col min="2" max="2" width="14.50390625" style="0" customWidth="1"/>
    <col min="3" max="4" width="13.375" style="0" bestFit="1" customWidth="1"/>
    <col min="5" max="5" width="14.25390625" style="0" customWidth="1"/>
    <col min="6" max="6" width="10.125" style="0" customWidth="1"/>
    <col min="7" max="7" width="7.50390625" style="0" hidden="1" customWidth="1"/>
    <col min="8" max="8" width="12.00390625" style="0" hidden="1" customWidth="1"/>
    <col min="9" max="9" width="12.00390625" style="0" bestFit="1" customWidth="1"/>
    <col min="10" max="10" width="10.25390625" style="0" bestFit="1" customWidth="1"/>
    <col min="11" max="11" width="12.00390625" style="0" bestFit="1" customWidth="1"/>
    <col min="12" max="12" width="10.125" style="0" customWidth="1"/>
    <col min="13" max="13" width="9.625" style="0" hidden="1" customWidth="1"/>
    <col min="14" max="14" width="10.625" style="0" customWidth="1"/>
    <col min="15" max="15" width="8.875" style="0" customWidth="1"/>
    <col min="16" max="16" width="9.875" style="0" customWidth="1"/>
    <col min="17" max="17" width="13.625" style="0" customWidth="1"/>
    <col min="18" max="18" width="11.125" style="0" customWidth="1"/>
    <col min="19" max="19" width="11.125" style="0" hidden="1" customWidth="1"/>
    <col min="20" max="22" width="11.125" style="0" customWidth="1"/>
    <col min="23" max="23" width="11.125" style="0" hidden="1" customWidth="1"/>
    <col min="24" max="249" width="9.00390625" style="0" customWidth="1"/>
    <col min="250" max="250" width="10.50390625" style="0" bestFit="1" customWidth="1"/>
    <col min="251" max="251" width="13.625" style="0" customWidth="1"/>
    <col min="252" max="253" width="13.375" style="0" bestFit="1" customWidth="1"/>
    <col min="254" max="254" width="9.875" style="0" bestFit="1" customWidth="1"/>
    <col min="255" max="255" width="13.375" style="0" bestFit="1" customWidth="1"/>
  </cols>
  <sheetData>
    <row r="1" spans="2:23" ht="18.75">
      <c r="B1" s="7" t="s">
        <v>138</v>
      </c>
      <c r="C1" s="7"/>
      <c r="D1" s="6"/>
      <c r="E1" s="6"/>
      <c r="F1" s="6"/>
      <c r="G1" s="199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6"/>
      <c r="T1" s="6"/>
      <c r="U1" s="6"/>
      <c r="V1" s="6"/>
      <c r="W1" s="6"/>
    </row>
    <row r="2" spans="1:23" s="1" customFormat="1" ht="16.5" customHeight="1" thickBot="1">
      <c r="A2" s="14"/>
      <c r="B2" s="9"/>
      <c r="C2" s="9"/>
      <c r="D2" s="9"/>
      <c r="E2" s="9"/>
      <c r="F2" s="9"/>
      <c r="G2" s="197"/>
      <c r="H2" s="197"/>
      <c r="I2" s="9"/>
      <c r="J2" s="9"/>
      <c r="K2" s="9"/>
      <c r="L2" s="10" t="s">
        <v>14</v>
      </c>
      <c r="M2" s="198" t="s">
        <v>14</v>
      </c>
      <c r="N2" s="9"/>
      <c r="O2" s="9"/>
      <c r="P2" s="9"/>
      <c r="Q2" s="9"/>
      <c r="R2" s="9"/>
      <c r="S2" s="9"/>
      <c r="T2" s="9"/>
      <c r="U2" s="9"/>
      <c r="V2" s="10" t="s">
        <v>14</v>
      </c>
      <c r="W2" s="10" t="s">
        <v>14</v>
      </c>
    </row>
    <row r="3" spans="1:23" s="3" customFormat="1" ht="18" customHeight="1">
      <c r="A3" s="221" t="s">
        <v>12</v>
      </c>
      <c r="B3" s="224" t="s">
        <v>13</v>
      </c>
      <c r="C3" s="226" t="s">
        <v>8</v>
      </c>
      <c r="D3" s="121"/>
      <c r="E3" s="121"/>
      <c r="F3" s="121"/>
      <c r="G3" s="121"/>
      <c r="H3" s="122"/>
      <c r="I3" s="226" t="s">
        <v>9</v>
      </c>
      <c r="J3" s="121"/>
      <c r="K3" s="121"/>
      <c r="L3" s="121"/>
      <c r="M3" s="122"/>
      <c r="N3" s="226" t="s">
        <v>10</v>
      </c>
      <c r="O3" s="121"/>
      <c r="P3" s="121"/>
      <c r="Q3" s="121"/>
      <c r="R3" s="121"/>
      <c r="S3" s="121"/>
      <c r="T3" s="226" t="s">
        <v>11</v>
      </c>
      <c r="U3" s="121"/>
      <c r="V3" s="121"/>
      <c r="W3" s="122"/>
    </row>
    <row r="4" spans="1:23" s="3" customFormat="1" ht="42" customHeight="1" thickBot="1">
      <c r="A4" s="223"/>
      <c r="B4" s="225"/>
      <c r="C4" s="227"/>
      <c r="D4" s="79" t="s">
        <v>1</v>
      </c>
      <c r="E4" s="79" t="s">
        <v>2</v>
      </c>
      <c r="F4" s="79" t="s">
        <v>3</v>
      </c>
      <c r="G4" s="79" t="s">
        <v>4</v>
      </c>
      <c r="H4" s="80" t="s">
        <v>198</v>
      </c>
      <c r="I4" s="227"/>
      <c r="J4" s="79" t="s">
        <v>1</v>
      </c>
      <c r="K4" s="79" t="s">
        <v>2</v>
      </c>
      <c r="L4" s="79" t="s">
        <v>3</v>
      </c>
      <c r="M4" s="80" t="s">
        <v>198</v>
      </c>
      <c r="N4" s="227"/>
      <c r="O4" s="79" t="s">
        <v>1</v>
      </c>
      <c r="P4" s="79" t="s">
        <v>2</v>
      </c>
      <c r="Q4" s="79" t="s">
        <v>5</v>
      </c>
      <c r="R4" s="79" t="s">
        <v>3</v>
      </c>
      <c r="S4" s="79" t="s">
        <v>199</v>
      </c>
      <c r="T4" s="228"/>
      <c r="U4" s="79" t="s">
        <v>1</v>
      </c>
      <c r="V4" s="79" t="s">
        <v>2</v>
      </c>
      <c r="W4" s="80" t="s">
        <v>198</v>
      </c>
    </row>
    <row r="5" spans="1:23" s="96" customFormat="1" ht="18" customHeight="1">
      <c r="A5" s="38" t="s">
        <v>93</v>
      </c>
      <c r="B5" s="104">
        <f>SUM(C5+I5+N5+T5)</f>
        <v>807203</v>
      </c>
      <c r="C5" s="105">
        <f>SUM(D5:G5)</f>
        <v>807203</v>
      </c>
      <c r="D5" s="106">
        <v>271341</v>
      </c>
      <c r="E5" s="106">
        <v>535862</v>
      </c>
      <c r="F5" s="106">
        <v>0</v>
      </c>
      <c r="G5" s="106">
        <v>0</v>
      </c>
      <c r="H5" s="107">
        <v>0</v>
      </c>
      <c r="I5" s="105">
        <f>SUM(J5:L5)</f>
        <v>0</v>
      </c>
      <c r="J5" s="106">
        <v>0</v>
      </c>
      <c r="K5" s="106">
        <v>0</v>
      </c>
      <c r="L5" s="106">
        <v>0</v>
      </c>
      <c r="M5" s="107">
        <v>0</v>
      </c>
      <c r="N5" s="115">
        <f>SUM(O5:R5)</f>
        <v>0</v>
      </c>
      <c r="O5" s="116">
        <v>0</v>
      </c>
      <c r="P5" s="116">
        <v>0</v>
      </c>
      <c r="Q5" s="116">
        <v>0</v>
      </c>
      <c r="R5" s="116">
        <v>0</v>
      </c>
      <c r="S5" s="116">
        <v>0</v>
      </c>
      <c r="T5" s="115">
        <f>SUM(U5:V5)</f>
        <v>0</v>
      </c>
      <c r="U5" s="116">
        <v>0</v>
      </c>
      <c r="V5" s="116">
        <v>0</v>
      </c>
      <c r="W5" s="117">
        <v>0</v>
      </c>
    </row>
    <row r="6" spans="1:23" s="96" customFormat="1" ht="18" customHeight="1">
      <c r="A6" s="37" t="s">
        <v>94</v>
      </c>
      <c r="B6" s="104">
        <f>SUM(C6+I6+N6+T6)</f>
        <v>12453698</v>
      </c>
      <c r="C6" s="105">
        <f>SUM(D6:G6)</f>
        <v>12015720</v>
      </c>
      <c r="D6" s="94">
        <v>5537712</v>
      </c>
      <c r="E6" s="94">
        <v>6369665</v>
      </c>
      <c r="F6" s="94">
        <v>108343</v>
      </c>
      <c r="G6" s="94">
        <v>0</v>
      </c>
      <c r="H6" s="95">
        <v>0</v>
      </c>
      <c r="I6" s="105">
        <f>SUM(J6:L6)</f>
        <v>426341</v>
      </c>
      <c r="J6" s="106">
        <v>65606</v>
      </c>
      <c r="K6" s="106">
        <v>337006</v>
      </c>
      <c r="L6" s="106">
        <v>23729</v>
      </c>
      <c r="M6" s="95">
        <v>0</v>
      </c>
      <c r="N6" s="115">
        <f>SUM(O6:R6)</f>
        <v>6497</v>
      </c>
      <c r="O6" s="8">
        <v>0</v>
      </c>
      <c r="P6" s="8">
        <v>6497</v>
      </c>
      <c r="Q6" s="8">
        <v>0</v>
      </c>
      <c r="R6" s="8">
        <v>0</v>
      </c>
      <c r="S6" s="8">
        <v>0</v>
      </c>
      <c r="T6" s="115">
        <f>SUM(U6:V6)</f>
        <v>5140</v>
      </c>
      <c r="U6" s="8">
        <v>0</v>
      </c>
      <c r="V6" s="8">
        <v>5140</v>
      </c>
      <c r="W6" s="13">
        <v>0</v>
      </c>
    </row>
    <row r="7" spans="1:23" s="96" customFormat="1" ht="18" customHeight="1">
      <c r="A7" s="37" t="s">
        <v>149</v>
      </c>
      <c r="B7" s="104">
        <f>SUM(C7+I7+N7+T7)</f>
        <v>139358</v>
      </c>
      <c r="C7" s="105">
        <f aca="true" t="shared" si="0" ref="C7:C29">SUM(D7:G7)</f>
        <v>139358</v>
      </c>
      <c r="D7" s="94">
        <v>5446</v>
      </c>
      <c r="E7" s="94">
        <v>133912</v>
      </c>
      <c r="F7" s="94">
        <v>0</v>
      </c>
      <c r="G7" s="94">
        <v>0</v>
      </c>
      <c r="H7" s="95">
        <v>0</v>
      </c>
      <c r="I7" s="105">
        <f aca="true" t="shared" si="1" ref="I7:I29">SUM(J7:L7)</f>
        <v>0</v>
      </c>
      <c r="J7" s="106">
        <v>0</v>
      </c>
      <c r="K7" s="106">
        <v>0</v>
      </c>
      <c r="L7" s="106">
        <v>0</v>
      </c>
      <c r="M7" s="107">
        <v>0</v>
      </c>
      <c r="N7" s="115">
        <f aca="true" t="shared" si="2" ref="N7:N29">SUM(O7:R7)</f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5">
        <f aca="true" t="shared" si="3" ref="T7:T29">SUM(U7:V7)</f>
        <v>0</v>
      </c>
      <c r="U7" s="116">
        <v>0</v>
      </c>
      <c r="V7" s="116">
        <v>0</v>
      </c>
      <c r="W7" s="117">
        <v>0</v>
      </c>
    </row>
    <row r="8" spans="1:23" s="96" customFormat="1" ht="18" customHeight="1">
      <c r="A8" s="37" t="s">
        <v>95</v>
      </c>
      <c r="B8" s="104">
        <f aca="true" t="shared" si="4" ref="B8:B29">SUM(C8+I8+N8+T8)</f>
        <v>2260160</v>
      </c>
      <c r="C8" s="105">
        <f t="shared" si="0"/>
        <v>2260160</v>
      </c>
      <c r="D8" s="94">
        <v>240320</v>
      </c>
      <c r="E8" s="94">
        <v>2019840</v>
      </c>
      <c r="F8" s="94">
        <v>0</v>
      </c>
      <c r="G8" s="94">
        <v>0</v>
      </c>
      <c r="H8" s="95">
        <v>0</v>
      </c>
      <c r="I8" s="105">
        <f t="shared" si="1"/>
        <v>0</v>
      </c>
      <c r="J8" s="106">
        <v>0</v>
      </c>
      <c r="K8" s="106">
        <v>0</v>
      </c>
      <c r="L8" s="106">
        <v>0</v>
      </c>
      <c r="M8" s="107">
        <v>0</v>
      </c>
      <c r="N8" s="115">
        <f t="shared" si="2"/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5">
        <f t="shared" si="3"/>
        <v>0</v>
      </c>
      <c r="U8" s="116">
        <v>0</v>
      </c>
      <c r="V8" s="116">
        <v>0</v>
      </c>
      <c r="W8" s="117">
        <v>0</v>
      </c>
    </row>
    <row r="9" spans="1:23" s="96" customFormat="1" ht="18" customHeight="1">
      <c r="A9" s="37" t="s">
        <v>96</v>
      </c>
      <c r="B9" s="104">
        <f t="shared" si="4"/>
        <v>19188028</v>
      </c>
      <c r="C9" s="105">
        <f t="shared" si="0"/>
        <v>19000126</v>
      </c>
      <c r="D9" s="94">
        <v>12795128</v>
      </c>
      <c r="E9" s="168">
        <v>6204998</v>
      </c>
      <c r="F9" s="94">
        <v>0</v>
      </c>
      <c r="G9" s="94">
        <v>0</v>
      </c>
      <c r="H9" s="95">
        <v>0</v>
      </c>
      <c r="I9" s="105">
        <f t="shared" si="1"/>
        <v>187902</v>
      </c>
      <c r="J9" s="106">
        <v>17330</v>
      </c>
      <c r="K9" s="106">
        <v>170572</v>
      </c>
      <c r="L9" s="106">
        <v>0</v>
      </c>
      <c r="M9" s="95">
        <v>0</v>
      </c>
      <c r="N9" s="115">
        <f t="shared" si="2"/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5">
        <f t="shared" si="3"/>
        <v>0</v>
      </c>
      <c r="U9" s="116">
        <v>0</v>
      </c>
      <c r="V9" s="116">
        <v>0</v>
      </c>
      <c r="W9" s="117">
        <v>0</v>
      </c>
    </row>
    <row r="10" spans="1:23" s="96" customFormat="1" ht="18" customHeight="1">
      <c r="A10" s="37" t="s">
        <v>97</v>
      </c>
      <c r="B10" s="104">
        <f t="shared" si="4"/>
        <v>156600</v>
      </c>
      <c r="C10" s="105">
        <f t="shared" si="0"/>
        <v>139037</v>
      </c>
      <c r="D10" s="94">
        <v>24308</v>
      </c>
      <c r="E10" s="94">
        <v>114729</v>
      </c>
      <c r="F10" s="94">
        <v>0</v>
      </c>
      <c r="G10" s="94">
        <v>0</v>
      </c>
      <c r="H10" s="95">
        <v>0</v>
      </c>
      <c r="I10" s="105">
        <f t="shared" si="1"/>
        <v>17563</v>
      </c>
      <c r="J10" s="106">
        <v>9517</v>
      </c>
      <c r="K10" s="106">
        <v>0</v>
      </c>
      <c r="L10" s="106">
        <v>8046</v>
      </c>
      <c r="M10" s="95">
        <v>0</v>
      </c>
      <c r="N10" s="115">
        <f t="shared" si="2"/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5">
        <f t="shared" si="3"/>
        <v>0</v>
      </c>
      <c r="U10" s="116">
        <v>0</v>
      </c>
      <c r="V10" s="116">
        <v>0</v>
      </c>
      <c r="W10" s="117">
        <v>0</v>
      </c>
    </row>
    <row r="11" spans="1:23" s="96" customFormat="1" ht="18" customHeight="1">
      <c r="A11" s="37" t="s">
        <v>98</v>
      </c>
      <c r="B11" s="104">
        <f t="shared" si="4"/>
        <v>2366302</v>
      </c>
      <c r="C11" s="105">
        <f t="shared" si="0"/>
        <v>2361887</v>
      </c>
      <c r="D11" s="94">
        <v>1320240</v>
      </c>
      <c r="E11" s="94">
        <v>1041647</v>
      </c>
      <c r="F11" s="94">
        <v>0</v>
      </c>
      <c r="G11" s="94">
        <v>0</v>
      </c>
      <c r="H11" s="95">
        <v>0</v>
      </c>
      <c r="I11" s="105">
        <f t="shared" si="1"/>
        <v>3050</v>
      </c>
      <c r="J11" s="106">
        <v>0</v>
      </c>
      <c r="K11" s="106">
        <v>3050</v>
      </c>
      <c r="L11" s="106">
        <v>0</v>
      </c>
      <c r="M11" s="95">
        <v>0</v>
      </c>
      <c r="N11" s="115">
        <f t="shared" si="2"/>
        <v>1365</v>
      </c>
      <c r="O11" s="8">
        <v>1365</v>
      </c>
      <c r="P11" s="116">
        <v>0</v>
      </c>
      <c r="Q11" s="116">
        <v>0</v>
      </c>
      <c r="R11" s="116">
        <v>0</v>
      </c>
      <c r="S11" s="116">
        <v>0</v>
      </c>
      <c r="T11" s="115">
        <f t="shared" si="3"/>
        <v>0</v>
      </c>
      <c r="U11" s="116">
        <v>0</v>
      </c>
      <c r="V11" s="116">
        <v>0</v>
      </c>
      <c r="W11" s="117">
        <v>0</v>
      </c>
    </row>
    <row r="12" spans="1:23" s="96" customFormat="1" ht="18" customHeight="1">
      <c r="A12" s="37" t="s">
        <v>99</v>
      </c>
      <c r="B12" s="104">
        <f>SUM(C12+I12+N12+T12)</f>
        <v>15481274</v>
      </c>
      <c r="C12" s="105">
        <f t="shared" si="0"/>
        <v>15340260</v>
      </c>
      <c r="D12" s="94">
        <v>8381742</v>
      </c>
      <c r="E12" s="94">
        <v>6958518</v>
      </c>
      <c r="F12" s="94">
        <v>0</v>
      </c>
      <c r="G12" s="94">
        <v>0</v>
      </c>
      <c r="H12" s="95">
        <v>0</v>
      </c>
      <c r="I12" s="105">
        <f t="shared" si="1"/>
        <v>141014</v>
      </c>
      <c r="J12" s="106">
        <v>43074</v>
      </c>
      <c r="K12" s="106">
        <v>97940</v>
      </c>
      <c r="L12" s="106">
        <v>0</v>
      </c>
      <c r="M12" s="95">
        <v>0</v>
      </c>
      <c r="N12" s="115">
        <f t="shared" si="2"/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5">
        <f t="shared" si="3"/>
        <v>0</v>
      </c>
      <c r="U12" s="116">
        <v>0</v>
      </c>
      <c r="V12" s="116">
        <v>0</v>
      </c>
      <c r="W12" s="117">
        <v>0</v>
      </c>
    </row>
    <row r="13" spans="1:23" s="96" customFormat="1" ht="18" customHeight="1">
      <c r="A13" s="37" t="s">
        <v>100</v>
      </c>
      <c r="B13" s="104">
        <f t="shared" si="4"/>
        <v>234543</v>
      </c>
      <c r="C13" s="105">
        <f t="shared" si="0"/>
        <v>223096</v>
      </c>
      <c r="D13" s="94">
        <v>0</v>
      </c>
      <c r="E13" s="94">
        <v>223096</v>
      </c>
      <c r="F13" s="94">
        <v>0</v>
      </c>
      <c r="G13" s="94">
        <v>0</v>
      </c>
      <c r="H13" s="95">
        <v>0</v>
      </c>
      <c r="I13" s="105">
        <f t="shared" si="1"/>
        <v>11447</v>
      </c>
      <c r="J13" s="106">
        <v>0</v>
      </c>
      <c r="K13" s="106">
        <v>11447</v>
      </c>
      <c r="L13" s="106">
        <v>0</v>
      </c>
      <c r="M13" s="95">
        <v>0</v>
      </c>
      <c r="N13" s="115">
        <f t="shared" si="2"/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5">
        <f t="shared" si="3"/>
        <v>0</v>
      </c>
      <c r="U13" s="116">
        <v>0</v>
      </c>
      <c r="V13" s="116">
        <v>0</v>
      </c>
      <c r="W13" s="117">
        <v>0</v>
      </c>
    </row>
    <row r="14" spans="1:23" s="97" customFormat="1" ht="18" customHeight="1">
      <c r="A14" s="37" t="s">
        <v>0</v>
      </c>
      <c r="B14" s="104">
        <f t="shared" si="4"/>
        <v>207555</v>
      </c>
      <c r="C14" s="105">
        <f t="shared" si="0"/>
        <v>207555</v>
      </c>
      <c r="D14" s="94">
        <v>103597</v>
      </c>
      <c r="E14" s="94">
        <v>103958</v>
      </c>
      <c r="F14" s="94">
        <v>0</v>
      </c>
      <c r="G14" s="94">
        <v>0</v>
      </c>
      <c r="H14" s="95">
        <v>0</v>
      </c>
      <c r="I14" s="105">
        <f t="shared" si="1"/>
        <v>0</v>
      </c>
      <c r="J14" s="106">
        <v>0</v>
      </c>
      <c r="K14" s="106">
        <v>0</v>
      </c>
      <c r="L14" s="106">
        <v>0</v>
      </c>
      <c r="M14" s="95">
        <v>0</v>
      </c>
      <c r="N14" s="115">
        <f t="shared" si="2"/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5">
        <f t="shared" si="3"/>
        <v>0</v>
      </c>
      <c r="U14" s="116">
        <v>0</v>
      </c>
      <c r="V14" s="116">
        <v>0</v>
      </c>
      <c r="W14" s="117">
        <v>0</v>
      </c>
    </row>
    <row r="15" spans="1:23" s="96" customFormat="1" ht="18" customHeight="1">
      <c r="A15" s="37" t="s">
        <v>101</v>
      </c>
      <c r="B15" s="104">
        <f t="shared" si="4"/>
        <v>1348993</v>
      </c>
      <c r="C15" s="105">
        <f t="shared" si="0"/>
        <v>1346809</v>
      </c>
      <c r="D15" s="94">
        <v>0</v>
      </c>
      <c r="E15" s="94">
        <v>1346809</v>
      </c>
      <c r="F15" s="94">
        <v>0</v>
      </c>
      <c r="G15" s="94">
        <v>0</v>
      </c>
      <c r="H15" s="95">
        <v>0</v>
      </c>
      <c r="I15" s="105">
        <f t="shared" si="1"/>
        <v>2184</v>
      </c>
      <c r="J15" s="106">
        <v>0</v>
      </c>
      <c r="K15" s="106">
        <v>2184</v>
      </c>
      <c r="L15" s="106">
        <v>0</v>
      </c>
      <c r="M15" s="95">
        <v>0</v>
      </c>
      <c r="N15" s="115">
        <f t="shared" si="2"/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5">
        <f t="shared" si="3"/>
        <v>0</v>
      </c>
      <c r="U15" s="116">
        <v>0</v>
      </c>
      <c r="V15" s="116">
        <v>0</v>
      </c>
      <c r="W15" s="117">
        <v>0</v>
      </c>
    </row>
    <row r="16" spans="1:23" s="96" customFormat="1" ht="18" customHeight="1">
      <c r="A16" s="37" t="s">
        <v>102</v>
      </c>
      <c r="B16" s="104">
        <f>SUM(C16+I16+N16+T16)</f>
        <v>4247903</v>
      </c>
      <c r="C16" s="105">
        <f t="shared" si="0"/>
        <v>4212698</v>
      </c>
      <c r="D16" s="94">
        <v>3192855</v>
      </c>
      <c r="E16" s="94">
        <v>1019843</v>
      </c>
      <c r="F16" s="94">
        <v>0</v>
      </c>
      <c r="G16" s="94">
        <v>0</v>
      </c>
      <c r="H16" s="95">
        <v>0</v>
      </c>
      <c r="I16" s="105">
        <f t="shared" si="1"/>
        <v>30698</v>
      </c>
      <c r="J16" s="106">
        <v>1066</v>
      </c>
      <c r="K16" s="106">
        <v>29632</v>
      </c>
      <c r="L16" s="106">
        <v>0</v>
      </c>
      <c r="M16" s="95">
        <v>0</v>
      </c>
      <c r="N16" s="115">
        <f t="shared" si="2"/>
        <v>4507</v>
      </c>
      <c r="O16" s="116">
        <v>0</v>
      </c>
      <c r="P16" s="116">
        <v>4507</v>
      </c>
      <c r="Q16" s="116">
        <v>0</v>
      </c>
      <c r="R16" s="116">
        <v>0</v>
      </c>
      <c r="S16" s="116">
        <v>0</v>
      </c>
      <c r="T16" s="115">
        <f t="shared" si="3"/>
        <v>0</v>
      </c>
      <c r="U16" s="116">
        <v>0</v>
      </c>
      <c r="V16" s="116">
        <v>0</v>
      </c>
      <c r="W16" s="117">
        <v>0</v>
      </c>
    </row>
    <row r="17" spans="1:23" s="96" customFormat="1" ht="18" customHeight="1">
      <c r="A17" s="37" t="s">
        <v>103</v>
      </c>
      <c r="B17" s="104">
        <f t="shared" si="4"/>
        <v>903212</v>
      </c>
      <c r="C17" s="105">
        <f t="shared" si="0"/>
        <v>877326</v>
      </c>
      <c r="D17" s="94">
        <v>0</v>
      </c>
      <c r="E17" s="94">
        <v>61309</v>
      </c>
      <c r="F17" s="94">
        <v>816017</v>
      </c>
      <c r="G17" s="94">
        <v>0</v>
      </c>
      <c r="H17" s="95">
        <v>0</v>
      </c>
      <c r="I17" s="105">
        <f t="shared" si="1"/>
        <v>25886</v>
      </c>
      <c r="J17" s="106">
        <v>0</v>
      </c>
      <c r="K17" s="106">
        <v>0</v>
      </c>
      <c r="L17" s="106">
        <v>25886</v>
      </c>
      <c r="M17" s="95">
        <v>0</v>
      </c>
      <c r="N17" s="115">
        <f t="shared" si="2"/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5">
        <f t="shared" si="3"/>
        <v>0</v>
      </c>
      <c r="U17" s="116">
        <v>0</v>
      </c>
      <c r="V17" s="116">
        <v>0</v>
      </c>
      <c r="W17" s="117">
        <v>0</v>
      </c>
    </row>
    <row r="18" spans="1:23" s="96" customFormat="1" ht="18" customHeight="1">
      <c r="A18" s="37" t="s">
        <v>104</v>
      </c>
      <c r="B18" s="104">
        <f t="shared" si="4"/>
        <v>12048023</v>
      </c>
      <c r="C18" s="105">
        <f t="shared" si="0"/>
        <v>12001247</v>
      </c>
      <c r="D18" s="94">
        <v>4556533</v>
      </c>
      <c r="E18" s="94">
        <v>7444714</v>
      </c>
      <c r="F18" s="94">
        <v>0</v>
      </c>
      <c r="G18" s="94">
        <v>0</v>
      </c>
      <c r="H18" s="95">
        <v>0</v>
      </c>
      <c r="I18" s="105">
        <f t="shared" si="1"/>
        <v>46776</v>
      </c>
      <c r="J18" s="106">
        <v>24302</v>
      </c>
      <c r="K18" s="106">
        <v>22474</v>
      </c>
      <c r="L18" s="106">
        <v>0</v>
      </c>
      <c r="M18" s="95">
        <v>0</v>
      </c>
      <c r="N18" s="115">
        <f t="shared" si="2"/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5">
        <f t="shared" si="3"/>
        <v>0</v>
      </c>
      <c r="U18" s="116">
        <v>0</v>
      </c>
      <c r="V18" s="116">
        <v>0</v>
      </c>
      <c r="W18" s="117">
        <v>0</v>
      </c>
    </row>
    <row r="19" spans="1:23" s="96" customFormat="1" ht="18" customHeight="1">
      <c r="A19" s="37" t="s">
        <v>105</v>
      </c>
      <c r="B19" s="104">
        <f t="shared" si="4"/>
        <v>4079663</v>
      </c>
      <c r="C19" s="105">
        <f t="shared" si="0"/>
        <v>4030546</v>
      </c>
      <c r="D19" s="94">
        <v>2014804</v>
      </c>
      <c r="E19" s="94">
        <v>2015742</v>
      </c>
      <c r="F19" s="94">
        <v>0</v>
      </c>
      <c r="G19" s="94">
        <v>0</v>
      </c>
      <c r="H19" s="95">
        <v>0</v>
      </c>
      <c r="I19" s="105">
        <f t="shared" si="1"/>
        <v>36332</v>
      </c>
      <c r="J19" s="106">
        <v>954</v>
      </c>
      <c r="K19" s="106">
        <v>35378</v>
      </c>
      <c r="L19" s="106">
        <v>0</v>
      </c>
      <c r="M19" s="95">
        <v>0</v>
      </c>
      <c r="N19" s="115">
        <f t="shared" si="2"/>
        <v>12785</v>
      </c>
      <c r="O19" s="116">
        <v>0</v>
      </c>
      <c r="P19" s="116">
        <v>12785</v>
      </c>
      <c r="Q19" s="116">
        <v>0</v>
      </c>
      <c r="R19" s="116">
        <v>0</v>
      </c>
      <c r="S19" s="116">
        <v>0</v>
      </c>
      <c r="T19" s="115">
        <f t="shared" si="3"/>
        <v>0</v>
      </c>
      <c r="U19" s="116">
        <v>0</v>
      </c>
      <c r="V19" s="116">
        <v>0</v>
      </c>
      <c r="W19" s="117">
        <v>0</v>
      </c>
    </row>
    <row r="20" spans="1:23" s="96" customFormat="1" ht="18" customHeight="1">
      <c r="A20" s="37" t="s">
        <v>139</v>
      </c>
      <c r="B20" s="104">
        <f>SUM(C20+I20+N20+T20)</f>
        <v>156594</v>
      </c>
      <c r="C20" s="105">
        <f>SUM(D20:G20)</f>
        <v>27543</v>
      </c>
      <c r="D20" s="94">
        <v>0</v>
      </c>
      <c r="E20" s="94">
        <v>27543</v>
      </c>
      <c r="F20" s="94">
        <v>0</v>
      </c>
      <c r="G20" s="94">
        <v>0</v>
      </c>
      <c r="H20" s="95">
        <v>27543</v>
      </c>
      <c r="I20" s="105">
        <f>SUM(J20:L20)</f>
        <v>129051</v>
      </c>
      <c r="J20" s="106">
        <v>62883</v>
      </c>
      <c r="K20" s="106">
        <v>66168</v>
      </c>
      <c r="L20" s="106">
        <v>0</v>
      </c>
      <c r="M20" s="95"/>
      <c r="N20" s="115">
        <f t="shared" si="2"/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5">
        <f t="shared" si="3"/>
        <v>0</v>
      </c>
      <c r="U20" s="116">
        <v>0</v>
      </c>
      <c r="V20" s="116">
        <v>0</v>
      </c>
      <c r="W20" s="117">
        <v>0</v>
      </c>
    </row>
    <row r="21" spans="1:23" s="96" customFormat="1" ht="18" customHeight="1">
      <c r="A21" s="37" t="s">
        <v>106</v>
      </c>
      <c r="B21" s="104">
        <f t="shared" si="4"/>
        <v>4733972</v>
      </c>
      <c r="C21" s="105">
        <f t="shared" si="0"/>
        <v>4733972</v>
      </c>
      <c r="D21" s="94">
        <v>0</v>
      </c>
      <c r="E21" s="94">
        <v>4733972</v>
      </c>
      <c r="F21" s="94">
        <v>0</v>
      </c>
      <c r="G21" s="94"/>
      <c r="H21" s="95">
        <v>2607183</v>
      </c>
      <c r="I21" s="105">
        <f t="shared" si="1"/>
        <v>0</v>
      </c>
      <c r="J21" s="106">
        <v>0</v>
      </c>
      <c r="K21" s="106">
        <v>0</v>
      </c>
      <c r="L21" s="106">
        <v>0</v>
      </c>
      <c r="M21" s="95"/>
      <c r="N21" s="115">
        <f t="shared" si="2"/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5">
        <f t="shared" si="3"/>
        <v>0</v>
      </c>
      <c r="U21" s="116">
        <v>0</v>
      </c>
      <c r="V21" s="116">
        <v>0</v>
      </c>
      <c r="W21" s="117">
        <v>0</v>
      </c>
    </row>
    <row r="22" spans="1:23" s="96" customFormat="1" ht="18" customHeight="1">
      <c r="A22" s="37" t="s">
        <v>140</v>
      </c>
      <c r="B22" s="104">
        <f t="shared" si="4"/>
        <v>1119850</v>
      </c>
      <c r="C22" s="105">
        <f t="shared" si="0"/>
        <v>1119850</v>
      </c>
      <c r="D22" s="94">
        <v>26841</v>
      </c>
      <c r="E22" s="94">
        <v>1093009</v>
      </c>
      <c r="F22" s="94">
        <v>0</v>
      </c>
      <c r="G22" s="94">
        <v>0</v>
      </c>
      <c r="H22" s="95">
        <v>0</v>
      </c>
      <c r="I22" s="105">
        <f t="shared" si="1"/>
        <v>0</v>
      </c>
      <c r="J22" s="106">
        <v>0</v>
      </c>
      <c r="K22" s="106">
        <v>0</v>
      </c>
      <c r="L22" s="106">
        <v>0</v>
      </c>
      <c r="M22" s="95">
        <v>0</v>
      </c>
      <c r="N22" s="115">
        <f t="shared" si="2"/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5">
        <f t="shared" si="3"/>
        <v>0</v>
      </c>
      <c r="U22" s="116">
        <v>0</v>
      </c>
      <c r="V22" s="116">
        <v>0</v>
      </c>
      <c r="W22" s="117">
        <v>0</v>
      </c>
    </row>
    <row r="23" spans="1:23" s="96" customFormat="1" ht="18" customHeight="1">
      <c r="A23" s="37" t="s">
        <v>107</v>
      </c>
      <c r="B23" s="104">
        <f>SUM(C23+I23+N23+T23)</f>
        <v>3005444</v>
      </c>
      <c r="C23" s="105">
        <f t="shared" si="0"/>
        <v>2871156</v>
      </c>
      <c r="D23" s="94">
        <v>792712</v>
      </c>
      <c r="E23" s="94">
        <v>2078444</v>
      </c>
      <c r="F23" s="94">
        <v>0</v>
      </c>
      <c r="G23" s="94">
        <v>0</v>
      </c>
      <c r="H23" s="95">
        <v>0</v>
      </c>
      <c r="I23" s="105">
        <f t="shared" si="1"/>
        <v>134288</v>
      </c>
      <c r="J23" s="106">
        <v>43326</v>
      </c>
      <c r="K23" s="106">
        <v>90962</v>
      </c>
      <c r="L23" s="106">
        <v>0</v>
      </c>
      <c r="M23" s="95">
        <v>0</v>
      </c>
      <c r="N23" s="115">
        <f t="shared" si="2"/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5">
        <f t="shared" si="3"/>
        <v>0</v>
      </c>
      <c r="U23" s="116">
        <v>0</v>
      </c>
      <c r="V23" s="116">
        <v>0</v>
      </c>
      <c r="W23" s="117">
        <v>0</v>
      </c>
    </row>
    <row r="24" spans="1:23" s="96" customFormat="1" ht="18" customHeight="1">
      <c r="A24" s="37" t="s">
        <v>90</v>
      </c>
      <c r="B24" s="104">
        <f t="shared" si="4"/>
        <v>386031</v>
      </c>
      <c r="C24" s="105">
        <f t="shared" si="0"/>
        <v>382158</v>
      </c>
      <c r="D24" s="94">
        <v>64525</v>
      </c>
      <c r="E24" s="94">
        <v>317633</v>
      </c>
      <c r="F24" s="94">
        <v>0</v>
      </c>
      <c r="G24" s="94">
        <v>0</v>
      </c>
      <c r="H24" s="95">
        <v>0</v>
      </c>
      <c r="I24" s="105">
        <f t="shared" si="1"/>
        <v>3873</v>
      </c>
      <c r="J24" s="106">
        <v>0</v>
      </c>
      <c r="K24" s="106">
        <v>3873</v>
      </c>
      <c r="L24" s="106">
        <v>0</v>
      </c>
      <c r="M24" s="95">
        <v>0</v>
      </c>
      <c r="N24" s="115">
        <f t="shared" si="2"/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5">
        <f t="shared" si="3"/>
        <v>0</v>
      </c>
      <c r="U24" s="116">
        <v>0</v>
      </c>
      <c r="V24" s="116">
        <v>0</v>
      </c>
      <c r="W24" s="117">
        <v>0</v>
      </c>
    </row>
    <row r="25" spans="1:23" s="96" customFormat="1" ht="18" customHeight="1">
      <c r="A25" s="37" t="s">
        <v>108</v>
      </c>
      <c r="B25" s="104">
        <f t="shared" si="4"/>
        <v>906715</v>
      </c>
      <c r="C25" s="105">
        <f t="shared" si="0"/>
        <v>906715</v>
      </c>
      <c r="D25" s="94">
        <v>386522</v>
      </c>
      <c r="E25" s="94">
        <v>520193</v>
      </c>
      <c r="F25" s="94">
        <v>0</v>
      </c>
      <c r="G25" s="94">
        <v>0</v>
      </c>
      <c r="H25" s="95">
        <v>0</v>
      </c>
      <c r="I25" s="105">
        <f t="shared" si="1"/>
        <v>0</v>
      </c>
      <c r="J25" s="106">
        <v>0</v>
      </c>
      <c r="K25" s="106">
        <v>0</v>
      </c>
      <c r="L25" s="106">
        <v>0</v>
      </c>
      <c r="M25" s="95"/>
      <c r="N25" s="115">
        <f t="shared" si="2"/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5">
        <f t="shared" si="3"/>
        <v>0</v>
      </c>
      <c r="U25" s="116">
        <v>0</v>
      </c>
      <c r="V25" s="116">
        <v>0</v>
      </c>
      <c r="W25" s="117">
        <v>0</v>
      </c>
    </row>
    <row r="26" spans="1:23" s="96" customFormat="1" ht="18" customHeight="1">
      <c r="A26" s="37" t="s">
        <v>109</v>
      </c>
      <c r="B26" s="104">
        <f t="shared" si="4"/>
        <v>2859799</v>
      </c>
      <c r="C26" s="105">
        <f t="shared" si="0"/>
        <v>2380538</v>
      </c>
      <c r="D26" s="94">
        <v>2150959</v>
      </c>
      <c r="E26" s="94">
        <v>229579</v>
      </c>
      <c r="F26" s="94">
        <v>0</v>
      </c>
      <c r="G26" s="94">
        <v>0</v>
      </c>
      <c r="H26" s="95">
        <v>0</v>
      </c>
      <c r="I26" s="105">
        <f t="shared" si="1"/>
        <v>479261</v>
      </c>
      <c r="J26" s="106">
        <v>235689</v>
      </c>
      <c r="K26" s="106">
        <v>243572</v>
      </c>
      <c r="L26" s="106">
        <v>0</v>
      </c>
      <c r="M26" s="95">
        <v>0</v>
      </c>
      <c r="N26" s="115">
        <f t="shared" si="2"/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5">
        <f t="shared" si="3"/>
        <v>0</v>
      </c>
      <c r="U26" s="116">
        <v>0</v>
      </c>
      <c r="V26" s="116">
        <v>0</v>
      </c>
      <c r="W26" s="117">
        <v>0</v>
      </c>
    </row>
    <row r="27" spans="1:23" s="96" customFormat="1" ht="18" customHeight="1">
      <c r="A27" s="37" t="s">
        <v>110</v>
      </c>
      <c r="B27" s="104">
        <f t="shared" si="4"/>
        <v>1521996</v>
      </c>
      <c r="C27" s="105">
        <f t="shared" si="0"/>
        <v>1170651</v>
      </c>
      <c r="D27" s="94">
        <v>854694</v>
      </c>
      <c r="E27" s="94">
        <v>315957</v>
      </c>
      <c r="F27" s="94">
        <v>0</v>
      </c>
      <c r="G27" s="94">
        <v>0</v>
      </c>
      <c r="H27" s="95">
        <v>0</v>
      </c>
      <c r="I27" s="105">
        <f t="shared" si="1"/>
        <v>351345</v>
      </c>
      <c r="J27" s="106">
        <v>65091</v>
      </c>
      <c r="K27" s="106">
        <v>286254</v>
      </c>
      <c r="L27" s="106">
        <v>0</v>
      </c>
      <c r="M27" s="95">
        <v>0</v>
      </c>
      <c r="N27" s="115">
        <f t="shared" si="2"/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5">
        <f t="shared" si="3"/>
        <v>0</v>
      </c>
      <c r="U27" s="116">
        <v>0</v>
      </c>
      <c r="V27" s="116">
        <v>0</v>
      </c>
      <c r="W27" s="117">
        <v>0</v>
      </c>
    </row>
    <row r="28" spans="1:23" s="96" customFormat="1" ht="18" customHeight="1">
      <c r="A28" s="37" t="s">
        <v>111</v>
      </c>
      <c r="B28" s="104">
        <f t="shared" si="4"/>
        <v>44643</v>
      </c>
      <c r="C28" s="105">
        <f t="shared" si="0"/>
        <v>44408</v>
      </c>
      <c r="D28" s="94">
        <v>44408</v>
      </c>
      <c r="E28" s="94">
        <v>0</v>
      </c>
      <c r="F28" s="94">
        <v>0</v>
      </c>
      <c r="G28" s="94">
        <v>0</v>
      </c>
      <c r="H28" s="95">
        <v>0</v>
      </c>
      <c r="I28" s="105">
        <f t="shared" si="1"/>
        <v>235</v>
      </c>
      <c r="J28" s="106">
        <v>235</v>
      </c>
      <c r="K28" s="106">
        <v>0</v>
      </c>
      <c r="L28" s="106">
        <v>0</v>
      </c>
      <c r="M28" s="95">
        <v>0</v>
      </c>
      <c r="N28" s="115">
        <f t="shared" si="2"/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5">
        <f t="shared" si="3"/>
        <v>0</v>
      </c>
      <c r="U28" s="116">
        <v>0</v>
      </c>
      <c r="V28" s="116">
        <v>0</v>
      </c>
      <c r="W28" s="117">
        <v>0</v>
      </c>
    </row>
    <row r="29" spans="1:23" s="97" customFormat="1" ht="18" customHeight="1" thickBot="1">
      <c r="A29" s="43" t="s">
        <v>6</v>
      </c>
      <c r="B29" s="104">
        <f t="shared" si="4"/>
        <v>689081</v>
      </c>
      <c r="C29" s="105">
        <f t="shared" si="0"/>
        <v>689081</v>
      </c>
      <c r="D29" s="94">
        <v>219620</v>
      </c>
      <c r="E29" s="94">
        <v>469461</v>
      </c>
      <c r="F29" s="94">
        <v>0</v>
      </c>
      <c r="G29" s="94">
        <v>0</v>
      </c>
      <c r="H29" s="95">
        <v>0</v>
      </c>
      <c r="I29" s="105">
        <f t="shared" si="1"/>
        <v>0</v>
      </c>
      <c r="J29" s="106">
        <v>0</v>
      </c>
      <c r="K29" s="106">
        <v>0</v>
      </c>
      <c r="L29" s="106">
        <v>0</v>
      </c>
      <c r="M29" s="95">
        <v>0</v>
      </c>
      <c r="N29" s="115">
        <f t="shared" si="2"/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5">
        <f t="shared" si="3"/>
        <v>0</v>
      </c>
      <c r="U29" s="116">
        <v>0</v>
      </c>
      <c r="V29" s="116">
        <v>0</v>
      </c>
      <c r="W29" s="117">
        <v>0</v>
      </c>
    </row>
    <row r="30" spans="1:23" s="93" customFormat="1" ht="18" customHeight="1" thickBot="1" thickTop="1">
      <c r="A30" s="92" t="s">
        <v>7</v>
      </c>
      <c r="B30" s="108">
        <f>SUM(B5:B29)</f>
        <v>91346640</v>
      </c>
      <c r="C30" s="108">
        <f>SUM(C5:C29)</f>
        <v>89289100</v>
      </c>
      <c r="D30" s="109">
        <f aca="true" t="shared" si="5" ref="D30:V30">SUM(D5:D29)</f>
        <v>42984307</v>
      </c>
      <c r="E30" s="109">
        <f t="shared" si="5"/>
        <v>45380433</v>
      </c>
      <c r="F30" s="180">
        <f t="shared" si="5"/>
        <v>924360</v>
      </c>
      <c r="G30" s="109">
        <f t="shared" si="5"/>
        <v>0</v>
      </c>
      <c r="H30" s="109">
        <f>SUM(H5:H29)</f>
        <v>2634726</v>
      </c>
      <c r="I30" s="109">
        <f t="shared" si="5"/>
        <v>2027246</v>
      </c>
      <c r="J30" s="109">
        <f t="shared" si="5"/>
        <v>569073</v>
      </c>
      <c r="K30" s="109">
        <f t="shared" si="5"/>
        <v>1400512</v>
      </c>
      <c r="L30" s="180">
        <f t="shared" si="5"/>
        <v>57661</v>
      </c>
      <c r="M30" s="109">
        <f t="shared" si="5"/>
        <v>0</v>
      </c>
      <c r="N30" s="109">
        <f t="shared" si="5"/>
        <v>25154</v>
      </c>
      <c r="O30" s="109">
        <f t="shared" si="5"/>
        <v>1365</v>
      </c>
      <c r="P30" s="109">
        <f t="shared" si="5"/>
        <v>23789</v>
      </c>
      <c r="Q30" s="109">
        <f t="shared" si="5"/>
        <v>0</v>
      </c>
      <c r="R30" s="180">
        <f t="shared" si="5"/>
        <v>0</v>
      </c>
      <c r="S30" s="109">
        <f>SUM(S5:S29)</f>
        <v>0</v>
      </c>
      <c r="T30" s="109">
        <f t="shared" si="5"/>
        <v>5140</v>
      </c>
      <c r="U30" s="109">
        <f t="shared" si="5"/>
        <v>0</v>
      </c>
      <c r="V30" s="180">
        <f t="shared" si="5"/>
        <v>5140</v>
      </c>
      <c r="W30" s="181">
        <v>0</v>
      </c>
    </row>
    <row r="31" spans="14:20" ht="12.75">
      <c r="N31" s="91"/>
      <c r="T31" s="91"/>
    </row>
    <row r="32" spans="3:20" ht="12.75">
      <c r="C32" s="91"/>
      <c r="D32" s="91"/>
      <c r="I32" s="91"/>
      <c r="N32" s="91"/>
      <c r="T32" s="91"/>
    </row>
    <row r="34" spans="4:6" ht="12.75">
      <c r="D34" s="91">
        <f>SUM(D30,J30,O30,U30)</f>
        <v>43554745</v>
      </c>
      <c r="E34" s="91">
        <f>SUM(E30,K30,P30,V30)</f>
        <v>46809874</v>
      </c>
      <c r="F34" s="91">
        <f>SUM(F30,L30,R30)</f>
        <v>982021</v>
      </c>
    </row>
    <row r="35" ht="12.75">
      <c r="D35" s="91"/>
    </row>
    <row r="36" ht="12.75">
      <c r="D36" s="91"/>
    </row>
    <row r="37" spans="4:7" ht="12.75">
      <c r="D37" s="91"/>
      <c r="G37" s="91"/>
    </row>
  </sheetData>
  <sheetProtection/>
  <autoFilter ref="A4:W30"/>
  <mergeCells count="6">
    <mergeCell ref="A3:A4"/>
    <mergeCell ref="B3:B4"/>
    <mergeCell ref="C3:C4"/>
    <mergeCell ref="I3:I4"/>
    <mergeCell ref="N3:N4"/>
    <mergeCell ref="T3:T4"/>
  </mergeCells>
  <conditionalFormatting sqref="E14">
    <cfRule type="cellIs" priority="4" dxfId="0" operator="notEqual" stopIfTrue="1">
      <formula>'２-1協定締結面積'!#REF!+'２-1協定締結面積'!#REF!</formula>
    </cfRule>
  </conditionalFormatting>
  <dataValidations count="5">
    <dataValidation type="custom" allowBlank="1" showInputMessage="1" showErrorMessage="1" errorTitle="関数セル" error="入力不要" sqref="IT29 IT14">
      <formula1>"AL11+BK11"</formula1>
    </dataValidation>
    <dataValidation type="custom" allowBlank="1" showInputMessage="1" showErrorMessage="1" errorTitle="関数セル" error="入力不要" sqref="IV29 IV14">
      <formula1>"AK11+BJ11"</formula1>
    </dataValidation>
    <dataValidation type="custom" allowBlank="1" showInputMessage="1" showErrorMessage="1" errorTitle="関数セル" error="入力不要" sqref="IU29 IU14">
      <formula1>"AJ11+BI11"</formula1>
    </dataValidation>
    <dataValidation type="custom" allowBlank="1" showInputMessage="1" showErrorMessage="1" errorTitle="関数セル" error="入力不要" sqref="IS29">
      <formula1>"AI11+BH11"</formula1>
    </dataValidation>
    <dataValidation type="custom" allowBlank="1" showInputMessage="1" showErrorMessage="1" errorTitle="関数セル" error="入力不要" sqref="A14 IP14 A29 IP29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Width="4" horizontalDpi="600" verticalDpi="600" orientation="landscape" paperSize="9" scale="85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M30"/>
  <sheetViews>
    <sheetView view="pageBreakPreview" zoomScale="80" zoomScaleSheetLayoutView="80" zoomScalePageLayoutView="0" workbookViewId="0" topLeftCell="A1">
      <pane xSplit="1" ySplit="4" topLeftCell="H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L12" sqref="L12"/>
    </sheetView>
  </sheetViews>
  <sheetFormatPr defaultColWidth="9.00390625" defaultRowHeight="13.5"/>
  <cols>
    <col min="1" max="1" width="9.875" style="0" customWidth="1"/>
    <col min="2" max="13" width="15.625" style="0" customWidth="1"/>
  </cols>
  <sheetData>
    <row r="1" spans="1:13" ht="22.5" customHeight="1">
      <c r="A1" s="7" t="s">
        <v>86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0" customFormat="1" ht="16.5" customHeight="1" thickBot="1">
      <c r="A2" s="7"/>
      <c r="B2" s="7"/>
      <c r="C2" s="7"/>
      <c r="D2" s="7"/>
      <c r="E2" s="7"/>
      <c r="F2" s="200"/>
      <c r="G2" s="7"/>
      <c r="H2" s="7"/>
      <c r="I2" s="7"/>
      <c r="J2" s="234"/>
      <c r="K2" s="234"/>
      <c r="L2" s="234"/>
      <c r="M2" s="234"/>
    </row>
    <row r="3" spans="1:13" s="3" customFormat="1" ht="20.25" customHeight="1">
      <c r="A3" s="221" t="s">
        <v>12</v>
      </c>
      <c r="B3" s="232" t="s">
        <v>206</v>
      </c>
      <c r="C3" s="233"/>
      <c r="D3" s="232" t="s">
        <v>207</v>
      </c>
      <c r="E3" s="233"/>
      <c r="F3" s="232" t="s">
        <v>151</v>
      </c>
      <c r="G3" s="233"/>
      <c r="H3" s="232" t="s">
        <v>152</v>
      </c>
      <c r="I3" s="233"/>
      <c r="J3" s="232" t="s">
        <v>153</v>
      </c>
      <c r="K3" s="233"/>
      <c r="L3" s="230" t="s">
        <v>154</v>
      </c>
      <c r="M3" s="231"/>
    </row>
    <row r="4" spans="1:13" s="3" customFormat="1" ht="47.25" customHeight="1" thickBot="1">
      <c r="A4" s="229"/>
      <c r="B4" s="81" t="s">
        <v>15</v>
      </c>
      <c r="C4" s="76" t="s">
        <v>112</v>
      </c>
      <c r="D4" s="81" t="s">
        <v>15</v>
      </c>
      <c r="E4" s="76" t="s">
        <v>112</v>
      </c>
      <c r="F4" s="81" t="s">
        <v>15</v>
      </c>
      <c r="G4" s="76" t="s">
        <v>112</v>
      </c>
      <c r="H4" s="81" t="s">
        <v>15</v>
      </c>
      <c r="I4" s="76" t="s">
        <v>112</v>
      </c>
      <c r="J4" s="81" t="s">
        <v>15</v>
      </c>
      <c r="K4" s="76" t="s">
        <v>112</v>
      </c>
      <c r="L4" s="81" t="s">
        <v>15</v>
      </c>
      <c r="M4" s="76" t="s">
        <v>112</v>
      </c>
    </row>
    <row r="5" spans="1:13" s="4" customFormat="1" ht="18" customHeight="1">
      <c r="A5" s="86" t="s">
        <v>93</v>
      </c>
      <c r="B5" s="15">
        <v>0</v>
      </c>
      <c r="C5" s="16">
        <v>0</v>
      </c>
      <c r="D5" s="209"/>
      <c r="E5" s="206">
        <v>0</v>
      </c>
      <c r="F5" s="15">
        <v>0</v>
      </c>
      <c r="G5" s="16">
        <v>0</v>
      </c>
      <c r="H5" s="15">
        <v>1</v>
      </c>
      <c r="I5" s="16">
        <v>51307</v>
      </c>
      <c r="J5" s="15">
        <v>0</v>
      </c>
      <c r="K5" s="16">
        <v>0</v>
      </c>
      <c r="L5" s="15">
        <v>2</v>
      </c>
      <c r="M5" s="16">
        <v>79817</v>
      </c>
    </row>
    <row r="6" spans="1:13" s="4" customFormat="1" ht="18" customHeight="1">
      <c r="A6" s="19" t="s">
        <v>94</v>
      </c>
      <c r="B6" s="11">
        <v>0</v>
      </c>
      <c r="C6" s="12">
        <v>0</v>
      </c>
      <c r="D6" s="11"/>
      <c r="E6" s="207">
        <v>0</v>
      </c>
      <c r="F6" s="11">
        <v>0</v>
      </c>
      <c r="G6" s="12">
        <v>0</v>
      </c>
      <c r="H6" s="11">
        <v>1</v>
      </c>
      <c r="I6" s="12">
        <v>179639</v>
      </c>
      <c r="J6" s="11">
        <v>0</v>
      </c>
      <c r="K6" s="12">
        <v>0</v>
      </c>
      <c r="L6" s="11">
        <v>3</v>
      </c>
      <c r="M6" s="12">
        <v>626958</v>
      </c>
    </row>
    <row r="7" spans="1:13" s="4" customFormat="1" ht="18" customHeight="1">
      <c r="A7" s="19" t="s">
        <v>150</v>
      </c>
      <c r="B7" s="11">
        <v>0</v>
      </c>
      <c r="C7" s="12">
        <v>0</v>
      </c>
      <c r="D7" s="11"/>
      <c r="E7" s="207">
        <v>0</v>
      </c>
      <c r="F7" s="11">
        <v>0</v>
      </c>
      <c r="G7" s="12">
        <v>0</v>
      </c>
      <c r="H7" s="11">
        <v>0</v>
      </c>
      <c r="I7" s="12">
        <v>0</v>
      </c>
      <c r="J7" s="11">
        <v>0</v>
      </c>
      <c r="K7" s="12">
        <v>0</v>
      </c>
      <c r="L7" s="11">
        <v>0</v>
      </c>
      <c r="M7" s="12">
        <v>0</v>
      </c>
    </row>
    <row r="8" spans="1:13" s="4" customFormat="1" ht="18" customHeight="1">
      <c r="A8" s="19" t="s">
        <v>95</v>
      </c>
      <c r="B8" s="11">
        <v>0</v>
      </c>
      <c r="C8" s="12">
        <v>0</v>
      </c>
      <c r="D8" s="11"/>
      <c r="E8" s="207">
        <v>0</v>
      </c>
      <c r="F8" s="11">
        <v>0</v>
      </c>
      <c r="G8" s="12">
        <v>0</v>
      </c>
      <c r="H8" s="11">
        <v>0</v>
      </c>
      <c r="I8" s="12">
        <v>0</v>
      </c>
      <c r="J8" s="11">
        <v>0</v>
      </c>
      <c r="K8" s="12">
        <v>0</v>
      </c>
      <c r="L8" s="11">
        <v>2</v>
      </c>
      <c r="M8" s="12">
        <v>46625</v>
      </c>
    </row>
    <row r="9" spans="1:13" s="4" customFormat="1" ht="18" customHeight="1">
      <c r="A9" s="19" t="s">
        <v>96</v>
      </c>
      <c r="B9" s="11">
        <v>1</v>
      </c>
      <c r="C9" s="12">
        <v>258961</v>
      </c>
      <c r="D9" s="11">
        <v>2</v>
      </c>
      <c r="E9" s="207">
        <v>194578</v>
      </c>
      <c r="F9" s="11">
        <v>4</v>
      </c>
      <c r="G9" s="12">
        <v>431859</v>
      </c>
      <c r="H9" s="11">
        <v>0</v>
      </c>
      <c r="I9" s="12">
        <v>0</v>
      </c>
      <c r="J9" s="11">
        <v>2</v>
      </c>
      <c r="K9" s="12">
        <v>2106163</v>
      </c>
      <c r="L9" s="11">
        <v>7</v>
      </c>
      <c r="M9" s="12">
        <v>2100154</v>
      </c>
    </row>
    <row r="10" spans="1:13" s="4" customFormat="1" ht="18" customHeight="1">
      <c r="A10" s="19" t="s">
        <v>97</v>
      </c>
      <c r="B10" s="11">
        <v>0</v>
      </c>
      <c r="C10" s="12">
        <v>0</v>
      </c>
      <c r="D10" s="11"/>
      <c r="E10" s="207">
        <v>0</v>
      </c>
      <c r="F10" s="11">
        <v>0</v>
      </c>
      <c r="G10" s="12">
        <v>0</v>
      </c>
      <c r="H10" s="11">
        <v>0</v>
      </c>
      <c r="I10" s="12">
        <v>0</v>
      </c>
      <c r="J10" s="11">
        <v>0</v>
      </c>
      <c r="K10" s="12">
        <v>0</v>
      </c>
      <c r="L10" s="11">
        <v>0</v>
      </c>
      <c r="M10" s="12">
        <v>0</v>
      </c>
    </row>
    <row r="11" spans="1:13" s="4" customFormat="1" ht="18" customHeight="1">
      <c r="A11" s="19" t="s">
        <v>98</v>
      </c>
      <c r="B11" s="11">
        <v>0</v>
      </c>
      <c r="C11" s="12">
        <v>0</v>
      </c>
      <c r="D11" s="11"/>
      <c r="E11" s="207">
        <v>0</v>
      </c>
      <c r="F11" s="11">
        <v>1</v>
      </c>
      <c r="G11" s="12">
        <v>34328</v>
      </c>
      <c r="H11" s="11">
        <v>0</v>
      </c>
      <c r="I11" s="12">
        <v>0</v>
      </c>
      <c r="J11" s="11">
        <v>0</v>
      </c>
      <c r="K11" s="12">
        <v>0</v>
      </c>
      <c r="L11" s="11">
        <v>3</v>
      </c>
      <c r="M11" s="12">
        <v>259852</v>
      </c>
    </row>
    <row r="12" spans="1:13" s="4" customFormat="1" ht="18" customHeight="1">
      <c r="A12" s="19" t="s">
        <v>99</v>
      </c>
      <c r="B12" s="11">
        <v>1</v>
      </c>
      <c r="C12" s="12">
        <v>221038</v>
      </c>
      <c r="D12" s="11">
        <v>1</v>
      </c>
      <c r="E12" s="207">
        <v>419463</v>
      </c>
      <c r="F12" s="11">
        <v>4</v>
      </c>
      <c r="G12" s="12">
        <v>227185</v>
      </c>
      <c r="H12" s="11">
        <v>3</v>
      </c>
      <c r="I12" s="12">
        <v>1120138</v>
      </c>
      <c r="J12" s="11">
        <v>2</v>
      </c>
      <c r="K12" s="12">
        <v>699833</v>
      </c>
      <c r="L12" s="11">
        <v>10</v>
      </c>
      <c r="M12" s="12">
        <v>5614516</v>
      </c>
    </row>
    <row r="13" spans="1:13" s="4" customFormat="1" ht="18" customHeight="1">
      <c r="A13" s="19" t="s">
        <v>100</v>
      </c>
      <c r="B13" s="11">
        <v>0</v>
      </c>
      <c r="C13" s="12">
        <v>0</v>
      </c>
      <c r="D13" s="11"/>
      <c r="E13" s="207">
        <v>0</v>
      </c>
      <c r="F13" s="11">
        <v>0</v>
      </c>
      <c r="G13" s="12">
        <v>0</v>
      </c>
      <c r="H13" s="11">
        <v>0</v>
      </c>
      <c r="I13" s="12">
        <v>0</v>
      </c>
      <c r="J13" s="11">
        <v>0</v>
      </c>
      <c r="K13" s="12">
        <v>0</v>
      </c>
      <c r="L13" s="11">
        <v>0</v>
      </c>
      <c r="M13" s="12">
        <v>0</v>
      </c>
    </row>
    <row r="14" spans="1:13" s="5" customFormat="1" ht="18" customHeight="1">
      <c r="A14" s="19" t="s">
        <v>0</v>
      </c>
      <c r="B14" s="11">
        <v>0</v>
      </c>
      <c r="C14" s="12">
        <v>0</v>
      </c>
      <c r="D14" s="11"/>
      <c r="E14" s="207">
        <v>0</v>
      </c>
      <c r="F14" s="11">
        <v>0</v>
      </c>
      <c r="G14" s="12">
        <v>0</v>
      </c>
      <c r="H14" s="11">
        <v>0</v>
      </c>
      <c r="I14" s="12">
        <v>0</v>
      </c>
      <c r="J14" s="11">
        <v>0</v>
      </c>
      <c r="K14" s="12">
        <v>0</v>
      </c>
      <c r="L14" s="11">
        <v>0</v>
      </c>
      <c r="M14" s="12">
        <v>0</v>
      </c>
    </row>
    <row r="15" spans="1:13" s="4" customFormat="1" ht="18" customHeight="1">
      <c r="A15" s="19" t="s">
        <v>101</v>
      </c>
      <c r="B15" s="11">
        <v>0</v>
      </c>
      <c r="C15" s="12">
        <v>0</v>
      </c>
      <c r="D15" s="11"/>
      <c r="E15" s="207">
        <v>0</v>
      </c>
      <c r="F15" s="11">
        <v>0</v>
      </c>
      <c r="G15" s="12">
        <v>0</v>
      </c>
      <c r="H15" s="11">
        <v>0</v>
      </c>
      <c r="I15" s="12">
        <v>0</v>
      </c>
      <c r="J15" s="11">
        <v>0</v>
      </c>
      <c r="K15" s="12">
        <v>0</v>
      </c>
      <c r="L15" s="11">
        <v>0</v>
      </c>
      <c r="M15" s="12">
        <v>0</v>
      </c>
    </row>
    <row r="16" spans="1:13" s="4" customFormat="1" ht="18" customHeight="1">
      <c r="A16" s="19" t="s">
        <v>102</v>
      </c>
      <c r="B16" s="11">
        <v>1</v>
      </c>
      <c r="C16" s="12">
        <v>33205</v>
      </c>
      <c r="D16" s="11"/>
      <c r="E16" s="207">
        <v>0</v>
      </c>
      <c r="F16" s="11">
        <v>4</v>
      </c>
      <c r="G16" s="12">
        <v>138129</v>
      </c>
      <c r="H16" s="11">
        <v>0</v>
      </c>
      <c r="I16" s="12">
        <v>0</v>
      </c>
      <c r="J16" s="11">
        <v>0</v>
      </c>
      <c r="K16" s="12">
        <v>0</v>
      </c>
      <c r="L16" s="11">
        <v>1</v>
      </c>
      <c r="M16" s="12">
        <v>246927</v>
      </c>
    </row>
    <row r="17" spans="1:13" s="4" customFormat="1" ht="18" customHeight="1">
      <c r="A17" s="19" t="s">
        <v>103</v>
      </c>
      <c r="B17" s="11">
        <v>0</v>
      </c>
      <c r="C17" s="12">
        <v>0</v>
      </c>
      <c r="D17" s="11"/>
      <c r="E17" s="207">
        <v>0</v>
      </c>
      <c r="F17" s="11">
        <v>0</v>
      </c>
      <c r="G17" s="12">
        <v>0</v>
      </c>
      <c r="H17" s="11">
        <v>1</v>
      </c>
      <c r="I17" s="12">
        <v>344644</v>
      </c>
      <c r="J17" s="11">
        <v>0</v>
      </c>
      <c r="K17" s="12">
        <v>0</v>
      </c>
      <c r="L17" s="11">
        <v>3</v>
      </c>
      <c r="M17" s="12">
        <v>475933</v>
      </c>
    </row>
    <row r="18" spans="1:13" s="4" customFormat="1" ht="18" customHeight="1">
      <c r="A18" s="19" t="s">
        <v>104</v>
      </c>
      <c r="B18" s="11">
        <v>2</v>
      </c>
      <c r="C18" s="12">
        <v>99192</v>
      </c>
      <c r="D18" s="11">
        <v>1</v>
      </c>
      <c r="E18" s="207">
        <v>189270</v>
      </c>
      <c r="F18" s="11">
        <v>0</v>
      </c>
      <c r="G18" s="12">
        <v>0</v>
      </c>
      <c r="H18" s="11">
        <v>3</v>
      </c>
      <c r="I18" s="12">
        <v>299120</v>
      </c>
      <c r="J18" s="11">
        <v>0</v>
      </c>
      <c r="K18" s="12">
        <v>0</v>
      </c>
      <c r="L18" s="11">
        <v>0</v>
      </c>
      <c r="M18" s="12">
        <v>0</v>
      </c>
    </row>
    <row r="19" spans="1:13" s="4" customFormat="1" ht="18" customHeight="1">
      <c r="A19" s="19" t="s">
        <v>105</v>
      </c>
      <c r="B19" s="11">
        <v>1</v>
      </c>
      <c r="C19" s="12">
        <v>30967</v>
      </c>
      <c r="D19" s="11">
        <v>1</v>
      </c>
      <c r="E19" s="207">
        <v>72951</v>
      </c>
      <c r="F19" s="11">
        <v>0</v>
      </c>
      <c r="G19" s="12">
        <v>0</v>
      </c>
      <c r="H19" s="11">
        <v>0</v>
      </c>
      <c r="I19" s="12">
        <v>0</v>
      </c>
      <c r="J19" s="11">
        <v>0</v>
      </c>
      <c r="K19" s="12">
        <v>0</v>
      </c>
      <c r="L19" s="11">
        <v>0</v>
      </c>
      <c r="M19" s="12">
        <v>0</v>
      </c>
    </row>
    <row r="20" spans="1:13" s="4" customFormat="1" ht="18" customHeight="1">
      <c r="A20" s="19" t="s">
        <v>139</v>
      </c>
      <c r="B20" s="11">
        <v>0</v>
      </c>
      <c r="C20" s="12">
        <v>0</v>
      </c>
      <c r="D20" s="11"/>
      <c r="E20" s="207">
        <v>0</v>
      </c>
      <c r="F20" s="11">
        <v>0</v>
      </c>
      <c r="G20" s="12">
        <v>0</v>
      </c>
      <c r="H20" s="11">
        <v>0</v>
      </c>
      <c r="I20" s="12">
        <v>0</v>
      </c>
      <c r="J20" s="11">
        <v>0</v>
      </c>
      <c r="K20" s="12">
        <v>0</v>
      </c>
      <c r="L20" s="11">
        <v>0</v>
      </c>
      <c r="M20" s="12">
        <v>0</v>
      </c>
    </row>
    <row r="21" spans="1:13" s="4" customFormat="1" ht="18" customHeight="1">
      <c r="A21" s="19" t="s">
        <v>106</v>
      </c>
      <c r="B21" s="11">
        <v>0</v>
      </c>
      <c r="C21" s="12">
        <v>0</v>
      </c>
      <c r="D21" s="11"/>
      <c r="E21" s="207">
        <v>0</v>
      </c>
      <c r="F21" s="11">
        <v>0</v>
      </c>
      <c r="G21" s="12">
        <v>0</v>
      </c>
      <c r="H21" s="11">
        <v>0</v>
      </c>
      <c r="I21" s="12">
        <v>0</v>
      </c>
      <c r="J21" s="11">
        <v>0</v>
      </c>
      <c r="K21" s="12">
        <v>0</v>
      </c>
      <c r="L21" s="11">
        <v>0</v>
      </c>
      <c r="M21" s="12">
        <v>0</v>
      </c>
    </row>
    <row r="22" spans="1:13" s="4" customFormat="1" ht="18" customHeight="1">
      <c r="A22" s="19" t="s">
        <v>140</v>
      </c>
      <c r="B22" s="11">
        <v>0</v>
      </c>
      <c r="C22" s="12">
        <v>0</v>
      </c>
      <c r="D22" s="11"/>
      <c r="E22" s="207">
        <v>0</v>
      </c>
      <c r="F22" s="11">
        <v>0</v>
      </c>
      <c r="G22" s="12">
        <v>0</v>
      </c>
      <c r="H22" s="11">
        <v>0</v>
      </c>
      <c r="I22" s="12">
        <v>0</v>
      </c>
      <c r="J22" s="11">
        <v>0</v>
      </c>
      <c r="K22" s="12">
        <v>0</v>
      </c>
      <c r="L22" s="11">
        <v>1</v>
      </c>
      <c r="M22" s="12">
        <v>95747</v>
      </c>
    </row>
    <row r="23" spans="1:13" s="4" customFormat="1" ht="18" customHeight="1">
      <c r="A23" s="19" t="s">
        <v>107</v>
      </c>
      <c r="B23" s="11">
        <v>0</v>
      </c>
      <c r="C23" s="12">
        <v>0</v>
      </c>
      <c r="D23" s="11">
        <v>1</v>
      </c>
      <c r="E23" s="207">
        <v>25789</v>
      </c>
      <c r="F23" s="11">
        <v>0</v>
      </c>
      <c r="G23" s="12">
        <v>0</v>
      </c>
      <c r="H23" s="11">
        <v>0</v>
      </c>
      <c r="I23" s="12">
        <v>0</v>
      </c>
      <c r="J23" s="11">
        <v>0</v>
      </c>
      <c r="K23" s="12">
        <v>0</v>
      </c>
      <c r="L23" s="11">
        <v>0</v>
      </c>
      <c r="M23" s="12">
        <v>0</v>
      </c>
    </row>
    <row r="24" spans="1:13" s="4" customFormat="1" ht="18" customHeight="1">
      <c r="A24" s="19" t="s">
        <v>90</v>
      </c>
      <c r="B24" s="11">
        <v>0</v>
      </c>
      <c r="C24" s="12">
        <v>0</v>
      </c>
      <c r="D24" s="11"/>
      <c r="E24" s="207">
        <v>0</v>
      </c>
      <c r="F24" s="11">
        <v>0</v>
      </c>
      <c r="G24" s="12">
        <v>0</v>
      </c>
      <c r="H24" s="11">
        <v>0</v>
      </c>
      <c r="I24" s="12">
        <v>0</v>
      </c>
      <c r="J24" s="11">
        <v>0</v>
      </c>
      <c r="K24" s="12">
        <v>0</v>
      </c>
      <c r="L24" s="11">
        <v>0</v>
      </c>
      <c r="M24" s="12">
        <v>0</v>
      </c>
    </row>
    <row r="25" spans="1:13" s="4" customFormat="1" ht="18" customHeight="1">
      <c r="A25" s="19" t="s">
        <v>108</v>
      </c>
      <c r="B25" s="11">
        <v>0</v>
      </c>
      <c r="C25" s="12">
        <v>0</v>
      </c>
      <c r="D25" s="11"/>
      <c r="E25" s="207">
        <v>0</v>
      </c>
      <c r="F25" s="11">
        <v>0</v>
      </c>
      <c r="G25" s="12">
        <v>0</v>
      </c>
      <c r="H25" s="11">
        <v>0</v>
      </c>
      <c r="I25" s="12">
        <v>0</v>
      </c>
      <c r="J25" s="11">
        <v>0</v>
      </c>
      <c r="K25" s="12">
        <v>0</v>
      </c>
      <c r="L25" s="11">
        <v>0</v>
      </c>
      <c r="M25" s="12">
        <v>0</v>
      </c>
    </row>
    <row r="26" spans="1:13" s="4" customFormat="1" ht="18" customHeight="1">
      <c r="A26" s="19" t="s">
        <v>109</v>
      </c>
      <c r="B26" s="11">
        <v>0</v>
      </c>
      <c r="C26" s="12">
        <v>0</v>
      </c>
      <c r="D26" s="11"/>
      <c r="E26" s="207">
        <v>0</v>
      </c>
      <c r="F26" s="11">
        <v>2</v>
      </c>
      <c r="G26" s="12">
        <v>4343</v>
      </c>
      <c r="H26" s="11">
        <v>0</v>
      </c>
      <c r="I26" s="12">
        <v>0</v>
      </c>
      <c r="J26" s="11">
        <v>0</v>
      </c>
      <c r="K26" s="12">
        <v>0</v>
      </c>
      <c r="L26" s="11">
        <v>0</v>
      </c>
      <c r="M26" s="12">
        <v>0</v>
      </c>
    </row>
    <row r="27" spans="1:13" s="4" customFormat="1" ht="18" customHeight="1">
      <c r="A27" s="19" t="s">
        <v>110</v>
      </c>
      <c r="B27" s="11">
        <v>0</v>
      </c>
      <c r="C27" s="12">
        <v>0</v>
      </c>
      <c r="D27" s="11"/>
      <c r="E27" s="207">
        <v>0</v>
      </c>
      <c r="F27" s="11">
        <v>0</v>
      </c>
      <c r="G27" s="12">
        <v>0</v>
      </c>
      <c r="H27" s="11">
        <v>0</v>
      </c>
      <c r="I27" s="12">
        <v>0</v>
      </c>
      <c r="J27" s="11">
        <v>0</v>
      </c>
      <c r="K27" s="12">
        <v>0</v>
      </c>
      <c r="L27" s="11">
        <v>0</v>
      </c>
      <c r="M27" s="12">
        <v>0</v>
      </c>
    </row>
    <row r="28" spans="1:13" s="4" customFormat="1" ht="18" customHeight="1">
      <c r="A28" s="19" t="s">
        <v>111</v>
      </c>
      <c r="B28" s="11">
        <v>0</v>
      </c>
      <c r="C28" s="12">
        <v>0</v>
      </c>
      <c r="D28" s="11"/>
      <c r="E28" s="207">
        <v>0</v>
      </c>
      <c r="F28" s="11">
        <v>0</v>
      </c>
      <c r="G28" s="12">
        <v>0</v>
      </c>
      <c r="H28" s="11">
        <v>0</v>
      </c>
      <c r="I28" s="12">
        <v>0</v>
      </c>
      <c r="J28" s="11">
        <v>0</v>
      </c>
      <c r="K28" s="12">
        <v>0</v>
      </c>
      <c r="L28" s="11">
        <v>0</v>
      </c>
      <c r="M28" s="12">
        <v>0</v>
      </c>
    </row>
    <row r="29" spans="1:13" s="5" customFormat="1" ht="18" customHeight="1" thickBot="1">
      <c r="A29" s="26" t="s">
        <v>6</v>
      </c>
      <c r="B29" s="27">
        <v>0</v>
      </c>
      <c r="C29" s="28">
        <v>0</v>
      </c>
      <c r="D29" s="27"/>
      <c r="E29" s="208">
        <v>0</v>
      </c>
      <c r="F29" s="27">
        <v>0</v>
      </c>
      <c r="G29" s="28">
        <v>0</v>
      </c>
      <c r="H29" s="27">
        <v>0</v>
      </c>
      <c r="I29" s="28">
        <v>0</v>
      </c>
      <c r="J29" s="27">
        <v>0</v>
      </c>
      <c r="K29" s="28">
        <v>0</v>
      </c>
      <c r="L29" s="27">
        <v>0</v>
      </c>
      <c r="M29" s="30">
        <v>0</v>
      </c>
    </row>
    <row r="30" spans="1:13" s="2" customFormat="1" ht="18" customHeight="1" thickBot="1" thickTop="1">
      <c r="A30" s="87" t="s">
        <v>7</v>
      </c>
      <c r="B30" s="24">
        <f aca="true" t="shared" si="0" ref="B30:M30">SUM(B5:B29)</f>
        <v>6</v>
      </c>
      <c r="C30" s="25">
        <f t="shared" si="0"/>
        <v>643363</v>
      </c>
      <c r="D30" s="24">
        <f t="shared" si="0"/>
        <v>6</v>
      </c>
      <c r="E30" s="25">
        <f t="shared" si="0"/>
        <v>902051</v>
      </c>
      <c r="F30" s="24">
        <f t="shared" si="0"/>
        <v>15</v>
      </c>
      <c r="G30" s="25">
        <f>SUM(G5:G29)</f>
        <v>835844</v>
      </c>
      <c r="H30" s="24">
        <f t="shared" si="0"/>
        <v>9</v>
      </c>
      <c r="I30" s="25">
        <f t="shared" si="0"/>
        <v>1994848</v>
      </c>
      <c r="J30" s="24">
        <f t="shared" si="0"/>
        <v>4</v>
      </c>
      <c r="K30" s="25">
        <f t="shared" si="0"/>
        <v>2805996</v>
      </c>
      <c r="L30" s="183">
        <f t="shared" si="0"/>
        <v>32</v>
      </c>
      <c r="M30" s="184">
        <f t="shared" si="0"/>
        <v>9546529</v>
      </c>
    </row>
  </sheetData>
  <sheetProtection/>
  <autoFilter ref="A4:M30"/>
  <mergeCells count="8">
    <mergeCell ref="A3:A4"/>
    <mergeCell ref="L3:M3"/>
    <mergeCell ref="J3:K3"/>
    <mergeCell ref="J2:M2"/>
    <mergeCell ref="B3:C3"/>
    <mergeCell ref="H3:I3"/>
    <mergeCell ref="F3:G3"/>
    <mergeCell ref="D3:E3"/>
  </mergeCells>
  <conditionalFormatting sqref="L29">
    <cfRule type="cellIs" priority="13" dxfId="0" operator="notEqual" stopIfTrue="1">
      <formula>IF(M29&gt;0,1,0)</formula>
    </cfRule>
  </conditionalFormatting>
  <conditionalFormatting sqref="M29">
    <cfRule type="cellIs" priority="14" dxfId="0" operator="notEqual" stopIfTrue="1">
      <formula>３加算措置!#REF!+３加算措置!#REF!</formula>
    </cfRule>
    <cfRule type="cellIs" priority="15" dxfId="0" operator="greaterThan" stopIfTrue="1">
      <formula>３加算措置!#REF!+３加算措置!#REF!</formula>
    </cfRule>
  </conditionalFormatting>
  <conditionalFormatting sqref="K29">
    <cfRule type="cellIs" priority="16" dxfId="0" operator="greaterThan" stopIfTrue="1">
      <formula>３加算措置!#REF!+３加算措置!#REF!+３加算措置!#REF!</formula>
    </cfRule>
    <cfRule type="cellIs" priority="17" dxfId="0" operator="notEqual" stopIfTrue="1">
      <formula>SUM(３加算措置!#REF!)</formula>
    </cfRule>
  </conditionalFormatting>
  <conditionalFormatting sqref="J29">
    <cfRule type="cellIs" priority="18" dxfId="0" operator="greaterThan" stopIfTrue="1">
      <formula>ABS(J29-３加算措置!#REF!)</formula>
    </cfRule>
    <cfRule type="cellIs" priority="19" dxfId="0" operator="notEqual" stopIfTrue="1">
      <formula>IF(SUM(３加算措置!#REF!)&gt;0,1,0)</formula>
    </cfRule>
  </conditionalFormatting>
  <conditionalFormatting sqref="C29:E29">
    <cfRule type="cellIs" priority="9" dxfId="0" operator="greaterThan" stopIfTrue="1">
      <formula>３加算措置!#REF!+３加算措置!#REF!+３加算措置!#REF!</formula>
    </cfRule>
    <cfRule type="cellIs" priority="10" dxfId="0" operator="notEqual" stopIfTrue="1">
      <formula>SUM(３加算措置!#REF!)</formula>
    </cfRule>
  </conditionalFormatting>
  <conditionalFormatting sqref="B29">
    <cfRule type="cellIs" priority="11" dxfId="0" operator="greaterThan" stopIfTrue="1">
      <formula>ABS(B29-３加算措置!#REF!)</formula>
    </cfRule>
    <cfRule type="cellIs" priority="12" dxfId="0" operator="notEqual" stopIfTrue="1">
      <formula>IF(SUM(３加算措置!#REF!)&gt;0,1,0)</formula>
    </cfRule>
  </conditionalFormatting>
  <conditionalFormatting sqref="I29">
    <cfRule type="cellIs" priority="5" dxfId="0" operator="greaterThan" stopIfTrue="1">
      <formula>３加算措置!#REF!+３加算措置!#REF!+３加算措置!#REF!</formula>
    </cfRule>
    <cfRule type="cellIs" priority="6" dxfId="0" operator="notEqual" stopIfTrue="1">
      <formula>SUM(３加算措置!#REF!)</formula>
    </cfRule>
  </conditionalFormatting>
  <conditionalFormatting sqref="H29">
    <cfRule type="cellIs" priority="7" dxfId="0" operator="greaterThan" stopIfTrue="1">
      <formula>ABS(H29-３加算措置!#REF!)</formula>
    </cfRule>
    <cfRule type="cellIs" priority="8" dxfId="0" operator="notEqual" stopIfTrue="1">
      <formula>IF(SUM(３加算措置!#REF!)&gt;0,1,0)</formula>
    </cfRule>
  </conditionalFormatting>
  <conditionalFormatting sqref="G29">
    <cfRule type="cellIs" priority="1" dxfId="0" operator="greaterThan" stopIfTrue="1">
      <formula>３加算措置!#REF!+３加算措置!#REF!+３加算措置!#REF!</formula>
    </cfRule>
    <cfRule type="cellIs" priority="2" dxfId="0" operator="notEqual" stopIfTrue="1">
      <formula>SUM(３加算措置!#REF!)</formula>
    </cfRule>
  </conditionalFormatting>
  <conditionalFormatting sqref="F29">
    <cfRule type="cellIs" priority="3" dxfId="0" operator="greaterThan" stopIfTrue="1">
      <formula>ABS(F29-３加算措置!#REF!)</formula>
    </cfRule>
    <cfRule type="cellIs" priority="4" dxfId="0" operator="notEqual" stopIfTrue="1">
      <formula>IF(SUM(３加算措置!#REF!)&gt;0,1,0)</formula>
    </cfRule>
  </conditionalFormatting>
  <dataValidations count="5">
    <dataValidation type="custom" allowBlank="1" showInputMessage="1" showErrorMessage="1" errorTitle="関数セル" error="入力不要" sqref="F29 J29 H29 B29">
      <formula1>"IF(SUM(CX11:CZ11)&gt;0,1,0)"</formula1>
    </dataValidation>
    <dataValidation type="custom" allowBlank="1" showInputMessage="1" showErrorMessage="1" errorTitle="関数セル" error="入力不要" sqref="G29 K29 C29:E29 I29">
      <formula1>"SUM(CX11:CZ11)"</formula1>
    </dataValidation>
    <dataValidation type="custom" allowBlank="1" showInputMessage="1" showErrorMessage="1" errorTitle="関数セル" error="入力不要" sqref="L29">
      <formula1>"IF(DF11&gt;0,1,0)"</formula1>
    </dataValidation>
    <dataValidation type="custom" allowBlank="1" showInputMessage="1" showErrorMessage="1" errorTitle="関数セル" error="入力不要" sqref="M29">
      <formula1>"DG11+DH11"</formula1>
    </dataValidation>
    <dataValidation type="custom" allowBlank="1" showInputMessage="1" showErrorMessage="1" errorTitle="関数セル" error="入力不要" sqref="A29 A14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Width="4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Q30"/>
  <sheetViews>
    <sheetView view="pageBreakPreview" zoomScale="70" zoomScaleSheetLayoutView="70" zoomScalePageLayoutView="0" workbookViewId="0" topLeftCell="A1">
      <pane xSplit="2" ySplit="4" topLeftCell="C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D26" sqref="D26"/>
    </sheetView>
  </sheetViews>
  <sheetFormatPr defaultColWidth="7.75390625" defaultRowHeight="13.5"/>
  <cols>
    <col min="1" max="1" width="11.375" style="0" customWidth="1"/>
    <col min="2" max="2" width="8.75390625" style="0" customWidth="1"/>
    <col min="3" max="13" width="9.375" style="0" customWidth="1"/>
    <col min="14" max="14" width="10.00390625" style="0" customWidth="1"/>
    <col min="15" max="16" width="9.375" style="0" customWidth="1"/>
    <col min="17" max="17" width="11.00390625" style="0" customWidth="1"/>
    <col min="18" max="18" width="9.125" style="0" customWidth="1"/>
  </cols>
  <sheetData>
    <row r="1" spans="1:7" ht="22.5" customHeight="1">
      <c r="A1" s="7" t="s">
        <v>56</v>
      </c>
      <c r="B1" s="6"/>
      <c r="C1" s="6"/>
      <c r="D1" s="6"/>
      <c r="E1" s="6"/>
      <c r="F1" s="6"/>
      <c r="G1" s="6"/>
    </row>
    <row r="2" spans="1:17" s="20" customFormat="1" ht="16.5" customHeight="1" thickBot="1">
      <c r="A2" s="7"/>
      <c r="B2" s="237"/>
      <c r="C2" s="237"/>
      <c r="D2" s="237"/>
      <c r="E2" s="237"/>
      <c r="F2" s="237"/>
      <c r="G2" s="237"/>
      <c r="Q2" s="10" t="s">
        <v>59</v>
      </c>
    </row>
    <row r="3" spans="1:17" s="3" customFormat="1" ht="18" customHeight="1">
      <c r="A3" s="221" t="s">
        <v>12</v>
      </c>
      <c r="B3" s="240" t="s">
        <v>58</v>
      </c>
      <c r="C3" s="230" t="s">
        <v>54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33" t="s">
        <v>57</v>
      </c>
    </row>
    <row r="4" spans="1:17" s="3" customFormat="1" ht="40.5" customHeight="1" thickBot="1">
      <c r="A4" s="239"/>
      <c r="B4" s="241"/>
      <c r="C4" s="82" t="s">
        <v>44</v>
      </c>
      <c r="D4" s="79" t="s">
        <v>45</v>
      </c>
      <c r="E4" s="83" t="s">
        <v>136</v>
      </c>
      <c r="F4" s="83" t="s">
        <v>46</v>
      </c>
      <c r="G4" s="79" t="s">
        <v>47</v>
      </c>
      <c r="H4" s="79" t="s">
        <v>48</v>
      </c>
      <c r="I4" s="79" t="s">
        <v>49</v>
      </c>
      <c r="J4" s="79" t="s">
        <v>50</v>
      </c>
      <c r="K4" s="79" t="s">
        <v>51</v>
      </c>
      <c r="L4" s="79" t="s">
        <v>52</v>
      </c>
      <c r="M4" s="79" t="s">
        <v>113</v>
      </c>
      <c r="N4" s="79" t="s">
        <v>114</v>
      </c>
      <c r="O4" s="75" t="s">
        <v>53</v>
      </c>
      <c r="P4" s="76" t="s">
        <v>55</v>
      </c>
      <c r="Q4" s="238"/>
    </row>
    <row r="5" spans="1:17" s="3" customFormat="1" ht="18" customHeight="1">
      <c r="A5" s="160" t="s">
        <v>93</v>
      </c>
      <c r="B5" s="54">
        <v>23</v>
      </c>
      <c r="C5" s="57">
        <v>12</v>
      </c>
      <c r="D5" s="47">
        <v>4</v>
      </c>
      <c r="E5" s="47">
        <v>15</v>
      </c>
      <c r="F5" s="47">
        <v>15</v>
      </c>
      <c r="G5" s="47">
        <v>5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6</v>
      </c>
      <c r="P5" s="58">
        <v>13</v>
      </c>
      <c r="Q5" s="65">
        <v>20</v>
      </c>
    </row>
    <row r="6" spans="1:17" s="3" customFormat="1" ht="18" customHeight="1">
      <c r="A6" s="161" t="s">
        <v>94</v>
      </c>
      <c r="B6" s="55">
        <v>93</v>
      </c>
      <c r="C6" s="59">
        <v>63</v>
      </c>
      <c r="D6" s="48">
        <v>5</v>
      </c>
      <c r="E6" s="48">
        <v>52</v>
      </c>
      <c r="F6" s="48">
        <v>22</v>
      </c>
      <c r="G6" s="48">
        <v>30</v>
      </c>
      <c r="H6" s="48">
        <v>6</v>
      </c>
      <c r="I6" s="48">
        <v>3</v>
      </c>
      <c r="J6" s="48">
        <v>1</v>
      </c>
      <c r="K6" s="48">
        <v>0</v>
      </c>
      <c r="L6" s="48">
        <v>0</v>
      </c>
      <c r="M6" s="48">
        <v>0</v>
      </c>
      <c r="N6" s="48">
        <v>0</v>
      </c>
      <c r="O6" s="48">
        <v>45</v>
      </c>
      <c r="P6" s="60">
        <v>51</v>
      </c>
      <c r="Q6" s="66">
        <v>84</v>
      </c>
    </row>
    <row r="7" spans="1:17" s="3" customFormat="1" ht="18" customHeight="1">
      <c r="A7" s="161" t="s">
        <v>149</v>
      </c>
      <c r="B7" s="55">
        <v>1</v>
      </c>
      <c r="C7" s="59">
        <v>1</v>
      </c>
      <c r="D7" s="48">
        <v>1</v>
      </c>
      <c r="E7" s="48">
        <v>1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60">
        <v>0</v>
      </c>
      <c r="Q7" s="66">
        <v>1</v>
      </c>
    </row>
    <row r="8" spans="1:17" s="3" customFormat="1" ht="18" customHeight="1">
      <c r="A8" s="161" t="s">
        <v>95</v>
      </c>
      <c r="B8" s="55">
        <v>35</v>
      </c>
      <c r="C8" s="59">
        <v>29</v>
      </c>
      <c r="D8" s="48">
        <v>4</v>
      </c>
      <c r="E8" s="48">
        <v>29</v>
      </c>
      <c r="F8" s="48">
        <v>18</v>
      </c>
      <c r="G8" s="48">
        <v>11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23</v>
      </c>
      <c r="P8" s="60">
        <v>33</v>
      </c>
      <c r="Q8" s="66">
        <v>31</v>
      </c>
    </row>
    <row r="9" spans="1:17" s="3" customFormat="1" ht="18" customHeight="1">
      <c r="A9" s="161" t="s">
        <v>96</v>
      </c>
      <c r="B9" s="55">
        <v>142</v>
      </c>
      <c r="C9" s="59">
        <v>124</v>
      </c>
      <c r="D9" s="48">
        <v>57</v>
      </c>
      <c r="E9" s="48">
        <v>106</v>
      </c>
      <c r="F9" s="48">
        <v>103</v>
      </c>
      <c r="G9" s="48">
        <v>46</v>
      </c>
      <c r="H9" s="48">
        <v>35</v>
      </c>
      <c r="I9" s="48">
        <v>5</v>
      </c>
      <c r="J9" s="48">
        <v>17</v>
      </c>
      <c r="K9" s="48">
        <v>0</v>
      </c>
      <c r="L9" s="48">
        <v>0</v>
      </c>
      <c r="M9" s="48">
        <v>0</v>
      </c>
      <c r="N9" s="48">
        <v>0</v>
      </c>
      <c r="O9" s="48">
        <v>80</v>
      </c>
      <c r="P9" s="60">
        <v>115</v>
      </c>
      <c r="Q9" s="66">
        <v>133</v>
      </c>
    </row>
    <row r="10" spans="1:17" s="3" customFormat="1" ht="18" customHeight="1">
      <c r="A10" s="161" t="s">
        <v>97</v>
      </c>
      <c r="B10" s="55">
        <v>7</v>
      </c>
      <c r="C10" s="59">
        <v>2</v>
      </c>
      <c r="D10" s="48">
        <v>0</v>
      </c>
      <c r="E10" s="48">
        <v>4</v>
      </c>
      <c r="F10" s="48">
        <v>2</v>
      </c>
      <c r="G10" s="48">
        <v>1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1</v>
      </c>
      <c r="P10" s="60">
        <v>1</v>
      </c>
      <c r="Q10" s="66">
        <v>5</v>
      </c>
    </row>
    <row r="11" spans="1:17" s="3" customFormat="1" ht="18" customHeight="1">
      <c r="A11" s="161" t="s">
        <v>98</v>
      </c>
      <c r="B11" s="55">
        <v>14</v>
      </c>
      <c r="C11" s="59">
        <v>11</v>
      </c>
      <c r="D11" s="48">
        <v>1</v>
      </c>
      <c r="E11" s="48">
        <v>7</v>
      </c>
      <c r="F11" s="48">
        <v>10</v>
      </c>
      <c r="G11" s="48">
        <v>3</v>
      </c>
      <c r="H11" s="48">
        <v>3</v>
      </c>
      <c r="I11" s="48">
        <v>0</v>
      </c>
      <c r="J11" s="48">
        <v>4</v>
      </c>
      <c r="K11" s="48">
        <v>0</v>
      </c>
      <c r="L11" s="48">
        <v>0</v>
      </c>
      <c r="M11" s="48">
        <v>0</v>
      </c>
      <c r="N11" s="48">
        <v>0</v>
      </c>
      <c r="O11" s="48">
        <v>10</v>
      </c>
      <c r="P11" s="60">
        <v>6</v>
      </c>
      <c r="Q11" s="66">
        <v>14</v>
      </c>
    </row>
    <row r="12" spans="1:17" s="3" customFormat="1" ht="18" customHeight="1">
      <c r="A12" s="161" t="s">
        <v>99</v>
      </c>
      <c r="B12" s="55">
        <v>76</v>
      </c>
      <c r="C12" s="59">
        <v>62</v>
      </c>
      <c r="D12" s="48">
        <v>29</v>
      </c>
      <c r="E12" s="48">
        <v>39</v>
      </c>
      <c r="F12" s="48">
        <v>42</v>
      </c>
      <c r="G12" s="48">
        <v>35</v>
      </c>
      <c r="H12" s="48">
        <v>23</v>
      </c>
      <c r="I12" s="48">
        <v>18</v>
      </c>
      <c r="J12" s="48">
        <v>20</v>
      </c>
      <c r="K12" s="48">
        <v>5</v>
      </c>
      <c r="L12" s="48">
        <v>1</v>
      </c>
      <c r="M12" s="48">
        <v>0</v>
      </c>
      <c r="N12" s="48">
        <v>0</v>
      </c>
      <c r="O12" s="48">
        <v>47</v>
      </c>
      <c r="P12" s="60">
        <v>40</v>
      </c>
      <c r="Q12" s="66">
        <v>66</v>
      </c>
    </row>
    <row r="13" spans="1:17" s="3" customFormat="1" ht="18" customHeight="1">
      <c r="A13" s="161" t="s">
        <v>100</v>
      </c>
      <c r="B13" s="55">
        <v>3</v>
      </c>
      <c r="C13" s="59">
        <v>2</v>
      </c>
      <c r="D13" s="48">
        <v>0</v>
      </c>
      <c r="E13" s="48">
        <v>2</v>
      </c>
      <c r="F13" s="48">
        <v>0</v>
      </c>
      <c r="G13" s="48">
        <v>2</v>
      </c>
      <c r="H13" s="48">
        <v>1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3</v>
      </c>
      <c r="P13" s="60">
        <v>3</v>
      </c>
      <c r="Q13" s="66">
        <v>3</v>
      </c>
    </row>
    <row r="14" spans="1:17" s="3" customFormat="1" ht="18" customHeight="1">
      <c r="A14" s="161" t="s">
        <v>0</v>
      </c>
      <c r="B14" s="55">
        <v>3</v>
      </c>
      <c r="C14" s="59">
        <v>1</v>
      </c>
      <c r="D14" s="48">
        <v>0</v>
      </c>
      <c r="E14" s="49">
        <v>0</v>
      </c>
      <c r="F14" s="49">
        <v>1</v>
      </c>
      <c r="G14" s="48">
        <v>2</v>
      </c>
      <c r="H14" s="48">
        <v>1</v>
      </c>
      <c r="I14" s="48">
        <v>1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60">
        <v>2</v>
      </c>
      <c r="Q14" s="66">
        <v>2</v>
      </c>
    </row>
    <row r="15" spans="1:17" s="3" customFormat="1" ht="18" customHeight="1">
      <c r="A15" s="161" t="s">
        <v>101</v>
      </c>
      <c r="B15" s="55">
        <v>7</v>
      </c>
      <c r="C15" s="59">
        <v>6</v>
      </c>
      <c r="D15" s="48">
        <v>0</v>
      </c>
      <c r="E15" s="48">
        <v>7</v>
      </c>
      <c r="F15" s="48">
        <v>3</v>
      </c>
      <c r="G15" s="48">
        <v>0</v>
      </c>
      <c r="H15" s="48">
        <v>0</v>
      </c>
      <c r="I15" s="48">
        <v>0</v>
      </c>
      <c r="J15" s="48">
        <v>1</v>
      </c>
      <c r="K15" s="48">
        <v>0</v>
      </c>
      <c r="L15" s="48">
        <v>0</v>
      </c>
      <c r="M15" s="48">
        <v>0</v>
      </c>
      <c r="N15" s="48">
        <v>0</v>
      </c>
      <c r="O15" s="48">
        <v>1</v>
      </c>
      <c r="P15" s="60">
        <v>2</v>
      </c>
      <c r="Q15" s="66">
        <v>5</v>
      </c>
    </row>
    <row r="16" spans="1:17" s="3" customFormat="1" ht="18" customHeight="1">
      <c r="A16" s="161" t="s">
        <v>102</v>
      </c>
      <c r="B16" s="55">
        <v>35</v>
      </c>
      <c r="C16" s="59">
        <v>30</v>
      </c>
      <c r="D16" s="48">
        <v>0</v>
      </c>
      <c r="E16" s="48">
        <v>25</v>
      </c>
      <c r="F16" s="48">
        <v>15</v>
      </c>
      <c r="G16" s="48">
        <v>12</v>
      </c>
      <c r="H16" s="48">
        <v>5</v>
      </c>
      <c r="I16" s="48">
        <v>0</v>
      </c>
      <c r="J16" s="48">
        <v>5</v>
      </c>
      <c r="K16" s="48">
        <v>0</v>
      </c>
      <c r="L16" s="48">
        <v>0</v>
      </c>
      <c r="M16" s="48">
        <v>0</v>
      </c>
      <c r="N16" s="48">
        <v>0</v>
      </c>
      <c r="O16" s="48">
        <v>24</v>
      </c>
      <c r="P16" s="60">
        <v>4</v>
      </c>
      <c r="Q16" s="66">
        <v>33</v>
      </c>
    </row>
    <row r="17" spans="1:17" s="3" customFormat="1" ht="18" customHeight="1">
      <c r="A17" s="161" t="s">
        <v>103</v>
      </c>
      <c r="B17" s="55">
        <v>6</v>
      </c>
      <c r="C17" s="59">
        <v>5</v>
      </c>
      <c r="D17" s="48">
        <v>3</v>
      </c>
      <c r="E17" s="48">
        <v>1</v>
      </c>
      <c r="F17" s="48">
        <v>1</v>
      </c>
      <c r="G17" s="48">
        <v>4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60">
        <v>4</v>
      </c>
      <c r="Q17" s="66">
        <v>6</v>
      </c>
    </row>
    <row r="18" spans="1:17" s="3" customFormat="1" ht="18" customHeight="1">
      <c r="A18" s="161" t="s">
        <v>104</v>
      </c>
      <c r="B18" s="55">
        <v>157</v>
      </c>
      <c r="C18" s="59">
        <v>134</v>
      </c>
      <c r="D18" s="48">
        <v>12</v>
      </c>
      <c r="E18" s="48">
        <v>106</v>
      </c>
      <c r="F18" s="48">
        <v>66</v>
      </c>
      <c r="G18" s="48">
        <v>16</v>
      </c>
      <c r="H18" s="48">
        <v>26</v>
      </c>
      <c r="I18" s="48">
        <v>31</v>
      </c>
      <c r="J18" s="48">
        <v>14</v>
      </c>
      <c r="K18" s="48">
        <v>37</v>
      </c>
      <c r="L18" s="48">
        <v>0</v>
      </c>
      <c r="M18" s="48">
        <v>0</v>
      </c>
      <c r="N18" s="48">
        <v>1</v>
      </c>
      <c r="O18" s="48">
        <v>125</v>
      </c>
      <c r="P18" s="60">
        <v>124</v>
      </c>
      <c r="Q18" s="66">
        <v>109</v>
      </c>
    </row>
    <row r="19" spans="1:17" s="3" customFormat="1" ht="18" customHeight="1">
      <c r="A19" s="161" t="s">
        <v>105</v>
      </c>
      <c r="B19" s="55">
        <v>65</v>
      </c>
      <c r="C19" s="59">
        <v>57</v>
      </c>
      <c r="D19" s="48">
        <v>3</v>
      </c>
      <c r="E19" s="48">
        <v>46</v>
      </c>
      <c r="F19" s="48">
        <v>31</v>
      </c>
      <c r="G19" s="48">
        <v>21</v>
      </c>
      <c r="H19" s="48">
        <v>10</v>
      </c>
      <c r="I19" s="48">
        <v>3</v>
      </c>
      <c r="J19" s="48">
        <v>24</v>
      </c>
      <c r="K19" s="48">
        <v>0</v>
      </c>
      <c r="L19" s="48">
        <v>0</v>
      </c>
      <c r="M19" s="48">
        <v>0</v>
      </c>
      <c r="N19" s="48">
        <v>0</v>
      </c>
      <c r="O19" s="48">
        <v>44</v>
      </c>
      <c r="P19" s="60">
        <v>7</v>
      </c>
      <c r="Q19" s="66">
        <v>56</v>
      </c>
    </row>
    <row r="20" spans="1:17" s="3" customFormat="1" ht="18" customHeight="1">
      <c r="A20" s="161" t="s">
        <v>148</v>
      </c>
      <c r="B20" s="55">
        <v>10</v>
      </c>
      <c r="C20" s="59">
        <v>2</v>
      </c>
      <c r="D20" s="48">
        <v>0</v>
      </c>
      <c r="E20" s="48">
        <v>9</v>
      </c>
      <c r="F20" s="48">
        <v>1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6</v>
      </c>
      <c r="P20" s="60">
        <v>0</v>
      </c>
      <c r="Q20" s="66">
        <v>9</v>
      </c>
    </row>
    <row r="21" spans="1:17" s="3" customFormat="1" ht="18" customHeight="1">
      <c r="A21" s="161" t="s">
        <v>106</v>
      </c>
      <c r="B21" s="55">
        <v>16</v>
      </c>
      <c r="C21" s="59">
        <v>7</v>
      </c>
      <c r="D21" s="48">
        <v>11</v>
      </c>
      <c r="E21" s="48">
        <v>15</v>
      </c>
      <c r="F21" s="48">
        <v>2</v>
      </c>
      <c r="G21" s="48">
        <v>4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8</v>
      </c>
      <c r="P21" s="60">
        <v>16</v>
      </c>
      <c r="Q21" s="66">
        <v>9</v>
      </c>
    </row>
    <row r="22" spans="1:17" s="3" customFormat="1" ht="18" customHeight="1">
      <c r="A22" s="161" t="s">
        <v>140</v>
      </c>
      <c r="B22" s="55">
        <v>20</v>
      </c>
      <c r="C22" s="59">
        <v>10</v>
      </c>
      <c r="D22" s="48">
        <v>0</v>
      </c>
      <c r="E22" s="48">
        <v>17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4</v>
      </c>
      <c r="P22" s="60">
        <v>17</v>
      </c>
      <c r="Q22" s="66">
        <v>20</v>
      </c>
    </row>
    <row r="23" spans="1:17" s="3" customFormat="1" ht="18" customHeight="1">
      <c r="A23" s="161" t="s">
        <v>107</v>
      </c>
      <c r="B23" s="55">
        <v>45</v>
      </c>
      <c r="C23" s="59">
        <v>14</v>
      </c>
      <c r="D23" s="48">
        <v>0</v>
      </c>
      <c r="E23" s="48">
        <v>40</v>
      </c>
      <c r="F23" s="48">
        <v>14</v>
      </c>
      <c r="G23" s="48">
        <v>14</v>
      </c>
      <c r="H23" s="48">
        <v>1</v>
      </c>
      <c r="I23" s="48">
        <v>1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27</v>
      </c>
      <c r="P23" s="60">
        <v>41</v>
      </c>
      <c r="Q23" s="66">
        <v>2</v>
      </c>
    </row>
    <row r="24" spans="1:17" s="3" customFormat="1" ht="18" customHeight="1">
      <c r="A24" s="161" t="s">
        <v>90</v>
      </c>
      <c r="B24" s="55">
        <v>4</v>
      </c>
      <c r="C24" s="59">
        <v>1</v>
      </c>
      <c r="D24" s="48">
        <v>0</v>
      </c>
      <c r="E24" s="48">
        <v>4</v>
      </c>
      <c r="F24" s="48">
        <v>4</v>
      </c>
      <c r="G24" s="48">
        <v>4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2</v>
      </c>
      <c r="P24" s="60">
        <v>3</v>
      </c>
      <c r="Q24" s="66">
        <v>1</v>
      </c>
    </row>
    <row r="25" spans="1:17" s="3" customFormat="1" ht="18" customHeight="1">
      <c r="A25" s="161" t="s">
        <v>108</v>
      </c>
      <c r="B25" s="55">
        <v>16</v>
      </c>
      <c r="C25" s="59">
        <v>14</v>
      </c>
      <c r="D25" s="48">
        <v>0</v>
      </c>
      <c r="E25" s="48">
        <v>15</v>
      </c>
      <c r="F25" s="48">
        <v>11</v>
      </c>
      <c r="G25" s="48">
        <v>0</v>
      </c>
      <c r="H25" s="48">
        <v>0</v>
      </c>
      <c r="I25" s="48">
        <v>0</v>
      </c>
      <c r="J25" s="48">
        <v>1</v>
      </c>
      <c r="K25" s="48">
        <v>0</v>
      </c>
      <c r="L25" s="48">
        <v>0</v>
      </c>
      <c r="M25" s="48">
        <v>0</v>
      </c>
      <c r="N25" s="48">
        <v>0</v>
      </c>
      <c r="O25" s="48">
        <v>8</v>
      </c>
      <c r="P25" s="60">
        <v>11</v>
      </c>
      <c r="Q25" s="66">
        <v>16</v>
      </c>
    </row>
    <row r="26" spans="1:17" s="3" customFormat="1" ht="18" customHeight="1">
      <c r="A26" s="161" t="s">
        <v>109</v>
      </c>
      <c r="B26" s="55">
        <v>31</v>
      </c>
      <c r="C26" s="59">
        <v>16</v>
      </c>
      <c r="D26" s="48">
        <v>4</v>
      </c>
      <c r="E26" s="48">
        <v>7</v>
      </c>
      <c r="F26" s="48">
        <v>18</v>
      </c>
      <c r="G26" s="48">
        <v>10</v>
      </c>
      <c r="H26" s="48">
        <v>3</v>
      </c>
      <c r="I26" s="48">
        <v>1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9</v>
      </c>
      <c r="P26" s="60">
        <v>17</v>
      </c>
      <c r="Q26" s="66">
        <v>23</v>
      </c>
    </row>
    <row r="27" spans="1:17" s="3" customFormat="1" ht="18" customHeight="1">
      <c r="A27" s="161" t="s">
        <v>110</v>
      </c>
      <c r="B27" s="55">
        <v>18</v>
      </c>
      <c r="C27" s="59">
        <v>17</v>
      </c>
      <c r="D27" s="48">
        <v>18</v>
      </c>
      <c r="E27" s="48">
        <v>11</v>
      </c>
      <c r="F27" s="48">
        <v>14</v>
      </c>
      <c r="G27" s="48">
        <v>1</v>
      </c>
      <c r="H27" s="48">
        <v>17</v>
      </c>
      <c r="I27" s="48">
        <v>0</v>
      </c>
      <c r="J27" s="48">
        <v>2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60">
        <v>2</v>
      </c>
      <c r="Q27" s="66">
        <v>16</v>
      </c>
    </row>
    <row r="28" spans="1:17" s="3" customFormat="1" ht="18" customHeight="1">
      <c r="A28" s="161" t="s">
        <v>111</v>
      </c>
      <c r="B28" s="55">
        <v>2</v>
      </c>
      <c r="C28" s="59">
        <v>2</v>
      </c>
      <c r="D28" s="48">
        <v>1</v>
      </c>
      <c r="E28" s="48">
        <v>0</v>
      </c>
      <c r="F28" s="48">
        <v>2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2</v>
      </c>
      <c r="P28" s="60">
        <v>0</v>
      </c>
      <c r="Q28" s="66">
        <v>2</v>
      </c>
    </row>
    <row r="29" spans="1:17" s="3" customFormat="1" ht="18" customHeight="1" thickBot="1">
      <c r="A29" s="162" t="s">
        <v>6</v>
      </c>
      <c r="B29" s="56">
        <v>1</v>
      </c>
      <c r="C29" s="61">
        <v>1</v>
      </c>
      <c r="D29" s="50">
        <v>0</v>
      </c>
      <c r="E29" s="51">
        <v>1</v>
      </c>
      <c r="F29" s="51">
        <v>1</v>
      </c>
      <c r="G29" s="50">
        <v>1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62">
        <v>0</v>
      </c>
      <c r="Q29" s="67">
        <v>1</v>
      </c>
    </row>
    <row r="30" spans="1:17" s="46" customFormat="1" ht="18" customHeight="1" thickBot="1" thickTop="1">
      <c r="A30" s="23" t="s">
        <v>7</v>
      </c>
      <c r="B30" s="63">
        <f>SUM(B5:B29)</f>
        <v>830</v>
      </c>
      <c r="C30" s="169">
        <f aca="true" t="shared" si="0" ref="C30:Q30">SUM(C5:C29)</f>
        <v>623</v>
      </c>
      <c r="D30" s="68">
        <f t="shared" si="0"/>
        <v>153</v>
      </c>
      <c r="E30" s="68">
        <f t="shared" si="0"/>
        <v>559</v>
      </c>
      <c r="F30" s="68">
        <f t="shared" si="0"/>
        <v>396</v>
      </c>
      <c r="G30" s="68">
        <f t="shared" si="0"/>
        <v>222</v>
      </c>
      <c r="H30" s="170">
        <f t="shared" si="0"/>
        <v>131</v>
      </c>
      <c r="I30" s="68">
        <f t="shared" si="0"/>
        <v>63</v>
      </c>
      <c r="J30" s="68">
        <f t="shared" si="0"/>
        <v>89</v>
      </c>
      <c r="K30" s="68">
        <f t="shared" si="0"/>
        <v>42</v>
      </c>
      <c r="L30" s="68">
        <f t="shared" si="0"/>
        <v>1</v>
      </c>
      <c r="M30" s="68">
        <f t="shared" si="0"/>
        <v>0</v>
      </c>
      <c r="N30" s="68">
        <f t="shared" si="0"/>
        <v>1</v>
      </c>
      <c r="O30" s="68">
        <f t="shared" si="0"/>
        <v>475</v>
      </c>
      <c r="P30" s="64">
        <f t="shared" si="0"/>
        <v>512</v>
      </c>
      <c r="Q30" s="63">
        <f t="shared" si="0"/>
        <v>667</v>
      </c>
    </row>
  </sheetData>
  <sheetProtection/>
  <autoFilter ref="A4:Q30"/>
  <mergeCells count="5">
    <mergeCell ref="C3:P3"/>
    <mergeCell ref="B2:G2"/>
    <mergeCell ref="Q3:Q4"/>
    <mergeCell ref="A3:A4"/>
    <mergeCell ref="B3:B4"/>
  </mergeCells>
  <printOptions/>
  <pageMargins left="0.5905511811023623" right="0.5905511811023623" top="0.6299212598425197" bottom="0.35433070866141736" header="0" footer="0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32"/>
  <sheetViews>
    <sheetView tabSelected="1" view="pageBreakPreview" zoomScale="70" zoomScaleSheetLayoutView="70" zoomScalePageLayoutView="0" workbookViewId="0" topLeftCell="A1">
      <pane xSplit="1" ySplit="6" topLeftCell="M7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H30" sqref="H30"/>
    </sheetView>
  </sheetViews>
  <sheetFormatPr defaultColWidth="7.75390625" defaultRowHeight="13.5"/>
  <cols>
    <col min="1" max="1" width="9.875" style="0" customWidth="1"/>
    <col min="2" max="22" width="7.125" style="0" customWidth="1"/>
    <col min="23" max="28" width="7.75390625" style="0" customWidth="1"/>
    <col min="29" max="29" width="6.50390625" style="0" customWidth="1"/>
  </cols>
  <sheetData>
    <row r="1" spans="1:6" ht="22.5" customHeight="1">
      <c r="A1" s="1"/>
      <c r="B1" s="7" t="s">
        <v>62</v>
      </c>
      <c r="C1" s="6"/>
      <c r="D1" s="6"/>
      <c r="E1" s="6"/>
      <c r="F1" s="6"/>
    </row>
    <row r="2" spans="1:29" s="20" customFormat="1" ht="16.5" customHeight="1" thickBot="1">
      <c r="A2" s="7"/>
      <c r="B2" s="237"/>
      <c r="C2" s="237"/>
      <c r="D2" s="237"/>
      <c r="E2" s="237"/>
      <c r="F2" s="237"/>
      <c r="V2" s="10"/>
      <c r="AC2" s="10" t="s">
        <v>59</v>
      </c>
    </row>
    <row r="3" spans="1:29" s="3" customFormat="1" ht="18" customHeight="1" thickBot="1">
      <c r="A3" s="253" t="s">
        <v>43</v>
      </c>
      <c r="B3" s="242" t="s">
        <v>60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4"/>
    </row>
    <row r="4" spans="1:29" s="3" customFormat="1" ht="18" customHeight="1">
      <c r="A4" s="254"/>
      <c r="B4" s="245" t="s">
        <v>115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7"/>
      <c r="R4" s="248" t="s">
        <v>116</v>
      </c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50"/>
    </row>
    <row r="5" spans="1:29" s="3" customFormat="1" ht="48" customHeight="1">
      <c r="A5" s="254"/>
      <c r="B5" s="251" t="s">
        <v>117</v>
      </c>
      <c r="C5" s="251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64" t="s">
        <v>118</v>
      </c>
      <c r="O5" s="265"/>
      <c r="P5" s="265"/>
      <c r="Q5" s="266"/>
      <c r="R5" s="261" t="s">
        <v>127</v>
      </c>
      <c r="S5" s="256" t="s">
        <v>119</v>
      </c>
      <c r="T5" s="256"/>
      <c r="U5" s="257" t="s">
        <v>120</v>
      </c>
      <c r="V5" s="258"/>
      <c r="W5" s="258"/>
      <c r="X5" s="258"/>
      <c r="Y5" s="263" t="s">
        <v>121</v>
      </c>
      <c r="Z5" s="263"/>
      <c r="AA5" s="263"/>
      <c r="AB5" s="263"/>
      <c r="AC5" s="259" t="s">
        <v>81</v>
      </c>
    </row>
    <row r="6" spans="1:29" s="3" customFormat="1" ht="90" customHeight="1" thickBot="1">
      <c r="A6" s="255"/>
      <c r="B6" s="126" t="s">
        <v>122</v>
      </c>
      <c r="C6" s="139" t="s">
        <v>141</v>
      </c>
      <c r="D6" s="139" t="s">
        <v>65</v>
      </c>
      <c r="E6" s="139" t="s">
        <v>201</v>
      </c>
      <c r="F6" s="139" t="s">
        <v>123</v>
      </c>
      <c r="G6" s="139" t="s">
        <v>66</v>
      </c>
      <c r="H6" s="139" t="s">
        <v>202</v>
      </c>
      <c r="I6" s="139" t="s">
        <v>67</v>
      </c>
      <c r="J6" s="139" t="s">
        <v>68</v>
      </c>
      <c r="K6" s="139" t="s">
        <v>124</v>
      </c>
      <c r="L6" s="139" t="s">
        <v>125</v>
      </c>
      <c r="M6" s="139" t="s">
        <v>203</v>
      </c>
      <c r="N6" s="202" t="s">
        <v>126</v>
      </c>
      <c r="O6" s="140" t="s">
        <v>69</v>
      </c>
      <c r="P6" s="140" t="s">
        <v>70</v>
      </c>
      <c r="Q6" s="141" t="s">
        <v>71</v>
      </c>
      <c r="R6" s="262"/>
      <c r="S6" s="140" t="s">
        <v>72</v>
      </c>
      <c r="T6" s="139" t="s">
        <v>73</v>
      </c>
      <c r="U6" s="140" t="s">
        <v>74</v>
      </c>
      <c r="V6" s="140" t="s">
        <v>75</v>
      </c>
      <c r="W6" s="140" t="s">
        <v>76</v>
      </c>
      <c r="X6" s="139" t="s">
        <v>77</v>
      </c>
      <c r="Y6" s="139" t="s">
        <v>78</v>
      </c>
      <c r="Z6" s="139" t="s">
        <v>79</v>
      </c>
      <c r="AA6" s="139" t="s">
        <v>80</v>
      </c>
      <c r="AB6" s="201" t="s">
        <v>204</v>
      </c>
      <c r="AC6" s="260"/>
    </row>
    <row r="7" spans="1:29" s="3" customFormat="1" ht="18" customHeight="1">
      <c r="A7" s="52" t="s">
        <v>93</v>
      </c>
      <c r="B7" s="156">
        <v>23</v>
      </c>
      <c r="C7" s="127">
        <v>0</v>
      </c>
      <c r="D7" s="127">
        <v>21</v>
      </c>
      <c r="E7" s="127">
        <v>0</v>
      </c>
      <c r="F7" s="127">
        <v>0</v>
      </c>
      <c r="G7" s="127">
        <v>1</v>
      </c>
      <c r="H7" s="127">
        <v>23</v>
      </c>
      <c r="I7" s="127">
        <v>0</v>
      </c>
      <c r="J7" s="127">
        <v>2</v>
      </c>
      <c r="K7" s="127">
        <v>0</v>
      </c>
      <c r="L7" s="127">
        <v>0</v>
      </c>
      <c r="M7" s="127">
        <v>0</v>
      </c>
      <c r="N7" s="47">
        <v>23</v>
      </c>
      <c r="O7" s="47">
        <v>23</v>
      </c>
      <c r="P7" s="47">
        <v>23</v>
      </c>
      <c r="Q7" s="58">
        <v>0</v>
      </c>
      <c r="R7" s="57">
        <v>23</v>
      </c>
      <c r="S7" s="135">
        <v>20</v>
      </c>
      <c r="T7" s="47">
        <v>0</v>
      </c>
      <c r="U7" s="135">
        <v>0</v>
      </c>
      <c r="V7" s="47">
        <v>2</v>
      </c>
      <c r="W7" s="47">
        <v>0</v>
      </c>
      <c r="X7" s="47">
        <v>5</v>
      </c>
      <c r="Y7" s="47">
        <v>0</v>
      </c>
      <c r="Z7" s="47">
        <v>0</v>
      </c>
      <c r="AA7" s="47">
        <v>0</v>
      </c>
      <c r="AB7" s="47">
        <v>0</v>
      </c>
      <c r="AC7" s="58">
        <v>0</v>
      </c>
    </row>
    <row r="8" spans="1:29" s="3" customFormat="1" ht="18" customHeight="1">
      <c r="A8" s="18" t="s">
        <v>94</v>
      </c>
      <c r="B8" s="157">
        <v>93</v>
      </c>
      <c r="C8" s="128">
        <v>38</v>
      </c>
      <c r="D8" s="128">
        <v>63</v>
      </c>
      <c r="E8" s="128">
        <v>0</v>
      </c>
      <c r="F8" s="128">
        <v>14</v>
      </c>
      <c r="G8" s="128">
        <v>66</v>
      </c>
      <c r="H8" s="128">
        <v>61</v>
      </c>
      <c r="I8" s="128">
        <v>1</v>
      </c>
      <c r="J8" s="128">
        <v>28</v>
      </c>
      <c r="K8" s="128">
        <v>3</v>
      </c>
      <c r="L8" s="128">
        <v>0</v>
      </c>
      <c r="M8" s="128">
        <v>2</v>
      </c>
      <c r="N8" s="48">
        <v>93</v>
      </c>
      <c r="O8" s="48">
        <v>93</v>
      </c>
      <c r="P8" s="48">
        <v>91</v>
      </c>
      <c r="Q8" s="60">
        <v>1</v>
      </c>
      <c r="R8" s="59">
        <v>93</v>
      </c>
      <c r="S8" s="49">
        <v>86</v>
      </c>
      <c r="T8" s="48">
        <v>0</v>
      </c>
      <c r="U8" s="49">
        <v>1</v>
      </c>
      <c r="V8" s="48">
        <v>0</v>
      </c>
      <c r="W8" s="48">
        <v>1</v>
      </c>
      <c r="X8" s="48">
        <v>10</v>
      </c>
      <c r="Y8" s="48">
        <v>0</v>
      </c>
      <c r="Z8" s="48">
        <v>0</v>
      </c>
      <c r="AA8" s="48">
        <v>0</v>
      </c>
      <c r="AB8" s="48">
        <v>2</v>
      </c>
      <c r="AC8" s="60">
        <v>2</v>
      </c>
    </row>
    <row r="9" spans="1:29" s="3" customFormat="1" ht="18" customHeight="1">
      <c r="A9" s="18" t="s">
        <v>149</v>
      </c>
      <c r="B9" s="157">
        <v>1</v>
      </c>
      <c r="C9" s="128">
        <v>0</v>
      </c>
      <c r="D9" s="128">
        <v>0</v>
      </c>
      <c r="E9" s="128">
        <v>0</v>
      </c>
      <c r="F9" s="128">
        <v>0</v>
      </c>
      <c r="G9" s="128">
        <v>1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48">
        <v>1</v>
      </c>
      <c r="O9" s="48">
        <v>1</v>
      </c>
      <c r="P9" s="48">
        <v>0</v>
      </c>
      <c r="Q9" s="60">
        <v>0</v>
      </c>
      <c r="R9" s="59">
        <v>1</v>
      </c>
      <c r="S9" s="49">
        <v>1</v>
      </c>
      <c r="T9" s="48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60">
        <v>0</v>
      </c>
    </row>
    <row r="10" spans="1:29" s="3" customFormat="1" ht="18" customHeight="1">
      <c r="A10" s="18" t="s">
        <v>95</v>
      </c>
      <c r="B10" s="157">
        <v>35</v>
      </c>
      <c r="C10" s="128">
        <v>2</v>
      </c>
      <c r="D10" s="128">
        <v>8</v>
      </c>
      <c r="E10" s="128">
        <v>0</v>
      </c>
      <c r="F10" s="128">
        <v>3</v>
      </c>
      <c r="G10" s="128">
        <v>23</v>
      </c>
      <c r="H10" s="128">
        <v>34</v>
      </c>
      <c r="I10" s="128">
        <v>0</v>
      </c>
      <c r="J10" s="128">
        <v>10</v>
      </c>
      <c r="K10" s="128">
        <v>0</v>
      </c>
      <c r="L10" s="128">
        <v>0</v>
      </c>
      <c r="M10" s="128">
        <v>1</v>
      </c>
      <c r="N10" s="48">
        <v>35</v>
      </c>
      <c r="O10" s="48">
        <v>35</v>
      </c>
      <c r="P10" s="48">
        <v>35</v>
      </c>
      <c r="Q10" s="60">
        <v>0</v>
      </c>
      <c r="R10" s="59">
        <v>35</v>
      </c>
      <c r="S10" s="49">
        <v>31</v>
      </c>
      <c r="T10" s="48">
        <v>0</v>
      </c>
      <c r="U10" s="49">
        <v>0</v>
      </c>
      <c r="V10" s="48">
        <v>0</v>
      </c>
      <c r="W10" s="48">
        <v>0</v>
      </c>
      <c r="X10" s="48">
        <v>6</v>
      </c>
      <c r="Y10" s="48">
        <v>1</v>
      </c>
      <c r="Z10" s="48">
        <v>1</v>
      </c>
      <c r="AA10" s="48">
        <v>0</v>
      </c>
      <c r="AB10" s="48">
        <v>0</v>
      </c>
      <c r="AC10" s="60">
        <v>3</v>
      </c>
    </row>
    <row r="11" spans="1:29" s="3" customFormat="1" ht="18" customHeight="1">
      <c r="A11" s="18" t="s">
        <v>142</v>
      </c>
      <c r="B11" s="157">
        <v>142</v>
      </c>
      <c r="C11" s="128">
        <v>0</v>
      </c>
      <c r="D11" s="128">
        <v>24</v>
      </c>
      <c r="E11" s="128">
        <v>0</v>
      </c>
      <c r="F11" s="128">
        <v>0</v>
      </c>
      <c r="G11" s="128">
        <v>60</v>
      </c>
      <c r="H11" s="128">
        <v>120</v>
      </c>
      <c r="I11" s="128">
        <v>0</v>
      </c>
      <c r="J11" s="128">
        <v>14</v>
      </c>
      <c r="K11" s="128">
        <v>5</v>
      </c>
      <c r="L11" s="128">
        <v>0</v>
      </c>
      <c r="M11" s="128">
        <v>1</v>
      </c>
      <c r="N11" s="48">
        <v>142</v>
      </c>
      <c r="O11" s="48">
        <v>142</v>
      </c>
      <c r="P11" s="48">
        <v>142</v>
      </c>
      <c r="Q11" s="60">
        <v>1</v>
      </c>
      <c r="R11" s="59">
        <v>142</v>
      </c>
      <c r="S11" s="49">
        <v>137</v>
      </c>
      <c r="T11" s="48">
        <v>2</v>
      </c>
      <c r="U11" s="49">
        <v>0</v>
      </c>
      <c r="V11" s="48">
        <v>0</v>
      </c>
      <c r="W11" s="48">
        <v>0</v>
      </c>
      <c r="X11" s="48">
        <v>15</v>
      </c>
      <c r="Y11" s="48">
        <v>3</v>
      </c>
      <c r="Z11" s="48">
        <v>0</v>
      </c>
      <c r="AA11" s="48">
        <v>0</v>
      </c>
      <c r="AB11" s="48">
        <v>1</v>
      </c>
      <c r="AC11" s="60">
        <v>2</v>
      </c>
    </row>
    <row r="12" spans="1:29" s="3" customFormat="1" ht="18" customHeight="1">
      <c r="A12" s="18" t="s">
        <v>97</v>
      </c>
      <c r="B12" s="158">
        <v>7</v>
      </c>
      <c r="C12" s="48">
        <v>0</v>
      </c>
      <c r="D12" s="48">
        <v>0</v>
      </c>
      <c r="E12" s="48">
        <v>0</v>
      </c>
      <c r="F12" s="48">
        <v>0</v>
      </c>
      <c r="G12" s="48">
        <v>7</v>
      </c>
      <c r="H12" s="48">
        <v>7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7</v>
      </c>
      <c r="O12" s="48">
        <v>6</v>
      </c>
      <c r="P12" s="48">
        <v>7</v>
      </c>
      <c r="Q12" s="60">
        <v>0</v>
      </c>
      <c r="R12" s="59">
        <v>7</v>
      </c>
      <c r="S12" s="48">
        <v>7</v>
      </c>
      <c r="T12" s="48">
        <v>0</v>
      </c>
      <c r="U12" s="49">
        <v>0</v>
      </c>
      <c r="V12" s="48">
        <v>0</v>
      </c>
      <c r="W12" s="48">
        <v>0</v>
      </c>
      <c r="X12" s="48">
        <v>1</v>
      </c>
      <c r="Y12" s="48">
        <v>0</v>
      </c>
      <c r="Z12" s="48">
        <v>0</v>
      </c>
      <c r="AA12" s="48">
        <v>0</v>
      </c>
      <c r="AB12" s="48">
        <v>0</v>
      </c>
      <c r="AC12" s="60">
        <v>0</v>
      </c>
    </row>
    <row r="13" spans="1:29" s="3" customFormat="1" ht="18" customHeight="1">
      <c r="A13" s="18" t="s">
        <v>98</v>
      </c>
      <c r="B13" s="158">
        <v>14</v>
      </c>
      <c r="C13" s="48">
        <v>0</v>
      </c>
      <c r="D13" s="48">
        <v>4</v>
      </c>
      <c r="E13" s="48">
        <v>0</v>
      </c>
      <c r="F13" s="48">
        <v>3</v>
      </c>
      <c r="G13" s="48">
        <v>11</v>
      </c>
      <c r="H13" s="48">
        <v>8</v>
      </c>
      <c r="I13" s="48">
        <v>0</v>
      </c>
      <c r="J13" s="48">
        <v>1</v>
      </c>
      <c r="K13" s="48">
        <v>3</v>
      </c>
      <c r="L13" s="48">
        <v>0</v>
      </c>
      <c r="M13" s="48">
        <v>0</v>
      </c>
      <c r="N13" s="48">
        <v>14</v>
      </c>
      <c r="O13" s="48">
        <v>14</v>
      </c>
      <c r="P13" s="48">
        <v>14</v>
      </c>
      <c r="Q13" s="60">
        <v>0</v>
      </c>
      <c r="R13" s="59">
        <v>14</v>
      </c>
      <c r="S13" s="48">
        <v>7</v>
      </c>
      <c r="T13" s="48">
        <v>0</v>
      </c>
      <c r="U13" s="49">
        <v>0</v>
      </c>
      <c r="V13" s="48">
        <v>0</v>
      </c>
      <c r="W13" s="48">
        <v>0</v>
      </c>
      <c r="X13" s="48">
        <v>6</v>
      </c>
      <c r="Y13" s="48">
        <v>0</v>
      </c>
      <c r="Z13" s="48">
        <v>1</v>
      </c>
      <c r="AA13" s="48">
        <v>0</v>
      </c>
      <c r="AB13" s="48">
        <v>0</v>
      </c>
      <c r="AC13" s="60">
        <v>1</v>
      </c>
    </row>
    <row r="14" spans="1:29" s="3" customFormat="1" ht="18" customHeight="1">
      <c r="A14" s="18" t="s">
        <v>99</v>
      </c>
      <c r="B14" s="158">
        <v>76</v>
      </c>
      <c r="C14" s="48">
        <v>39</v>
      </c>
      <c r="D14" s="48">
        <v>40</v>
      </c>
      <c r="E14" s="48">
        <v>0</v>
      </c>
      <c r="F14" s="48">
        <v>5</v>
      </c>
      <c r="G14" s="48">
        <v>61</v>
      </c>
      <c r="H14" s="48">
        <v>41</v>
      </c>
      <c r="I14" s="48">
        <v>0</v>
      </c>
      <c r="J14" s="48">
        <v>5</v>
      </c>
      <c r="K14" s="48">
        <v>3</v>
      </c>
      <c r="L14" s="48">
        <v>1</v>
      </c>
      <c r="M14" s="48">
        <v>6</v>
      </c>
      <c r="N14" s="48">
        <v>76</v>
      </c>
      <c r="O14" s="48">
        <v>76</v>
      </c>
      <c r="P14" s="48">
        <v>76</v>
      </c>
      <c r="Q14" s="60">
        <v>0</v>
      </c>
      <c r="R14" s="59">
        <v>76</v>
      </c>
      <c r="S14" s="48">
        <v>69</v>
      </c>
      <c r="T14" s="48">
        <v>1</v>
      </c>
      <c r="U14" s="48">
        <v>1</v>
      </c>
      <c r="V14" s="48">
        <v>1</v>
      </c>
      <c r="W14" s="48">
        <v>0</v>
      </c>
      <c r="X14" s="48">
        <v>16</v>
      </c>
      <c r="Y14" s="48">
        <v>3</v>
      </c>
      <c r="Z14" s="48">
        <v>3</v>
      </c>
      <c r="AA14" s="48">
        <v>0</v>
      </c>
      <c r="AB14" s="48">
        <v>3</v>
      </c>
      <c r="AC14" s="60">
        <v>2</v>
      </c>
    </row>
    <row r="15" spans="1:29" s="3" customFormat="1" ht="18" customHeight="1">
      <c r="A15" s="18" t="s">
        <v>100</v>
      </c>
      <c r="B15" s="158">
        <v>3</v>
      </c>
      <c r="C15" s="48">
        <v>0</v>
      </c>
      <c r="D15" s="48">
        <v>0</v>
      </c>
      <c r="E15" s="48">
        <v>0</v>
      </c>
      <c r="F15" s="48">
        <v>0</v>
      </c>
      <c r="G15" s="48">
        <v>3</v>
      </c>
      <c r="H15" s="48">
        <v>3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3</v>
      </c>
      <c r="O15" s="48">
        <v>3</v>
      </c>
      <c r="P15" s="48">
        <v>3</v>
      </c>
      <c r="Q15" s="60">
        <v>0</v>
      </c>
      <c r="R15" s="59">
        <v>3</v>
      </c>
      <c r="S15" s="48">
        <v>3</v>
      </c>
      <c r="T15" s="48">
        <v>0</v>
      </c>
      <c r="U15" s="49">
        <v>0</v>
      </c>
      <c r="V15" s="48">
        <v>0</v>
      </c>
      <c r="W15" s="48">
        <v>0</v>
      </c>
      <c r="X15" s="48">
        <v>0</v>
      </c>
      <c r="Y15" s="48">
        <v>3</v>
      </c>
      <c r="Z15" s="48">
        <v>0</v>
      </c>
      <c r="AA15" s="48">
        <v>0</v>
      </c>
      <c r="AB15" s="48">
        <v>0</v>
      </c>
      <c r="AC15" s="60">
        <v>0</v>
      </c>
    </row>
    <row r="16" spans="1:29" s="69" customFormat="1" ht="18" customHeight="1">
      <c r="A16" s="19" t="s">
        <v>0</v>
      </c>
      <c r="B16" s="158">
        <v>3</v>
      </c>
      <c r="C16" s="48">
        <v>3</v>
      </c>
      <c r="D16" s="48">
        <v>1</v>
      </c>
      <c r="E16" s="48">
        <v>0</v>
      </c>
      <c r="F16" s="48">
        <v>0</v>
      </c>
      <c r="G16" s="48">
        <v>3</v>
      </c>
      <c r="H16" s="48">
        <v>2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3</v>
      </c>
      <c r="O16" s="48">
        <v>3</v>
      </c>
      <c r="P16" s="48">
        <v>3</v>
      </c>
      <c r="Q16" s="60">
        <v>0</v>
      </c>
      <c r="R16" s="59">
        <v>3</v>
      </c>
      <c r="S16" s="48">
        <v>3</v>
      </c>
      <c r="T16" s="48">
        <v>0</v>
      </c>
      <c r="U16" s="49">
        <v>0</v>
      </c>
      <c r="V16" s="48">
        <v>0</v>
      </c>
      <c r="W16" s="48">
        <v>0</v>
      </c>
      <c r="X16" s="48">
        <v>0</v>
      </c>
      <c r="Y16" s="70">
        <v>0</v>
      </c>
      <c r="Z16" s="70">
        <v>0</v>
      </c>
      <c r="AA16" s="70">
        <v>0</v>
      </c>
      <c r="AB16" s="70">
        <v>0</v>
      </c>
      <c r="AC16" s="22">
        <v>0</v>
      </c>
    </row>
    <row r="17" spans="1:29" s="3" customFormat="1" ht="18" customHeight="1">
      <c r="A17" s="18" t="s">
        <v>143</v>
      </c>
      <c r="B17" s="158">
        <v>7</v>
      </c>
      <c r="C17" s="48">
        <v>0</v>
      </c>
      <c r="D17" s="48">
        <v>7</v>
      </c>
      <c r="E17" s="48">
        <v>0</v>
      </c>
      <c r="F17" s="48">
        <v>0</v>
      </c>
      <c r="G17" s="48">
        <v>7</v>
      </c>
      <c r="H17" s="48">
        <v>1</v>
      </c>
      <c r="I17" s="48">
        <v>0</v>
      </c>
      <c r="J17" s="48">
        <v>0</v>
      </c>
      <c r="K17" s="48">
        <v>0</v>
      </c>
      <c r="L17" s="48">
        <v>0</v>
      </c>
      <c r="M17" s="48">
        <v>1</v>
      </c>
      <c r="N17" s="48">
        <v>7</v>
      </c>
      <c r="O17" s="48">
        <v>7</v>
      </c>
      <c r="P17" s="48">
        <v>7</v>
      </c>
      <c r="Q17" s="60">
        <v>0</v>
      </c>
      <c r="R17" s="59">
        <v>7</v>
      </c>
      <c r="S17" s="48">
        <v>2</v>
      </c>
      <c r="T17" s="48">
        <v>0</v>
      </c>
      <c r="U17" s="49">
        <v>0</v>
      </c>
      <c r="V17" s="48">
        <v>0</v>
      </c>
      <c r="W17" s="48">
        <v>0</v>
      </c>
      <c r="X17" s="48">
        <v>5</v>
      </c>
      <c r="Y17" s="48">
        <v>2</v>
      </c>
      <c r="Z17" s="48">
        <v>0</v>
      </c>
      <c r="AA17" s="48">
        <v>0</v>
      </c>
      <c r="AB17" s="48">
        <v>0</v>
      </c>
      <c r="AC17" s="60">
        <v>0</v>
      </c>
    </row>
    <row r="18" spans="1:29" s="3" customFormat="1" ht="18" customHeight="1">
      <c r="A18" s="18" t="s">
        <v>102</v>
      </c>
      <c r="B18" s="158">
        <v>35</v>
      </c>
      <c r="C18" s="48">
        <v>23</v>
      </c>
      <c r="D18" s="48">
        <v>16</v>
      </c>
      <c r="E18" s="48">
        <v>0</v>
      </c>
      <c r="F18" s="48">
        <v>0</v>
      </c>
      <c r="G18" s="48">
        <v>14</v>
      </c>
      <c r="H18" s="48">
        <v>34</v>
      </c>
      <c r="I18" s="48">
        <v>0</v>
      </c>
      <c r="J18" s="48">
        <v>5</v>
      </c>
      <c r="K18" s="48">
        <v>0</v>
      </c>
      <c r="L18" s="48">
        <v>0</v>
      </c>
      <c r="M18" s="48">
        <v>0</v>
      </c>
      <c r="N18" s="48">
        <v>35</v>
      </c>
      <c r="O18" s="48">
        <v>35</v>
      </c>
      <c r="P18" s="48">
        <v>35</v>
      </c>
      <c r="Q18" s="60">
        <v>0</v>
      </c>
      <c r="R18" s="59">
        <v>35</v>
      </c>
      <c r="S18" s="48">
        <v>21</v>
      </c>
      <c r="T18" s="48">
        <v>0</v>
      </c>
      <c r="U18" s="49">
        <v>0</v>
      </c>
      <c r="V18" s="48">
        <v>0</v>
      </c>
      <c r="W18" s="48">
        <v>0</v>
      </c>
      <c r="X18" s="48">
        <v>9</v>
      </c>
      <c r="Y18" s="48">
        <v>0</v>
      </c>
      <c r="Z18" s="48">
        <v>0</v>
      </c>
      <c r="AA18" s="48">
        <v>0</v>
      </c>
      <c r="AB18" s="48">
        <v>6</v>
      </c>
      <c r="AC18" s="60">
        <v>1</v>
      </c>
    </row>
    <row r="19" spans="1:29" s="3" customFormat="1" ht="18" customHeight="1">
      <c r="A19" s="18" t="s">
        <v>103</v>
      </c>
      <c r="B19" s="158">
        <v>6</v>
      </c>
      <c r="C19" s="48">
        <v>2</v>
      </c>
      <c r="D19" s="48">
        <v>3</v>
      </c>
      <c r="E19" s="48">
        <v>0</v>
      </c>
      <c r="F19" s="48">
        <v>1</v>
      </c>
      <c r="G19" s="48">
        <v>4</v>
      </c>
      <c r="H19" s="48">
        <v>4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6</v>
      </c>
      <c r="O19" s="48">
        <v>6</v>
      </c>
      <c r="P19" s="48">
        <v>6</v>
      </c>
      <c r="Q19" s="60">
        <v>0</v>
      </c>
      <c r="R19" s="59">
        <v>6</v>
      </c>
      <c r="S19" s="48">
        <v>4</v>
      </c>
      <c r="T19" s="48">
        <v>0</v>
      </c>
      <c r="U19" s="49">
        <v>0</v>
      </c>
      <c r="V19" s="48">
        <v>0</v>
      </c>
      <c r="W19" s="48">
        <v>0</v>
      </c>
      <c r="X19" s="48">
        <v>2</v>
      </c>
      <c r="Y19" s="48">
        <v>0</v>
      </c>
      <c r="Z19" s="48">
        <v>1</v>
      </c>
      <c r="AA19" s="48">
        <v>0</v>
      </c>
      <c r="AB19" s="48">
        <v>0</v>
      </c>
      <c r="AC19" s="60">
        <v>0</v>
      </c>
    </row>
    <row r="20" spans="1:29" s="3" customFormat="1" ht="18" customHeight="1">
      <c r="A20" s="18" t="s">
        <v>104</v>
      </c>
      <c r="B20" s="158">
        <v>157</v>
      </c>
      <c r="C20" s="48">
        <v>110</v>
      </c>
      <c r="D20" s="48">
        <v>47</v>
      </c>
      <c r="E20" s="48">
        <v>0</v>
      </c>
      <c r="F20" s="48">
        <v>0</v>
      </c>
      <c r="G20" s="48">
        <v>130</v>
      </c>
      <c r="H20" s="48">
        <v>116</v>
      </c>
      <c r="I20" s="48">
        <v>0</v>
      </c>
      <c r="J20" s="48">
        <v>1</v>
      </c>
      <c r="K20" s="48">
        <v>18</v>
      </c>
      <c r="L20" s="48">
        <v>4</v>
      </c>
      <c r="M20" s="48">
        <v>15</v>
      </c>
      <c r="N20" s="48">
        <v>157</v>
      </c>
      <c r="O20" s="48">
        <v>157</v>
      </c>
      <c r="P20" s="48">
        <v>157</v>
      </c>
      <c r="Q20" s="60">
        <v>0</v>
      </c>
      <c r="R20" s="59">
        <v>157</v>
      </c>
      <c r="S20" s="48">
        <v>130</v>
      </c>
      <c r="T20" s="48">
        <v>1</v>
      </c>
      <c r="U20" s="49">
        <v>0</v>
      </c>
      <c r="V20" s="48">
        <v>0</v>
      </c>
      <c r="W20" s="48">
        <v>0</v>
      </c>
      <c r="X20" s="48">
        <v>15</v>
      </c>
      <c r="Y20" s="48">
        <v>5</v>
      </c>
      <c r="Z20" s="48">
        <v>8</v>
      </c>
      <c r="AA20" s="48">
        <v>0</v>
      </c>
      <c r="AB20" s="48">
        <v>8</v>
      </c>
      <c r="AC20" s="60">
        <v>11</v>
      </c>
    </row>
    <row r="21" spans="1:29" s="3" customFormat="1" ht="18" customHeight="1">
      <c r="A21" s="18" t="s">
        <v>105</v>
      </c>
      <c r="B21" s="158">
        <v>66</v>
      </c>
      <c r="C21" s="48">
        <v>2</v>
      </c>
      <c r="D21" s="48">
        <v>46</v>
      </c>
      <c r="E21" s="48">
        <v>0</v>
      </c>
      <c r="F21" s="48">
        <v>0</v>
      </c>
      <c r="G21" s="48">
        <v>62</v>
      </c>
      <c r="H21" s="48">
        <v>28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66</v>
      </c>
      <c r="O21" s="48">
        <v>66</v>
      </c>
      <c r="P21" s="48">
        <v>66</v>
      </c>
      <c r="Q21" s="60">
        <v>0</v>
      </c>
      <c r="R21" s="59">
        <v>66</v>
      </c>
      <c r="S21" s="48">
        <v>53</v>
      </c>
      <c r="T21" s="48">
        <v>0</v>
      </c>
      <c r="U21" s="49">
        <v>0</v>
      </c>
      <c r="V21" s="48">
        <v>1</v>
      </c>
      <c r="W21" s="48">
        <v>0</v>
      </c>
      <c r="X21" s="48">
        <v>11</v>
      </c>
      <c r="Y21" s="48">
        <v>0</v>
      </c>
      <c r="Z21" s="48">
        <v>0</v>
      </c>
      <c r="AA21" s="48">
        <v>0</v>
      </c>
      <c r="AB21" s="48">
        <v>4</v>
      </c>
      <c r="AC21" s="60">
        <v>0</v>
      </c>
    </row>
    <row r="22" spans="1:29" s="3" customFormat="1" ht="18" customHeight="1">
      <c r="A22" s="18" t="s">
        <v>148</v>
      </c>
      <c r="B22" s="158">
        <v>9</v>
      </c>
      <c r="C22" s="48">
        <v>0</v>
      </c>
      <c r="D22" s="48">
        <v>0</v>
      </c>
      <c r="E22" s="48">
        <v>0</v>
      </c>
      <c r="F22" s="48">
        <v>0</v>
      </c>
      <c r="G22" s="48">
        <v>1</v>
      </c>
      <c r="H22" s="48">
        <v>8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9</v>
      </c>
      <c r="O22" s="48">
        <v>2</v>
      </c>
      <c r="P22" s="48">
        <v>9</v>
      </c>
      <c r="Q22" s="60">
        <v>0</v>
      </c>
      <c r="R22" s="59">
        <v>9</v>
      </c>
      <c r="S22" s="48">
        <v>9</v>
      </c>
      <c r="T22" s="48">
        <v>0</v>
      </c>
      <c r="U22" s="49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60">
        <v>0</v>
      </c>
    </row>
    <row r="23" spans="1:29" s="3" customFormat="1" ht="18" customHeight="1">
      <c r="A23" s="18" t="s">
        <v>106</v>
      </c>
      <c r="B23" s="158">
        <v>16</v>
      </c>
      <c r="C23" s="48">
        <v>16</v>
      </c>
      <c r="D23" s="48">
        <v>14</v>
      </c>
      <c r="E23" s="48">
        <v>0</v>
      </c>
      <c r="F23" s="48">
        <v>0</v>
      </c>
      <c r="G23" s="48">
        <v>8</v>
      </c>
      <c r="H23" s="48">
        <v>12</v>
      </c>
      <c r="I23" s="48">
        <v>0</v>
      </c>
      <c r="J23" s="48">
        <v>0</v>
      </c>
      <c r="K23" s="48">
        <v>1</v>
      </c>
      <c r="L23" s="48">
        <v>0</v>
      </c>
      <c r="M23" s="48">
        <v>0</v>
      </c>
      <c r="N23" s="48">
        <v>16</v>
      </c>
      <c r="O23" s="48">
        <v>16</v>
      </c>
      <c r="P23" s="48">
        <v>16</v>
      </c>
      <c r="Q23" s="60">
        <v>0</v>
      </c>
      <c r="R23" s="59">
        <v>16</v>
      </c>
      <c r="S23" s="48">
        <v>16</v>
      </c>
      <c r="T23" s="48">
        <v>0</v>
      </c>
      <c r="U23" s="49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60">
        <v>0</v>
      </c>
    </row>
    <row r="24" spans="1:29" s="3" customFormat="1" ht="18" customHeight="1">
      <c r="A24" s="18" t="s">
        <v>140</v>
      </c>
      <c r="B24" s="158">
        <v>20</v>
      </c>
      <c r="C24" s="48">
        <v>9</v>
      </c>
      <c r="D24" s="48">
        <v>15</v>
      </c>
      <c r="E24" s="48">
        <v>0</v>
      </c>
      <c r="F24" s="48">
        <v>1</v>
      </c>
      <c r="G24" s="48">
        <v>17</v>
      </c>
      <c r="H24" s="48">
        <v>10</v>
      </c>
      <c r="I24" s="48">
        <v>0</v>
      </c>
      <c r="J24" s="48">
        <v>2</v>
      </c>
      <c r="K24" s="48">
        <v>1</v>
      </c>
      <c r="L24" s="48">
        <v>0</v>
      </c>
      <c r="M24" s="48">
        <v>0</v>
      </c>
      <c r="N24" s="48">
        <v>20</v>
      </c>
      <c r="O24" s="48">
        <v>20</v>
      </c>
      <c r="P24" s="48">
        <v>20</v>
      </c>
      <c r="Q24" s="60">
        <v>0</v>
      </c>
      <c r="R24" s="59">
        <v>20</v>
      </c>
      <c r="S24" s="48">
        <v>19</v>
      </c>
      <c r="T24" s="48">
        <v>0</v>
      </c>
      <c r="U24" s="49">
        <v>0</v>
      </c>
      <c r="V24" s="48">
        <v>0</v>
      </c>
      <c r="W24" s="48">
        <v>0</v>
      </c>
      <c r="X24" s="48">
        <v>1</v>
      </c>
      <c r="Y24" s="48">
        <v>0</v>
      </c>
      <c r="Z24" s="48">
        <v>0</v>
      </c>
      <c r="AA24" s="48">
        <v>0</v>
      </c>
      <c r="AB24" s="48">
        <v>0</v>
      </c>
      <c r="AC24" s="60">
        <v>1</v>
      </c>
    </row>
    <row r="25" spans="1:29" s="3" customFormat="1" ht="18" customHeight="1">
      <c r="A25" s="18" t="s">
        <v>144</v>
      </c>
      <c r="B25" s="158">
        <v>45</v>
      </c>
      <c r="C25" s="48">
        <v>30</v>
      </c>
      <c r="D25" s="48">
        <v>19</v>
      </c>
      <c r="E25" s="48">
        <v>0</v>
      </c>
      <c r="F25" s="48">
        <v>0</v>
      </c>
      <c r="G25" s="48">
        <v>29</v>
      </c>
      <c r="H25" s="48">
        <v>40</v>
      </c>
      <c r="I25" s="48">
        <v>0</v>
      </c>
      <c r="J25" s="48">
        <v>3</v>
      </c>
      <c r="K25" s="48">
        <v>2</v>
      </c>
      <c r="L25" s="48">
        <v>0</v>
      </c>
      <c r="M25" s="48">
        <v>0</v>
      </c>
      <c r="N25" s="48">
        <v>45</v>
      </c>
      <c r="O25" s="48">
        <v>42</v>
      </c>
      <c r="P25" s="48">
        <v>40</v>
      </c>
      <c r="Q25" s="60">
        <v>0</v>
      </c>
      <c r="R25" s="59">
        <v>45</v>
      </c>
      <c r="S25" s="48">
        <v>45</v>
      </c>
      <c r="T25" s="48">
        <v>0</v>
      </c>
      <c r="U25" s="48">
        <v>1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60">
        <v>0</v>
      </c>
    </row>
    <row r="26" spans="1:29" s="3" customFormat="1" ht="18" customHeight="1">
      <c r="A26" s="18" t="s">
        <v>90</v>
      </c>
      <c r="B26" s="158">
        <v>4</v>
      </c>
      <c r="C26" s="48">
        <v>0</v>
      </c>
      <c r="D26" s="48">
        <v>0</v>
      </c>
      <c r="E26" s="48">
        <v>0</v>
      </c>
      <c r="F26" s="48">
        <v>0</v>
      </c>
      <c r="G26" s="48">
        <v>2</v>
      </c>
      <c r="H26" s="48">
        <v>2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4</v>
      </c>
      <c r="O26" s="48">
        <v>4</v>
      </c>
      <c r="P26" s="48">
        <v>4</v>
      </c>
      <c r="Q26" s="60">
        <v>0</v>
      </c>
      <c r="R26" s="59">
        <v>4</v>
      </c>
      <c r="S26" s="48">
        <v>4</v>
      </c>
      <c r="T26" s="48">
        <v>0</v>
      </c>
      <c r="U26" s="49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60">
        <v>0</v>
      </c>
    </row>
    <row r="27" spans="1:29" s="3" customFormat="1" ht="18" customHeight="1">
      <c r="A27" s="18" t="s">
        <v>108</v>
      </c>
      <c r="B27" s="158">
        <v>16</v>
      </c>
      <c r="C27" s="48">
        <v>0</v>
      </c>
      <c r="D27" s="48">
        <v>1</v>
      </c>
      <c r="E27" s="48">
        <v>0</v>
      </c>
      <c r="F27" s="48">
        <v>0</v>
      </c>
      <c r="G27" s="48">
        <v>6</v>
      </c>
      <c r="H27" s="48">
        <v>15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16</v>
      </c>
      <c r="O27" s="48">
        <v>16</v>
      </c>
      <c r="P27" s="48">
        <v>16</v>
      </c>
      <c r="Q27" s="60">
        <v>0</v>
      </c>
      <c r="R27" s="59">
        <v>16</v>
      </c>
      <c r="S27" s="48">
        <v>16</v>
      </c>
      <c r="T27" s="48">
        <v>0</v>
      </c>
      <c r="U27" s="48">
        <v>1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60">
        <v>0</v>
      </c>
    </row>
    <row r="28" spans="1:29" s="3" customFormat="1" ht="18" customHeight="1">
      <c r="A28" s="18" t="s">
        <v>109</v>
      </c>
      <c r="B28" s="158">
        <v>31</v>
      </c>
      <c r="C28" s="48">
        <v>31</v>
      </c>
      <c r="D28" s="48">
        <v>8</v>
      </c>
      <c r="E28" s="48">
        <v>0</v>
      </c>
      <c r="F28" s="48">
        <v>13</v>
      </c>
      <c r="G28" s="48">
        <v>26</v>
      </c>
      <c r="H28" s="48">
        <v>19</v>
      </c>
      <c r="I28" s="48">
        <v>0</v>
      </c>
      <c r="J28" s="48">
        <v>4</v>
      </c>
      <c r="K28" s="48">
        <v>1</v>
      </c>
      <c r="L28" s="48">
        <v>0</v>
      </c>
      <c r="M28" s="48">
        <v>0</v>
      </c>
      <c r="N28" s="48">
        <v>31</v>
      </c>
      <c r="O28" s="48">
        <v>31</v>
      </c>
      <c r="P28" s="48">
        <v>31</v>
      </c>
      <c r="Q28" s="60">
        <v>0</v>
      </c>
      <c r="R28" s="59">
        <v>31</v>
      </c>
      <c r="S28" s="48">
        <v>31</v>
      </c>
      <c r="T28" s="48">
        <v>0</v>
      </c>
      <c r="U28" s="49">
        <v>0</v>
      </c>
      <c r="V28" s="48">
        <v>0</v>
      </c>
      <c r="W28" s="48">
        <v>0</v>
      </c>
      <c r="X28" s="48">
        <v>2</v>
      </c>
      <c r="Y28" s="48">
        <v>0</v>
      </c>
      <c r="Z28" s="48">
        <v>0</v>
      </c>
      <c r="AA28" s="48">
        <v>0</v>
      </c>
      <c r="AB28" s="48">
        <v>0</v>
      </c>
      <c r="AC28" s="60">
        <v>1</v>
      </c>
    </row>
    <row r="29" spans="1:29" s="3" customFormat="1" ht="18" customHeight="1">
      <c r="A29" s="18" t="s">
        <v>110</v>
      </c>
      <c r="B29" s="158">
        <v>18</v>
      </c>
      <c r="C29" s="48">
        <v>0</v>
      </c>
      <c r="D29" s="48">
        <v>18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18</v>
      </c>
      <c r="O29" s="48">
        <v>18</v>
      </c>
      <c r="P29" s="48">
        <v>18</v>
      </c>
      <c r="Q29" s="60">
        <v>0</v>
      </c>
      <c r="R29" s="59">
        <v>18</v>
      </c>
      <c r="S29" s="48">
        <v>0</v>
      </c>
      <c r="T29" s="48">
        <v>0</v>
      </c>
      <c r="U29" s="49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60">
        <v>18</v>
      </c>
    </row>
    <row r="30" spans="1:29" s="3" customFormat="1" ht="18" customHeight="1">
      <c r="A30" s="18" t="s">
        <v>111</v>
      </c>
      <c r="B30" s="158">
        <v>2</v>
      </c>
      <c r="C30" s="48">
        <v>0</v>
      </c>
      <c r="D30" s="48">
        <v>2</v>
      </c>
      <c r="E30" s="48">
        <v>0</v>
      </c>
      <c r="F30" s="48">
        <v>0</v>
      </c>
      <c r="G30" s="48">
        <v>2</v>
      </c>
      <c r="H30" s="48">
        <v>2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2</v>
      </c>
      <c r="O30" s="48">
        <v>2</v>
      </c>
      <c r="P30" s="48">
        <v>2</v>
      </c>
      <c r="Q30" s="60">
        <v>0</v>
      </c>
      <c r="R30" s="59">
        <v>2</v>
      </c>
      <c r="S30" s="48">
        <v>2</v>
      </c>
      <c r="T30" s="48">
        <v>0</v>
      </c>
      <c r="U30" s="49">
        <v>0</v>
      </c>
      <c r="V30" s="48">
        <v>0</v>
      </c>
      <c r="W30" s="48">
        <v>0</v>
      </c>
      <c r="X30" s="48">
        <v>2</v>
      </c>
      <c r="Y30" s="48">
        <v>0</v>
      </c>
      <c r="Z30" s="48">
        <v>0</v>
      </c>
      <c r="AA30" s="48">
        <v>0</v>
      </c>
      <c r="AB30" s="48">
        <v>0</v>
      </c>
      <c r="AC30" s="60">
        <v>0</v>
      </c>
    </row>
    <row r="31" spans="1:29" s="3" customFormat="1" ht="18" customHeight="1" thickBot="1">
      <c r="A31" s="53" t="s">
        <v>6</v>
      </c>
      <c r="B31" s="159">
        <v>1</v>
      </c>
      <c r="C31" s="98">
        <v>0</v>
      </c>
      <c r="D31" s="98">
        <v>0</v>
      </c>
      <c r="E31" s="98">
        <v>0</v>
      </c>
      <c r="F31" s="98">
        <v>0</v>
      </c>
      <c r="G31" s="98">
        <v>1</v>
      </c>
      <c r="H31" s="98">
        <v>1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1</v>
      </c>
      <c r="O31" s="98">
        <v>1</v>
      </c>
      <c r="P31" s="98">
        <v>1</v>
      </c>
      <c r="Q31" s="99">
        <v>0</v>
      </c>
      <c r="R31" s="61">
        <v>1</v>
      </c>
      <c r="S31" s="50">
        <v>1</v>
      </c>
      <c r="T31" s="50">
        <v>0</v>
      </c>
      <c r="U31" s="51">
        <v>0</v>
      </c>
      <c r="V31" s="50">
        <v>0</v>
      </c>
      <c r="W31" s="50">
        <v>0</v>
      </c>
      <c r="X31" s="50">
        <v>1</v>
      </c>
      <c r="Y31" s="50">
        <v>0</v>
      </c>
      <c r="Z31" s="50">
        <v>0</v>
      </c>
      <c r="AA31" s="50">
        <v>0</v>
      </c>
      <c r="AB31" s="50">
        <v>0</v>
      </c>
      <c r="AC31" s="62">
        <v>0</v>
      </c>
    </row>
    <row r="32" spans="1:29" s="32" customFormat="1" ht="18" customHeight="1" thickBot="1" thickTop="1">
      <c r="A32" s="23" t="s">
        <v>7</v>
      </c>
      <c r="B32" s="123">
        <f>SUM(B7:B31)</f>
        <v>830</v>
      </c>
      <c r="C32" s="123">
        <f aca="true" t="shared" si="0" ref="C32:M32">SUM(C7:C31)</f>
        <v>305</v>
      </c>
      <c r="D32" s="123">
        <f>SUM(D7:D31)</f>
        <v>357</v>
      </c>
      <c r="E32" s="123">
        <f t="shared" si="0"/>
        <v>0</v>
      </c>
      <c r="F32" s="123">
        <f t="shared" si="0"/>
        <v>40</v>
      </c>
      <c r="G32" s="123">
        <f t="shared" si="0"/>
        <v>545</v>
      </c>
      <c r="H32" s="123">
        <f t="shared" si="0"/>
        <v>591</v>
      </c>
      <c r="I32" s="123">
        <f>SUM(I7:I31)</f>
        <v>1</v>
      </c>
      <c r="J32" s="123">
        <f t="shared" si="0"/>
        <v>75</v>
      </c>
      <c r="K32" s="123">
        <f t="shared" si="0"/>
        <v>37</v>
      </c>
      <c r="L32" s="123">
        <f t="shared" si="0"/>
        <v>5</v>
      </c>
      <c r="M32" s="123">
        <f t="shared" si="0"/>
        <v>26</v>
      </c>
      <c r="N32" s="171">
        <f aca="true" t="shared" si="1" ref="N32:AC32">SUM(N7:N31)</f>
        <v>830</v>
      </c>
      <c r="O32" s="171">
        <f t="shared" si="1"/>
        <v>819</v>
      </c>
      <c r="P32" s="171">
        <f t="shared" si="1"/>
        <v>822</v>
      </c>
      <c r="Q32" s="172">
        <f t="shared" si="1"/>
        <v>2</v>
      </c>
      <c r="R32" s="123">
        <f t="shared" si="1"/>
        <v>830</v>
      </c>
      <c r="S32" s="123">
        <f t="shared" si="1"/>
        <v>717</v>
      </c>
      <c r="T32" s="123">
        <f t="shared" si="1"/>
        <v>4</v>
      </c>
      <c r="U32" s="123">
        <f t="shared" si="1"/>
        <v>4</v>
      </c>
      <c r="V32" s="123">
        <f t="shared" si="1"/>
        <v>4</v>
      </c>
      <c r="W32" s="123">
        <f t="shared" si="1"/>
        <v>1</v>
      </c>
      <c r="X32" s="123">
        <f t="shared" si="1"/>
        <v>107</v>
      </c>
      <c r="Y32" s="123">
        <f t="shared" si="1"/>
        <v>17</v>
      </c>
      <c r="Z32" s="123">
        <f t="shared" si="1"/>
        <v>14</v>
      </c>
      <c r="AA32" s="123">
        <f t="shared" si="1"/>
        <v>0</v>
      </c>
      <c r="AB32" s="123">
        <f t="shared" si="1"/>
        <v>24</v>
      </c>
      <c r="AC32" s="123">
        <f t="shared" si="1"/>
        <v>42</v>
      </c>
    </row>
  </sheetData>
  <sheetProtection/>
  <autoFilter ref="A6:AC32"/>
  <mergeCells count="12">
    <mergeCell ref="Y5:AB5"/>
    <mergeCell ref="N5:Q5"/>
    <mergeCell ref="B2:F2"/>
    <mergeCell ref="B3:AC3"/>
    <mergeCell ref="B4:Q4"/>
    <mergeCell ref="R4:AC4"/>
    <mergeCell ref="B5:M5"/>
    <mergeCell ref="A3:A6"/>
    <mergeCell ref="S5:T5"/>
    <mergeCell ref="U5:X5"/>
    <mergeCell ref="AC5:AC6"/>
    <mergeCell ref="R5:R6"/>
  </mergeCells>
  <dataValidations count="1">
    <dataValidation type="custom" allowBlank="1" showInputMessage="1" showErrorMessage="1" errorTitle="関数セル" error="入力不要" sqref="A16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Height="0" fitToWidth="1" horizontalDpi="600" verticalDpi="600" orientation="landscape" paperSize="8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32"/>
  <sheetViews>
    <sheetView view="pageBreakPreview" zoomScale="80" zoomScaleSheetLayoutView="80" zoomScalePageLayoutView="0" workbookViewId="0" topLeftCell="A1">
      <pane xSplit="1" ySplit="6" topLeftCell="B22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37" sqref="E37"/>
    </sheetView>
  </sheetViews>
  <sheetFormatPr defaultColWidth="7.75390625" defaultRowHeight="13.5"/>
  <cols>
    <col min="1" max="1" width="12.125" style="46" customWidth="1"/>
    <col min="2" max="4" width="10.75390625" style="46" customWidth="1"/>
    <col min="5" max="14" width="7.125" style="46" customWidth="1"/>
    <col min="15" max="16384" width="7.75390625" style="46" customWidth="1"/>
  </cols>
  <sheetData>
    <row r="1" ht="22.5" customHeight="1">
      <c r="A1" s="7" t="s">
        <v>63</v>
      </c>
    </row>
    <row r="2" spans="1:14" s="132" customFormat="1" ht="16.5" customHeight="1" thickBot="1">
      <c r="A2" s="7"/>
      <c r="N2" s="10" t="s">
        <v>59</v>
      </c>
    </row>
    <row r="3" spans="1:15" s="3" customFormat="1" ht="18" customHeight="1" thickBot="1">
      <c r="A3" s="279" t="s">
        <v>43</v>
      </c>
      <c r="B3" s="269" t="s">
        <v>61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1"/>
    </row>
    <row r="4" spans="1:15" s="3" customFormat="1" ht="18" customHeight="1">
      <c r="A4" s="280"/>
      <c r="B4" s="272" t="s">
        <v>145</v>
      </c>
      <c r="C4" s="273"/>
      <c r="D4" s="273"/>
      <c r="E4" s="273"/>
      <c r="F4" s="274" t="s">
        <v>146</v>
      </c>
      <c r="G4" s="275"/>
      <c r="H4" s="275"/>
      <c r="I4" s="275"/>
      <c r="J4" s="275"/>
      <c r="K4" s="275"/>
      <c r="L4" s="275"/>
      <c r="M4" s="275"/>
      <c r="N4" s="275"/>
      <c r="O4" s="276"/>
    </row>
    <row r="5" spans="1:15" s="3" customFormat="1" ht="29.25" customHeight="1">
      <c r="A5" s="280"/>
      <c r="B5" s="277" t="s">
        <v>128</v>
      </c>
      <c r="C5" s="282" t="s">
        <v>129</v>
      </c>
      <c r="D5" s="282" t="s">
        <v>130</v>
      </c>
      <c r="E5" s="284" t="s">
        <v>53</v>
      </c>
      <c r="F5" s="277" t="s">
        <v>82</v>
      </c>
      <c r="G5" s="282" t="s">
        <v>131</v>
      </c>
      <c r="H5" s="282" t="s">
        <v>83</v>
      </c>
      <c r="I5" s="282" t="s">
        <v>84</v>
      </c>
      <c r="J5" s="282" t="s">
        <v>85</v>
      </c>
      <c r="K5" s="282" t="s">
        <v>132</v>
      </c>
      <c r="L5" s="282" t="s">
        <v>133</v>
      </c>
      <c r="M5" s="282" t="s">
        <v>134</v>
      </c>
      <c r="N5" s="282" t="s">
        <v>135</v>
      </c>
      <c r="O5" s="267" t="s">
        <v>53</v>
      </c>
    </row>
    <row r="6" spans="1:15" s="3" customFormat="1" ht="90" customHeight="1" thickBot="1">
      <c r="A6" s="281"/>
      <c r="B6" s="278"/>
      <c r="C6" s="283"/>
      <c r="D6" s="283"/>
      <c r="E6" s="285"/>
      <c r="F6" s="278"/>
      <c r="G6" s="283"/>
      <c r="H6" s="283"/>
      <c r="I6" s="283"/>
      <c r="J6" s="283"/>
      <c r="K6" s="283"/>
      <c r="L6" s="283"/>
      <c r="M6" s="283"/>
      <c r="N6" s="283"/>
      <c r="O6" s="268"/>
    </row>
    <row r="7" spans="1:15" s="3" customFormat="1" ht="18" customHeight="1">
      <c r="A7" s="17" t="s">
        <v>93</v>
      </c>
      <c r="B7" s="133">
        <v>23</v>
      </c>
      <c r="C7" s="137">
        <v>0</v>
      </c>
      <c r="D7" s="137">
        <v>0</v>
      </c>
      <c r="E7" s="137">
        <v>0</v>
      </c>
      <c r="F7" s="133">
        <v>0</v>
      </c>
      <c r="G7" s="137">
        <v>1</v>
      </c>
      <c r="H7" s="137">
        <v>1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23</v>
      </c>
      <c r="O7" s="138">
        <v>0</v>
      </c>
    </row>
    <row r="8" spans="1:15" s="3" customFormat="1" ht="18" customHeight="1">
      <c r="A8" s="18" t="s">
        <v>94</v>
      </c>
      <c r="B8" s="134">
        <v>81</v>
      </c>
      <c r="C8" s="124">
        <v>35</v>
      </c>
      <c r="D8" s="124">
        <v>1</v>
      </c>
      <c r="E8" s="124">
        <v>16</v>
      </c>
      <c r="F8" s="134">
        <v>19</v>
      </c>
      <c r="G8" s="124">
        <v>0</v>
      </c>
      <c r="H8" s="124">
        <v>1</v>
      </c>
      <c r="I8" s="124">
        <v>21</v>
      </c>
      <c r="J8" s="124">
        <v>36</v>
      </c>
      <c r="K8" s="124">
        <v>9</v>
      </c>
      <c r="L8" s="124">
        <v>0</v>
      </c>
      <c r="M8" s="124">
        <v>2</v>
      </c>
      <c r="N8" s="124">
        <v>66</v>
      </c>
      <c r="O8" s="129">
        <v>7</v>
      </c>
    </row>
    <row r="9" spans="1:15" s="3" customFormat="1" ht="18" customHeight="1">
      <c r="A9" s="18" t="s">
        <v>149</v>
      </c>
      <c r="B9" s="134">
        <v>1</v>
      </c>
      <c r="C9" s="124">
        <v>0</v>
      </c>
      <c r="D9" s="124">
        <v>0</v>
      </c>
      <c r="E9" s="124">
        <v>0</v>
      </c>
      <c r="F9" s="13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1</v>
      </c>
      <c r="O9" s="129">
        <v>0</v>
      </c>
    </row>
    <row r="10" spans="1:15" s="3" customFormat="1" ht="18" customHeight="1">
      <c r="A10" s="18" t="s">
        <v>95</v>
      </c>
      <c r="B10" s="134">
        <v>18</v>
      </c>
      <c r="C10" s="124">
        <v>10</v>
      </c>
      <c r="D10" s="124">
        <v>2</v>
      </c>
      <c r="E10" s="124">
        <v>17</v>
      </c>
      <c r="F10" s="134">
        <v>4</v>
      </c>
      <c r="G10" s="124">
        <v>0</v>
      </c>
      <c r="H10" s="124">
        <v>1</v>
      </c>
      <c r="I10" s="124">
        <v>4</v>
      </c>
      <c r="J10" s="124">
        <v>8</v>
      </c>
      <c r="K10" s="124">
        <v>0</v>
      </c>
      <c r="L10" s="124">
        <v>1</v>
      </c>
      <c r="M10" s="124">
        <v>0</v>
      </c>
      <c r="N10" s="124">
        <v>9</v>
      </c>
      <c r="O10" s="129">
        <v>21</v>
      </c>
    </row>
    <row r="11" spans="1:15" s="3" customFormat="1" ht="18" customHeight="1">
      <c r="A11" s="18" t="s">
        <v>142</v>
      </c>
      <c r="B11" s="134">
        <v>133</v>
      </c>
      <c r="C11" s="124">
        <v>31</v>
      </c>
      <c r="D11" s="124">
        <v>7</v>
      </c>
      <c r="E11" s="124">
        <v>2</v>
      </c>
      <c r="F11" s="134">
        <v>24</v>
      </c>
      <c r="G11" s="124">
        <v>1</v>
      </c>
      <c r="H11" s="124">
        <v>7</v>
      </c>
      <c r="I11" s="124">
        <v>12</v>
      </c>
      <c r="J11" s="124">
        <v>22</v>
      </c>
      <c r="K11" s="124">
        <v>3</v>
      </c>
      <c r="L11" s="124">
        <v>1</v>
      </c>
      <c r="M11" s="124">
        <v>0</v>
      </c>
      <c r="N11" s="124">
        <v>116</v>
      </c>
      <c r="O11" s="129">
        <v>0</v>
      </c>
    </row>
    <row r="12" spans="1:15" s="3" customFormat="1" ht="18" customHeight="1">
      <c r="A12" s="18" t="s">
        <v>97</v>
      </c>
      <c r="B12" s="134">
        <v>7</v>
      </c>
      <c r="C12" s="124">
        <v>7</v>
      </c>
      <c r="D12" s="124">
        <v>0</v>
      </c>
      <c r="E12" s="124">
        <v>0</v>
      </c>
      <c r="F12" s="134">
        <v>0</v>
      </c>
      <c r="G12" s="124">
        <v>0</v>
      </c>
      <c r="H12" s="124">
        <v>7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7</v>
      </c>
      <c r="O12" s="129">
        <v>0</v>
      </c>
    </row>
    <row r="13" spans="1:15" s="3" customFormat="1" ht="18" customHeight="1">
      <c r="A13" s="18" t="s">
        <v>98</v>
      </c>
      <c r="B13" s="134">
        <v>13</v>
      </c>
      <c r="C13" s="124">
        <v>5</v>
      </c>
      <c r="D13" s="124">
        <v>3</v>
      </c>
      <c r="E13" s="124">
        <v>1</v>
      </c>
      <c r="F13" s="134">
        <v>0</v>
      </c>
      <c r="G13" s="124">
        <v>0</v>
      </c>
      <c r="H13" s="124">
        <v>0</v>
      </c>
      <c r="I13" s="124">
        <v>3</v>
      </c>
      <c r="J13" s="124">
        <v>4</v>
      </c>
      <c r="K13" s="124">
        <v>0</v>
      </c>
      <c r="L13" s="124">
        <v>1</v>
      </c>
      <c r="M13" s="124">
        <v>0</v>
      </c>
      <c r="N13" s="124">
        <v>12</v>
      </c>
      <c r="O13" s="129">
        <v>1</v>
      </c>
    </row>
    <row r="14" spans="1:15" s="3" customFormat="1" ht="18" customHeight="1">
      <c r="A14" s="18" t="s">
        <v>99</v>
      </c>
      <c r="B14" s="134">
        <v>68</v>
      </c>
      <c r="C14" s="124">
        <v>40</v>
      </c>
      <c r="D14" s="124">
        <v>5</v>
      </c>
      <c r="E14" s="124">
        <v>3</v>
      </c>
      <c r="F14" s="134">
        <v>28</v>
      </c>
      <c r="G14" s="124">
        <v>3</v>
      </c>
      <c r="H14" s="124">
        <v>3</v>
      </c>
      <c r="I14" s="124">
        <v>20</v>
      </c>
      <c r="J14" s="124">
        <v>25</v>
      </c>
      <c r="K14" s="124">
        <v>3</v>
      </c>
      <c r="L14" s="124">
        <v>4</v>
      </c>
      <c r="M14" s="124">
        <v>2</v>
      </c>
      <c r="N14" s="124">
        <v>50</v>
      </c>
      <c r="O14" s="129">
        <v>1</v>
      </c>
    </row>
    <row r="15" spans="1:15" s="3" customFormat="1" ht="18" customHeight="1">
      <c r="A15" s="18" t="s">
        <v>100</v>
      </c>
      <c r="B15" s="134">
        <v>3</v>
      </c>
      <c r="C15" s="124">
        <v>0</v>
      </c>
      <c r="D15" s="124">
        <v>0</v>
      </c>
      <c r="E15" s="124">
        <v>0</v>
      </c>
      <c r="F15" s="13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3</v>
      </c>
      <c r="O15" s="129">
        <v>0</v>
      </c>
    </row>
    <row r="16" spans="1:15" s="69" customFormat="1" ht="18" customHeight="1">
      <c r="A16" s="19" t="s">
        <v>0</v>
      </c>
      <c r="B16" s="134">
        <v>3</v>
      </c>
      <c r="C16" s="124">
        <v>1</v>
      </c>
      <c r="D16" s="124">
        <v>0</v>
      </c>
      <c r="E16" s="124">
        <v>0</v>
      </c>
      <c r="F16" s="134">
        <v>1</v>
      </c>
      <c r="G16" s="124">
        <v>0</v>
      </c>
      <c r="H16" s="124">
        <v>0</v>
      </c>
      <c r="I16" s="124">
        <v>1</v>
      </c>
      <c r="J16" s="124">
        <v>0</v>
      </c>
      <c r="K16" s="124">
        <v>0</v>
      </c>
      <c r="L16" s="124">
        <v>0</v>
      </c>
      <c r="M16" s="124">
        <v>0</v>
      </c>
      <c r="N16" s="124">
        <v>2</v>
      </c>
      <c r="O16" s="130">
        <v>0</v>
      </c>
    </row>
    <row r="17" spans="1:15" s="3" customFormat="1" ht="18" customHeight="1">
      <c r="A17" s="18" t="s">
        <v>143</v>
      </c>
      <c r="B17" s="134">
        <v>7</v>
      </c>
      <c r="C17" s="124">
        <v>0</v>
      </c>
      <c r="D17" s="124">
        <v>0</v>
      </c>
      <c r="E17" s="124">
        <v>0</v>
      </c>
      <c r="F17" s="13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9">
        <v>7</v>
      </c>
    </row>
    <row r="18" spans="1:15" s="3" customFormat="1" ht="18" customHeight="1">
      <c r="A18" s="18" t="s">
        <v>102</v>
      </c>
      <c r="B18" s="134">
        <v>33</v>
      </c>
      <c r="C18" s="124">
        <v>5</v>
      </c>
      <c r="D18" s="124">
        <v>3</v>
      </c>
      <c r="E18" s="124">
        <v>0</v>
      </c>
      <c r="F18" s="134">
        <v>5</v>
      </c>
      <c r="G18" s="124">
        <v>1</v>
      </c>
      <c r="H18" s="124">
        <v>1</v>
      </c>
      <c r="I18" s="124">
        <v>5</v>
      </c>
      <c r="J18" s="124">
        <v>10</v>
      </c>
      <c r="K18" s="124">
        <v>1</v>
      </c>
      <c r="L18" s="124">
        <v>2</v>
      </c>
      <c r="M18" s="124">
        <v>0</v>
      </c>
      <c r="N18" s="124">
        <v>26</v>
      </c>
      <c r="O18" s="129">
        <v>4</v>
      </c>
    </row>
    <row r="19" spans="1:15" s="3" customFormat="1" ht="18" customHeight="1">
      <c r="A19" s="18" t="s">
        <v>103</v>
      </c>
      <c r="B19" s="134">
        <v>6</v>
      </c>
      <c r="C19" s="124">
        <v>1</v>
      </c>
      <c r="D19" s="124">
        <v>0</v>
      </c>
      <c r="E19" s="124">
        <v>0</v>
      </c>
      <c r="F19" s="134">
        <v>2</v>
      </c>
      <c r="G19" s="124">
        <v>0</v>
      </c>
      <c r="H19" s="124">
        <v>0</v>
      </c>
      <c r="I19" s="124">
        <v>2</v>
      </c>
      <c r="J19" s="124">
        <v>1</v>
      </c>
      <c r="K19" s="124">
        <v>0</v>
      </c>
      <c r="L19" s="124">
        <v>0</v>
      </c>
      <c r="M19" s="124">
        <v>0</v>
      </c>
      <c r="N19" s="124">
        <v>4</v>
      </c>
      <c r="O19" s="129">
        <v>0</v>
      </c>
    </row>
    <row r="20" spans="1:15" s="3" customFormat="1" ht="18" customHeight="1">
      <c r="A20" s="18" t="s">
        <v>104</v>
      </c>
      <c r="B20" s="134">
        <v>144</v>
      </c>
      <c r="C20" s="124">
        <v>40</v>
      </c>
      <c r="D20" s="124">
        <v>5</v>
      </c>
      <c r="E20" s="124">
        <v>5</v>
      </c>
      <c r="F20" s="134">
        <v>16</v>
      </c>
      <c r="G20" s="124">
        <v>1</v>
      </c>
      <c r="H20" s="124">
        <v>7</v>
      </c>
      <c r="I20" s="124">
        <v>15</v>
      </c>
      <c r="J20" s="124">
        <v>19</v>
      </c>
      <c r="K20" s="124">
        <v>3</v>
      </c>
      <c r="L20" s="124">
        <v>3</v>
      </c>
      <c r="M20" s="124">
        <v>1</v>
      </c>
      <c r="N20" s="124">
        <v>137</v>
      </c>
      <c r="O20" s="129">
        <v>3</v>
      </c>
    </row>
    <row r="21" spans="1:15" s="3" customFormat="1" ht="18" customHeight="1">
      <c r="A21" s="18" t="s">
        <v>105</v>
      </c>
      <c r="B21" s="134">
        <v>63</v>
      </c>
      <c r="C21" s="124">
        <v>3</v>
      </c>
      <c r="D21" s="124">
        <v>0</v>
      </c>
      <c r="E21" s="124">
        <v>1</v>
      </c>
      <c r="F21" s="134">
        <v>1</v>
      </c>
      <c r="G21" s="124">
        <v>0</v>
      </c>
      <c r="H21" s="124">
        <v>3</v>
      </c>
      <c r="I21" s="124">
        <v>2</v>
      </c>
      <c r="J21" s="124">
        <v>0</v>
      </c>
      <c r="K21" s="124">
        <v>1</v>
      </c>
      <c r="L21" s="124">
        <v>0</v>
      </c>
      <c r="M21" s="124">
        <v>0</v>
      </c>
      <c r="N21" s="124">
        <v>62</v>
      </c>
      <c r="O21" s="129">
        <v>3</v>
      </c>
    </row>
    <row r="22" spans="1:15" s="3" customFormat="1" ht="18" customHeight="1">
      <c r="A22" s="18" t="s">
        <v>148</v>
      </c>
      <c r="B22" s="134">
        <v>3</v>
      </c>
      <c r="C22" s="124">
        <v>0</v>
      </c>
      <c r="D22" s="124">
        <v>0</v>
      </c>
      <c r="E22" s="124">
        <v>6</v>
      </c>
      <c r="F22" s="134">
        <v>0</v>
      </c>
      <c r="G22" s="124">
        <v>1</v>
      </c>
      <c r="H22" s="124">
        <v>0</v>
      </c>
      <c r="I22" s="124">
        <v>0</v>
      </c>
      <c r="J22" s="124">
        <v>0</v>
      </c>
      <c r="K22" s="124">
        <v>0</v>
      </c>
      <c r="L22" s="124">
        <v>1</v>
      </c>
      <c r="M22" s="124">
        <v>0</v>
      </c>
      <c r="N22" s="124">
        <v>4</v>
      </c>
      <c r="O22" s="129">
        <v>4</v>
      </c>
    </row>
    <row r="23" spans="1:15" s="3" customFormat="1" ht="18" customHeight="1">
      <c r="A23" s="18" t="s">
        <v>106</v>
      </c>
      <c r="B23" s="134">
        <v>15</v>
      </c>
      <c r="C23" s="124">
        <v>11</v>
      </c>
      <c r="D23" s="124">
        <v>0</v>
      </c>
      <c r="E23" s="124">
        <v>0</v>
      </c>
      <c r="F23" s="134">
        <v>4</v>
      </c>
      <c r="G23" s="124">
        <v>0</v>
      </c>
      <c r="H23" s="124">
        <v>0</v>
      </c>
      <c r="I23" s="124">
        <v>8</v>
      </c>
      <c r="J23" s="124">
        <v>1</v>
      </c>
      <c r="K23" s="124">
        <v>0</v>
      </c>
      <c r="L23" s="124">
        <v>0</v>
      </c>
      <c r="M23" s="124">
        <v>0</v>
      </c>
      <c r="N23" s="124">
        <v>11</v>
      </c>
      <c r="O23" s="129">
        <v>0</v>
      </c>
    </row>
    <row r="24" spans="1:15" s="3" customFormat="1" ht="18" customHeight="1">
      <c r="A24" s="18" t="s">
        <v>140</v>
      </c>
      <c r="B24" s="134">
        <v>15</v>
      </c>
      <c r="C24" s="124">
        <v>18</v>
      </c>
      <c r="D24" s="124">
        <v>0</v>
      </c>
      <c r="E24" s="124">
        <v>1</v>
      </c>
      <c r="F24" s="134">
        <v>6</v>
      </c>
      <c r="G24" s="124">
        <v>0</v>
      </c>
      <c r="H24" s="124">
        <v>1</v>
      </c>
      <c r="I24" s="124">
        <v>15</v>
      </c>
      <c r="J24" s="124">
        <v>9</v>
      </c>
      <c r="K24" s="124">
        <v>0</v>
      </c>
      <c r="L24" s="124">
        <v>1</v>
      </c>
      <c r="M24" s="124">
        <v>1</v>
      </c>
      <c r="N24" s="124">
        <v>19</v>
      </c>
      <c r="O24" s="129">
        <v>0</v>
      </c>
    </row>
    <row r="25" spans="1:15" s="3" customFormat="1" ht="18" customHeight="1">
      <c r="A25" s="18" t="s">
        <v>144</v>
      </c>
      <c r="B25" s="134">
        <v>26</v>
      </c>
      <c r="C25" s="124">
        <v>22</v>
      </c>
      <c r="D25" s="124">
        <v>1</v>
      </c>
      <c r="E25" s="124">
        <v>7</v>
      </c>
      <c r="F25" s="134">
        <v>1</v>
      </c>
      <c r="G25" s="124">
        <v>0</v>
      </c>
      <c r="H25" s="124">
        <v>2</v>
      </c>
      <c r="I25" s="124">
        <v>3</v>
      </c>
      <c r="J25" s="124">
        <v>16</v>
      </c>
      <c r="K25" s="124">
        <v>0</v>
      </c>
      <c r="L25" s="124">
        <v>1</v>
      </c>
      <c r="M25" s="124">
        <v>0</v>
      </c>
      <c r="N25" s="124">
        <v>25</v>
      </c>
      <c r="O25" s="129">
        <v>6</v>
      </c>
    </row>
    <row r="26" spans="1:15" s="3" customFormat="1" ht="18" customHeight="1">
      <c r="A26" s="18" t="s">
        <v>90</v>
      </c>
      <c r="B26" s="134">
        <v>4</v>
      </c>
      <c r="C26" s="124">
        <v>0</v>
      </c>
      <c r="D26" s="124">
        <v>0</v>
      </c>
      <c r="E26" s="124">
        <v>2</v>
      </c>
      <c r="F26" s="134">
        <v>2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1</v>
      </c>
      <c r="O26" s="129">
        <v>2</v>
      </c>
    </row>
    <row r="27" spans="1:15" s="3" customFormat="1" ht="18" customHeight="1">
      <c r="A27" s="18" t="s">
        <v>108</v>
      </c>
      <c r="B27" s="134">
        <v>0</v>
      </c>
      <c r="C27" s="124">
        <v>0</v>
      </c>
      <c r="D27" s="124">
        <v>0</v>
      </c>
      <c r="E27" s="124">
        <v>16</v>
      </c>
      <c r="F27" s="13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9">
        <v>16</v>
      </c>
    </row>
    <row r="28" spans="1:15" s="3" customFormat="1" ht="18" customHeight="1">
      <c r="A28" s="18" t="s">
        <v>109</v>
      </c>
      <c r="B28" s="134">
        <v>29</v>
      </c>
      <c r="C28" s="124">
        <v>5</v>
      </c>
      <c r="D28" s="124">
        <v>3</v>
      </c>
      <c r="E28" s="124">
        <v>1</v>
      </c>
      <c r="F28" s="134">
        <v>17</v>
      </c>
      <c r="G28" s="124">
        <v>0</v>
      </c>
      <c r="H28" s="124">
        <v>3</v>
      </c>
      <c r="I28" s="124">
        <v>3</v>
      </c>
      <c r="J28" s="124">
        <v>3</v>
      </c>
      <c r="K28" s="124">
        <v>1</v>
      </c>
      <c r="L28" s="124">
        <v>2</v>
      </c>
      <c r="M28" s="124">
        <v>0</v>
      </c>
      <c r="N28" s="124">
        <v>11</v>
      </c>
      <c r="O28" s="129">
        <v>1</v>
      </c>
    </row>
    <row r="29" spans="1:15" s="3" customFormat="1" ht="18" customHeight="1">
      <c r="A29" s="18" t="s">
        <v>110</v>
      </c>
      <c r="B29" s="134">
        <v>18</v>
      </c>
      <c r="C29" s="124">
        <v>0</v>
      </c>
      <c r="D29" s="124">
        <v>0</v>
      </c>
      <c r="E29" s="124">
        <v>0</v>
      </c>
      <c r="F29" s="134">
        <v>18</v>
      </c>
      <c r="G29" s="124">
        <v>0</v>
      </c>
      <c r="H29" s="124">
        <v>0</v>
      </c>
      <c r="I29" s="124">
        <v>0</v>
      </c>
      <c r="J29" s="124">
        <v>18</v>
      </c>
      <c r="K29" s="124">
        <v>0</v>
      </c>
      <c r="L29" s="124">
        <v>0</v>
      </c>
      <c r="M29" s="124">
        <v>0</v>
      </c>
      <c r="N29" s="124">
        <v>0</v>
      </c>
      <c r="O29" s="129">
        <v>0</v>
      </c>
    </row>
    <row r="30" spans="1:15" s="3" customFormat="1" ht="18" customHeight="1">
      <c r="A30" s="18" t="s">
        <v>111</v>
      </c>
      <c r="B30" s="134">
        <v>2</v>
      </c>
      <c r="C30" s="124">
        <v>0</v>
      </c>
      <c r="D30" s="124">
        <v>0</v>
      </c>
      <c r="E30" s="124">
        <v>0</v>
      </c>
      <c r="F30" s="134">
        <v>2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2</v>
      </c>
      <c r="O30" s="129">
        <v>0</v>
      </c>
    </row>
    <row r="31" spans="1:15" s="3" customFormat="1" ht="18" customHeight="1" thickBot="1">
      <c r="A31" s="53" t="s">
        <v>6</v>
      </c>
      <c r="B31" s="136">
        <v>1</v>
      </c>
      <c r="C31" s="125">
        <v>1</v>
      </c>
      <c r="D31" s="125">
        <v>0</v>
      </c>
      <c r="E31" s="125">
        <v>0</v>
      </c>
      <c r="F31" s="136">
        <v>0</v>
      </c>
      <c r="G31" s="125">
        <v>0</v>
      </c>
      <c r="H31" s="125">
        <v>0</v>
      </c>
      <c r="I31" s="125">
        <v>0</v>
      </c>
      <c r="J31" s="125">
        <v>1</v>
      </c>
      <c r="K31" s="125">
        <v>0</v>
      </c>
      <c r="L31" s="125">
        <v>0</v>
      </c>
      <c r="M31" s="125">
        <v>0</v>
      </c>
      <c r="N31" s="125">
        <v>1</v>
      </c>
      <c r="O31" s="131">
        <v>0</v>
      </c>
    </row>
    <row r="32" spans="1:15" s="32" customFormat="1" ht="18" customHeight="1" thickBot="1" thickTop="1">
      <c r="A32" s="23" t="s">
        <v>7</v>
      </c>
      <c r="B32" s="173">
        <f>SUM(B7:B31)</f>
        <v>716</v>
      </c>
      <c r="C32" s="175">
        <f aca="true" t="shared" si="0" ref="C32:O32">SUM(C7:C31)</f>
        <v>235</v>
      </c>
      <c r="D32" s="175">
        <f t="shared" si="0"/>
        <v>30</v>
      </c>
      <c r="E32" s="176">
        <f t="shared" si="0"/>
        <v>78</v>
      </c>
      <c r="F32" s="177">
        <f>SUM(F7:F31)</f>
        <v>150</v>
      </c>
      <c r="G32" s="175">
        <f t="shared" si="0"/>
        <v>8</v>
      </c>
      <c r="H32" s="175">
        <f t="shared" si="0"/>
        <v>37</v>
      </c>
      <c r="I32" s="175">
        <f t="shared" si="0"/>
        <v>114</v>
      </c>
      <c r="J32" s="175">
        <f t="shared" si="0"/>
        <v>173</v>
      </c>
      <c r="K32" s="175">
        <f t="shared" si="0"/>
        <v>21</v>
      </c>
      <c r="L32" s="175">
        <f t="shared" si="0"/>
        <v>17</v>
      </c>
      <c r="M32" s="175">
        <f t="shared" si="0"/>
        <v>6</v>
      </c>
      <c r="N32" s="175">
        <f t="shared" si="0"/>
        <v>592</v>
      </c>
      <c r="O32" s="174">
        <f t="shared" si="0"/>
        <v>76</v>
      </c>
    </row>
  </sheetData>
  <sheetProtection/>
  <autoFilter ref="A6:O32"/>
  <mergeCells count="18">
    <mergeCell ref="M5:M6"/>
    <mergeCell ref="N5:N6"/>
    <mergeCell ref="G5:G6"/>
    <mergeCell ref="H5:H6"/>
    <mergeCell ref="I5:I6"/>
    <mergeCell ref="J5:J6"/>
    <mergeCell ref="K5:K6"/>
    <mergeCell ref="L5:L6"/>
    <mergeCell ref="O5:O6"/>
    <mergeCell ref="B3:O3"/>
    <mergeCell ref="B4:E4"/>
    <mergeCell ref="F4:O4"/>
    <mergeCell ref="B5:B6"/>
    <mergeCell ref="A3:A6"/>
    <mergeCell ref="C5:C6"/>
    <mergeCell ref="D5:D6"/>
    <mergeCell ref="E5:E6"/>
    <mergeCell ref="F5:F6"/>
  </mergeCells>
  <dataValidations count="1">
    <dataValidation type="custom" allowBlank="1" showInputMessage="1" showErrorMessage="1" errorTitle="関数セル" error="入力不要" sqref="A16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Height="0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AU98"/>
  <sheetViews>
    <sheetView view="pageBreakPreview" zoomScale="55" zoomScaleSheetLayoutView="55" zoomScalePageLayoutView="0" workbookViewId="0" topLeftCell="A1">
      <pane xSplit="2" ySplit="5" topLeftCell="C6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M36" sqref="M36"/>
    </sheetView>
  </sheetViews>
  <sheetFormatPr defaultColWidth="9.00390625" defaultRowHeight="13.5"/>
  <cols>
    <col min="1" max="1" width="9.875" style="0" customWidth="1"/>
    <col min="2" max="46" width="6.375" style="0" customWidth="1"/>
    <col min="47" max="47" width="7.75390625" style="0" customWidth="1"/>
    <col min="199" max="199" width="9.875" style="0" customWidth="1"/>
    <col min="200" max="223" width="6.375" style="0" customWidth="1"/>
    <col min="224" max="224" width="7.75390625" style="0" customWidth="1"/>
    <col min="225" max="241" width="7.625" style="0" customWidth="1"/>
  </cols>
  <sheetData>
    <row r="1" ht="22.5" customHeight="1">
      <c r="A1" s="7" t="s">
        <v>87</v>
      </c>
    </row>
    <row r="2" spans="1:47" s="20" customFormat="1" ht="16.5" customHeight="1" thickBot="1">
      <c r="A2" s="7"/>
      <c r="AU2" s="155" t="s">
        <v>59</v>
      </c>
    </row>
    <row r="3" spans="1:47" s="88" customFormat="1" ht="18" customHeight="1" thickBot="1">
      <c r="A3" s="240" t="s">
        <v>12</v>
      </c>
      <c r="B3" s="240" t="s">
        <v>58</v>
      </c>
      <c r="C3" s="232" t="s">
        <v>147</v>
      </c>
      <c r="D3" s="233"/>
      <c r="E3" s="289" t="s">
        <v>155</v>
      </c>
      <c r="F3" s="290"/>
      <c r="G3" s="291"/>
      <c r="H3" s="295" t="s">
        <v>156</v>
      </c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7"/>
    </row>
    <row r="4" spans="1:47" s="88" customFormat="1" ht="18" customHeight="1" thickBot="1">
      <c r="A4" s="286"/>
      <c r="B4" s="286"/>
      <c r="C4" s="287"/>
      <c r="D4" s="288"/>
      <c r="E4" s="292"/>
      <c r="F4" s="293"/>
      <c r="G4" s="294"/>
      <c r="H4" s="298" t="s">
        <v>160</v>
      </c>
      <c r="I4" s="299"/>
      <c r="J4" s="299"/>
      <c r="K4" s="299"/>
      <c r="L4" s="299"/>
      <c r="M4" s="299"/>
      <c r="N4" s="300"/>
      <c r="O4" s="298" t="s">
        <v>167</v>
      </c>
      <c r="P4" s="299"/>
      <c r="Q4" s="299"/>
      <c r="R4" s="299"/>
      <c r="S4" s="299"/>
      <c r="T4" s="299"/>
      <c r="U4" s="299"/>
      <c r="V4" s="299"/>
      <c r="W4" s="300"/>
      <c r="X4" s="298" t="s">
        <v>176</v>
      </c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300"/>
      <c r="AJ4" s="298" t="s">
        <v>187</v>
      </c>
      <c r="AK4" s="299"/>
      <c r="AL4" s="299"/>
      <c r="AM4" s="299"/>
      <c r="AN4" s="299"/>
      <c r="AO4" s="300"/>
      <c r="AP4" s="295" t="s">
        <v>200</v>
      </c>
      <c r="AQ4" s="296"/>
      <c r="AR4" s="296"/>
      <c r="AS4" s="296"/>
      <c r="AT4" s="296"/>
      <c r="AU4" s="297"/>
    </row>
    <row r="5" spans="1:47" s="88" customFormat="1" ht="114" customHeight="1" thickBot="1">
      <c r="A5" s="241"/>
      <c r="B5" s="241"/>
      <c r="C5" s="84" t="s">
        <v>88</v>
      </c>
      <c r="D5" s="89" t="s">
        <v>89</v>
      </c>
      <c r="E5" s="84" t="s">
        <v>157</v>
      </c>
      <c r="F5" s="185" t="s">
        <v>158</v>
      </c>
      <c r="G5" s="185" t="s">
        <v>159</v>
      </c>
      <c r="H5" s="186" t="s">
        <v>161</v>
      </c>
      <c r="I5" s="187" t="s">
        <v>162</v>
      </c>
      <c r="J5" s="187" t="s">
        <v>163</v>
      </c>
      <c r="K5" s="187" t="s">
        <v>164</v>
      </c>
      <c r="L5" s="187" t="s">
        <v>165</v>
      </c>
      <c r="M5" s="187" t="s">
        <v>166</v>
      </c>
      <c r="N5" s="188" t="s">
        <v>53</v>
      </c>
      <c r="O5" s="189" t="s">
        <v>168</v>
      </c>
      <c r="P5" s="203" t="s">
        <v>169</v>
      </c>
      <c r="Q5" s="190" t="s">
        <v>170</v>
      </c>
      <c r="R5" s="190" t="s">
        <v>171</v>
      </c>
      <c r="S5" s="190" t="s">
        <v>172</v>
      </c>
      <c r="T5" s="203" t="s">
        <v>173</v>
      </c>
      <c r="U5" s="190" t="s">
        <v>174</v>
      </c>
      <c r="V5" s="203" t="s">
        <v>175</v>
      </c>
      <c r="W5" s="89" t="s">
        <v>53</v>
      </c>
      <c r="X5" s="204" t="s">
        <v>177</v>
      </c>
      <c r="Y5" s="190" t="s">
        <v>178</v>
      </c>
      <c r="Z5" s="190" t="s">
        <v>205</v>
      </c>
      <c r="AA5" s="190" t="s">
        <v>179</v>
      </c>
      <c r="AB5" s="190" t="s">
        <v>180</v>
      </c>
      <c r="AC5" s="190" t="s">
        <v>181</v>
      </c>
      <c r="AD5" s="190" t="s">
        <v>182</v>
      </c>
      <c r="AE5" s="190" t="s">
        <v>183</v>
      </c>
      <c r="AF5" s="190" t="s">
        <v>184</v>
      </c>
      <c r="AG5" s="190" t="s">
        <v>185</v>
      </c>
      <c r="AH5" s="190" t="s">
        <v>186</v>
      </c>
      <c r="AI5" s="89" t="s">
        <v>53</v>
      </c>
      <c r="AJ5" s="189" t="s">
        <v>188</v>
      </c>
      <c r="AK5" s="205" t="s">
        <v>189</v>
      </c>
      <c r="AL5" s="190" t="s">
        <v>190</v>
      </c>
      <c r="AM5" s="190" t="s">
        <v>191</v>
      </c>
      <c r="AN5" s="190" t="s">
        <v>192</v>
      </c>
      <c r="AO5" s="89" t="s">
        <v>53</v>
      </c>
      <c r="AP5" s="191" t="s">
        <v>193</v>
      </c>
      <c r="AQ5" s="192" t="s">
        <v>194</v>
      </c>
      <c r="AR5" s="192" t="s">
        <v>195</v>
      </c>
      <c r="AS5" s="192" t="s">
        <v>196</v>
      </c>
      <c r="AT5" s="192" t="s">
        <v>197</v>
      </c>
      <c r="AU5" s="193" t="s">
        <v>53</v>
      </c>
    </row>
    <row r="6" spans="1:47" s="88" customFormat="1" ht="18" customHeight="1">
      <c r="A6" s="143" t="s">
        <v>93</v>
      </c>
      <c r="B6" s="144">
        <v>23</v>
      </c>
      <c r="C6" s="100">
        <v>18</v>
      </c>
      <c r="D6" s="102">
        <f>B6-C6</f>
        <v>5</v>
      </c>
      <c r="E6" s="101">
        <v>0</v>
      </c>
      <c r="F6" s="101">
        <v>18</v>
      </c>
      <c r="G6" s="101">
        <v>0</v>
      </c>
      <c r="H6" s="145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47">
        <v>0</v>
      </c>
      <c r="O6" s="145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1">
        <v>0</v>
      </c>
      <c r="W6" s="147">
        <v>0</v>
      </c>
      <c r="X6" s="145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0</v>
      </c>
      <c r="AD6" s="101">
        <v>0</v>
      </c>
      <c r="AE6" s="101">
        <v>0</v>
      </c>
      <c r="AF6" s="101">
        <v>0</v>
      </c>
      <c r="AG6" s="101">
        <v>0</v>
      </c>
      <c r="AH6" s="101">
        <v>0</v>
      </c>
      <c r="AI6" s="147">
        <v>0</v>
      </c>
      <c r="AJ6" s="145">
        <v>0</v>
      </c>
      <c r="AK6" s="101">
        <v>0</v>
      </c>
      <c r="AL6" s="101">
        <v>0</v>
      </c>
      <c r="AM6" s="101">
        <v>0</v>
      </c>
      <c r="AN6" s="101">
        <v>0</v>
      </c>
      <c r="AO6" s="147">
        <v>0</v>
      </c>
      <c r="AP6" s="145">
        <v>0</v>
      </c>
      <c r="AQ6" s="101">
        <v>0</v>
      </c>
      <c r="AR6" s="101">
        <v>0</v>
      </c>
      <c r="AS6" s="101">
        <v>0</v>
      </c>
      <c r="AT6" s="146">
        <v>0</v>
      </c>
      <c r="AU6" s="147">
        <v>0</v>
      </c>
    </row>
    <row r="7" spans="1:47" s="88" customFormat="1" ht="18" customHeight="1">
      <c r="A7" s="19" t="s">
        <v>94</v>
      </c>
      <c r="B7" s="148">
        <v>93</v>
      </c>
      <c r="C7" s="21">
        <v>93</v>
      </c>
      <c r="D7" s="22">
        <f aca="true" t="shared" si="0" ref="D7:D30">B7-C7</f>
        <v>0</v>
      </c>
      <c r="E7" s="70">
        <v>78</v>
      </c>
      <c r="F7" s="70">
        <v>15</v>
      </c>
      <c r="G7" s="70">
        <v>0</v>
      </c>
      <c r="H7" s="149">
        <v>52</v>
      </c>
      <c r="I7" s="70">
        <v>25</v>
      </c>
      <c r="J7" s="150">
        <v>9</v>
      </c>
      <c r="K7" s="150">
        <v>18</v>
      </c>
      <c r="L7" s="150">
        <v>2</v>
      </c>
      <c r="M7" s="150">
        <v>17</v>
      </c>
      <c r="N7" s="130">
        <v>0</v>
      </c>
      <c r="O7" s="151">
        <v>13</v>
      </c>
      <c r="P7" s="178">
        <v>31</v>
      </c>
      <c r="Q7" s="178">
        <v>10</v>
      </c>
      <c r="R7" s="178">
        <v>34</v>
      </c>
      <c r="S7" s="178">
        <v>33</v>
      </c>
      <c r="T7" s="178">
        <v>21</v>
      </c>
      <c r="U7" s="178">
        <v>22</v>
      </c>
      <c r="V7" s="178">
        <v>0</v>
      </c>
      <c r="W7" s="130">
        <v>4</v>
      </c>
      <c r="X7" s="151">
        <v>14</v>
      </c>
      <c r="Y7" s="178">
        <v>35</v>
      </c>
      <c r="Z7" s="178">
        <v>22</v>
      </c>
      <c r="AA7" s="178">
        <v>14</v>
      </c>
      <c r="AB7" s="178">
        <v>5</v>
      </c>
      <c r="AC7" s="178">
        <v>2</v>
      </c>
      <c r="AD7" s="178">
        <v>18</v>
      </c>
      <c r="AE7" s="178">
        <v>6</v>
      </c>
      <c r="AF7" s="178">
        <v>0</v>
      </c>
      <c r="AG7" s="178">
        <v>30</v>
      </c>
      <c r="AH7" s="178">
        <v>8</v>
      </c>
      <c r="AI7" s="130">
        <v>4</v>
      </c>
      <c r="AJ7" s="151">
        <v>30</v>
      </c>
      <c r="AK7" s="178">
        <v>16</v>
      </c>
      <c r="AL7" s="178">
        <v>3</v>
      </c>
      <c r="AM7" s="178">
        <v>3</v>
      </c>
      <c r="AN7" s="178">
        <v>5</v>
      </c>
      <c r="AO7" s="130">
        <v>3</v>
      </c>
      <c r="AP7" s="151">
        <v>23</v>
      </c>
      <c r="AQ7" s="150">
        <v>2</v>
      </c>
      <c r="AR7" s="150">
        <v>11</v>
      </c>
      <c r="AS7" s="150">
        <v>20</v>
      </c>
      <c r="AT7" s="150">
        <v>44</v>
      </c>
      <c r="AU7" s="130">
        <v>2</v>
      </c>
    </row>
    <row r="8" spans="1:47" s="88" customFormat="1" ht="18" customHeight="1">
      <c r="A8" s="19" t="s">
        <v>149</v>
      </c>
      <c r="B8" s="148">
        <v>1</v>
      </c>
      <c r="C8" s="21">
        <v>1</v>
      </c>
      <c r="D8" s="210">
        <f t="shared" si="0"/>
        <v>0</v>
      </c>
      <c r="E8" s="70">
        <v>1</v>
      </c>
      <c r="F8" s="70">
        <v>0</v>
      </c>
      <c r="G8" s="70">
        <v>0</v>
      </c>
      <c r="H8" s="149">
        <v>0</v>
      </c>
      <c r="I8" s="70">
        <v>0</v>
      </c>
      <c r="J8" s="150">
        <v>0</v>
      </c>
      <c r="K8" s="150">
        <v>0</v>
      </c>
      <c r="L8" s="150">
        <v>0</v>
      </c>
      <c r="M8" s="150">
        <v>0</v>
      </c>
      <c r="N8" s="130">
        <v>0</v>
      </c>
      <c r="O8" s="151">
        <v>0</v>
      </c>
      <c r="P8" s="178">
        <v>0</v>
      </c>
      <c r="Q8" s="178">
        <v>0</v>
      </c>
      <c r="R8" s="178">
        <v>0</v>
      </c>
      <c r="S8" s="178">
        <v>0</v>
      </c>
      <c r="T8" s="178">
        <v>0</v>
      </c>
      <c r="U8" s="178">
        <v>0</v>
      </c>
      <c r="V8" s="178">
        <v>0</v>
      </c>
      <c r="W8" s="130">
        <v>0</v>
      </c>
      <c r="X8" s="151">
        <v>0</v>
      </c>
      <c r="Y8" s="178">
        <v>0</v>
      </c>
      <c r="Z8" s="178">
        <v>0</v>
      </c>
      <c r="AA8" s="178">
        <v>0</v>
      </c>
      <c r="AB8" s="178">
        <v>0</v>
      </c>
      <c r="AC8" s="178">
        <v>0</v>
      </c>
      <c r="AD8" s="178">
        <v>0</v>
      </c>
      <c r="AE8" s="178">
        <v>0</v>
      </c>
      <c r="AF8" s="178">
        <v>0</v>
      </c>
      <c r="AG8" s="178">
        <v>0</v>
      </c>
      <c r="AH8" s="178">
        <v>0</v>
      </c>
      <c r="AI8" s="130">
        <v>0</v>
      </c>
      <c r="AJ8" s="151">
        <v>0</v>
      </c>
      <c r="AK8" s="178">
        <v>0</v>
      </c>
      <c r="AL8" s="178">
        <v>0</v>
      </c>
      <c r="AM8" s="178">
        <v>0</v>
      </c>
      <c r="AN8" s="178">
        <v>0</v>
      </c>
      <c r="AO8" s="130">
        <v>0</v>
      </c>
      <c r="AP8" s="151">
        <v>0</v>
      </c>
      <c r="AQ8" s="150">
        <v>0</v>
      </c>
      <c r="AR8" s="150">
        <v>0</v>
      </c>
      <c r="AS8" s="150">
        <v>0</v>
      </c>
      <c r="AT8" s="150">
        <v>0</v>
      </c>
      <c r="AU8" s="130">
        <v>0</v>
      </c>
    </row>
    <row r="9" spans="1:47" s="88" customFormat="1" ht="18" customHeight="1">
      <c r="A9" s="19" t="s">
        <v>95</v>
      </c>
      <c r="B9" s="148">
        <v>35</v>
      </c>
      <c r="C9" s="21">
        <v>28</v>
      </c>
      <c r="D9" s="22">
        <f t="shared" si="0"/>
        <v>7</v>
      </c>
      <c r="E9" s="70">
        <v>28</v>
      </c>
      <c r="F9" s="70">
        <v>0</v>
      </c>
      <c r="G9" s="70">
        <v>0</v>
      </c>
      <c r="H9" s="149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130">
        <v>0</v>
      </c>
      <c r="O9" s="151">
        <v>11</v>
      </c>
      <c r="P9" s="178">
        <v>8</v>
      </c>
      <c r="Q9" s="178">
        <v>6</v>
      </c>
      <c r="R9" s="178">
        <v>11</v>
      </c>
      <c r="S9" s="178">
        <v>3</v>
      </c>
      <c r="T9" s="178">
        <v>14</v>
      </c>
      <c r="U9" s="178">
        <v>16</v>
      </c>
      <c r="V9" s="178">
        <v>0</v>
      </c>
      <c r="W9" s="130">
        <v>0</v>
      </c>
      <c r="X9" s="151">
        <v>2</v>
      </c>
      <c r="Y9" s="178">
        <v>19</v>
      </c>
      <c r="Z9" s="178">
        <v>4</v>
      </c>
      <c r="AA9" s="178">
        <v>7</v>
      </c>
      <c r="AB9" s="178">
        <v>1</v>
      </c>
      <c r="AC9" s="178">
        <v>2</v>
      </c>
      <c r="AD9" s="178">
        <v>8</v>
      </c>
      <c r="AE9" s="178">
        <v>0</v>
      </c>
      <c r="AF9" s="178">
        <v>0</v>
      </c>
      <c r="AG9" s="178">
        <v>24</v>
      </c>
      <c r="AH9" s="178">
        <v>7</v>
      </c>
      <c r="AI9" s="130">
        <v>0</v>
      </c>
      <c r="AJ9" s="151">
        <v>12</v>
      </c>
      <c r="AK9" s="178">
        <v>4</v>
      </c>
      <c r="AL9" s="178">
        <v>0</v>
      </c>
      <c r="AM9" s="178">
        <v>8</v>
      </c>
      <c r="AN9" s="178">
        <v>7</v>
      </c>
      <c r="AO9" s="130">
        <v>1</v>
      </c>
      <c r="AP9" s="151">
        <v>6</v>
      </c>
      <c r="AQ9" s="150">
        <v>0</v>
      </c>
      <c r="AR9" s="150">
        <v>4</v>
      </c>
      <c r="AS9" s="150">
        <v>0</v>
      </c>
      <c r="AT9" s="150">
        <v>19</v>
      </c>
      <c r="AU9" s="130">
        <v>1</v>
      </c>
    </row>
    <row r="10" spans="1:47" s="88" customFormat="1" ht="18" customHeight="1">
      <c r="A10" s="19" t="s">
        <v>96</v>
      </c>
      <c r="B10" s="148">
        <v>142</v>
      </c>
      <c r="C10" s="21">
        <v>142</v>
      </c>
      <c r="D10" s="210">
        <f t="shared" si="0"/>
        <v>0</v>
      </c>
      <c r="E10" s="70">
        <v>114</v>
      </c>
      <c r="F10" s="70">
        <v>28</v>
      </c>
      <c r="G10" s="70">
        <v>0</v>
      </c>
      <c r="H10" s="149">
        <v>0</v>
      </c>
      <c r="I10" s="70">
        <v>0</v>
      </c>
      <c r="J10" s="150">
        <v>0</v>
      </c>
      <c r="K10" s="150">
        <v>0</v>
      </c>
      <c r="L10" s="150">
        <v>0</v>
      </c>
      <c r="M10" s="150">
        <v>0</v>
      </c>
      <c r="N10" s="130">
        <v>0</v>
      </c>
      <c r="O10" s="151">
        <v>0</v>
      </c>
      <c r="P10" s="178">
        <v>0</v>
      </c>
      <c r="Q10" s="178">
        <v>0</v>
      </c>
      <c r="R10" s="178">
        <v>0</v>
      </c>
      <c r="S10" s="178">
        <v>0</v>
      </c>
      <c r="T10" s="178">
        <v>0</v>
      </c>
      <c r="U10" s="178">
        <v>0</v>
      </c>
      <c r="V10" s="178">
        <v>0</v>
      </c>
      <c r="W10" s="130">
        <v>0</v>
      </c>
      <c r="X10" s="151">
        <v>0</v>
      </c>
      <c r="Y10" s="178">
        <v>0</v>
      </c>
      <c r="Z10" s="178">
        <v>0</v>
      </c>
      <c r="AA10" s="178">
        <v>0</v>
      </c>
      <c r="AB10" s="178">
        <v>0</v>
      </c>
      <c r="AC10" s="178">
        <v>0</v>
      </c>
      <c r="AD10" s="178">
        <v>0</v>
      </c>
      <c r="AE10" s="178">
        <v>0</v>
      </c>
      <c r="AF10" s="178">
        <v>0</v>
      </c>
      <c r="AG10" s="178">
        <v>0</v>
      </c>
      <c r="AH10" s="178">
        <v>0</v>
      </c>
      <c r="AI10" s="130">
        <v>0</v>
      </c>
      <c r="AJ10" s="151">
        <v>0</v>
      </c>
      <c r="AK10" s="178">
        <v>0</v>
      </c>
      <c r="AL10" s="178">
        <v>0</v>
      </c>
      <c r="AM10" s="178">
        <v>0</v>
      </c>
      <c r="AN10" s="178">
        <v>0</v>
      </c>
      <c r="AO10" s="130">
        <v>0</v>
      </c>
      <c r="AP10" s="151">
        <v>0</v>
      </c>
      <c r="AQ10" s="150">
        <v>0</v>
      </c>
      <c r="AR10" s="150">
        <v>0</v>
      </c>
      <c r="AS10" s="150">
        <v>0</v>
      </c>
      <c r="AT10" s="150">
        <v>0</v>
      </c>
      <c r="AU10" s="130">
        <v>0</v>
      </c>
    </row>
    <row r="11" spans="1:47" s="88" customFormat="1" ht="18" customHeight="1">
      <c r="A11" s="19" t="s">
        <v>97</v>
      </c>
      <c r="B11" s="148">
        <v>7</v>
      </c>
      <c r="C11" s="21">
        <v>7</v>
      </c>
      <c r="D11" s="22">
        <f t="shared" si="0"/>
        <v>0</v>
      </c>
      <c r="E11" s="70">
        <v>7</v>
      </c>
      <c r="F11" s="70">
        <v>0</v>
      </c>
      <c r="G11" s="70">
        <v>0</v>
      </c>
      <c r="H11" s="149">
        <v>7</v>
      </c>
      <c r="I11" s="70">
        <v>0</v>
      </c>
      <c r="J11" s="150">
        <v>0</v>
      </c>
      <c r="K11" s="150">
        <v>0</v>
      </c>
      <c r="L11" s="150">
        <v>0</v>
      </c>
      <c r="M11" s="150">
        <v>5</v>
      </c>
      <c r="N11" s="130">
        <v>0</v>
      </c>
      <c r="O11" s="151">
        <v>4</v>
      </c>
      <c r="P11" s="178">
        <v>0</v>
      </c>
      <c r="Q11" s="178">
        <v>2</v>
      </c>
      <c r="R11" s="178">
        <v>0</v>
      </c>
      <c r="S11" s="178">
        <v>0</v>
      </c>
      <c r="T11" s="178">
        <v>0</v>
      </c>
      <c r="U11" s="178">
        <v>0</v>
      </c>
      <c r="V11" s="178">
        <v>1</v>
      </c>
      <c r="W11" s="130">
        <v>0</v>
      </c>
      <c r="X11" s="151">
        <v>4</v>
      </c>
      <c r="Y11" s="178">
        <v>2</v>
      </c>
      <c r="Z11" s="178">
        <v>1</v>
      </c>
      <c r="AA11" s="178">
        <v>0</v>
      </c>
      <c r="AB11" s="178">
        <v>0</v>
      </c>
      <c r="AC11" s="178">
        <v>0</v>
      </c>
      <c r="AD11" s="178">
        <v>0</v>
      </c>
      <c r="AE11" s="178">
        <v>0</v>
      </c>
      <c r="AF11" s="178">
        <v>0</v>
      </c>
      <c r="AG11" s="178">
        <v>0</v>
      </c>
      <c r="AH11" s="178">
        <v>1</v>
      </c>
      <c r="AI11" s="130">
        <v>0</v>
      </c>
      <c r="AJ11" s="151">
        <v>7</v>
      </c>
      <c r="AK11" s="178">
        <v>0</v>
      </c>
      <c r="AL11" s="178">
        <v>0</v>
      </c>
      <c r="AM11" s="178">
        <v>0</v>
      </c>
      <c r="AN11" s="178">
        <v>0</v>
      </c>
      <c r="AO11" s="130">
        <v>0</v>
      </c>
      <c r="AP11" s="151">
        <v>0</v>
      </c>
      <c r="AQ11" s="150">
        <v>0</v>
      </c>
      <c r="AR11" s="150">
        <v>0</v>
      </c>
      <c r="AS11" s="150">
        <v>1</v>
      </c>
      <c r="AT11" s="150">
        <v>7</v>
      </c>
      <c r="AU11" s="130">
        <v>0</v>
      </c>
    </row>
    <row r="12" spans="1:47" s="88" customFormat="1" ht="18" customHeight="1">
      <c r="A12" s="19" t="s">
        <v>98</v>
      </c>
      <c r="B12" s="148">
        <v>14</v>
      </c>
      <c r="C12" s="21">
        <v>14</v>
      </c>
      <c r="D12" s="22">
        <f t="shared" si="0"/>
        <v>0</v>
      </c>
      <c r="E12" s="70">
        <v>14</v>
      </c>
      <c r="F12" s="70">
        <v>0</v>
      </c>
      <c r="G12" s="70">
        <v>0</v>
      </c>
      <c r="H12" s="149">
        <v>0</v>
      </c>
      <c r="I12" s="70">
        <v>0</v>
      </c>
      <c r="J12" s="150">
        <v>0</v>
      </c>
      <c r="K12" s="150">
        <v>0</v>
      </c>
      <c r="L12" s="150">
        <v>0</v>
      </c>
      <c r="M12" s="150">
        <v>0</v>
      </c>
      <c r="N12" s="130">
        <v>0</v>
      </c>
      <c r="O12" s="151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78">
        <v>0</v>
      </c>
      <c r="W12" s="130">
        <v>0</v>
      </c>
      <c r="X12" s="151">
        <v>1</v>
      </c>
      <c r="Y12" s="178">
        <v>7</v>
      </c>
      <c r="Z12" s="178">
        <v>4</v>
      </c>
      <c r="AA12" s="178">
        <v>2</v>
      </c>
      <c r="AB12" s="178">
        <v>1</v>
      </c>
      <c r="AC12" s="178">
        <v>1</v>
      </c>
      <c r="AD12" s="178">
        <v>5</v>
      </c>
      <c r="AE12" s="178">
        <v>2</v>
      </c>
      <c r="AF12" s="178">
        <v>1</v>
      </c>
      <c r="AG12" s="178">
        <v>7</v>
      </c>
      <c r="AH12" s="178">
        <v>2</v>
      </c>
      <c r="AI12" s="130">
        <v>0</v>
      </c>
      <c r="AJ12" s="151">
        <v>4</v>
      </c>
      <c r="AK12" s="178">
        <v>3</v>
      </c>
      <c r="AL12" s="178">
        <v>1</v>
      </c>
      <c r="AM12" s="178">
        <v>4</v>
      </c>
      <c r="AN12" s="178">
        <v>4</v>
      </c>
      <c r="AO12" s="130">
        <v>0</v>
      </c>
      <c r="AP12" s="151">
        <v>1</v>
      </c>
      <c r="AQ12" s="150">
        <v>1</v>
      </c>
      <c r="AR12" s="150">
        <v>2</v>
      </c>
      <c r="AS12" s="150">
        <v>0</v>
      </c>
      <c r="AT12" s="150">
        <v>13</v>
      </c>
      <c r="AU12" s="130">
        <v>0</v>
      </c>
    </row>
    <row r="13" spans="1:47" s="69" customFormat="1" ht="18" customHeight="1">
      <c r="A13" s="19" t="s">
        <v>99</v>
      </c>
      <c r="B13" s="148">
        <v>76</v>
      </c>
      <c r="C13" s="21">
        <v>76</v>
      </c>
      <c r="D13" s="210">
        <f t="shared" si="0"/>
        <v>0</v>
      </c>
      <c r="E13" s="70">
        <v>11</v>
      </c>
      <c r="F13" s="70">
        <v>6</v>
      </c>
      <c r="G13" s="70">
        <v>59</v>
      </c>
      <c r="H13" s="149">
        <v>67</v>
      </c>
      <c r="I13" s="70">
        <v>38</v>
      </c>
      <c r="J13" s="150">
        <v>27</v>
      </c>
      <c r="K13" s="150">
        <v>19</v>
      </c>
      <c r="L13" s="150">
        <v>7</v>
      </c>
      <c r="M13" s="150">
        <v>28</v>
      </c>
      <c r="N13" s="130">
        <v>3</v>
      </c>
      <c r="O13" s="151">
        <v>31</v>
      </c>
      <c r="P13" s="178">
        <v>18</v>
      </c>
      <c r="Q13" s="178">
        <v>17</v>
      </c>
      <c r="R13" s="178">
        <v>24</v>
      </c>
      <c r="S13" s="178">
        <v>21</v>
      </c>
      <c r="T13" s="178">
        <v>29</v>
      </c>
      <c r="U13" s="178">
        <v>23</v>
      </c>
      <c r="V13" s="178">
        <v>7</v>
      </c>
      <c r="W13" s="130">
        <v>2</v>
      </c>
      <c r="X13" s="151">
        <v>15</v>
      </c>
      <c r="Y13" s="178">
        <v>44</v>
      </c>
      <c r="Z13" s="178">
        <v>17</v>
      </c>
      <c r="AA13" s="178">
        <v>14</v>
      </c>
      <c r="AB13" s="178">
        <v>5</v>
      </c>
      <c r="AC13" s="178">
        <v>2</v>
      </c>
      <c r="AD13" s="178">
        <v>23</v>
      </c>
      <c r="AE13" s="178">
        <v>4</v>
      </c>
      <c r="AF13" s="178">
        <v>1</v>
      </c>
      <c r="AG13" s="178">
        <v>34</v>
      </c>
      <c r="AH13" s="178">
        <v>13</v>
      </c>
      <c r="AI13" s="130">
        <v>3</v>
      </c>
      <c r="AJ13" s="151">
        <v>34</v>
      </c>
      <c r="AK13" s="178">
        <v>15</v>
      </c>
      <c r="AL13" s="178">
        <v>7</v>
      </c>
      <c r="AM13" s="178">
        <v>16</v>
      </c>
      <c r="AN13" s="178">
        <v>13</v>
      </c>
      <c r="AO13" s="130">
        <v>2</v>
      </c>
      <c r="AP13" s="151">
        <v>11</v>
      </c>
      <c r="AQ13" s="150">
        <v>1</v>
      </c>
      <c r="AR13" s="150">
        <v>15</v>
      </c>
      <c r="AS13" s="150">
        <v>8</v>
      </c>
      <c r="AT13" s="150">
        <v>44</v>
      </c>
      <c r="AU13" s="130">
        <v>1</v>
      </c>
    </row>
    <row r="14" spans="1:47" s="69" customFormat="1" ht="18" customHeight="1">
      <c r="A14" s="19" t="s">
        <v>100</v>
      </c>
      <c r="B14" s="148">
        <v>3</v>
      </c>
      <c r="C14" s="21">
        <v>3</v>
      </c>
      <c r="D14" s="212">
        <f t="shared" si="0"/>
        <v>0</v>
      </c>
      <c r="E14" s="70">
        <v>3</v>
      </c>
      <c r="F14" s="70">
        <v>0</v>
      </c>
      <c r="G14" s="70">
        <v>0</v>
      </c>
      <c r="H14" s="149">
        <v>0</v>
      </c>
      <c r="I14" s="70">
        <v>0</v>
      </c>
      <c r="J14" s="150">
        <v>0</v>
      </c>
      <c r="K14" s="150">
        <v>0</v>
      </c>
      <c r="L14" s="150">
        <v>0</v>
      </c>
      <c r="M14" s="150">
        <v>0</v>
      </c>
      <c r="N14" s="130">
        <v>0</v>
      </c>
      <c r="O14" s="151">
        <v>0</v>
      </c>
      <c r="P14" s="178">
        <v>0</v>
      </c>
      <c r="Q14" s="178">
        <v>0</v>
      </c>
      <c r="R14" s="178">
        <v>0</v>
      </c>
      <c r="S14" s="178">
        <v>0</v>
      </c>
      <c r="T14" s="178">
        <v>0</v>
      </c>
      <c r="U14" s="178">
        <v>0</v>
      </c>
      <c r="V14" s="178">
        <v>0</v>
      </c>
      <c r="W14" s="130">
        <v>0</v>
      </c>
      <c r="X14" s="151">
        <v>0</v>
      </c>
      <c r="Y14" s="178">
        <v>0</v>
      </c>
      <c r="Z14" s="178">
        <v>0</v>
      </c>
      <c r="AA14" s="178">
        <v>0</v>
      </c>
      <c r="AB14" s="178">
        <v>0</v>
      </c>
      <c r="AC14" s="178">
        <v>0</v>
      </c>
      <c r="AD14" s="178">
        <v>0</v>
      </c>
      <c r="AE14" s="178">
        <v>0</v>
      </c>
      <c r="AF14" s="178">
        <v>0</v>
      </c>
      <c r="AG14" s="178">
        <v>0</v>
      </c>
      <c r="AH14" s="178">
        <v>0</v>
      </c>
      <c r="AI14" s="130">
        <v>0</v>
      </c>
      <c r="AJ14" s="151">
        <v>0</v>
      </c>
      <c r="AK14" s="178">
        <v>0</v>
      </c>
      <c r="AL14" s="178">
        <v>0</v>
      </c>
      <c r="AM14" s="178">
        <v>0</v>
      </c>
      <c r="AN14" s="178">
        <v>0</v>
      </c>
      <c r="AO14" s="130">
        <v>0</v>
      </c>
      <c r="AP14" s="151">
        <v>0</v>
      </c>
      <c r="AQ14" s="150">
        <v>0</v>
      </c>
      <c r="AR14" s="150">
        <v>0</v>
      </c>
      <c r="AS14" s="150">
        <v>0</v>
      </c>
      <c r="AT14" s="150">
        <v>0</v>
      </c>
      <c r="AU14" s="130">
        <v>0</v>
      </c>
    </row>
    <row r="15" spans="1:47" s="69" customFormat="1" ht="18" customHeight="1">
      <c r="A15" s="19" t="s">
        <v>0</v>
      </c>
      <c r="B15" s="148">
        <v>3</v>
      </c>
      <c r="C15" s="21">
        <v>3</v>
      </c>
      <c r="D15" s="212">
        <f t="shared" si="0"/>
        <v>0</v>
      </c>
      <c r="E15" s="70">
        <v>3</v>
      </c>
      <c r="F15" s="70">
        <v>0</v>
      </c>
      <c r="G15" s="70">
        <v>0</v>
      </c>
      <c r="H15" s="149">
        <v>0</v>
      </c>
      <c r="I15" s="70">
        <v>0</v>
      </c>
      <c r="J15" s="150">
        <v>0</v>
      </c>
      <c r="K15" s="150">
        <v>0</v>
      </c>
      <c r="L15" s="150">
        <v>0</v>
      </c>
      <c r="M15" s="150">
        <v>0</v>
      </c>
      <c r="N15" s="130">
        <v>0</v>
      </c>
      <c r="O15" s="151">
        <v>0</v>
      </c>
      <c r="P15" s="178">
        <v>0</v>
      </c>
      <c r="Q15" s="178">
        <v>0</v>
      </c>
      <c r="R15" s="178">
        <v>0</v>
      </c>
      <c r="S15" s="178">
        <v>0</v>
      </c>
      <c r="T15" s="178">
        <v>0</v>
      </c>
      <c r="U15" s="178">
        <v>0</v>
      </c>
      <c r="V15" s="178">
        <v>0</v>
      </c>
      <c r="W15" s="130">
        <v>0</v>
      </c>
      <c r="X15" s="151">
        <v>0</v>
      </c>
      <c r="Y15" s="178">
        <v>0</v>
      </c>
      <c r="Z15" s="178">
        <v>0</v>
      </c>
      <c r="AA15" s="178">
        <v>0</v>
      </c>
      <c r="AB15" s="178">
        <v>0</v>
      </c>
      <c r="AC15" s="178">
        <v>0</v>
      </c>
      <c r="AD15" s="178">
        <v>0</v>
      </c>
      <c r="AE15" s="178">
        <v>0</v>
      </c>
      <c r="AF15" s="178">
        <v>0</v>
      </c>
      <c r="AG15" s="178">
        <v>0</v>
      </c>
      <c r="AH15" s="178">
        <v>0</v>
      </c>
      <c r="AI15" s="130">
        <v>0</v>
      </c>
      <c r="AJ15" s="151">
        <v>0</v>
      </c>
      <c r="AK15" s="178">
        <v>0</v>
      </c>
      <c r="AL15" s="178">
        <v>0</v>
      </c>
      <c r="AM15" s="178">
        <v>0</v>
      </c>
      <c r="AN15" s="178">
        <v>0</v>
      </c>
      <c r="AO15" s="130">
        <v>0</v>
      </c>
      <c r="AP15" s="151">
        <v>0</v>
      </c>
      <c r="AQ15" s="150">
        <v>0</v>
      </c>
      <c r="AR15" s="150">
        <v>0</v>
      </c>
      <c r="AS15" s="150">
        <v>0</v>
      </c>
      <c r="AT15" s="150">
        <v>0</v>
      </c>
      <c r="AU15" s="130">
        <v>0</v>
      </c>
    </row>
    <row r="16" spans="1:47" s="69" customFormat="1" ht="18" customHeight="1">
      <c r="A16" s="19" t="s">
        <v>101</v>
      </c>
      <c r="B16" s="148">
        <v>7</v>
      </c>
      <c r="C16" s="21">
        <v>7</v>
      </c>
      <c r="D16" s="212">
        <f t="shared" si="0"/>
        <v>0</v>
      </c>
      <c r="E16" s="70">
        <v>7</v>
      </c>
      <c r="F16" s="70">
        <v>0</v>
      </c>
      <c r="G16" s="70">
        <v>0</v>
      </c>
      <c r="H16" s="149">
        <v>0</v>
      </c>
      <c r="I16" s="70">
        <v>0</v>
      </c>
      <c r="J16" s="150">
        <v>0</v>
      </c>
      <c r="K16" s="150">
        <v>0</v>
      </c>
      <c r="L16" s="150">
        <v>0</v>
      </c>
      <c r="M16" s="150">
        <v>0</v>
      </c>
      <c r="N16" s="130">
        <v>0</v>
      </c>
      <c r="O16" s="151">
        <v>0</v>
      </c>
      <c r="P16" s="178">
        <v>0</v>
      </c>
      <c r="Q16" s="178">
        <v>0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30">
        <v>0</v>
      </c>
      <c r="X16" s="151">
        <v>0</v>
      </c>
      <c r="Y16" s="178">
        <v>0</v>
      </c>
      <c r="Z16" s="178">
        <v>0</v>
      </c>
      <c r="AA16" s="178">
        <v>0</v>
      </c>
      <c r="AB16" s="178">
        <v>0</v>
      </c>
      <c r="AC16" s="178">
        <v>0</v>
      </c>
      <c r="AD16" s="178">
        <v>0</v>
      </c>
      <c r="AE16" s="178">
        <v>0</v>
      </c>
      <c r="AF16" s="178">
        <v>0</v>
      </c>
      <c r="AG16" s="178">
        <v>0</v>
      </c>
      <c r="AH16" s="178">
        <v>0</v>
      </c>
      <c r="AI16" s="130">
        <v>0</v>
      </c>
      <c r="AJ16" s="151">
        <v>0</v>
      </c>
      <c r="AK16" s="178">
        <v>0</v>
      </c>
      <c r="AL16" s="178">
        <v>0</v>
      </c>
      <c r="AM16" s="178">
        <v>0</v>
      </c>
      <c r="AN16" s="178">
        <v>0</v>
      </c>
      <c r="AO16" s="130">
        <v>0</v>
      </c>
      <c r="AP16" s="151">
        <v>0</v>
      </c>
      <c r="AQ16" s="150">
        <v>0</v>
      </c>
      <c r="AR16" s="150">
        <v>0</v>
      </c>
      <c r="AS16" s="150">
        <v>0</v>
      </c>
      <c r="AT16" s="150">
        <v>0</v>
      </c>
      <c r="AU16" s="130">
        <v>0</v>
      </c>
    </row>
    <row r="17" spans="1:47" s="69" customFormat="1" ht="18" customHeight="1">
      <c r="A17" s="19" t="s">
        <v>102</v>
      </c>
      <c r="B17" s="148">
        <v>35</v>
      </c>
      <c r="C17" s="21">
        <v>25</v>
      </c>
      <c r="D17" s="22">
        <f t="shared" si="0"/>
        <v>10</v>
      </c>
      <c r="E17" s="70">
        <v>25</v>
      </c>
      <c r="F17" s="70">
        <v>0</v>
      </c>
      <c r="G17" s="70">
        <v>0</v>
      </c>
      <c r="H17" s="149">
        <v>23</v>
      </c>
      <c r="I17" s="70">
        <v>11</v>
      </c>
      <c r="J17" s="150">
        <v>10</v>
      </c>
      <c r="K17" s="150">
        <v>13</v>
      </c>
      <c r="L17" s="150">
        <v>4</v>
      </c>
      <c r="M17" s="150">
        <v>9</v>
      </c>
      <c r="N17" s="130">
        <v>3</v>
      </c>
      <c r="O17" s="151">
        <v>10</v>
      </c>
      <c r="P17" s="178">
        <v>8</v>
      </c>
      <c r="Q17" s="178">
        <v>8</v>
      </c>
      <c r="R17" s="178">
        <v>10</v>
      </c>
      <c r="S17" s="178">
        <v>5</v>
      </c>
      <c r="T17" s="178">
        <v>12</v>
      </c>
      <c r="U17" s="178">
        <v>8</v>
      </c>
      <c r="V17" s="178">
        <v>1</v>
      </c>
      <c r="W17" s="130">
        <v>0</v>
      </c>
      <c r="X17" s="151">
        <v>2</v>
      </c>
      <c r="Y17" s="178">
        <v>15</v>
      </c>
      <c r="Z17" s="178">
        <v>8</v>
      </c>
      <c r="AA17" s="178">
        <v>6</v>
      </c>
      <c r="AB17" s="178">
        <v>0</v>
      </c>
      <c r="AC17" s="178">
        <v>1</v>
      </c>
      <c r="AD17" s="178">
        <v>1</v>
      </c>
      <c r="AE17" s="178">
        <v>4</v>
      </c>
      <c r="AF17" s="178">
        <v>0</v>
      </c>
      <c r="AG17" s="178">
        <v>12</v>
      </c>
      <c r="AH17" s="178">
        <v>3</v>
      </c>
      <c r="AI17" s="130">
        <v>1</v>
      </c>
      <c r="AJ17" s="151">
        <v>7</v>
      </c>
      <c r="AK17" s="178">
        <v>13</v>
      </c>
      <c r="AL17" s="178">
        <v>1</v>
      </c>
      <c r="AM17" s="178">
        <v>6</v>
      </c>
      <c r="AN17" s="178">
        <v>5</v>
      </c>
      <c r="AO17" s="130">
        <v>0</v>
      </c>
      <c r="AP17" s="151">
        <v>0</v>
      </c>
      <c r="AQ17" s="150">
        <v>0</v>
      </c>
      <c r="AR17" s="150">
        <v>5</v>
      </c>
      <c r="AS17" s="150">
        <v>3</v>
      </c>
      <c r="AT17" s="150">
        <v>23</v>
      </c>
      <c r="AU17" s="130">
        <v>0</v>
      </c>
    </row>
    <row r="18" spans="1:47" s="69" customFormat="1" ht="18" customHeight="1">
      <c r="A18" s="19" t="s">
        <v>103</v>
      </c>
      <c r="B18" s="148">
        <v>6</v>
      </c>
      <c r="C18" s="21">
        <v>6</v>
      </c>
      <c r="D18" s="210">
        <f t="shared" si="0"/>
        <v>0</v>
      </c>
      <c r="E18" s="70">
        <v>6</v>
      </c>
      <c r="F18" s="70">
        <v>0</v>
      </c>
      <c r="G18" s="70">
        <v>0</v>
      </c>
      <c r="H18" s="149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130">
        <v>0</v>
      </c>
      <c r="O18" s="151">
        <v>0</v>
      </c>
      <c r="P18" s="178">
        <v>0</v>
      </c>
      <c r="Q18" s="178">
        <v>0</v>
      </c>
      <c r="R18" s="178">
        <v>0</v>
      </c>
      <c r="S18" s="178">
        <v>0</v>
      </c>
      <c r="T18" s="178">
        <v>0</v>
      </c>
      <c r="U18" s="178">
        <v>0</v>
      </c>
      <c r="V18" s="178">
        <v>0</v>
      </c>
      <c r="W18" s="130">
        <v>0</v>
      </c>
      <c r="X18" s="151">
        <v>0</v>
      </c>
      <c r="Y18" s="178">
        <v>0</v>
      </c>
      <c r="Z18" s="178">
        <v>0</v>
      </c>
      <c r="AA18" s="178">
        <v>0</v>
      </c>
      <c r="AB18" s="178">
        <v>0</v>
      </c>
      <c r="AC18" s="178">
        <v>0</v>
      </c>
      <c r="AD18" s="178">
        <v>0</v>
      </c>
      <c r="AE18" s="178">
        <v>0</v>
      </c>
      <c r="AF18" s="178">
        <v>0</v>
      </c>
      <c r="AG18" s="178">
        <v>0</v>
      </c>
      <c r="AH18" s="178">
        <v>0</v>
      </c>
      <c r="AI18" s="130">
        <v>0</v>
      </c>
      <c r="AJ18" s="151">
        <v>0</v>
      </c>
      <c r="AK18" s="178">
        <v>0</v>
      </c>
      <c r="AL18" s="178">
        <v>0</v>
      </c>
      <c r="AM18" s="178">
        <v>0</v>
      </c>
      <c r="AN18" s="178">
        <v>0</v>
      </c>
      <c r="AO18" s="130">
        <v>0</v>
      </c>
      <c r="AP18" s="151">
        <v>0</v>
      </c>
      <c r="AQ18" s="150">
        <v>0</v>
      </c>
      <c r="AR18" s="150">
        <v>0</v>
      </c>
      <c r="AS18" s="150">
        <v>0</v>
      </c>
      <c r="AT18" s="150">
        <v>0</v>
      </c>
      <c r="AU18" s="130">
        <v>0</v>
      </c>
    </row>
    <row r="19" spans="1:47" s="69" customFormat="1" ht="18" customHeight="1">
      <c r="A19" s="19" t="s">
        <v>104</v>
      </c>
      <c r="B19" s="148">
        <v>157</v>
      </c>
      <c r="C19" s="21">
        <v>146</v>
      </c>
      <c r="D19" s="212">
        <f t="shared" si="0"/>
        <v>11</v>
      </c>
      <c r="E19" s="70">
        <v>18</v>
      </c>
      <c r="F19" s="70">
        <v>4</v>
      </c>
      <c r="G19" s="70">
        <v>124</v>
      </c>
      <c r="H19" s="149">
        <v>122</v>
      </c>
      <c r="I19" s="70">
        <v>68</v>
      </c>
      <c r="J19" s="150">
        <v>54</v>
      </c>
      <c r="K19" s="150">
        <v>31</v>
      </c>
      <c r="L19" s="150">
        <v>14</v>
      </c>
      <c r="M19" s="150">
        <v>91</v>
      </c>
      <c r="N19" s="130">
        <v>9</v>
      </c>
      <c r="O19" s="151">
        <v>75</v>
      </c>
      <c r="P19" s="178">
        <v>29</v>
      </c>
      <c r="Q19" s="178">
        <v>32</v>
      </c>
      <c r="R19" s="178">
        <v>42</v>
      </c>
      <c r="S19" s="178">
        <v>47</v>
      </c>
      <c r="T19" s="178">
        <v>45</v>
      </c>
      <c r="U19" s="178">
        <v>50</v>
      </c>
      <c r="V19" s="178">
        <v>13</v>
      </c>
      <c r="W19" s="130">
        <v>20</v>
      </c>
      <c r="X19" s="151">
        <v>45</v>
      </c>
      <c r="Y19" s="178">
        <v>65</v>
      </c>
      <c r="Z19" s="178">
        <v>40</v>
      </c>
      <c r="AA19" s="178">
        <v>29</v>
      </c>
      <c r="AB19" s="178">
        <v>11</v>
      </c>
      <c r="AC19" s="178">
        <v>12</v>
      </c>
      <c r="AD19" s="178">
        <v>22</v>
      </c>
      <c r="AE19" s="178">
        <v>8</v>
      </c>
      <c r="AF19" s="178">
        <v>2</v>
      </c>
      <c r="AG19" s="178">
        <v>79</v>
      </c>
      <c r="AH19" s="178">
        <v>26</v>
      </c>
      <c r="AI19" s="130">
        <v>22</v>
      </c>
      <c r="AJ19" s="151">
        <v>68</v>
      </c>
      <c r="AK19" s="178">
        <v>29</v>
      </c>
      <c r="AL19" s="178">
        <v>16</v>
      </c>
      <c r="AM19" s="178">
        <v>14</v>
      </c>
      <c r="AN19" s="178">
        <v>25</v>
      </c>
      <c r="AO19" s="130">
        <v>20</v>
      </c>
      <c r="AP19" s="151">
        <v>47</v>
      </c>
      <c r="AQ19" s="150">
        <v>4</v>
      </c>
      <c r="AR19" s="150">
        <v>10</v>
      </c>
      <c r="AS19" s="150">
        <v>45</v>
      </c>
      <c r="AT19" s="150">
        <v>99</v>
      </c>
      <c r="AU19" s="130">
        <v>3</v>
      </c>
    </row>
    <row r="20" spans="1:47" s="69" customFormat="1" ht="18" customHeight="1">
      <c r="A20" s="19" t="s">
        <v>105</v>
      </c>
      <c r="B20" s="148">
        <v>66</v>
      </c>
      <c r="C20" s="21">
        <v>66</v>
      </c>
      <c r="D20" s="22">
        <f t="shared" si="0"/>
        <v>0</v>
      </c>
      <c r="E20" s="70">
        <v>0</v>
      </c>
      <c r="F20" s="70">
        <v>66</v>
      </c>
      <c r="G20" s="70">
        <v>0</v>
      </c>
      <c r="H20" s="149">
        <v>65</v>
      </c>
      <c r="I20" s="70">
        <v>27</v>
      </c>
      <c r="J20" s="150">
        <v>34</v>
      </c>
      <c r="K20" s="150">
        <v>9</v>
      </c>
      <c r="L20" s="150">
        <v>4</v>
      </c>
      <c r="M20" s="150">
        <v>11</v>
      </c>
      <c r="N20" s="130">
        <v>0</v>
      </c>
      <c r="O20" s="151">
        <v>33</v>
      </c>
      <c r="P20" s="178">
        <v>16</v>
      </c>
      <c r="Q20" s="178">
        <v>17</v>
      </c>
      <c r="R20" s="178">
        <v>22</v>
      </c>
      <c r="S20" s="178">
        <v>11</v>
      </c>
      <c r="T20" s="178">
        <v>14</v>
      </c>
      <c r="U20" s="178">
        <v>11</v>
      </c>
      <c r="V20" s="178">
        <v>4</v>
      </c>
      <c r="W20" s="130">
        <v>12</v>
      </c>
      <c r="X20" s="151">
        <v>27</v>
      </c>
      <c r="Y20" s="178">
        <v>22</v>
      </c>
      <c r="Z20" s="178">
        <v>21</v>
      </c>
      <c r="AA20" s="178">
        <v>12</v>
      </c>
      <c r="AB20" s="178">
        <v>2</v>
      </c>
      <c r="AC20" s="178">
        <v>6</v>
      </c>
      <c r="AD20" s="178">
        <v>3</v>
      </c>
      <c r="AE20" s="178">
        <v>5</v>
      </c>
      <c r="AF20" s="178">
        <v>1</v>
      </c>
      <c r="AG20" s="178">
        <v>16</v>
      </c>
      <c r="AH20" s="178">
        <v>3</v>
      </c>
      <c r="AI20" s="130">
        <v>5</v>
      </c>
      <c r="AJ20" s="151">
        <v>14</v>
      </c>
      <c r="AK20" s="178">
        <v>13</v>
      </c>
      <c r="AL20" s="178">
        <v>15</v>
      </c>
      <c r="AM20" s="178">
        <v>7</v>
      </c>
      <c r="AN20" s="178">
        <v>12</v>
      </c>
      <c r="AO20" s="130">
        <v>0</v>
      </c>
      <c r="AP20" s="151">
        <v>5</v>
      </c>
      <c r="AQ20" s="150">
        <v>0</v>
      </c>
      <c r="AR20" s="150">
        <v>3</v>
      </c>
      <c r="AS20" s="150">
        <v>2</v>
      </c>
      <c r="AT20" s="150">
        <v>60</v>
      </c>
      <c r="AU20" s="130">
        <v>0</v>
      </c>
    </row>
    <row r="21" spans="1:47" s="69" customFormat="1" ht="18" customHeight="1">
      <c r="A21" s="19" t="s">
        <v>148</v>
      </c>
      <c r="B21" s="148">
        <v>9</v>
      </c>
      <c r="C21" s="21">
        <v>2</v>
      </c>
      <c r="D21" s="211">
        <f>B21-C21</f>
        <v>7</v>
      </c>
      <c r="E21" s="70">
        <v>2</v>
      </c>
      <c r="F21" s="70">
        <v>0</v>
      </c>
      <c r="G21" s="70">
        <v>0</v>
      </c>
      <c r="H21" s="149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130">
        <v>0</v>
      </c>
      <c r="O21" s="149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130">
        <v>0</v>
      </c>
      <c r="X21" s="149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130">
        <v>0</v>
      </c>
      <c r="AJ21" s="149">
        <v>0</v>
      </c>
      <c r="AK21" s="70">
        <v>0</v>
      </c>
      <c r="AL21" s="70">
        <v>0</v>
      </c>
      <c r="AM21" s="70">
        <v>0</v>
      </c>
      <c r="AN21" s="70">
        <v>0</v>
      </c>
      <c r="AO21" s="130">
        <v>0</v>
      </c>
      <c r="AP21" s="149">
        <v>0</v>
      </c>
      <c r="AQ21" s="70">
        <v>0</v>
      </c>
      <c r="AR21" s="70">
        <v>0</v>
      </c>
      <c r="AS21" s="70">
        <v>0</v>
      </c>
      <c r="AT21" s="70">
        <v>0</v>
      </c>
      <c r="AU21" s="130">
        <v>0</v>
      </c>
    </row>
    <row r="22" spans="1:47" s="69" customFormat="1" ht="18" customHeight="1">
      <c r="A22" s="19" t="s">
        <v>106</v>
      </c>
      <c r="B22" s="148">
        <v>16</v>
      </c>
      <c r="C22" s="21">
        <v>16</v>
      </c>
      <c r="D22" s="210">
        <f t="shared" si="0"/>
        <v>0</v>
      </c>
      <c r="E22" s="70">
        <v>8</v>
      </c>
      <c r="F22" s="70">
        <v>8</v>
      </c>
      <c r="G22" s="70">
        <v>0</v>
      </c>
      <c r="H22" s="149">
        <v>8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130">
        <v>0</v>
      </c>
      <c r="O22" s="149">
        <v>8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130">
        <v>0</v>
      </c>
      <c r="X22" s="149">
        <v>0</v>
      </c>
      <c r="Y22" s="70">
        <v>8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130">
        <v>0</v>
      </c>
      <c r="AJ22" s="149">
        <v>0</v>
      </c>
      <c r="AK22" s="70">
        <v>0</v>
      </c>
      <c r="AL22" s="70">
        <v>0</v>
      </c>
      <c r="AM22" s="70">
        <v>0</v>
      </c>
      <c r="AN22" s="70">
        <v>0</v>
      </c>
      <c r="AO22" s="130">
        <v>0</v>
      </c>
      <c r="AP22" s="149">
        <v>0</v>
      </c>
      <c r="AQ22" s="70">
        <v>0</v>
      </c>
      <c r="AR22" s="70">
        <v>8</v>
      </c>
      <c r="AS22" s="70">
        <v>0</v>
      </c>
      <c r="AT22" s="150">
        <v>8</v>
      </c>
      <c r="AU22" s="130">
        <v>0</v>
      </c>
    </row>
    <row r="23" spans="1:47" s="69" customFormat="1" ht="18" customHeight="1">
      <c r="A23" s="19" t="s">
        <v>140</v>
      </c>
      <c r="B23" s="148">
        <v>20</v>
      </c>
      <c r="C23" s="21">
        <v>20</v>
      </c>
      <c r="D23" s="212">
        <f t="shared" si="0"/>
        <v>0</v>
      </c>
      <c r="E23" s="70">
        <v>0</v>
      </c>
      <c r="F23" s="70">
        <v>0</v>
      </c>
      <c r="G23" s="70">
        <v>20</v>
      </c>
      <c r="H23" s="149">
        <v>18</v>
      </c>
      <c r="I23" s="70">
        <v>11</v>
      </c>
      <c r="J23" s="150">
        <v>8</v>
      </c>
      <c r="K23" s="150">
        <v>4</v>
      </c>
      <c r="L23" s="150">
        <v>18</v>
      </c>
      <c r="M23" s="150">
        <v>14</v>
      </c>
      <c r="N23" s="130">
        <v>9</v>
      </c>
      <c r="O23" s="151">
        <v>9</v>
      </c>
      <c r="P23" s="178">
        <v>7</v>
      </c>
      <c r="Q23" s="178">
        <v>6</v>
      </c>
      <c r="R23" s="178">
        <v>3</v>
      </c>
      <c r="S23" s="178">
        <v>3</v>
      </c>
      <c r="T23" s="178">
        <v>2</v>
      </c>
      <c r="U23" s="178">
        <v>5</v>
      </c>
      <c r="V23" s="178">
        <v>0</v>
      </c>
      <c r="W23" s="130">
        <v>1</v>
      </c>
      <c r="X23" s="151">
        <v>4</v>
      </c>
      <c r="Y23" s="178">
        <v>12</v>
      </c>
      <c r="Z23" s="178">
        <v>6</v>
      </c>
      <c r="AA23" s="178">
        <v>4</v>
      </c>
      <c r="AB23" s="178">
        <v>0</v>
      </c>
      <c r="AC23" s="178">
        <v>3</v>
      </c>
      <c r="AD23" s="178">
        <v>4</v>
      </c>
      <c r="AE23" s="178">
        <v>0</v>
      </c>
      <c r="AF23" s="178">
        <v>0</v>
      </c>
      <c r="AG23" s="178">
        <v>14</v>
      </c>
      <c r="AH23" s="178">
        <v>3</v>
      </c>
      <c r="AI23" s="130">
        <v>0</v>
      </c>
      <c r="AJ23" s="151">
        <v>8</v>
      </c>
      <c r="AK23" s="178">
        <v>5</v>
      </c>
      <c r="AL23" s="178">
        <v>1</v>
      </c>
      <c r="AM23" s="178">
        <v>3</v>
      </c>
      <c r="AN23" s="178">
        <v>8</v>
      </c>
      <c r="AO23" s="130">
        <v>0</v>
      </c>
      <c r="AP23" s="151">
        <v>5</v>
      </c>
      <c r="AQ23" s="150">
        <v>0</v>
      </c>
      <c r="AR23" s="150">
        <v>1</v>
      </c>
      <c r="AS23" s="150">
        <v>3</v>
      </c>
      <c r="AT23" s="150">
        <v>10</v>
      </c>
      <c r="AU23" s="130">
        <v>1</v>
      </c>
    </row>
    <row r="24" spans="1:47" s="69" customFormat="1" ht="18" customHeight="1">
      <c r="A24" s="19" t="s">
        <v>107</v>
      </c>
      <c r="B24" s="148">
        <v>45</v>
      </c>
      <c r="C24" s="21">
        <v>4</v>
      </c>
      <c r="D24" s="22">
        <f t="shared" si="0"/>
        <v>41</v>
      </c>
      <c r="E24" s="70">
        <v>4</v>
      </c>
      <c r="F24" s="70">
        <v>0</v>
      </c>
      <c r="G24" s="70">
        <v>0</v>
      </c>
      <c r="H24" s="149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130">
        <v>0</v>
      </c>
      <c r="O24" s="151">
        <v>0</v>
      </c>
      <c r="P24" s="178">
        <v>0</v>
      </c>
      <c r="Q24" s="178">
        <v>0</v>
      </c>
      <c r="R24" s="178">
        <v>0</v>
      </c>
      <c r="S24" s="178">
        <v>0</v>
      </c>
      <c r="T24" s="178">
        <v>0</v>
      </c>
      <c r="U24" s="178">
        <v>0</v>
      </c>
      <c r="V24" s="178">
        <v>0</v>
      </c>
      <c r="W24" s="130">
        <v>0</v>
      </c>
      <c r="X24" s="151">
        <v>0</v>
      </c>
      <c r="Y24" s="178">
        <v>0</v>
      </c>
      <c r="Z24" s="178">
        <v>0</v>
      </c>
      <c r="AA24" s="178">
        <v>0</v>
      </c>
      <c r="AB24" s="178">
        <v>0</v>
      </c>
      <c r="AC24" s="178">
        <v>0</v>
      </c>
      <c r="AD24" s="178">
        <v>0</v>
      </c>
      <c r="AE24" s="178">
        <v>0</v>
      </c>
      <c r="AF24" s="178">
        <v>0</v>
      </c>
      <c r="AG24" s="178">
        <v>0</v>
      </c>
      <c r="AH24" s="178">
        <v>0</v>
      </c>
      <c r="AI24" s="130">
        <v>0</v>
      </c>
      <c r="AJ24" s="151">
        <v>0</v>
      </c>
      <c r="AK24" s="178">
        <v>0</v>
      </c>
      <c r="AL24" s="178">
        <v>0</v>
      </c>
      <c r="AM24" s="178">
        <v>0</v>
      </c>
      <c r="AN24" s="178">
        <v>0</v>
      </c>
      <c r="AO24" s="130">
        <v>0</v>
      </c>
      <c r="AP24" s="151">
        <v>0</v>
      </c>
      <c r="AQ24" s="150">
        <v>0</v>
      </c>
      <c r="AR24" s="150">
        <v>0</v>
      </c>
      <c r="AS24" s="150">
        <v>0</v>
      </c>
      <c r="AT24" s="150">
        <v>0</v>
      </c>
      <c r="AU24" s="130">
        <v>0</v>
      </c>
    </row>
    <row r="25" spans="1:47" s="69" customFormat="1" ht="18" customHeight="1">
      <c r="A25" s="19" t="s">
        <v>90</v>
      </c>
      <c r="B25" s="148">
        <v>4</v>
      </c>
      <c r="C25" s="21">
        <v>4</v>
      </c>
      <c r="D25" s="210">
        <f t="shared" si="0"/>
        <v>0</v>
      </c>
      <c r="E25" s="70">
        <v>3</v>
      </c>
      <c r="F25" s="70">
        <v>1</v>
      </c>
      <c r="G25" s="70">
        <v>0</v>
      </c>
      <c r="H25" s="149">
        <v>1</v>
      </c>
      <c r="I25" s="70">
        <v>0</v>
      </c>
      <c r="J25" s="70">
        <v>1</v>
      </c>
      <c r="K25" s="70">
        <v>0</v>
      </c>
      <c r="L25" s="70">
        <v>0</v>
      </c>
      <c r="M25" s="70">
        <v>1</v>
      </c>
      <c r="N25" s="130">
        <v>0</v>
      </c>
      <c r="O25" s="149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130">
        <v>0</v>
      </c>
      <c r="X25" s="149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130">
        <v>0</v>
      </c>
      <c r="AJ25" s="149">
        <v>0</v>
      </c>
      <c r="AK25" s="70">
        <v>0</v>
      </c>
      <c r="AL25" s="70">
        <v>0</v>
      </c>
      <c r="AM25" s="70">
        <v>0</v>
      </c>
      <c r="AN25" s="70">
        <v>0</v>
      </c>
      <c r="AO25" s="130">
        <v>0</v>
      </c>
      <c r="AP25" s="149">
        <v>0</v>
      </c>
      <c r="AQ25" s="70">
        <v>0</v>
      </c>
      <c r="AR25" s="70">
        <v>0</v>
      </c>
      <c r="AS25" s="70">
        <v>0</v>
      </c>
      <c r="AT25" s="70">
        <v>0</v>
      </c>
      <c r="AU25" s="130">
        <v>0</v>
      </c>
    </row>
    <row r="26" spans="1:47" s="69" customFormat="1" ht="18" customHeight="1">
      <c r="A26" s="19" t="s">
        <v>108</v>
      </c>
      <c r="B26" s="148">
        <v>16</v>
      </c>
      <c r="C26" s="21">
        <v>8</v>
      </c>
      <c r="D26" s="212">
        <f t="shared" si="0"/>
        <v>8</v>
      </c>
      <c r="E26" s="70">
        <v>8</v>
      </c>
      <c r="F26" s="70">
        <v>0</v>
      </c>
      <c r="G26" s="70">
        <v>0</v>
      </c>
      <c r="H26" s="149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130">
        <v>0</v>
      </c>
      <c r="O26" s="149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130">
        <v>0</v>
      </c>
      <c r="X26" s="149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130">
        <v>0</v>
      </c>
      <c r="AJ26" s="149">
        <v>0</v>
      </c>
      <c r="AK26" s="70">
        <v>0</v>
      </c>
      <c r="AL26" s="70">
        <v>0</v>
      </c>
      <c r="AM26" s="70">
        <v>0</v>
      </c>
      <c r="AN26" s="70">
        <v>0</v>
      </c>
      <c r="AO26" s="130">
        <v>0</v>
      </c>
      <c r="AP26" s="149">
        <v>0</v>
      </c>
      <c r="AQ26" s="70">
        <v>0</v>
      </c>
      <c r="AR26" s="70">
        <v>0</v>
      </c>
      <c r="AS26" s="70">
        <v>0</v>
      </c>
      <c r="AT26" s="70">
        <v>0</v>
      </c>
      <c r="AU26" s="130">
        <v>0</v>
      </c>
    </row>
    <row r="27" spans="1:47" s="69" customFormat="1" ht="18" customHeight="1">
      <c r="A27" s="19" t="s">
        <v>109</v>
      </c>
      <c r="B27" s="148">
        <v>31</v>
      </c>
      <c r="C27" s="21">
        <v>31</v>
      </c>
      <c r="D27" s="22">
        <f t="shared" si="0"/>
        <v>0</v>
      </c>
      <c r="E27" s="70">
        <v>31</v>
      </c>
      <c r="F27" s="70">
        <v>0</v>
      </c>
      <c r="G27" s="70">
        <v>0</v>
      </c>
      <c r="H27" s="149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130">
        <v>0</v>
      </c>
      <c r="O27" s="149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130">
        <v>0</v>
      </c>
      <c r="X27" s="149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130">
        <v>0</v>
      </c>
      <c r="AJ27" s="149">
        <v>0</v>
      </c>
      <c r="AK27" s="70">
        <v>0</v>
      </c>
      <c r="AL27" s="70">
        <v>0</v>
      </c>
      <c r="AM27" s="70">
        <v>0</v>
      </c>
      <c r="AN27" s="70">
        <v>0</v>
      </c>
      <c r="AO27" s="130">
        <v>0</v>
      </c>
      <c r="AP27" s="149">
        <v>0</v>
      </c>
      <c r="AQ27" s="70">
        <v>0</v>
      </c>
      <c r="AR27" s="70">
        <v>0</v>
      </c>
      <c r="AS27" s="70">
        <v>0</v>
      </c>
      <c r="AT27" s="70">
        <v>0</v>
      </c>
      <c r="AU27" s="130">
        <v>0</v>
      </c>
    </row>
    <row r="28" spans="1:47" s="69" customFormat="1" ht="18" customHeight="1">
      <c r="A28" s="19" t="s">
        <v>110</v>
      </c>
      <c r="B28" s="148">
        <v>18</v>
      </c>
      <c r="C28" s="21">
        <v>18</v>
      </c>
      <c r="D28" s="210">
        <f t="shared" si="0"/>
        <v>0</v>
      </c>
      <c r="E28" s="70">
        <v>18</v>
      </c>
      <c r="F28" s="70">
        <v>0</v>
      </c>
      <c r="G28" s="70">
        <v>0</v>
      </c>
      <c r="H28" s="149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130">
        <v>0</v>
      </c>
      <c r="O28" s="149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130">
        <v>0</v>
      </c>
      <c r="X28" s="149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130">
        <v>0</v>
      </c>
      <c r="AJ28" s="149">
        <v>0</v>
      </c>
      <c r="AK28" s="70">
        <v>0</v>
      </c>
      <c r="AL28" s="70">
        <v>0</v>
      </c>
      <c r="AM28" s="70">
        <v>0</v>
      </c>
      <c r="AN28" s="70">
        <v>0</v>
      </c>
      <c r="AO28" s="130">
        <v>0</v>
      </c>
      <c r="AP28" s="149">
        <v>0</v>
      </c>
      <c r="AQ28" s="70">
        <v>0</v>
      </c>
      <c r="AR28" s="70">
        <v>0</v>
      </c>
      <c r="AS28" s="70">
        <v>0</v>
      </c>
      <c r="AT28" s="70">
        <v>0</v>
      </c>
      <c r="AU28" s="130">
        <v>0</v>
      </c>
    </row>
    <row r="29" spans="1:47" s="69" customFormat="1" ht="18" customHeight="1">
      <c r="A29" s="19" t="s">
        <v>111</v>
      </c>
      <c r="B29" s="148">
        <v>2</v>
      </c>
      <c r="C29" s="21">
        <v>2</v>
      </c>
      <c r="D29" s="212">
        <f t="shared" si="0"/>
        <v>0</v>
      </c>
      <c r="E29" s="70">
        <v>2</v>
      </c>
      <c r="F29" s="70">
        <v>0</v>
      </c>
      <c r="G29" s="70">
        <v>0</v>
      </c>
      <c r="H29" s="149">
        <v>2</v>
      </c>
      <c r="I29" s="70">
        <v>1</v>
      </c>
      <c r="J29" s="150">
        <v>0</v>
      </c>
      <c r="K29" s="150">
        <v>0</v>
      </c>
      <c r="L29" s="150">
        <v>0</v>
      </c>
      <c r="M29" s="150">
        <v>1</v>
      </c>
      <c r="N29" s="130">
        <v>0</v>
      </c>
      <c r="O29" s="151">
        <v>0</v>
      </c>
      <c r="P29" s="178">
        <v>0</v>
      </c>
      <c r="Q29" s="178">
        <v>1</v>
      </c>
      <c r="R29" s="178">
        <v>2</v>
      </c>
      <c r="S29" s="178">
        <v>2</v>
      </c>
      <c r="T29" s="178">
        <v>1</v>
      </c>
      <c r="U29" s="178">
        <v>2</v>
      </c>
      <c r="V29" s="178">
        <v>0</v>
      </c>
      <c r="W29" s="130">
        <v>0</v>
      </c>
      <c r="X29" s="151">
        <v>0</v>
      </c>
      <c r="Y29" s="178">
        <v>0</v>
      </c>
      <c r="Z29" s="178">
        <v>0</v>
      </c>
      <c r="AA29" s="178">
        <v>0</v>
      </c>
      <c r="AB29" s="178">
        <v>0</v>
      </c>
      <c r="AC29" s="178">
        <v>0</v>
      </c>
      <c r="AD29" s="178">
        <v>0</v>
      </c>
      <c r="AE29" s="178">
        <v>0</v>
      </c>
      <c r="AF29" s="178">
        <v>0</v>
      </c>
      <c r="AG29" s="178">
        <v>2</v>
      </c>
      <c r="AH29" s="178">
        <v>2</v>
      </c>
      <c r="AI29" s="130">
        <v>0</v>
      </c>
      <c r="AJ29" s="151">
        <v>0</v>
      </c>
      <c r="AK29" s="178">
        <v>0</v>
      </c>
      <c r="AL29" s="178">
        <v>0</v>
      </c>
      <c r="AM29" s="178">
        <v>0</v>
      </c>
      <c r="AN29" s="178">
        <v>2</v>
      </c>
      <c r="AO29" s="130">
        <v>0</v>
      </c>
      <c r="AP29" s="151">
        <v>0</v>
      </c>
      <c r="AQ29" s="150">
        <v>0</v>
      </c>
      <c r="AR29" s="150">
        <v>0</v>
      </c>
      <c r="AS29" s="150">
        <v>0</v>
      </c>
      <c r="AT29" s="150">
        <v>2</v>
      </c>
      <c r="AU29" s="130">
        <v>0</v>
      </c>
    </row>
    <row r="30" spans="1:47" s="69" customFormat="1" ht="18" customHeight="1" thickBot="1">
      <c r="A30" s="26" t="s">
        <v>6</v>
      </c>
      <c r="B30" s="29">
        <v>1</v>
      </c>
      <c r="C30" s="27">
        <v>0</v>
      </c>
      <c r="D30" s="212">
        <f t="shared" si="0"/>
        <v>1</v>
      </c>
      <c r="E30" s="103">
        <v>0</v>
      </c>
      <c r="F30" s="103">
        <v>0</v>
      </c>
      <c r="G30" s="103">
        <v>0</v>
      </c>
      <c r="H30" s="142">
        <v>0</v>
      </c>
      <c r="I30" s="103">
        <v>0</v>
      </c>
      <c r="J30" s="152">
        <v>0</v>
      </c>
      <c r="K30" s="152">
        <v>0</v>
      </c>
      <c r="L30" s="152">
        <v>0</v>
      </c>
      <c r="M30" s="152">
        <v>0</v>
      </c>
      <c r="N30" s="153">
        <v>0</v>
      </c>
      <c r="O30" s="154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79">
        <v>0</v>
      </c>
      <c r="V30" s="179">
        <v>0</v>
      </c>
      <c r="W30" s="153">
        <v>0</v>
      </c>
      <c r="X30" s="154">
        <v>0</v>
      </c>
      <c r="Y30" s="179">
        <v>0</v>
      </c>
      <c r="Z30" s="179">
        <v>0</v>
      </c>
      <c r="AA30" s="179">
        <v>0</v>
      </c>
      <c r="AB30" s="179">
        <v>0</v>
      </c>
      <c r="AC30" s="179">
        <v>0</v>
      </c>
      <c r="AD30" s="179">
        <v>0</v>
      </c>
      <c r="AE30" s="179">
        <v>0</v>
      </c>
      <c r="AF30" s="179">
        <v>0</v>
      </c>
      <c r="AG30" s="179">
        <v>0</v>
      </c>
      <c r="AH30" s="179">
        <v>0</v>
      </c>
      <c r="AI30" s="153">
        <v>0</v>
      </c>
      <c r="AJ30" s="154">
        <v>0</v>
      </c>
      <c r="AK30" s="179">
        <v>0</v>
      </c>
      <c r="AL30" s="179">
        <v>0</v>
      </c>
      <c r="AM30" s="179">
        <v>0</v>
      </c>
      <c r="AN30" s="179">
        <v>0</v>
      </c>
      <c r="AO30" s="153">
        <v>0</v>
      </c>
      <c r="AP30" s="154">
        <v>0</v>
      </c>
      <c r="AQ30" s="152">
        <v>0</v>
      </c>
      <c r="AR30" s="152">
        <v>0</v>
      </c>
      <c r="AS30" s="152">
        <v>0</v>
      </c>
      <c r="AT30" s="152">
        <v>0</v>
      </c>
      <c r="AU30" s="153">
        <v>0</v>
      </c>
    </row>
    <row r="31" spans="1:47" s="69" customFormat="1" ht="18" customHeight="1" thickBot="1" thickTop="1">
      <c r="A31" s="87" t="s">
        <v>7</v>
      </c>
      <c r="B31" s="90">
        <f aca="true" t="shared" si="1" ref="B31:L31">SUM(B6:B30)</f>
        <v>830</v>
      </c>
      <c r="C31" s="71">
        <f t="shared" si="1"/>
        <v>740</v>
      </c>
      <c r="D31" s="213">
        <f t="shared" si="1"/>
        <v>90</v>
      </c>
      <c r="E31" s="72">
        <f>SUM(E6:E30)</f>
        <v>391</v>
      </c>
      <c r="F31" s="72">
        <f t="shared" si="1"/>
        <v>146</v>
      </c>
      <c r="G31" s="72">
        <f t="shared" si="1"/>
        <v>203</v>
      </c>
      <c r="H31" s="72">
        <f t="shared" si="1"/>
        <v>365</v>
      </c>
      <c r="I31" s="72">
        <f t="shared" si="1"/>
        <v>181</v>
      </c>
      <c r="J31" s="72">
        <f t="shared" si="1"/>
        <v>143</v>
      </c>
      <c r="K31" s="72">
        <f t="shared" si="1"/>
        <v>94</v>
      </c>
      <c r="L31" s="72">
        <f t="shared" si="1"/>
        <v>49</v>
      </c>
      <c r="M31" s="72">
        <f>SUM(M6:M30)</f>
        <v>177</v>
      </c>
      <c r="N31" s="73">
        <f>SUM(N6:N30)</f>
        <v>24</v>
      </c>
      <c r="O31" s="72">
        <f>SUM(O6:O30)</f>
        <v>194</v>
      </c>
      <c r="P31" s="72">
        <f>SUM(P6:P30)</f>
        <v>117</v>
      </c>
      <c r="Q31" s="72">
        <f aca="true" t="shared" si="2" ref="Q31:V31">SUM(Q6:Q30)</f>
        <v>99</v>
      </c>
      <c r="R31" s="72">
        <f t="shared" si="2"/>
        <v>148</v>
      </c>
      <c r="S31" s="72">
        <f t="shared" si="2"/>
        <v>125</v>
      </c>
      <c r="T31" s="72">
        <f t="shared" si="2"/>
        <v>138</v>
      </c>
      <c r="U31" s="72">
        <f t="shared" si="2"/>
        <v>137</v>
      </c>
      <c r="V31" s="72">
        <f t="shared" si="2"/>
        <v>26</v>
      </c>
      <c r="W31" s="73">
        <f aca="true" t="shared" si="3" ref="W31:AN31">SUM(W6:W30)</f>
        <v>39</v>
      </c>
      <c r="X31" s="72">
        <f t="shared" si="3"/>
        <v>114</v>
      </c>
      <c r="Y31" s="72">
        <f t="shared" si="3"/>
        <v>229</v>
      </c>
      <c r="Z31" s="72">
        <f t="shared" si="3"/>
        <v>123</v>
      </c>
      <c r="AA31" s="72">
        <f t="shared" si="3"/>
        <v>88</v>
      </c>
      <c r="AB31" s="72">
        <f t="shared" si="3"/>
        <v>25</v>
      </c>
      <c r="AC31" s="72">
        <f t="shared" si="3"/>
        <v>29</v>
      </c>
      <c r="AD31" s="72">
        <f t="shared" si="3"/>
        <v>84</v>
      </c>
      <c r="AE31" s="72">
        <f t="shared" si="3"/>
        <v>29</v>
      </c>
      <c r="AF31" s="72">
        <f t="shared" si="3"/>
        <v>5</v>
      </c>
      <c r="AG31" s="72">
        <f t="shared" si="3"/>
        <v>218</v>
      </c>
      <c r="AH31" s="72">
        <f t="shared" si="3"/>
        <v>68</v>
      </c>
      <c r="AI31" s="73">
        <f t="shared" si="3"/>
        <v>35</v>
      </c>
      <c r="AJ31" s="72">
        <f t="shared" si="3"/>
        <v>184</v>
      </c>
      <c r="AK31" s="72">
        <f t="shared" si="3"/>
        <v>98</v>
      </c>
      <c r="AL31" s="72">
        <f t="shared" si="3"/>
        <v>44</v>
      </c>
      <c r="AM31" s="72">
        <f t="shared" si="3"/>
        <v>61</v>
      </c>
      <c r="AN31" s="72">
        <f t="shared" si="3"/>
        <v>81</v>
      </c>
      <c r="AO31" s="73">
        <f aca="true" t="shared" si="4" ref="AO31:AU31">SUM(AO6:AO30)</f>
        <v>26</v>
      </c>
      <c r="AP31" s="72">
        <f t="shared" si="4"/>
        <v>98</v>
      </c>
      <c r="AQ31" s="72">
        <f t="shared" si="4"/>
        <v>8</v>
      </c>
      <c r="AR31" s="72">
        <f t="shared" si="4"/>
        <v>59</v>
      </c>
      <c r="AS31" s="72">
        <f t="shared" si="4"/>
        <v>82</v>
      </c>
      <c r="AT31" s="72">
        <f t="shared" si="4"/>
        <v>329</v>
      </c>
      <c r="AU31" s="73">
        <f t="shared" si="4"/>
        <v>8</v>
      </c>
    </row>
    <row r="32" spans="1:47" s="69" customFormat="1" ht="18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</row>
    <row r="33" s="32" customFormat="1" ht="12"/>
    <row r="34" s="32" customFormat="1" ht="12"/>
    <row r="35" s="32" customFormat="1" ht="12"/>
    <row r="36" s="32" customFormat="1" ht="12"/>
    <row r="37" s="32" customFormat="1" ht="12"/>
    <row r="38" s="32" customFormat="1" ht="12"/>
    <row r="39" s="32" customFormat="1" ht="12"/>
    <row r="40" s="32" customFormat="1" ht="12"/>
    <row r="41" s="32" customFormat="1" ht="12"/>
    <row r="42" s="32" customFormat="1" ht="12"/>
    <row r="43" s="32" customFormat="1" ht="12"/>
    <row r="44" s="32" customFormat="1" ht="12"/>
    <row r="45" s="32" customFormat="1" ht="12"/>
    <row r="46" s="32" customFormat="1" ht="12"/>
    <row r="47" s="32" customFormat="1" ht="12"/>
    <row r="48" s="32" customFormat="1" ht="12"/>
    <row r="49" s="32" customFormat="1" ht="12"/>
    <row r="50" s="32" customFormat="1" ht="12"/>
    <row r="51" s="32" customFormat="1" ht="12"/>
    <row r="52" spans="1:47" s="32" customFormat="1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</row>
    <row r="53" spans="1:47" s="32" customFormat="1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</row>
    <row r="54" spans="1:47" s="32" customFormat="1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</row>
    <row r="55" spans="1:47" s="32" customFormat="1" ht="12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</row>
    <row r="56" spans="1:47" s="32" customFormat="1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</row>
    <row r="57" spans="1:47" s="32" customFormat="1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</row>
    <row r="58" s="85" customFormat="1" ht="12.75"/>
    <row r="59" s="85" customFormat="1" ht="12.75"/>
    <row r="60" s="85" customFormat="1" ht="12.75"/>
    <row r="61" s="85" customFormat="1" ht="12.75"/>
    <row r="62" s="85" customFormat="1" ht="12.75"/>
    <row r="63" s="85" customFormat="1" ht="12.75"/>
    <row r="64" s="85" customFormat="1" ht="12.75"/>
    <row r="65" s="85" customFormat="1" ht="12.75"/>
    <row r="66" s="85" customFormat="1" ht="12.75"/>
    <row r="67" s="85" customFormat="1" ht="12.75"/>
    <row r="68" s="85" customFormat="1" ht="12.75"/>
    <row r="69" s="85" customFormat="1" ht="12.75"/>
    <row r="70" s="85" customFormat="1" ht="12.75"/>
    <row r="71" s="85" customFormat="1" ht="12.75"/>
    <row r="72" s="85" customFormat="1" ht="12.75"/>
    <row r="73" s="85" customFormat="1" ht="12.75"/>
    <row r="74" s="85" customFormat="1" ht="12.75"/>
    <row r="75" s="85" customFormat="1" ht="12.75"/>
    <row r="76" s="85" customFormat="1" ht="12.75"/>
    <row r="77" s="85" customFormat="1" ht="12.75"/>
    <row r="78" s="85" customFormat="1" ht="12.75"/>
    <row r="79" s="85" customFormat="1" ht="12.75"/>
    <row r="80" s="85" customFormat="1" ht="12.75"/>
    <row r="81" s="85" customFormat="1" ht="12.75"/>
    <row r="82" s="85" customFormat="1" ht="12.75"/>
    <row r="83" s="85" customFormat="1" ht="12.75"/>
    <row r="84" s="85" customFormat="1" ht="12.75"/>
    <row r="85" s="85" customFormat="1" ht="12.75"/>
    <row r="86" s="85" customFormat="1" ht="12.75"/>
    <row r="87" s="85" customFormat="1" ht="12.75"/>
    <row r="88" s="85" customFormat="1" ht="12.75"/>
    <row r="89" s="85" customFormat="1" ht="12.75"/>
    <row r="90" s="85" customFormat="1" ht="12.75"/>
    <row r="91" s="85" customFormat="1" ht="12.75"/>
    <row r="92" s="85" customFormat="1" ht="12.75"/>
    <row r="93" spans="1:47" s="85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s="85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s="85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s="85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 s="85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1:47" s="85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</sheetData>
  <sheetProtection/>
  <autoFilter ref="A5:AU31"/>
  <mergeCells count="10">
    <mergeCell ref="A3:A5"/>
    <mergeCell ref="B3:B5"/>
    <mergeCell ref="C3:D4"/>
    <mergeCell ref="E3:G4"/>
    <mergeCell ref="H3:AU3"/>
    <mergeCell ref="H4:N4"/>
    <mergeCell ref="O4:W4"/>
    <mergeCell ref="X4:AI4"/>
    <mergeCell ref="AJ4:AO4"/>
    <mergeCell ref="AP4:AU4"/>
  </mergeCells>
  <printOptions/>
  <pageMargins left="0.5905511811023623" right="0.5905511811023623" top="0.6299212598425197" bottom="0.35433070866141736" header="0" footer="0"/>
  <pageSetup fitToWidth="2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shouhei_yasumura</dc:creator>
  <cp:keywords/>
  <dc:description/>
  <cp:lastModifiedBy>Gifu</cp:lastModifiedBy>
  <cp:lastPrinted>2021-07-09T05:10:31Z</cp:lastPrinted>
  <dcterms:created xsi:type="dcterms:W3CDTF">2005-06-24T07:25:05Z</dcterms:created>
  <dcterms:modified xsi:type="dcterms:W3CDTF">2023-08-23T00:42:47Z</dcterms:modified>
  <cp:category/>
  <cp:version/>
  <cp:contentType/>
  <cp:contentStatus/>
</cp:coreProperties>
</file>