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340" windowHeight="7860" activeTab="0"/>
  </bookViews>
  <sheets>
    <sheet name="ws１" sheetId="1" r:id="rId1"/>
    <sheet name="ws2" sheetId="2" r:id="rId2"/>
    <sheet name="ws3" sheetId="3" r:id="rId3"/>
    <sheet name="ws3裏" sheetId="4" r:id="rId4"/>
  </sheets>
  <definedNames>
    <definedName name="_xlnm.Print_Area" localSheetId="0">'ws１'!$A$1:$L$56</definedName>
    <definedName name="_xlnm.Print_Area" localSheetId="1">'ws2'!$A$1:$Q$52</definedName>
    <definedName name="_xlnm.Print_Area" localSheetId="2">'ws3'!$A$1:$Q$52</definedName>
    <definedName name="_xlnm.Print_Area" localSheetId="3">'ws3裏'!$A$1:$BG$42</definedName>
  </definedNames>
  <calcPr fullCalcOnLoad="1"/>
</workbook>
</file>

<file path=xl/sharedStrings.xml><?xml version="1.0" encoding="utf-8"?>
<sst xmlns="http://schemas.openxmlformats.org/spreadsheetml/2006/main" count="195" uniqueCount="122">
  <si>
    <t>～</t>
  </si>
  <si>
    <t>　　年　　組　名前（　　　　　　　　　　　　　　　　）</t>
  </si>
  <si>
    <t>都道府県</t>
  </si>
  <si>
    <t>～</t>
  </si>
  <si>
    <t>合  計</t>
  </si>
  <si>
    <t>自動車数
（台）</t>
  </si>
  <si>
    <t>自動車数
（万台）</t>
  </si>
  <si>
    <t>順位</t>
  </si>
  <si>
    <t>●自家用乗用車数の合計</t>
  </si>
  <si>
    <t>●自家用乗用車数の平均</t>
  </si>
  <si>
    <t>万台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</si>
  <si>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</si>
  <si>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</si>
  <si>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</si>
  <si>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</si>
  <si>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</si>
  <si>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</si>
  <si>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</si>
  <si>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</si>
  <si>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</si>
  <si>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</si>
  <si>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</si>
  <si>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</si>
  <si>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</si>
  <si>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</si>
  <si>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</si>
  <si>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</si>
  <si>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富山県</t>
  </si>
  <si>
    <t>石川県</t>
  </si>
  <si>
    <t>長野県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</si>
  <si>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</si>
  <si>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</si>
  <si>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</si>
  <si>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</si>
  <si>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</si>
  <si>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</si>
  <si>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</si>
  <si>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</si>
  <si>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</si>
  <si>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</si>
  <si>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</si>
  <si>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</si>
  <si>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</si>
  <si>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</si>
  <si>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</si>
  <si>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</si>
  <si>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</si>
  <si>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</si>
  <si>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</si>
  <si>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</si>
  <si>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</si>
  <si>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</si>
  <si>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</si>
  <si>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</si>
  <si>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</si>
  <si>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</si>
  <si>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</si>
  <si>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</si>
  <si>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保有自動車数（乗用車）</t>
  </si>
  <si>
    <t>保有自動車数（乗用車）</t>
  </si>
  <si>
    <t>保有自動車数（乗用車）</t>
  </si>
  <si>
    <t>階級（万台）</t>
  </si>
  <si>
    <t>度数
（都道府県数）</t>
  </si>
  <si>
    <t>（都道府県数）</t>
  </si>
  <si>
    <t>0～49</t>
  </si>
  <si>
    <t>令和5年1月24日　坂下高等学校　データ活用講座</t>
  </si>
  <si>
    <r>
      <t>度数</t>
    </r>
    <r>
      <rPr>
        <sz val="11"/>
        <color theme="1"/>
        <rFont val="Calibri"/>
        <family val="3"/>
      </rPr>
      <t xml:space="preserve">
（都道府県数）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</si>
  <si>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</si>
  <si>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</si>
  <si>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</si>
  <si>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</si>
  <si>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</si>
  <si>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</si>
  <si>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</si>
  <si>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</si>
  <si>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</si>
  <si>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</si>
  <si>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</si>
  <si>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</si>
  <si>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</si>
  <si>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</si>
  <si>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</si>
  <si>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</si>
  <si>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</si>
  <si>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</si>
  <si>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</si>
  <si>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</si>
  <si>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</si>
  <si>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</si>
  <si>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</si>
  <si>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</si>
  <si>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</si>
  <si>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</si>
  <si>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</si>
  <si>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</si>
  <si>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</si>
  <si>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</si>
  <si>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</si>
  <si>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</si>
  <si>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</si>
  <si>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</si>
  <si>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</si>
  <si>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</si>
  <si>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</si>
  <si>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</si>
  <si>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</si>
  <si>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</si>
  <si>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</si>
  <si>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</si>
  <si>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</si>
  <si>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</si>
  <si>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</si>
  <si>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</si>
  <si>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</si>
  <si>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50～99</t>
  </si>
  <si>
    <t>100～149</t>
  </si>
  <si>
    <t>150～199</t>
  </si>
  <si>
    <t>200～249</t>
  </si>
  <si>
    <t>250～299</t>
  </si>
  <si>
    <t>300～349</t>
  </si>
  <si>
    <t>350～399</t>
  </si>
  <si>
    <t>400～449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</si>
</sst>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;* \-#,##0;* &quot;-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13"/>
      <name val="ＭＳ Ｐゴシック"/>
      <family val="3"/>
    </font>
    <font>
      <b/>
      <sz val="20"/>
      <color indexed="8"/>
      <name val="ＭＳ Ｐゴシック"/>
      <family val="3"/>
    </font>
    <font>
      <sz val="13"/>
      <color indexed="8"/>
      <name val="ＭＳ Ｐゴシック"/>
      <family val="3"/>
    </font>
    <font>
      <sz val="20"/>
      <name val="ＭＳ Ｐゴシック"/>
      <family val="3"/>
    </font>
    <font>
      <sz val="20"/>
      <color indexed="13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Calibri"/>
      <family val="2"/>
    </font>
    <font>
      <sz val="24"/>
      <color indexed="8"/>
      <name val="HGS創英角ｺﾞｼｯｸUB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HGP創英角ｺﾞｼｯｸUB"/>
      <family val="3"/>
    </font>
    <font>
      <sz val="11"/>
      <color theme="1"/>
      <name val="HGP創英角ｺﾞｼｯｸUB"/>
      <family val="3"/>
    </font>
    <font>
      <sz val="16"/>
      <color theme="1"/>
      <name val="HGP創英角ｺﾞｼｯｸUB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11"/>
      <color rgb="FFFFFF00"/>
      <name val="Calibri"/>
      <family val="3"/>
    </font>
    <font>
      <b/>
      <sz val="20"/>
      <color theme="1"/>
      <name val="Calibri"/>
      <family val="3"/>
    </font>
    <font>
      <sz val="20"/>
      <name val="Calibri"/>
      <family val="3"/>
    </font>
    <font>
      <b/>
      <sz val="16"/>
      <color theme="1"/>
      <name val="Calibri"/>
      <family val="3"/>
    </font>
    <font>
      <sz val="13"/>
      <color theme="1"/>
      <name val="Calibri"/>
      <family val="3"/>
    </font>
    <font>
      <sz val="20"/>
      <color rgb="FFFFFF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double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/>
      <top>
        <color indexed="63"/>
      </top>
      <bottom style="dotted"/>
    </border>
    <border>
      <left style="medium"/>
      <right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/>
      <top>
        <color indexed="63"/>
      </top>
      <bottom style="dotted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thin"/>
    </border>
    <border>
      <left/>
      <right style="medium"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double"/>
    </border>
    <border>
      <left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70" fillId="0" borderId="0" xfId="0" applyFont="1" applyBorder="1" applyAlignment="1" quotePrefix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176" fontId="72" fillId="0" borderId="0" xfId="0" applyNumberFormat="1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 quotePrefix="1">
      <alignment horizontal="right" vertical="center"/>
    </xf>
    <xf numFmtId="0" fontId="6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 quotePrefix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8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68" fillId="0" borderId="0" xfId="0" applyFont="1" applyBorder="1" applyAlignment="1" quotePrefix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4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33" borderId="25" xfId="0" applyNumberFormat="1" applyFill="1" applyBorder="1" applyAlignment="1">
      <alignment horizontal="right" vertical="center" indent="1"/>
    </xf>
    <xf numFmtId="3" fontId="0" fillId="0" borderId="26" xfId="0" applyNumberFormat="1" applyBorder="1" applyAlignment="1">
      <alignment horizontal="right" vertical="center" indent="1"/>
    </xf>
    <xf numFmtId="0" fontId="75" fillId="0" borderId="0" xfId="0" applyFont="1" applyAlignment="1">
      <alignment vertical="center"/>
    </xf>
    <xf numFmtId="3" fontId="0" fillId="34" borderId="25" xfId="0" applyNumberFormat="1" applyFill="1" applyBorder="1" applyAlignment="1">
      <alignment horizontal="right" vertical="center" indent="1"/>
    </xf>
    <xf numFmtId="0" fontId="72" fillId="34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8" fillId="0" borderId="0" xfId="0" applyFont="1" applyBorder="1" applyAlignment="1" quotePrefix="1">
      <alignment vertical="center"/>
    </xf>
    <xf numFmtId="0" fontId="68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38" fontId="0" fillId="0" borderId="0" xfId="49" applyFont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0" fillId="35" borderId="4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3" fontId="76" fillId="34" borderId="25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38" fontId="77" fillId="0" borderId="10" xfId="49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28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68" fillId="0" borderId="29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78" fillId="0" borderId="19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56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6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68" fillId="0" borderId="65" xfId="0" applyFont="1" applyBorder="1" applyAlignment="1" quotePrefix="1">
      <alignment horizontal="right" vertical="center"/>
    </xf>
    <xf numFmtId="0" fontId="68" fillId="0" borderId="65" xfId="0" applyFont="1" applyBorder="1" applyAlignment="1">
      <alignment horizontal="right" vertical="center"/>
    </xf>
    <xf numFmtId="0" fontId="68" fillId="0" borderId="28" xfId="0" applyFont="1" applyBorder="1" applyAlignment="1">
      <alignment horizontal="center" vertical="center"/>
    </xf>
    <xf numFmtId="0" fontId="68" fillId="0" borderId="66" xfId="0" applyFont="1" applyBorder="1" applyAlignment="1">
      <alignment horizontal="right" vertical="center"/>
    </xf>
    <xf numFmtId="0" fontId="68" fillId="0" borderId="2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81" fillId="34" borderId="19" xfId="0" applyFont="1" applyFill="1" applyBorder="1" applyAlignment="1">
      <alignment horizontal="center" vertical="center"/>
    </xf>
    <xf numFmtId="0" fontId="81" fillId="34" borderId="52" xfId="0" applyFont="1" applyFill="1" applyBorder="1" applyAlignment="1">
      <alignment horizontal="center" vertical="center"/>
    </xf>
    <xf numFmtId="0" fontId="81" fillId="34" borderId="25" xfId="0" applyFont="1" applyFill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80" fillId="0" borderId="7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68" fillId="0" borderId="17" xfId="0" applyFont="1" applyBorder="1" applyAlignment="1" quotePrefix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68" fillId="0" borderId="70" xfId="0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Border="1" applyAlignment="1" quotePrefix="1">
      <alignment horizontal="right" vertical="center"/>
    </xf>
    <xf numFmtId="0" fontId="68" fillId="0" borderId="69" xfId="0" applyFont="1" applyBorder="1" applyAlignment="1">
      <alignment horizontal="right" vertical="center"/>
    </xf>
    <xf numFmtId="0" fontId="68" fillId="0" borderId="23" xfId="0" applyFont="1" applyBorder="1" applyAlignment="1">
      <alignment horizontal="right" vertical="center"/>
    </xf>
    <xf numFmtId="0" fontId="78" fillId="0" borderId="23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68" fillId="0" borderId="66" xfId="0" applyFont="1" applyBorder="1" applyAlignment="1" quotePrefix="1">
      <alignment horizontal="right" vertical="center"/>
    </xf>
    <xf numFmtId="0" fontId="68" fillId="0" borderId="29" xfId="0" applyFont="1" applyBorder="1" applyAlignment="1" quotePrefix="1">
      <alignment horizontal="right" vertical="center"/>
    </xf>
    <xf numFmtId="0" fontId="68" fillId="0" borderId="70" xfId="0" applyFont="1" applyBorder="1" applyAlignment="1" quotePrefix="1">
      <alignment horizontal="right" vertical="center"/>
    </xf>
    <xf numFmtId="0" fontId="68" fillId="0" borderId="10" xfId="0" applyFont="1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68" fillId="0" borderId="72" xfId="0" applyFont="1" applyBorder="1" applyAlignment="1" quotePrefix="1">
      <alignment horizontal="right" vertical="center"/>
    </xf>
    <xf numFmtId="0" fontId="68" fillId="0" borderId="73" xfId="0" applyFont="1" applyBorder="1" applyAlignment="1" quotePrefix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7" fillId="0" borderId="61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67" fillId="0" borderId="7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14</xdr:row>
      <xdr:rowOff>85725</xdr:rowOff>
    </xdr:from>
    <xdr:to>
      <xdr:col>7</xdr:col>
      <xdr:colOff>590550</xdr:colOff>
      <xdr:row>24</xdr:row>
      <xdr:rowOff>57150</xdr:rowOff>
    </xdr:to>
    <xdr:sp>
      <xdr:nvSpPr>
        <xdr:cNvPr id="1" name="右矢印 1"/>
        <xdr:cNvSpPr>
          <a:spLocks/>
        </xdr:cNvSpPr>
      </xdr:nvSpPr>
      <xdr:spPr>
        <a:xfrm>
          <a:off x="1857375" y="2914650"/>
          <a:ext cx="1990725" cy="1600200"/>
        </a:xfrm>
        <a:prstGeom prst="rightArrow">
          <a:avLst>
            <a:gd name="adj1" fmla="val 11175"/>
            <a:gd name="adj2" fmla="val -2185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95250</xdr:rowOff>
    </xdr:from>
    <xdr:to>
      <xdr:col>10</xdr:col>
      <xdr:colOff>104775</xdr:colOff>
      <xdr:row>2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4657725" y="352425"/>
          <a:ext cx="68580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資料①</a:t>
          </a:r>
        </a:p>
      </xdr:txBody>
    </xdr:sp>
    <xdr:clientData/>
  </xdr:twoCellAnchor>
  <xdr:twoCellAnchor>
    <xdr:from>
      <xdr:col>3</xdr:col>
      <xdr:colOff>180975</xdr:colOff>
      <xdr:row>29</xdr:row>
      <xdr:rowOff>114300</xdr:rowOff>
    </xdr:from>
    <xdr:to>
      <xdr:col>7</xdr:col>
      <xdr:colOff>609600</xdr:colOff>
      <xdr:row>38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762125" y="5581650"/>
          <a:ext cx="2105025" cy="1362075"/>
        </a:xfrm>
        <a:prstGeom prst="rect">
          <a:avLst/>
        </a:prstGeom>
        <a:solidFill>
          <a:srgbClr val="FFFFFF"/>
        </a:solidFill>
        <a:ln w="222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今回は、計算しやすくするために、１万の位までの概数にして考えます。</a:t>
          </a:r>
        </a:p>
      </xdr:txBody>
    </xdr:sp>
    <xdr:clientData/>
  </xdr:twoCellAnchor>
  <xdr:twoCellAnchor>
    <xdr:from>
      <xdr:col>4</xdr:col>
      <xdr:colOff>9525</xdr:colOff>
      <xdr:row>18</xdr:row>
      <xdr:rowOff>38100</xdr:rowOff>
    </xdr:from>
    <xdr:to>
      <xdr:col>7</xdr:col>
      <xdr:colOff>238125</xdr:colOff>
      <xdr:row>20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00" y="3514725"/>
          <a:ext cx="1590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概数に</a:t>
          </a:r>
        </a:p>
      </xdr:txBody>
    </xdr:sp>
    <xdr:clientData/>
  </xdr:twoCellAnchor>
  <xdr:twoCellAnchor>
    <xdr:from>
      <xdr:col>3</xdr:col>
      <xdr:colOff>47625</xdr:colOff>
      <xdr:row>46</xdr:row>
      <xdr:rowOff>161925</xdr:rowOff>
    </xdr:from>
    <xdr:to>
      <xdr:col>9</xdr:col>
      <xdr:colOff>76200</xdr:colOff>
      <xdr:row>51</xdr:row>
      <xdr:rowOff>133350</xdr:rowOff>
    </xdr:to>
    <xdr:sp>
      <xdr:nvSpPr>
        <xdr:cNvPr id="5" name="正方形/長方形 6"/>
        <xdr:cNvSpPr>
          <a:spLocks/>
        </xdr:cNvSpPr>
      </xdr:nvSpPr>
      <xdr:spPr>
        <a:xfrm>
          <a:off x="1628775" y="8382000"/>
          <a:ext cx="30384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＜出典＞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（一財）自動車検査登録情報協会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「都道府県別・車種別自動車保有台数」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（令和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月末現在）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19</xdr:row>
      <xdr:rowOff>85725</xdr:rowOff>
    </xdr:from>
    <xdr:to>
      <xdr:col>18</xdr:col>
      <xdr:colOff>66675</xdr:colOff>
      <xdr:row>25</xdr:row>
      <xdr:rowOff>38100</xdr:rowOff>
    </xdr:to>
    <xdr:sp>
      <xdr:nvSpPr>
        <xdr:cNvPr id="1" name="テキスト ボックス 37"/>
        <xdr:cNvSpPr txBox="1">
          <a:spLocks noChangeArrowheads="1"/>
        </xdr:cNvSpPr>
      </xdr:nvSpPr>
      <xdr:spPr>
        <a:xfrm>
          <a:off x="2057400" y="4057650"/>
          <a:ext cx="44196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平均の自動車数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：１３２万台　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岐阜県の自動車数：１３０万台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16</xdr:col>
      <xdr:colOff>0</xdr:colOff>
      <xdr:row>9</xdr:row>
      <xdr:rowOff>47625</xdr:rowOff>
    </xdr:to>
    <xdr:sp>
      <xdr:nvSpPr>
        <xdr:cNvPr id="2" name="テキスト ボックス 39"/>
        <xdr:cNvSpPr txBox="1">
          <a:spLocks noChangeArrowheads="1"/>
        </xdr:cNvSpPr>
      </xdr:nvSpPr>
      <xdr:spPr>
        <a:xfrm>
          <a:off x="2085975" y="981075"/>
          <a:ext cx="3657600" cy="1343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●第１位（最大値）は、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219075</xdr:colOff>
      <xdr:row>4</xdr:row>
      <xdr:rowOff>0</xdr:rowOff>
    </xdr:from>
    <xdr:to>
      <xdr:col>14</xdr:col>
      <xdr:colOff>133350</xdr:colOff>
      <xdr:row>8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28900" y="1457325"/>
          <a:ext cx="2581275" cy="67627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愛知県</a:t>
          </a:r>
        </a:p>
      </xdr:txBody>
    </xdr:sp>
    <xdr:clientData/>
  </xdr:twoCellAnchor>
  <xdr:twoCellAnchor>
    <xdr:from>
      <xdr:col>5</xdr:col>
      <xdr:colOff>9525</xdr:colOff>
      <xdr:row>10</xdr:row>
      <xdr:rowOff>76200</xdr:rowOff>
    </xdr:from>
    <xdr:to>
      <xdr:col>16</xdr:col>
      <xdr:colOff>0</xdr:colOff>
      <xdr:row>18</xdr:row>
      <xdr:rowOff>76200</xdr:rowOff>
    </xdr:to>
    <xdr:sp>
      <xdr:nvSpPr>
        <xdr:cNvPr id="4" name="テキスト ボックス 42"/>
        <xdr:cNvSpPr txBox="1">
          <a:spLocks noChangeArrowheads="1"/>
        </xdr:cNvSpPr>
      </xdr:nvSpPr>
      <xdr:spPr>
        <a:xfrm>
          <a:off x="2085975" y="2514600"/>
          <a:ext cx="3657600" cy="1352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●第４７位（最小値）は、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219075</xdr:colOff>
      <xdr:row>13</xdr:row>
      <xdr:rowOff>28575</xdr:rowOff>
    </xdr:from>
    <xdr:to>
      <xdr:col>14</xdr:col>
      <xdr:colOff>133350</xdr:colOff>
      <xdr:row>17</xdr:row>
      <xdr:rowOff>47625</xdr:rowOff>
    </xdr:to>
    <xdr:sp>
      <xdr:nvSpPr>
        <xdr:cNvPr id="5" name="テキスト ボックス 43"/>
        <xdr:cNvSpPr txBox="1">
          <a:spLocks noChangeArrowheads="1"/>
        </xdr:cNvSpPr>
      </xdr:nvSpPr>
      <xdr:spPr>
        <a:xfrm>
          <a:off x="2628900" y="2962275"/>
          <a:ext cx="2581275" cy="69532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鳥取県</a:t>
          </a:r>
        </a:p>
      </xdr:txBody>
    </xdr:sp>
    <xdr:clientData/>
  </xdr:twoCellAnchor>
  <xdr:twoCellAnchor>
    <xdr:from>
      <xdr:col>5</xdr:col>
      <xdr:colOff>19050</xdr:colOff>
      <xdr:row>26</xdr:row>
      <xdr:rowOff>19050</xdr:rowOff>
    </xdr:from>
    <xdr:to>
      <xdr:col>16</xdr:col>
      <xdr:colOff>0</xdr:colOff>
      <xdr:row>34</xdr:row>
      <xdr:rowOff>19050</xdr:rowOff>
    </xdr:to>
    <xdr:sp>
      <xdr:nvSpPr>
        <xdr:cNvPr id="6" name="テキスト ボックス 44"/>
        <xdr:cNvSpPr txBox="1">
          <a:spLocks noChangeArrowheads="1"/>
        </xdr:cNvSpPr>
      </xdr:nvSpPr>
      <xdr:spPr>
        <a:xfrm>
          <a:off x="2095500" y="5191125"/>
          <a:ext cx="3648075" cy="1371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●岐阜県の順位は、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219075</xdr:colOff>
      <xdr:row>28</xdr:row>
      <xdr:rowOff>133350</xdr:rowOff>
    </xdr:from>
    <xdr:to>
      <xdr:col>14</xdr:col>
      <xdr:colOff>142875</xdr:colOff>
      <xdr:row>32</xdr:row>
      <xdr:rowOff>171450</xdr:rowOff>
    </xdr:to>
    <xdr:sp>
      <xdr:nvSpPr>
        <xdr:cNvPr id="7" name="テキスト ボックス 45"/>
        <xdr:cNvSpPr txBox="1">
          <a:spLocks noChangeArrowheads="1"/>
        </xdr:cNvSpPr>
      </xdr:nvSpPr>
      <xdr:spPr>
        <a:xfrm>
          <a:off x="2628900" y="5648325"/>
          <a:ext cx="2590800" cy="72390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１８位</a:t>
          </a:r>
        </a:p>
      </xdr:txBody>
    </xdr:sp>
    <xdr:clientData/>
  </xdr:twoCellAnchor>
  <xdr:twoCellAnchor>
    <xdr:from>
      <xdr:col>5</xdr:col>
      <xdr:colOff>9525</xdr:colOff>
      <xdr:row>35</xdr:row>
      <xdr:rowOff>57150</xdr:rowOff>
    </xdr:from>
    <xdr:to>
      <xdr:col>16</xdr:col>
      <xdr:colOff>0</xdr:colOff>
      <xdr:row>48</xdr:row>
      <xdr:rowOff>152400</xdr:rowOff>
    </xdr:to>
    <xdr:sp>
      <xdr:nvSpPr>
        <xdr:cNvPr id="8" name="テキスト ボックス 47"/>
        <xdr:cNvSpPr txBox="1">
          <a:spLocks noChangeArrowheads="1"/>
        </xdr:cNvSpPr>
      </xdr:nvSpPr>
      <xdr:spPr>
        <a:xfrm>
          <a:off x="2085975" y="6781800"/>
          <a:ext cx="3657600" cy="2390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●真ん中の順位（中央値）の県は、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219075</xdr:colOff>
      <xdr:row>38</xdr:row>
      <xdr:rowOff>57150</xdr:rowOff>
    </xdr:from>
    <xdr:to>
      <xdr:col>14</xdr:col>
      <xdr:colOff>133350</xdr:colOff>
      <xdr:row>42</xdr:row>
      <xdr:rowOff>76200</xdr:rowOff>
    </xdr:to>
    <xdr:sp>
      <xdr:nvSpPr>
        <xdr:cNvPr id="9" name="テキスト ボックス 48"/>
        <xdr:cNvSpPr txBox="1">
          <a:spLocks noChangeArrowheads="1"/>
        </xdr:cNvSpPr>
      </xdr:nvSpPr>
      <xdr:spPr>
        <a:xfrm>
          <a:off x="2628900" y="7305675"/>
          <a:ext cx="2581275" cy="71437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県</a:t>
          </a:r>
        </a:p>
      </xdr:txBody>
    </xdr:sp>
    <xdr:clientData/>
  </xdr:twoCellAnchor>
  <xdr:twoCellAnchor>
    <xdr:from>
      <xdr:col>6</xdr:col>
      <xdr:colOff>200025</xdr:colOff>
      <xdr:row>43</xdr:row>
      <xdr:rowOff>19050</xdr:rowOff>
    </xdr:from>
    <xdr:to>
      <xdr:col>14</xdr:col>
      <xdr:colOff>114300</xdr:colOff>
      <xdr:row>47</xdr:row>
      <xdr:rowOff>57150</xdr:rowOff>
    </xdr:to>
    <xdr:sp>
      <xdr:nvSpPr>
        <xdr:cNvPr id="10" name="テキスト ボックス 49"/>
        <xdr:cNvSpPr txBox="1">
          <a:spLocks noChangeArrowheads="1"/>
        </xdr:cNvSpPr>
      </xdr:nvSpPr>
      <xdr:spPr>
        <a:xfrm>
          <a:off x="2609850" y="8134350"/>
          <a:ext cx="2581275" cy="76200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万台</a:t>
          </a:r>
        </a:p>
      </xdr:txBody>
    </xdr:sp>
    <xdr:clientData/>
  </xdr:twoCellAnchor>
  <xdr:twoCellAnchor>
    <xdr:from>
      <xdr:col>14</xdr:col>
      <xdr:colOff>180975</xdr:colOff>
      <xdr:row>0</xdr:row>
      <xdr:rowOff>133350</xdr:rowOff>
    </xdr:from>
    <xdr:to>
      <xdr:col>16</xdr:col>
      <xdr:colOff>209550</xdr:colOff>
      <xdr:row>1</xdr:row>
      <xdr:rowOff>228600</xdr:rowOff>
    </xdr:to>
    <xdr:sp>
      <xdr:nvSpPr>
        <xdr:cNvPr id="11" name="角丸四角形 11"/>
        <xdr:cNvSpPr>
          <a:spLocks/>
        </xdr:cNvSpPr>
      </xdr:nvSpPr>
      <xdr:spPr>
        <a:xfrm>
          <a:off x="5257800" y="133350"/>
          <a:ext cx="695325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資料②</a:t>
          </a:r>
        </a:p>
      </xdr:txBody>
    </xdr:sp>
    <xdr:clientData/>
  </xdr:twoCellAnchor>
  <xdr:twoCellAnchor>
    <xdr:from>
      <xdr:col>4</xdr:col>
      <xdr:colOff>66675</xdr:colOff>
      <xdr:row>49</xdr:row>
      <xdr:rowOff>0</xdr:rowOff>
    </xdr:from>
    <xdr:to>
      <xdr:col>16</xdr:col>
      <xdr:colOff>323850</xdr:colOff>
      <xdr:row>53</xdr:row>
      <xdr:rowOff>28575</xdr:rowOff>
    </xdr:to>
    <xdr:sp>
      <xdr:nvSpPr>
        <xdr:cNvPr id="12" name="正方形/長方形 12"/>
        <xdr:cNvSpPr>
          <a:spLocks/>
        </xdr:cNvSpPr>
      </xdr:nvSpPr>
      <xdr:spPr>
        <a:xfrm>
          <a:off x="1809750" y="9201150"/>
          <a:ext cx="4257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＜出典＞（一財）自動車検査登録情報協会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「都道府県別・車種別自動車保有台数」（令和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月末現在）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161925</xdr:rowOff>
    </xdr:from>
    <xdr:to>
      <xdr:col>15</xdr:col>
      <xdr:colOff>28575</xdr:colOff>
      <xdr:row>11</xdr:row>
      <xdr:rowOff>47625</xdr:rowOff>
    </xdr:to>
    <xdr:sp>
      <xdr:nvSpPr>
        <xdr:cNvPr id="1" name="曲折矢印 1"/>
        <xdr:cNvSpPr>
          <a:spLocks/>
        </xdr:cNvSpPr>
      </xdr:nvSpPr>
      <xdr:spPr>
        <a:xfrm rot="5400000">
          <a:off x="2114550" y="1238250"/>
          <a:ext cx="3295650" cy="1504950"/>
        </a:xfrm>
        <a:custGeom>
          <a:pathLst>
            <a:path h="3768725" w="1616074">
              <a:moveTo>
                <a:pt x="0" y="3768725"/>
              </a:moveTo>
              <a:lnTo>
                <a:pt x="0" y="1208444"/>
              </a:lnTo>
              <a:cubicBezTo>
                <a:pt x="0" y="780180"/>
                <a:pt x="347177" y="433003"/>
                <a:pt x="775441" y="433003"/>
              </a:cubicBezTo>
              <a:lnTo>
                <a:pt x="949185" y="433003"/>
              </a:lnTo>
              <a:lnTo>
                <a:pt x="949185" y="0"/>
              </a:lnTo>
              <a:lnTo>
                <a:pt x="1616074" y="776911"/>
              </a:lnTo>
              <a:lnTo>
                <a:pt x="949185" y="1553823"/>
              </a:lnTo>
              <a:lnTo>
                <a:pt x="949185" y="1120820"/>
              </a:lnTo>
              <a:lnTo>
                <a:pt x="775441" y="1120820"/>
              </a:lnTo>
              <a:cubicBezTo>
                <a:pt x="727048" y="1120820"/>
                <a:pt x="687817" y="1160051"/>
                <a:pt x="687817" y="1208444"/>
              </a:cubicBezTo>
              <a:lnTo>
                <a:pt x="687817" y="3768725"/>
              </a:lnTo>
              <a:lnTo>
                <a:pt x="0" y="3768725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285750</xdr:rowOff>
    </xdr:from>
    <xdr:to>
      <xdr:col>15</xdr:col>
      <xdr:colOff>171450</xdr:colOff>
      <xdr:row>5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66950" y="1362075"/>
          <a:ext cx="3286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度数分布表に</a:t>
          </a:r>
        </a:p>
      </xdr:txBody>
    </xdr:sp>
    <xdr:clientData/>
  </xdr:twoCellAnchor>
  <xdr:twoCellAnchor>
    <xdr:from>
      <xdr:col>14</xdr:col>
      <xdr:colOff>200025</xdr:colOff>
      <xdr:row>1</xdr:row>
      <xdr:rowOff>76200</xdr:rowOff>
    </xdr:from>
    <xdr:to>
      <xdr:col>16</xdr:col>
      <xdr:colOff>200025</xdr:colOff>
      <xdr:row>2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48275" y="333375"/>
          <a:ext cx="666750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資料③</a:t>
          </a:r>
        </a:p>
      </xdr:txBody>
    </xdr:sp>
    <xdr:clientData/>
  </xdr:twoCellAnchor>
  <xdr:twoCellAnchor>
    <xdr:from>
      <xdr:col>4</xdr:col>
      <xdr:colOff>114300</xdr:colOff>
      <xdr:row>48</xdr:row>
      <xdr:rowOff>57150</xdr:rowOff>
    </xdr:from>
    <xdr:to>
      <xdr:col>16</xdr:col>
      <xdr:colOff>285750</xdr:colOff>
      <xdr:row>50</xdr:row>
      <xdr:rowOff>161925</xdr:rowOff>
    </xdr:to>
    <xdr:sp>
      <xdr:nvSpPr>
        <xdr:cNvPr id="4" name="正方形/長方形 4"/>
        <xdr:cNvSpPr>
          <a:spLocks/>
        </xdr:cNvSpPr>
      </xdr:nvSpPr>
      <xdr:spPr>
        <a:xfrm>
          <a:off x="1828800" y="9163050"/>
          <a:ext cx="4171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＜出典＞（一財）自動車検査登録情報協会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「都道府県別・車種別自動車保有台数」（令和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月末現在）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11</xdr:col>
      <xdr:colOff>133350</xdr:colOff>
      <xdr:row>9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781050"/>
          <a:ext cx="2505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平均の自動車数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：１３２万台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岐阜県の自動車数：１３０万台</a:t>
          </a:r>
        </a:p>
      </xdr:txBody>
    </xdr:sp>
    <xdr:clientData/>
  </xdr:twoCellAnchor>
  <xdr:twoCellAnchor>
    <xdr:from>
      <xdr:col>1</xdr:col>
      <xdr:colOff>9525</xdr:colOff>
      <xdr:row>0</xdr:row>
      <xdr:rowOff>66675</xdr:rowOff>
    </xdr:from>
    <xdr:to>
      <xdr:col>8</xdr:col>
      <xdr:colOff>57150</xdr:colOff>
      <xdr:row>4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61925" y="66675"/>
          <a:ext cx="1771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保有自動車数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（自家用乗用車）</a:t>
          </a:r>
        </a:p>
      </xdr:txBody>
    </xdr:sp>
    <xdr:clientData/>
  </xdr:twoCellAnchor>
  <xdr:twoCellAnchor>
    <xdr:from>
      <xdr:col>20</xdr:col>
      <xdr:colOff>114300</xdr:colOff>
      <xdr:row>0</xdr:row>
      <xdr:rowOff>76200</xdr:rowOff>
    </xdr:from>
    <xdr:to>
      <xdr:col>65</xdr:col>
      <xdr:colOff>28575</xdr:colOff>
      <xdr:row>2</xdr:row>
      <xdr:rowOff>19050</xdr:rowOff>
    </xdr:to>
    <xdr:sp>
      <xdr:nvSpPr>
        <xdr:cNvPr id="3" name="正方形/長方形 4"/>
        <xdr:cNvSpPr>
          <a:spLocks/>
        </xdr:cNvSpPr>
      </xdr:nvSpPr>
      <xdr:spPr>
        <a:xfrm>
          <a:off x="3600450" y="76200"/>
          <a:ext cx="5915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＜出典＞（一財）自動車検査登録情報協会「都道府県別・車種別自動車保有台数」（令和</a:t>
          </a: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月末現在）</a:t>
          </a:r>
        </a:p>
      </xdr:txBody>
    </xdr:sp>
    <xdr:clientData/>
  </xdr:twoCellAnchor>
  <xdr:twoCellAnchor>
    <xdr:from>
      <xdr:col>0</xdr:col>
      <xdr:colOff>47625</xdr:colOff>
      <xdr:row>37</xdr:row>
      <xdr:rowOff>57150</xdr:rowOff>
    </xdr:from>
    <xdr:to>
      <xdr:col>58</xdr:col>
      <xdr:colOff>19050</xdr:colOff>
      <xdr:row>41</xdr:row>
      <xdr:rowOff>66675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7625" y="5695950"/>
          <a:ext cx="852487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●最頻値を求めよう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ヒストグラムから最頻値を求める場合には、最も度数の多い階級の端と端の平均値で、</a:t>
          </a:r>
        </a:p>
      </xdr:txBody>
    </xdr:sp>
    <xdr:clientData/>
  </xdr:twoCellAnchor>
  <xdr:twoCellAnchor>
    <xdr:from>
      <xdr:col>47</xdr:col>
      <xdr:colOff>85725</xdr:colOff>
      <xdr:row>38</xdr:row>
      <xdr:rowOff>85725</xdr:rowOff>
    </xdr:from>
    <xdr:to>
      <xdr:col>57</xdr:col>
      <xdr:colOff>85725</xdr:colOff>
      <xdr:row>40</xdr:row>
      <xdr:rowOff>85725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7172325" y="5962650"/>
          <a:ext cx="1333500" cy="32385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万台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2.421875" style="3" customWidth="1"/>
    <col min="2" max="2" width="9.00390625" style="3" customWidth="1"/>
    <col min="3" max="3" width="12.28125" style="3" customWidth="1"/>
    <col min="4" max="4" width="4.7109375" style="3" customWidth="1"/>
    <col min="5" max="5" width="4.7109375" style="49" customWidth="1"/>
    <col min="6" max="6" width="4.7109375" style="3" customWidth="1"/>
    <col min="7" max="8" width="11.00390625" style="3" customWidth="1"/>
    <col min="9" max="9" width="9.00390625" style="3" customWidth="1"/>
    <col min="10" max="10" width="9.7109375" style="3" customWidth="1"/>
    <col min="11" max="11" width="2.421875" style="3" customWidth="1"/>
    <col min="12" max="13" width="9.00390625" style="3" customWidth="1"/>
    <col min="14" max="14" width="10.00390625" style="3" bestFit="1" customWidth="1"/>
    <col min="15" max="15" width="9.8515625" style="110" bestFit="1" customWidth="1"/>
    <col min="16" max="16384" width="9.00390625" style="3" customWidth="1"/>
  </cols>
  <sheetData>
    <row r="1" spans="11:15" s="49" customFormat="1" ht="20.25" customHeight="1">
      <c r="K1" s="93" t="s">
        <v>65</v>
      </c>
      <c r="O1" s="110"/>
    </row>
    <row r="2" spans="2:8" ht="23.25" customHeight="1">
      <c r="B2" s="5" t="s">
        <v>1</v>
      </c>
      <c r="C2" s="6"/>
      <c r="D2" s="6"/>
      <c r="E2" s="6"/>
      <c r="F2" s="6"/>
      <c r="G2" s="6"/>
      <c r="H2" s="6"/>
    </row>
    <row r="3" ht="6" customHeight="1"/>
    <row r="4" spans="2:3" ht="18.75" customHeight="1" thickBot="1">
      <c r="B4" s="7" t="s">
        <v>58</v>
      </c>
      <c r="C4" s="8"/>
    </row>
    <row r="5" spans="2:10" ht="37.5" customHeight="1" thickBot="1">
      <c r="B5" s="9" t="s">
        <v>2</v>
      </c>
      <c r="C5" s="10" t="s">
        <v>5</v>
      </c>
      <c r="I5" s="9" t="s">
        <v>2</v>
      </c>
      <c r="J5" s="10" t="s">
        <v>6</v>
      </c>
    </row>
    <row r="6" spans="2:15" ht="15" thickTop="1">
      <c r="B6" s="11" t="s">
        <v>67</v>
      </c>
      <c r="C6" s="71">
        <v>2808119</v>
      </c>
      <c r="I6" s="11" t="s">
        <v>11</v>
      </c>
      <c r="J6" s="71">
        <f>ROUND(C6/10000,0)</f>
        <v>281</v>
      </c>
      <c r="N6" s="49"/>
      <c r="O6" s="111"/>
    </row>
    <row r="7" spans="2:16" ht="12.75">
      <c r="B7" s="12" t="s">
        <v>68</v>
      </c>
      <c r="C7" s="72">
        <v>728298</v>
      </c>
      <c r="I7" s="12" t="s">
        <v>12</v>
      </c>
      <c r="J7" s="72">
        <f aca="true" t="shared" si="0" ref="J7:J52">ROUND(C7/10000,0)</f>
        <v>73</v>
      </c>
      <c r="N7" s="49"/>
      <c r="O7" s="112"/>
      <c r="P7" s="49"/>
    </row>
    <row r="8" spans="2:16" ht="12.75">
      <c r="B8" s="12" t="s">
        <v>69</v>
      </c>
      <c r="C8" s="72">
        <v>742768</v>
      </c>
      <c r="I8" s="12" t="s">
        <v>13</v>
      </c>
      <c r="J8" s="72">
        <f t="shared" si="0"/>
        <v>74</v>
      </c>
      <c r="N8" s="49"/>
      <c r="O8" s="112"/>
      <c r="P8" s="49"/>
    </row>
    <row r="9" spans="2:16" ht="12.75">
      <c r="B9" s="12" t="s">
        <v>70</v>
      </c>
      <c r="C9" s="72">
        <v>1305151</v>
      </c>
      <c r="I9" s="12" t="s">
        <v>14</v>
      </c>
      <c r="J9" s="72">
        <f t="shared" si="0"/>
        <v>131</v>
      </c>
      <c r="N9" s="49"/>
      <c r="O9" s="112"/>
      <c r="P9" s="49"/>
    </row>
    <row r="10" spans="2:16" ht="12.75">
      <c r="B10" s="12" t="s">
        <v>71</v>
      </c>
      <c r="C10" s="72">
        <v>585909</v>
      </c>
      <c r="I10" s="12" t="s">
        <v>15</v>
      </c>
      <c r="J10" s="72">
        <f t="shared" si="0"/>
        <v>59</v>
      </c>
      <c r="N10" s="49"/>
      <c r="O10" s="112"/>
      <c r="P10" s="49"/>
    </row>
    <row r="11" spans="2:16" ht="12.75">
      <c r="B11" s="12" t="s">
        <v>72</v>
      </c>
      <c r="C11" s="72">
        <v>691879</v>
      </c>
      <c r="I11" s="12" t="s">
        <v>16</v>
      </c>
      <c r="J11" s="72">
        <f t="shared" si="0"/>
        <v>69</v>
      </c>
      <c r="N11" s="49"/>
      <c r="O11" s="112"/>
      <c r="P11" s="49"/>
    </row>
    <row r="12" spans="2:16" ht="12.75">
      <c r="B12" s="12" t="s">
        <v>73</v>
      </c>
      <c r="C12" s="72">
        <v>1223338</v>
      </c>
      <c r="I12" s="12" t="s">
        <v>17</v>
      </c>
      <c r="J12" s="72">
        <f t="shared" si="0"/>
        <v>122</v>
      </c>
      <c r="N12" s="49"/>
      <c r="O12" s="112"/>
      <c r="P12" s="49"/>
    </row>
    <row r="13" spans="2:16" ht="12.75">
      <c r="B13" s="12" t="s">
        <v>74</v>
      </c>
      <c r="C13" s="72">
        <v>1998331</v>
      </c>
      <c r="I13" s="12" t="s">
        <v>18</v>
      </c>
      <c r="J13" s="72">
        <f t="shared" si="0"/>
        <v>200</v>
      </c>
      <c r="N13" s="49"/>
      <c r="O13" s="112"/>
      <c r="P13" s="49"/>
    </row>
    <row r="14" spans="2:16" ht="12.75">
      <c r="B14" s="12" t="s">
        <v>75</v>
      </c>
      <c r="C14" s="72">
        <v>1346473</v>
      </c>
      <c r="I14" s="12" t="s">
        <v>19</v>
      </c>
      <c r="J14" s="72">
        <f t="shared" si="0"/>
        <v>135</v>
      </c>
      <c r="N14" s="49"/>
      <c r="O14" s="112"/>
      <c r="P14" s="49"/>
    </row>
    <row r="15" spans="2:16" ht="12.75">
      <c r="B15" s="12" t="s">
        <v>76</v>
      </c>
      <c r="C15" s="72">
        <v>1385203</v>
      </c>
      <c r="I15" s="12" t="s">
        <v>20</v>
      </c>
      <c r="J15" s="72">
        <f t="shared" si="0"/>
        <v>139</v>
      </c>
      <c r="N15" s="49"/>
      <c r="O15" s="112"/>
      <c r="P15" s="49"/>
    </row>
    <row r="16" spans="2:16" ht="12.75">
      <c r="B16" s="12" t="s">
        <v>77</v>
      </c>
      <c r="C16" s="72">
        <v>3239924</v>
      </c>
      <c r="I16" s="12" t="s">
        <v>21</v>
      </c>
      <c r="J16" s="72">
        <f t="shared" si="0"/>
        <v>324</v>
      </c>
      <c r="N16" s="49"/>
      <c r="O16" s="112"/>
      <c r="P16" s="49"/>
    </row>
    <row r="17" spans="2:16" ht="12.75">
      <c r="B17" s="12" t="s">
        <v>78</v>
      </c>
      <c r="C17" s="72">
        <v>2847279</v>
      </c>
      <c r="I17" s="12" t="s">
        <v>22</v>
      </c>
      <c r="J17" s="72">
        <f t="shared" si="0"/>
        <v>285</v>
      </c>
      <c r="N17" s="49"/>
      <c r="O17" s="112"/>
      <c r="P17" s="49"/>
    </row>
    <row r="18" spans="2:16" ht="12.75">
      <c r="B18" s="12" t="s">
        <v>79</v>
      </c>
      <c r="C18" s="72">
        <v>3139696</v>
      </c>
      <c r="I18" s="12" t="s">
        <v>23</v>
      </c>
      <c r="J18" s="72">
        <f t="shared" si="0"/>
        <v>314</v>
      </c>
      <c r="N18" s="49"/>
      <c r="O18" s="112"/>
      <c r="P18" s="49"/>
    </row>
    <row r="19" spans="2:16" ht="14.25" customHeight="1">
      <c r="B19" s="12" t="s">
        <v>80</v>
      </c>
      <c r="C19" s="72">
        <v>3065951</v>
      </c>
      <c r="I19" s="12" t="s">
        <v>24</v>
      </c>
      <c r="J19" s="72">
        <f t="shared" si="0"/>
        <v>307</v>
      </c>
      <c r="N19" s="49"/>
      <c r="O19" s="112"/>
      <c r="P19" s="49"/>
    </row>
    <row r="20" spans="2:16" ht="12.75">
      <c r="B20" s="12" t="s">
        <v>81</v>
      </c>
      <c r="C20" s="72">
        <v>1390211</v>
      </c>
      <c r="I20" s="12" t="s">
        <v>25</v>
      </c>
      <c r="J20" s="72">
        <f t="shared" si="0"/>
        <v>139</v>
      </c>
      <c r="N20" s="49"/>
      <c r="O20" s="112"/>
      <c r="P20" s="49"/>
    </row>
    <row r="21" spans="2:16" ht="12" customHeight="1">
      <c r="B21" s="12" t="s">
        <v>82</v>
      </c>
      <c r="C21" s="72">
        <v>709182</v>
      </c>
      <c r="I21" s="12" t="s">
        <v>26</v>
      </c>
      <c r="J21" s="72">
        <f t="shared" si="0"/>
        <v>71</v>
      </c>
      <c r="N21" s="49"/>
      <c r="O21" s="112"/>
      <c r="P21" s="49"/>
    </row>
    <row r="22" spans="2:16" ht="12.75">
      <c r="B22" s="12" t="s">
        <v>83</v>
      </c>
      <c r="C22" s="72">
        <v>729038</v>
      </c>
      <c r="I22" s="12" t="s">
        <v>27</v>
      </c>
      <c r="J22" s="72">
        <f t="shared" si="0"/>
        <v>73</v>
      </c>
      <c r="N22" s="49"/>
      <c r="O22" s="112"/>
      <c r="P22" s="49"/>
    </row>
    <row r="23" spans="2:16" ht="12.75">
      <c r="B23" s="12" t="s">
        <v>84</v>
      </c>
      <c r="C23" s="72">
        <v>513952</v>
      </c>
      <c r="I23" s="12" t="s">
        <v>28</v>
      </c>
      <c r="J23" s="72">
        <f t="shared" si="0"/>
        <v>51</v>
      </c>
      <c r="N23" s="49"/>
      <c r="O23" s="112"/>
      <c r="P23" s="49"/>
    </row>
    <row r="24" spans="2:16" ht="12.75">
      <c r="B24" s="12" t="s">
        <v>85</v>
      </c>
      <c r="C24" s="72">
        <v>562294</v>
      </c>
      <c r="I24" s="12" t="s">
        <v>29</v>
      </c>
      <c r="J24" s="72">
        <f t="shared" si="0"/>
        <v>56</v>
      </c>
      <c r="N24" s="49"/>
      <c r="O24" s="112"/>
      <c r="P24" s="49"/>
    </row>
    <row r="25" spans="2:16" ht="12.75">
      <c r="B25" s="12" t="s">
        <v>86</v>
      </c>
      <c r="C25" s="72">
        <v>1386109</v>
      </c>
      <c r="I25" s="12" t="s">
        <v>30</v>
      </c>
      <c r="J25" s="72">
        <f t="shared" si="0"/>
        <v>139</v>
      </c>
      <c r="N25" s="49"/>
      <c r="O25" s="112"/>
      <c r="P25" s="49"/>
    </row>
    <row r="26" spans="2:16" ht="28.5" customHeight="1">
      <c r="B26" s="77" t="s">
        <v>87</v>
      </c>
      <c r="C26" s="76">
        <v>1299080</v>
      </c>
      <c r="I26" s="77" t="s">
        <v>31</v>
      </c>
      <c r="J26" s="76"/>
      <c r="N26" s="49"/>
      <c r="O26" s="112"/>
      <c r="P26" s="49"/>
    </row>
    <row r="27" spans="2:16" ht="12.75">
      <c r="B27" s="12" t="s">
        <v>88</v>
      </c>
      <c r="C27" s="72">
        <v>2233988</v>
      </c>
      <c r="I27" s="12" t="s">
        <v>32</v>
      </c>
      <c r="J27" s="72">
        <f t="shared" si="0"/>
        <v>223</v>
      </c>
      <c r="N27" s="49"/>
      <c r="O27" s="112"/>
      <c r="P27" s="49"/>
    </row>
    <row r="28" spans="2:16" ht="12.75">
      <c r="B28" s="12" t="s">
        <v>89</v>
      </c>
      <c r="C28" s="72">
        <v>4214468</v>
      </c>
      <c r="I28" s="12" t="s">
        <v>33</v>
      </c>
      <c r="J28" s="72">
        <f t="shared" si="0"/>
        <v>421</v>
      </c>
      <c r="N28" s="49"/>
      <c r="O28" s="112"/>
      <c r="P28" s="49"/>
    </row>
    <row r="29" spans="2:16" ht="12.75">
      <c r="B29" s="12" t="s">
        <v>90</v>
      </c>
      <c r="C29" s="72">
        <v>1164770</v>
      </c>
      <c r="I29" s="12" t="s">
        <v>34</v>
      </c>
      <c r="J29" s="72">
        <f t="shared" si="0"/>
        <v>116</v>
      </c>
      <c r="N29" s="49"/>
      <c r="O29" s="112"/>
      <c r="P29" s="49"/>
    </row>
    <row r="30" spans="2:16" ht="12.75">
      <c r="B30" s="12" t="s">
        <v>91</v>
      </c>
      <c r="C30" s="72">
        <v>817036</v>
      </c>
      <c r="I30" s="12" t="s">
        <v>35</v>
      </c>
      <c r="J30" s="72">
        <f t="shared" si="0"/>
        <v>82</v>
      </c>
      <c r="N30" s="49"/>
      <c r="O30" s="112"/>
      <c r="P30" s="49"/>
    </row>
    <row r="31" spans="2:16" ht="12.75">
      <c r="B31" s="12" t="s">
        <v>92</v>
      </c>
      <c r="C31" s="72">
        <v>1001743</v>
      </c>
      <c r="I31" s="12" t="s">
        <v>36</v>
      </c>
      <c r="J31" s="72">
        <f t="shared" si="0"/>
        <v>100</v>
      </c>
      <c r="N31" s="49"/>
      <c r="O31" s="112"/>
      <c r="P31" s="49"/>
    </row>
    <row r="32" spans="2:16" ht="12.75">
      <c r="B32" s="12" t="s">
        <v>93</v>
      </c>
      <c r="C32" s="72">
        <v>2798193</v>
      </c>
      <c r="I32" s="12" t="s">
        <v>37</v>
      </c>
      <c r="J32" s="72">
        <f t="shared" si="0"/>
        <v>280</v>
      </c>
      <c r="N32" s="49"/>
      <c r="O32" s="112"/>
      <c r="P32" s="49"/>
    </row>
    <row r="33" spans="2:16" ht="12.75">
      <c r="B33" s="12" t="s">
        <v>94</v>
      </c>
      <c r="C33" s="72">
        <v>2323935</v>
      </c>
      <c r="I33" s="12" t="s">
        <v>38</v>
      </c>
      <c r="J33" s="72">
        <f t="shared" si="0"/>
        <v>232</v>
      </c>
      <c r="N33" s="49"/>
      <c r="O33" s="112"/>
      <c r="P33" s="49"/>
    </row>
    <row r="34" spans="2:16" ht="12.75">
      <c r="B34" s="12" t="s">
        <v>95</v>
      </c>
      <c r="C34" s="72">
        <v>653853</v>
      </c>
      <c r="I34" s="12" t="s">
        <v>39</v>
      </c>
      <c r="J34" s="72">
        <f t="shared" si="0"/>
        <v>65</v>
      </c>
      <c r="N34" s="49"/>
      <c r="O34" s="112"/>
      <c r="P34" s="49"/>
    </row>
    <row r="35" spans="2:16" ht="12.75">
      <c r="B35" s="12" t="s">
        <v>96</v>
      </c>
      <c r="C35" s="72">
        <v>545537</v>
      </c>
      <c r="I35" s="12" t="s">
        <v>40</v>
      </c>
      <c r="J35" s="72">
        <f t="shared" si="0"/>
        <v>55</v>
      </c>
      <c r="N35" s="49"/>
      <c r="O35" s="112"/>
      <c r="P35" s="49"/>
    </row>
    <row r="36" spans="2:16" ht="12.75">
      <c r="B36" s="12" t="s">
        <v>97</v>
      </c>
      <c r="C36" s="72">
        <v>347272</v>
      </c>
      <c r="I36" s="12" t="s">
        <v>41</v>
      </c>
      <c r="J36" s="72">
        <f t="shared" si="0"/>
        <v>35</v>
      </c>
      <c r="N36" s="49"/>
      <c r="O36" s="112"/>
      <c r="P36" s="49"/>
    </row>
    <row r="37" spans="2:16" ht="12.75">
      <c r="B37" s="12" t="s">
        <v>98</v>
      </c>
      <c r="C37" s="72">
        <v>410599</v>
      </c>
      <c r="I37" s="12" t="s">
        <v>42</v>
      </c>
      <c r="J37" s="72">
        <f t="shared" si="0"/>
        <v>41</v>
      </c>
      <c r="N37" s="49"/>
      <c r="O37" s="112"/>
      <c r="P37" s="49"/>
    </row>
    <row r="38" spans="2:16" ht="12.75">
      <c r="B38" s="12" t="s">
        <v>99</v>
      </c>
      <c r="C38" s="72">
        <v>1167521</v>
      </c>
      <c r="I38" s="12" t="s">
        <v>43</v>
      </c>
      <c r="J38" s="72">
        <f t="shared" si="0"/>
        <v>117</v>
      </c>
      <c r="N38" s="49"/>
      <c r="O38" s="112"/>
      <c r="P38" s="49"/>
    </row>
    <row r="39" spans="2:16" ht="12.75">
      <c r="B39" s="12" t="s">
        <v>100</v>
      </c>
      <c r="C39" s="72">
        <v>1468783</v>
      </c>
      <c r="I39" s="12" t="s">
        <v>44</v>
      </c>
      <c r="J39" s="72">
        <f t="shared" si="0"/>
        <v>147</v>
      </c>
      <c r="N39" s="49"/>
      <c r="O39" s="112"/>
      <c r="P39" s="49"/>
    </row>
    <row r="40" spans="2:16" ht="12.75">
      <c r="B40" s="12" t="s">
        <v>101</v>
      </c>
      <c r="C40" s="72">
        <v>819766</v>
      </c>
      <c r="I40" s="12" t="s">
        <v>45</v>
      </c>
      <c r="J40" s="72">
        <f t="shared" si="0"/>
        <v>82</v>
      </c>
      <c r="K40" s="29"/>
      <c r="L40" s="32"/>
      <c r="M40" s="1"/>
      <c r="N40" s="49"/>
      <c r="O40" s="112"/>
      <c r="P40" s="49"/>
    </row>
    <row r="41" spans="2:16" ht="12.75">
      <c r="B41" s="12" t="s">
        <v>102</v>
      </c>
      <c r="C41" s="71">
        <v>458519</v>
      </c>
      <c r="I41" s="12" t="s">
        <v>46</v>
      </c>
      <c r="J41" s="71">
        <f t="shared" si="0"/>
        <v>46</v>
      </c>
      <c r="N41" s="49"/>
      <c r="O41" s="112"/>
      <c r="P41" s="49"/>
    </row>
    <row r="42" spans="2:16" ht="12.75">
      <c r="B42" s="12" t="s">
        <v>103</v>
      </c>
      <c r="C42" s="72">
        <v>594862</v>
      </c>
      <c r="I42" s="12" t="s">
        <v>47</v>
      </c>
      <c r="J42" s="72">
        <f t="shared" si="0"/>
        <v>59</v>
      </c>
      <c r="N42" s="49"/>
      <c r="O42" s="112"/>
      <c r="P42" s="49"/>
    </row>
    <row r="43" spans="2:16" ht="12.75">
      <c r="B43" s="12" t="s">
        <v>104</v>
      </c>
      <c r="C43" s="72">
        <v>748245</v>
      </c>
      <c r="I43" s="12" t="s">
        <v>48</v>
      </c>
      <c r="J43" s="72">
        <f t="shared" si="0"/>
        <v>75</v>
      </c>
      <c r="N43" s="49"/>
      <c r="O43" s="112"/>
      <c r="P43" s="49"/>
    </row>
    <row r="44" spans="2:16" ht="12.75">
      <c r="B44" s="12" t="s">
        <v>105</v>
      </c>
      <c r="C44" s="72">
        <v>398248</v>
      </c>
      <c r="I44" s="12" t="s">
        <v>49</v>
      </c>
      <c r="J44" s="72">
        <f t="shared" si="0"/>
        <v>40</v>
      </c>
      <c r="N44" s="49"/>
      <c r="O44" s="112"/>
      <c r="P44" s="49"/>
    </row>
    <row r="45" spans="2:16" ht="12.75">
      <c r="B45" s="12" t="s">
        <v>106</v>
      </c>
      <c r="C45" s="72">
        <v>2643311</v>
      </c>
      <c r="I45" s="12" t="s">
        <v>50</v>
      </c>
      <c r="J45" s="72">
        <f t="shared" si="0"/>
        <v>264</v>
      </c>
      <c r="N45" s="49"/>
      <c r="O45" s="112"/>
      <c r="P45" s="49"/>
    </row>
    <row r="46" spans="2:16" ht="12.75">
      <c r="B46" s="12" t="s">
        <v>107</v>
      </c>
      <c r="C46" s="72">
        <v>514130</v>
      </c>
      <c r="I46" s="12" t="s">
        <v>51</v>
      </c>
      <c r="J46" s="72">
        <f t="shared" si="0"/>
        <v>51</v>
      </c>
      <c r="N46" s="49"/>
      <c r="O46" s="112"/>
      <c r="P46" s="49"/>
    </row>
    <row r="47" spans="2:16" ht="12.75">
      <c r="B47" s="12" t="s">
        <v>108</v>
      </c>
      <c r="C47" s="72">
        <v>704359</v>
      </c>
      <c r="I47" s="12" t="s">
        <v>52</v>
      </c>
      <c r="J47" s="72">
        <f t="shared" si="0"/>
        <v>70</v>
      </c>
      <c r="N47" s="49"/>
      <c r="O47" s="112"/>
      <c r="P47" s="49"/>
    </row>
    <row r="48" spans="2:16" ht="12.75">
      <c r="B48" s="12" t="s">
        <v>109</v>
      </c>
      <c r="C48" s="72">
        <v>1047371</v>
      </c>
      <c r="I48" s="12" t="s">
        <v>53</v>
      </c>
      <c r="J48" s="72">
        <f t="shared" si="0"/>
        <v>105</v>
      </c>
      <c r="N48" s="49"/>
      <c r="O48" s="112"/>
      <c r="P48" s="49"/>
    </row>
    <row r="49" spans="2:16" ht="12.75">
      <c r="B49" s="12" t="s">
        <v>110</v>
      </c>
      <c r="C49" s="72">
        <v>698138</v>
      </c>
      <c r="I49" s="12" t="s">
        <v>54</v>
      </c>
      <c r="J49" s="72">
        <f t="shared" si="0"/>
        <v>70</v>
      </c>
      <c r="N49" s="49"/>
      <c r="O49" s="112"/>
      <c r="P49" s="49"/>
    </row>
    <row r="50" spans="2:16" ht="12.75">
      <c r="B50" s="12" t="s">
        <v>111</v>
      </c>
      <c r="C50" s="72">
        <v>683383</v>
      </c>
      <c r="I50" s="12" t="s">
        <v>55</v>
      </c>
      <c r="J50" s="72">
        <f t="shared" si="0"/>
        <v>68</v>
      </c>
      <c r="N50" s="49"/>
      <c r="O50" s="112"/>
      <c r="P50" s="49"/>
    </row>
    <row r="51" spans="2:16" ht="12.75">
      <c r="B51" s="12" t="s">
        <v>112</v>
      </c>
      <c r="C51" s="72">
        <v>964742</v>
      </c>
      <c r="I51" s="12" t="s">
        <v>56</v>
      </c>
      <c r="J51" s="72">
        <f t="shared" si="0"/>
        <v>96</v>
      </c>
      <c r="N51" s="49"/>
      <c r="O51" s="112"/>
      <c r="P51" s="49"/>
    </row>
    <row r="52" spans="2:16" ht="15" thickBot="1">
      <c r="B52" s="13" t="s">
        <v>113</v>
      </c>
      <c r="C52" s="74">
        <v>896228</v>
      </c>
      <c r="I52" s="13" t="s">
        <v>57</v>
      </c>
      <c r="J52" s="74">
        <f t="shared" si="0"/>
        <v>90</v>
      </c>
      <c r="N52" s="49"/>
      <c r="O52" s="111"/>
      <c r="P52" s="49"/>
    </row>
    <row r="53" spans="2:16" ht="4.5" customHeight="1">
      <c r="B53" s="14"/>
      <c r="C53" s="15"/>
      <c r="I53" s="14"/>
      <c r="J53" s="15"/>
      <c r="M53" s="1"/>
      <c r="P53" s="49"/>
    </row>
    <row r="54" spans="2:10" ht="25.5">
      <c r="B54" s="75" t="s">
        <v>8</v>
      </c>
      <c r="H54" s="137">
        <v>6202</v>
      </c>
      <c r="I54" s="137"/>
      <c r="J54" s="108" t="s">
        <v>10</v>
      </c>
    </row>
    <row r="55" ht="6.75" customHeight="1">
      <c r="J55" s="108"/>
    </row>
    <row r="56" spans="2:10" ht="25.5">
      <c r="B56" s="107" t="s">
        <v>9</v>
      </c>
      <c r="H56" s="138"/>
      <c r="I56" s="138"/>
      <c r="J56" s="108" t="s">
        <v>10</v>
      </c>
    </row>
  </sheetData>
  <sheetProtection/>
  <mergeCells count="2">
    <mergeCell ref="H54:I54"/>
    <mergeCell ref="H56:I56"/>
  </mergeCells>
  <printOptions horizontalCentered="1" verticalCentered="1"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2.421875" style="41" customWidth="1"/>
    <col min="2" max="2" width="5.28125" style="49" customWidth="1"/>
    <col min="3" max="3" width="9.00390625" style="41" customWidth="1"/>
    <col min="4" max="4" width="9.421875" style="41" customWidth="1"/>
    <col min="5" max="5" width="5.00390625" style="41" customWidth="1"/>
    <col min="6" max="6" width="5.00390625" style="49" customWidth="1"/>
    <col min="7" max="28" width="5.00390625" style="41" customWidth="1"/>
    <col min="29" max="16384" width="9.00390625" style="41" customWidth="1"/>
  </cols>
  <sheetData>
    <row r="1" s="49" customFormat="1" ht="20.25" customHeight="1">
      <c r="Q1" s="93"/>
    </row>
    <row r="2" spans="2:12" ht="23.25" customHeight="1">
      <c r="B2" s="26"/>
      <c r="C2" s="2"/>
      <c r="D2" s="2"/>
      <c r="E2" s="2"/>
      <c r="F2" s="2"/>
      <c r="G2" s="2"/>
      <c r="H2" s="2"/>
      <c r="I2" s="2"/>
      <c r="J2" s="2"/>
      <c r="K2" s="2"/>
      <c r="L2" s="2"/>
    </row>
    <row r="3" spans="2:4" ht="33.75" customHeight="1" thickBot="1">
      <c r="B3" s="48" t="s">
        <v>59</v>
      </c>
      <c r="C3" s="48"/>
      <c r="D3" s="8"/>
    </row>
    <row r="4" spans="2:9" ht="37.5" customHeight="1" thickBot="1">
      <c r="B4" s="9" t="s">
        <v>7</v>
      </c>
      <c r="C4" s="65" t="s">
        <v>2</v>
      </c>
      <c r="D4" s="10" t="s">
        <v>6</v>
      </c>
      <c r="H4" s="42"/>
      <c r="I4" s="17"/>
    </row>
    <row r="5" spans="2:16" ht="13.5" thickTop="1">
      <c r="B5" s="66">
        <v>1</v>
      </c>
      <c r="C5" s="92" t="s">
        <v>33</v>
      </c>
      <c r="D5" s="71">
        <v>421</v>
      </c>
      <c r="G5" s="2"/>
      <c r="H5" s="2"/>
      <c r="I5" s="18"/>
      <c r="J5" s="2"/>
      <c r="K5" s="2"/>
      <c r="L5" s="2"/>
      <c r="M5" s="2"/>
      <c r="N5" s="2"/>
      <c r="O5" s="2"/>
      <c r="P5" s="2"/>
    </row>
    <row r="6" spans="2:16" ht="12.75">
      <c r="B6" s="67">
        <f>+B5+1</f>
        <v>2</v>
      </c>
      <c r="C6" s="56" t="s">
        <v>21</v>
      </c>
      <c r="D6" s="72">
        <v>324</v>
      </c>
      <c r="G6" s="2"/>
      <c r="H6" s="2"/>
      <c r="I6" s="18"/>
      <c r="J6" s="2"/>
      <c r="K6" s="2"/>
      <c r="L6" s="2"/>
      <c r="M6" s="2"/>
      <c r="N6" s="2"/>
      <c r="O6" s="2"/>
      <c r="P6" s="2"/>
    </row>
    <row r="7" spans="2:16" ht="12.75">
      <c r="B7" s="67">
        <f aca="true" t="shared" si="0" ref="B7:B51">+B6+1</f>
        <v>3</v>
      </c>
      <c r="C7" s="56" t="s">
        <v>23</v>
      </c>
      <c r="D7" s="72">
        <v>314</v>
      </c>
      <c r="G7" s="2"/>
      <c r="H7" s="2"/>
      <c r="I7" s="18"/>
      <c r="J7" s="2"/>
      <c r="K7" s="2"/>
      <c r="L7" s="2"/>
      <c r="M7" s="2"/>
      <c r="N7" s="2"/>
      <c r="O7" s="2"/>
      <c r="P7" s="2"/>
    </row>
    <row r="8" spans="2:16" ht="12.75">
      <c r="B8" s="67">
        <f t="shared" si="0"/>
        <v>4</v>
      </c>
      <c r="C8" s="56" t="s">
        <v>24</v>
      </c>
      <c r="D8" s="72">
        <v>307</v>
      </c>
      <c r="G8" s="2"/>
      <c r="H8" s="2"/>
      <c r="I8" s="18"/>
      <c r="J8" s="2"/>
      <c r="K8" s="2"/>
      <c r="L8" s="2"/>
      <c r="M8" s="2"/>
      <c r="N8" s="2"/>
      <c r="O8" s="2"/>
      <c r="P8" s="2"/>
    </row>
    <row r="9" spans="2:9" ht="12.75">
      <c r="B9" s="67">
        <f t="shared" si="0"/>
        <v>5</v>
      </c>
      <c r="C9" s="56" t="s">
        <v>22</v>
      </c>
      <c r="D9" s="72">
        <v>285</v>
      </c>
      <c r="H9" s="2"/>
      <c r="I9" s="18"/>
    </row>
    <row r="10" spans="2:9" ht="12.75">
      <c r="B10" s="67">
        <f t="shared" si="0"/>
        <v>6</v>
      </c>
      <c r="C10" s="90" t="s">
        <v>11</v>
      </c>
      <c r="D10" s="72">
        <v>281</v>
      </c>
      <c r="H10" s="2"/>
      <c r="I10" s="18"/>
    </row>
    <row r="11" spans="2:9" ht="12.75">
      <c r="B11" s="67">
        <f t="shared" si="0"/>
        <v>7</v>
      </c>
      <c r="C11" s="56" t="s">
        <v>37</v>
      </c>
      <c r="D11" s="72">
        <v>280</v>
      </c>
      <c r="H11" s="2"/>
      <c r="I11" s="18"/>
    </row>
    <row r="12" spans="2:9" ht="12.75">
      <c r="B12" s="67">
        <f t="shared" si="0"/>
        <v>8</v>
      </c>
      <c r="C12" s="56" t="s">
        <v>50</v>
      </c>
      <c r="D12" s="72">
        <v>264</v>
      </c>
      <c r="H12" s="2"/>
      <c r="I12" s="18"/>
    </row>
    <row r="13" spans="2:16" ht="13.5" customHeight="1">
      <c r="B13" s="67">
        <f t="shared" si="0"/>
        <v>9</v>
      </c>
      <c r="C13" s="56" t="s">
        <v>38</v>
      </c>
      <c r="D13" s="72">
        <v>232</v>
      </c>
      <c r="F13" s="75"/>
      <c r="H13" s="62"/>
      <c r="I13" s="61"/>
      <c r="J13" s="61"/>
      <c r="K13" s="61"/>
      <c r="L13" s="61"/>
      <c r="M13" s="61"/>
      <c r="N13" s="61"/>
      <c r="O13" s="61"/>
      <c r="P13" s="61"/>
    </row>
    <row r="14" spans="2:16" ht="13.5" customHeight="1">
      <c r="B14" s="67">
        <f t="shared" si="0"/>
        <v>10</v>
      </c>
      <c r="C14" s="56" t="s">
        <v>32</v>
      </c>
      <c r="D14" s="72">
        <v>223</v>
      </c>
      <c r="H14" s="61"/>
      <c r="I14" s="61"/>
      <c r="J14" s="61"/>
      <c r="K14" s="61"/>
      <c r="L14" s="61"/>
      <c r="M14" s="61"/>
      <c r="N14" s="61"/>
      <c r="O14" s="61"/>
      <c r="P14" s="61"/>
    </row>
    <row r="15" spans="2:16" ht="14.25" customHeight="1">
      <c r="B15" s="67">
        <f t="shared" si="0"/>
        <v>11</v>
      </c>
      <c r="C15" s="56" t="s">
        <v>18</v>
      </c>
      <c r="D15" s="72">
        <v>200</v>
      </c>
      <c r="H15" s="61"/>
      <c r="I15" s="61"/>
      <c r="J15" s="61"/>
      <c r="K15" s="61"/>
      <c r="L15" s="61"/>
      <c r="M15" s="61"/>
      <c r="N15" s="61"/>
      <c r="O15" s="61"/>
      <c r="P15" s="61"/>
    </row>
    <row r="16" spans="2:16" ht="12.75">
      <c r="B16" s="67">
        <f t="shared" si="0"/>
        <v>12</v>
      </c>
      <c r="C16" s="56" t="s">
        <v>44</v>
      </c>
      <c r="D16" s="72">
        <v>147</v>
      </c>
      <c r="H16" s="51"/>
      <c r="I16" s="51"/>
      <c r="J16" s="51"/>
      <c r="K16" s="51"/>
      <c r="L16" s="51"/>
      <c r="M16" s="60"/>
      <c r="N16" s="60"/>
      <c r="O16" s="60"/>
      <c r="P16" s="60"/>
    </row>
    <row r="17" spans="2:16" ht="12.75">
      <c r="B17" s="67">
        <f t="shared" si="0"/>
        <v>13</v>
      </c>
      <c r="C17" s="56" t="s">
        <v>20</v>
      </c>
      <c r="D17" s="72">
        <v>139</v>
      </c>
      <c r="H17" s="51"/>
      <c r="I17" s="51"/>
      <c r="J17" s="51"/>
      <c r="K17" s="51"/>
      <c r="L17" s="51"/>
      <c r="M17" s="60"/>
      <c r="N17" s="60"/>
      <c r="O17" s="60"/>
      <c r="P17" s="60"/>
    </row>
    <row r="18" spans="2:16" ht="14.25" customHeight="1">
      <c r="B18" s="67">
        <f t="shared" si="0"/>
        <v>14</v>
      </c>
      <c r="C18" s="56" t="s">
        <v>25</v>
      </c>
      <c r="D18" s="72">
        <v>139</v>
      </c>
      <c r="H18" s="63"/>
      <c r="I18" s="53"/>
      <c r="J18" s="54"/>
      <c r="K18" s="59"/>
      <c r="L18" s="55"/>
      <c r="M18" s="58"/>
      <c r="N18" s="51"/>
      <c r="O18" s="51"/>
      <c r="P18" s="51"/>
    </row>
    <row r="19" spans="2:17" ht="14.25" customHeight="1">
      <c r="B19" s="67">
        <f t="shared" si="0"/>
        <v>15</v>
      </c>
      <c r="C19" s="56" t="s">
        <v>30</v>
      </c>
      <c r="D19" s="72">
        <v>139</v>
      </c>
      <c r="G19" s="2"/>
      <c r="H19" s="53"/>
      <c r="I19" s="53"/>
      <c r="J19" s="54"/>
      <c r="K19" s="55"/>
      <c r="L19" s="55"/>
      <c r="M19" s="51"/>
      <c r="N19" s="51"/>
      <c r="O19" s="51"/>
      <c r="P19" s="51"/>
      <c r="Q19" s="2"/>
    </row>
    <row r="20" spans="2:17" ht="14.25" customHeight="1">
      <c r="B20" s="67">
        <f t="shared" si="0"/>
        <v>16</v>
      </c>
      <c r="C20" s="56" t="s">
        <v>19</v>
      </c>
      <c r="D20" s="72">
        <v>135</v>
      </c>
      <c r="G20" s="2"/>
      <c r="H20" s="52"/>
      <c r="I20" s="53"/>
      <c r="J20" s="54"/>
      <c r="K20" s="55"/>
      <c r="L20" s="55"/>
      <c r="M20" s="51"/>
      <c r="N20" s="51"/>
      <c r="O20" s="51"/>
      <c r="P20" s="51"/>
      <c r="Q20" s="2"/>
    </row>
    <row r="21" spans="2:17" ht="12" customHeight="1">
      <c r="B21" s="67">
        <f t="shared" si="0"/>
        <v>17</v>
      </c>
      <c r="C21" s="56" t="s">
        <v>14</v>
      </c>
      <c r="D21" s="72">
        <v>131</v>
      </c>
      <c r="G21" s="2"/>
      <c r="H21" s="53"/>
      <c r="I21" s="53"/>
      <c r="J21" s="54"/>
      <c r="K21" s="55"/>
      <c r="L21" s="55"/>
      <c r="M21" s="51"/>
      <c r="N21" s="51"/>
      <c r="O21" s="51"/>
      <c r="P21" s="51"/>
      <c r="Q21" s="2"/>
    </row>
    <row r="22" spans="2:17" ht="14.25" customHeight="1">
      <c r="B22" s="132">
        <f t="shared" si="0"/>
        <v>18</v>
      </c>
      <c r="C22" s="133" t="s">
        <v>31</v>
      </c>
      <c r="D22" s="134">
        <v>130</v>
      </c>
      <c r="G22" s="43"/>
      <c r="H22" s="52"/>
      <c r="I22" s="53"/>
      <c r="J22" s="54"/>
      <c r="K22" s="55"/>
      <c r="L22" s="55"/>
      <c r="M22" s="51"/>
      <c r="N22" s="51"/>
      <c r="O22" s="51"/>
      <c r="P22" s="51"/>
      <c r="Q22" s="43"/>
    </row>
    <row r="23" spans="2:17" ht="13.5" customHeight="1">
      <c r="B23" s="67">
        <f t="shared" si="0"/>
        <v>19</v>
      </c>
      <c r="C23" s="56" t="s">
        <v>17</v>
      </c>
      <c r="D23" s="72">
        <v>122</v>
      </c>
      <c r="G23" s="43"/>
      <c r="H23" s="53"/>
      <c r="I23" s="53"/>
      <c r="J23" s="54"/>
      <c r="K23" s="55"/>
      <c r="L23" s="55"/>
      <c r="M23" s="51"/>
      <c r="N23" s="51"/>
      <c r="O23" s="51"/>
      <c r="P23" s="51"/>
      <c r="Q23" s="43"/>
    </row>
    <row r="24" spans="2:17" ht="13.5" customHeight="1">
      <c r="B24" s="67">
        <f t="shared" si="0"/>
        <v>20</v>
      </c>
      <c r="C24" s="56" t="s">
        <v>43</v>
      </c>
      <c r="D24" s="72">
        <v>117</v>
      </c>
      <c r="G24" s="32"/>
      <c r="H24" s="52"/>
      <c r="I24" s="53"/>
      <c r="J24" s="54"/>
      <c r="K24" s="55"/>
      <c r="L24" s="55"/>
      <c r="M24" s="51"/>
      <c r="N24" s="51"/>
      <c r="O24" s="51"/>
      <c r="P24" s="51"/>
      <c r="Q24" s="43"/>
    </row>
    <row r="25" spans="2:17" ht="13.5" customHeight="1">
      <c r="B25" s="68">
        <f t="shared" si="0"/>
        <v>21</v>
      </c>
      <c r="C25" s="90" t="s">
        <v>34</v>
      </c>
      <c r="D25" s="72">
        <v>116</v>
      </c>
      <c r="G25" s="42"/>
      <c r="H25" s="53"/>
      <c r="I25" s="53"/>
      <c r="J25" s="54"/>
      <c r="K25" s="55"/>
      <c r="L25" s="55"/>
      <c r="M25" s="51"/>
      <c r="N25" s="51"/>
      <c r="O25" s="51"/>
      <c r="P25" s="51"/>
      <c r="Q25" s="43"/>
    </row>
    <row r="26" spans="2:17" ht="13.5" customHeight="1">
      <c r="B26" s="67">
        <f t="shared" si="0"/>
        <v>22</v>
      </c>
      <c r="C26" s="56" t="s">
        <v>53</v>
      </c>
      <c r="D26" s="72">
        <v>105</v>
      </c>
      <c r="G26" s="43"/>
      <c r="H26" s="52"/>
      <c r="I26" s="53"/>
      <c r="J26" s="54"/>
      <c r="K26" s="55"/>
      <c r="L26" s="55"/>
      <c r="M26" s="51"/>
      <c r="N26" s="51"/>
      <c r="O26" s="51"/>
      <c r="P26" s="51"/>
      <c r="Q26" s="43"/>
    </row>
    <row r="27" spans="2:17" ht="13.5" customHeight="1">
      <c r="B27" s="67">
        <f t="shared" si="0"/>
        <v>23</v>
      </c>
      <c r="C27" s="56" t="s">
        <v>36</v>
      </c>
      <c r="D27" s="72">
        <v>100</v>
      </c>
      <c r="G27" s="43"/>
      <c r="H27" s="53"/>
      <c r="I27" s="53"/>
      <c r="J27" s="54"/>
      <c r="K27" s="55"/>
      <c r="L27" s="55"/>
      <c r="M27" s="51"/>
      <c r="N27" s="51"/>
      <c r="O27" s="51"/>
      <c r="P27" s="51"/>
      <c r="Q27" s="43"/>
    </row>
    <row r="28" spans="2:17" ht="13.5" customHeight="1">
      <c r="B28" s="67">
        <f t="shared" si="0"/>
        <v>24</v>
      </c>
      <c r="C28" s="90" t="s">
        <v>56</v>
      </c>
      <c r="D28" s="72">
        <v>96</v>
      </c>
      <c r="G28" s="43"/>
      <c r="H28" s="52"/>
      <c r="I28" s="53"/>
      <c r="J28" s="54"/>
      <c r="K28" s="55"/>
      <c r="L28" s="55"/>
      <c r="M28" s="51"/>
      <c r="N28" s="51"/>
      <c r="O28" s="51"/>
      <c r="P28" s="51"/>
      <c r="Q28" s="43"/>
    </row>
    <row r="29" spans="2:17" ht="13.5" customHeight="1">
      <c r="B29" s="67">
        <f t="shared" si="0"/>
        <v>25</v>
      </c>
      <c r="C29" s="56" t="s">
        <v>57</v>
      </c>
      <c r="D29" s="72">
        <v>90</v>
      </c>
      <c r="G29" s="43"/>
      <c r="H29" s="53"/>
      <c r="I29" s="53"/>
      <c r="J29" s="54"/>
      <c r="K29" s="55"/>
      <c r="L29" s="55"/>
      <c r="M29" s="51"/>
      <c r="N29" s="51"/>
      <c r="O29" s="51"/>
      <c r="P29" s="51"/>
      <c r="Q29" s="43"/>
    </row>
    <row r="30" spans="2:17" ht="13.5" customHeight="1">
      <c r="B30" s="67">
        <f t="shared" si="0"/>
        <v>26</v>
      </c>
      <c r="C30" s="56" t="s">
        <v>35</v>
      </c>
      <c r="D30" s="72">
        <v>82</v>
      </c>
      <c r="G30" s="43"/>
      <c r="H30" s="52"/>
      <c r="I30" s="53"/>
      <c r="J30" s="54"/>
      <c r="K30" s="55"/>
      <c r="L30" s="55"/>
      <c r="M30" s="51"/>
      <c r="N30" s="51"/>
      <c r="O30" s="51"/>
      <c r="P30" s="51"/>
      <c r="Q30" s="43"/>
    </row>
    <row r="31" spans="2:17" ht="13.5" customHeight="1">
      <c r="B31" s="67">
        <f t="shared" si="0"/>
        <v>27</v>
      </c>
      <c r="C31" s="56" t="s">
        <v>45</v>
      </c>
      <c r="D31" s="72">
        <v>82</v>
      </c>
      <c r="G31" s="43"/>
      <c r="H31" s="53"/>
      <c r="I31" s="53"/>
      <c r="J31" s="54"/>
      <c r="K31" s="55"/>
      <c r="L31" s="55"/>
      <c r="M31" s="51"/>
      <c r="N31" s="51"/>
      <c r="O31" s="51"/>
      <c r="P31" s="51"/>
      <c r="Q31" s="43"/>
    </row>
    <row r="32" spans="2:17" ht="13.5" customHeight="1">
      <c r="B32" s="67">
        <f t="shared" si="0"/>
        <v>28</v>
      </c>
      <c r="C32" s="56" t="s">
        <v>48</v>
      </c>
      <c r="D32" s="72">
        <v>75</v>
      </c>
      <c r="G32" s="43"/>
      <c r="H32" s="52"/>
      <c r="I32" s="53"/>
      <c r="J32" s="54"/>
      <c r="K32" s="55"/>
      <c r="L32" s="55"/>
      <c r="M32" s="51"/>
      <c r="N32" s="51"/>
      <c r="O32" s="51"/>
      <c r="P32" s="51"/>
      <c r="Q32" s="43"/>
    </row>
    <row r="33" spans="2:17" ht="13.5" customHeight="1">
      <c r="B33" s="67">
        <f t="shared" si="0"/>
        <v>29</v>
      </c>
      <c r="C33" s="56" t="s">
        <v>13</v>
      </c>
      <c r="D33" s="72">
        <v>74</v>
      </c>
      <c r="G33" s="43"/>
      <c r="H33" s="53"/>
      <c r="I33" s="53"/>
      <c r="J33" s="54"/>
      <c r="K33" s="55"/>
      <c r="L33" s="55"/>
      <c r="M33" s="51"/>
      <c r="N33" s="51"/>
      <c r="O33" s="51"/>
      <c r="P33" s="51"/>
      <c r="Q33" s="43"/>
    </row>
    <row r="34" spans="2:17" ht="13.5" customHeight="1">
      <c r="B34" s="67">
        <f t="shared" si="0"/>
        <v>30</v>
      </c>
      <c r="C34" s="56" t="s">
        <v>12</v>
      </c>
      <c r="D34" s="72">
        <v>73</v>
      </c>
      <c r="G34" s="43"/>
      <c r="H34" s="52"/>
      <c r="I34" s="53"/>
      <c r="J34" s="54"/>
      <c r="K34" s="55"/>
      <c r="L34" s="55"/>
      <c r="M34" s="51"/>
      <c r="N34" s="51"/>
      <c r="O34" s="51"/>
      <c r="P34" s="51"/>
      <c r="Q34" s="43"/>
    </row>
    <row r="35" spans="2:17" ht="14.25" customHeight="1">
      <c r="B35" s="67">
        <f t="shared" si="0"/>
        <v>31</v>
      </c>
      <c r="C35" s="56" t="s">
        <v>27</v>
      </c>
      <c r="D35" s="72">
        <v>73</v>
      </c>
      <c r="G35" s="43"/>
      <c r="H35" s="53"/>
      <c r="I35" s="53"/>
      <c r="J35" s="54"/>
      <c r="K35" s="55"/>
      <c r="L35" s="55"/>
      <c r="M35" s="51"/>
      <c r="N35" s="51"/>
      <c r="O35" s="51"/>
      <c r="P35" s="51"/>
      <c r="Q35" s="43"/>
    </row>
    <row r="36" spans="2:17" ht="13.5" customHeight="1">
      <c r="B36" s="67">
        <f t="shared" si="0"/>
        <v>32</v>
      </c>
      <c r="C36" s="56" t="s">
        <v>26</v>
      </c>
      <c r="D36" s="72">
        <v>71</v>
      </c>
      <c r="G36" s="43"/>
      <c r="H36" s="58"/>
      <c r="I36" s="58"/>
      <c r="J36" s="58"/>
      <c r="K36" s="58"/>
      <c r="L36" s="58"/>
      <c r="M36" s="51"/>
      <c r="N36" s="51"/>
      <c r="O36" s="51"/>
      <c r="P36" s="51"/>
      <c r="Q36" s="43"/>
    </row>
    <row r="37" spans="2:17" ht="14.25" customHeight="1">
      <c r="B37" s="67">
        <f t="shared" si="0"/>
        <v>33</v>
      </c>
      <c r="C37" s="56" t="s">
        <v>52</v>
      </c>
      <c r="D37" s="72">
        <v>70</v>
      </c>
      <c r="G37" s="43"/>
      <c r="H37" s="58"/>
      <c r="I37" s="58"/>
      <c r="J37" s="58"/>
      <c r="K37" s="58"/>
      <c r="L37" s="58"/>
      <c r="M37" s="51"/>
      <c r="N37" s="51"/>
      <c r="O37" s="51"/>
      <c r="P37" s="51"/>
      <c r="Q37" s="43"/>
    </row>
    <row r="38" spans="2:17" ht="13.5" customHeight="1">
      <c r="B38" s="67">
        <f t="shared" si="0"/>
        <v>34</v>
      </c>
      <c r="C38" s="56" t="s">
        <v>54</v>
      </c>
      <c r="D38" s="72">
        <v>70</v>
      </c>
      <c r="G38" s="43"/>
      <c r="H38" s="52"/>
      <c r="I38" s="53"/>
      <c r="J38" s="54"/>
      <c r="K38" s="55"/>
      <c r="L38" s="55"/>
      <c r="M38" s="51"/>
      <c r="N38" s="51"/>
      <c r="O38" s="51"/>
      <c r="P38" s="51"/>
      <c r="Q38" s="43"/>
    </row>
    <row r="39" spans="2:17" ht="14.25" customHeight="1">
      <c r="B39" s="67">
        <f t="shared" si="0"/>
        <v>35</v>
      </c>
      <c r="C39" s="56" t="s">
        <v>16</v>
      </c>
      <c r="D39" s="72">
        <v>69</v>
      </c>
      <c r="G39" s="43"/>
      <c r="H39" s="53"/>
      <c r="I39" s="53"/>
      <c r="J39" s="54"/>
      <c r="K39" s="55"/>
      <c r="L39" s="55"/>
      <c r="M39" s="51"/>
      <c r="N39" s="51"/>
      <c r="O39" s="51"/>
      <c r="P39" s="51"/>
      <c r="Q39" s="43"/>
    </row>
    <row r="40" spans="2:17" ht="13.5" customHeight="1">
      <c r="B40" s="67">
        <f t="shared" si="0"/>
        <v>36</v>
      </c>
      <c r="C40" s="56" t="s">
        <v>55</v>
      </c>
      <c r="D40" s="72">
        <v>68</v>
      </c>
      <c r="G40" s="43"/>
      <c r="H40" s="52"/>
      <c r="I40" s="53"/>
      <c r="J40" s="54"/>
      <c r="K40" s="55"/>
      <c r="L40" s="55"/>
      <c r="M40" s="51"/>
      <c r="N40" s="51"/>
      <c r="O40" s="51"/>
      <c r="P40" s="51"/>
      <c r="Q40" s="43"/>
    </row>
    <row r="41" spans="2:17" ht="13.5" customHeight="1">
      <c r="B41" s="67">
        <f>+B40+1</f>
        <v>37</v>
      </c>
      <c r="C41" s="56" t="s">
        <v>39</v>
      </c>
      <c r="D41" s="72">
        <v>65</v>
      </c>
      <c r="G41" s="43"/>
      <c r="H41" s="53"/>
      <c r="I41" s="53"/>
      <c r="J41" s="54"/>
      <c r="K41" s="55"/>
      <c r="L41" s="55"/>
      <c r="M41" s="51"/>
      <c r="N41" s="51"/>
      <c r="O41" s="51"/>
      <c r="P41" s="51"/>
      <c r="Q41" s="43"/>
    </row>
    <row r="42" spans="2:17" ht="13.5" customHeight="1">
      <c r="B42" s="67">
        <f t="shared" si="0"/>
        <v>38</v>
      </c>
      <c r="C42" s="56" t="s">
        <v>15</v>
      </c>
      <c r="D42" s="72">
        <v>59</v>
      </c>
      <c r="G42" s="43"/>
      <c r="H42" s="58"/>
      <c r="I42" s="58"/>
      <c r="J42" s="58"/>
      <c r="K42" s="58"/>
      <c r="L42" s="58"/>
      <c r="M42" s="51"/>
      <c r="N42" s="51"/>
      <c r="O42" s="51"/>
      <c r="P42" s="51"/>
      <c r="Q42" s="43"/>
    </row>
    <row r="43" spans="2:17" ht="13.5" customHeight="1">
      <c r="B43" s="67">
        <f t="shared" si="0"/>
        <v>39</v>
      </c>
      <c r="C43" s="56" t="s">
        <v>47</v>
      </c>
      <c r="D43" s="72">
        <v>59</v>
      </c>
      <c r="G43" s="43"/>
      <c r="H43" s="58"/>
      <c r="I43" s="58"/>
      <c r="J43" s="58"/>
      <c r="K43" s="58"/>
      <c r="L43" s="58"/>
      <c r="M43" s="51"/>
      <c r="N43" s="51"/>
      <c r="O43" s="51"/>
      <c r="P43" s="51"/>
      <c r="Q43" s="43"/>
    </row>
    <row r="44" spans="2:17" ht="14.25" customHeight="1">
      <c r="B44" s="67">
        <f t="shared" si="0"/>
        <v>40</v>
      </c>
      <c r="C44" s="56" t="s">
        <v>29</v>
      </c>
      <c r="D44" s="72">
        <v>56</v>
      </c>
      <c r="G44" s="43"/>
      <c r="H44" s="52"/>
      <c r="I44" s="53"/>
      <c r="J44" s="54"/>
      <c r="K44" s="55"/>
      <c r="L44" s="55"/>
      <c r="M44" s="51"/>
      <c r="N44" s="51"/>
      <c r="O44" s="51"/>
      <c r="P44" s="51"/>
      <c r="Q44" s="43"/>
    </row>
    <row r="45" spans="2:17" ht="14.25" customHeight="1">
      <c r="B45" s="67">
        <f t="shared" si="0"/>
        <v>41</v>
      </c>
      <c r="C45" s="56" t="s">
        <v>40</v>
      </c>
      <c r="D45" s="72">
        <v>55</v>
      </c>
      <c r="G45" s="43"/>
      <c r="H45" s="53"/>
      <c r="I45" s="53"/>
      <c r="J45" s="54"/>
      <c r="K45" s="55"/>
      <c r="L45" s="55"/>
      <c r="M45" s="51"/>
      <c r="N45" s="51"/>
      <c r="O45" s="51"/>
      <c r="P45" s="51"/>
      <c r="Q45" s="43"/>
    </row>
    <row r="46" spans="2:17" ht="14.25" customHeight="1">
      <c r="B46" s="67">
        <f t="shared" si="0"/>
        <v>42</v>
      </c>
      <c r="C46" s="56" t="s">
        <v>28</v>
      </c>
      <c r="D46" s="72">
        <v>51</v>
      </c>
      <c r="G46" s="43"/>
      <c r="H46" s="52"/>
      <c r="I46" s="53"/>
      <c r="J46" s="54"/>
      <c r="K46" s="55"/>
      <c r="L46" s="55"/>
      <c r="M46" s="51"/>
      <c r="N46" s="51"/>
      <c r="O46" s="51"/>
      <c r="P46" s="51"/>
      <c r="Q46" s="43"/>
    </row>
    <row r="47" spans="2:17" ht="14.25" customHeight="1">
      <c r="B47" s="67">
        <f t="shared" si="0"/>
        <v>43</v>
      </c>
      <c r="C47" s="56" t="s">
        <v>51</v>
      </c>
      <c r="D47" s="72">
        <v>51</v>
      </c>
      <c r="G47" s="43"/>
      <c r="H47" s="53"/>
      <c r="I47" s="53"/>
      <c r="J47" s="54"/>
      <c r="K47" s="55"/>
      <c r="L47" s="55"/>
      <c r="M47" s="51"/>
      <c r="N47" s="51"/>
      <c r="O47" s="51"/>
      <c r="P47" s="51"/>
      <c r="Q47" s="43"/>
    </row>
    <row r="48" spans="2:17" ht="14.25" customHeight="1">
      <c r="B48" s="67">
        <f t="shared" si="0"/>
        <v>44</v>
      </c>
      <c r="C48" s="56" t="s">
        <v>46</v>
      </c>
      <c r="D48" s="72">
        <v>46</v>
      </c>
      <c r="G48" s="43"/>
      <c r="H48" s="52"/>
      <c r="I48" s="53"/>
      <c r="J48" s="54"/>
      <c r="K48" s="55"/>
      <c r="L48" s="55"/>
      <c r="M48" s="51"/>
      <c r="N48" s="51"/>
      <c r="O48" s="51"/>
      <c r="P48" s="51"/>
      <c r="Q48" s="43"/>
    </row>
    <row r="49" spans="2:17" ht="14.25" customHeight="1">
      <c r="B49" s="67">
        <f t="shared" si="0"/>
        <v>45</v>
      </c>
      <c r="C49" s="56" t="s">
        <v>42</v>
      </c>
      <c r="D49" s="72">
        <v>41</v>
      </c>
      <c r="G49" s="43"/>
      <c r="H49" s="53"/>
      <c r="I49" s="53"/>
      <c r="J49" s="54"/>
      <c r="K49" s="55"/>
      <c r="L49" s="55"/>
      <c r="M49" s="51"/>
      <c r="N49" s="51"/>
      <c r="O49" s="51"/>
      <c r="P49" s="51"/>
      <c r="Q49" s="43"/>
    </row>
    <row r="50" spans="2:17" ht="14.25" customHeight="1">
      <c r="B50" s="67">
        <f t="shared" si="0"/>
        <v>46</v>
      </c>
      <c r="C50" s="56" t="s">
        <v>49</v>
      </c>
      <c r="D50" s="72">
        <v>40</v>
      </c>
      <c r="G50" s="43"/>
      <c r="H50" s="50"/>
      <c r="I50" s="50"/>
      <c r="J50" s="50"/>
      <c r="K50" s="50"/>
      <c r="L50" s="50"/>
      <c r="M50" s="51"/>
      <c r="N50" s="51"/>
      <c r="O50" s="51"/>
      <c r="P50" s="51"/>
      <c r="Q50" s="43"/>
    </row>
    <row r="51" spans="2:17" ht="14.25" customHeight="1" thickBot="1">
      <c r="B51" s="69">
        <f t="shared" si="0"/>
        <v>47</v>
      </c>
      <c r="C51" s="91" t="s">
        <v>41</v>
      </c>
      <c r="D51" s="74">
        <v>35</v>
      </c>
      <c r="G51" s="43"/>
      <c r="H51" s="50"/>
      <c r="I51" s="50"/>
      <c r="J51" s="50"/>
      <c r="K51" s="50"/>
      <c r="L51" s="50"/>
      <c r="M51" s="51"/>
      <c r="N51" s="51"/>
      <c r="O51" s="51"/>
      <c r="P51" s="51"/>
      <c r="Q51" s="43"/>
    </row>
    <row r="52" spans="3:9" ht="7.5" customHeight="1">
      <c r="C52" s="14"/>
      <c r="D52" s="15"/>
      <c r="H52" s="25"/>
      <c r="I52" s="2"/>
    </row>
    <row r="54" spans="2:10" ht="25.5">
      <c r="B54" s="75"/>
      <c r="J54" s="108"/>
    </row>
    <row r="55" ht="25.5">
      <c r="J55" s="108"/>
    </row>
    <row r="56" spans="2:10" ht="25.5">
      <c r="B56" s="75"/>
      <c r="J56" s="108"/>
    </row>
    <row r="58" ht="12.75">
      <c r="H58" s="2"/>
    </row>
  </sheetData>
  <sheetProtection/>
  <printOptions horizontalCentered="1" verticalCentered="1"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2.421875" style="3" customWidth="1"/>
    <col min="2" max="2" width="4.8515625" style="49" customWidth="1"/>
    <col min="3" max="3" width="9.00390625" style="3" customWidth="1"/>
    <col min="4" max="4" width="9.421875" style="3" customWidth="1"/>
    <col min="5" max="5" width="5.00390625" style="3" customWidth="1"/>
    <col min="6" max="6" width="5.00390625" style="49" customWidth="1"/>
    <col min="7" max="28" width="5.00390625" style="3" customWidth="1"/>
    <col min="29" max="16384" width="9.00390625" style="3" customWidth="1"/>
  </cols>
  <sheetData>
    <row r="1" s="49" customFormat="1" ht="20.25" customHeight="1">
      <c r="P1" s="109" t="str">
        <f>ws１!K1</f>
        <v>令和5年1月24日　坂下高等学校　データ活用講座</v>
      </c>
    </row>
    <row r="2" spans="2:13" ht="23.2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4" ht="41.25" customHeight="1" thickBot="1">
      <c r="B3" s="48" t="s">
        <v>60</v>
      </c>
      <c r="C3" s="48"/>
      <c r="D3" s="8"/>
    </row>
    <row r="4" spans="2:9" ht="37.5" customHeight="1" thickBot="1">
      <c r="B4" s="9" t="s">
        <v>7</v>
      </c>
      <c r="C4" s="65" t="s">
        <v>2</v>
      </c>
      <c r="D4" s="10" t="s">
        <v>6</v>
      </c>
      <c r="H4" s="16"/>
      <c r="I4" s="17"/>
    </row>
    <row r="5" spans="2:9" ht="13.5" thickTop="1">
      <c r="B5" s="66">
        <v>1</v>
      </c>
      <c r="C5" s="70" t="str">
        <f>+ws2!C5</f>
        <v>愛知県</v>
      </c>
      <c r="D5" s="71">
        <f>+ws2!D5</f>
        <v>421</v>
      </c>
      <c r="H5" s="2"/>
      <c r="I5" s="18"/>
    </row>
    <row r="6" spans="2:9" ht="12.75">
      <c r="B6" s="67">
        <f>+B5+1</f>
        <v>2</v>
      </c>
      <c r="C6" s="56" t="str">
        <f>+ws2!C6</f>
        <v>埼玉県</v>
      </c>
      <c r="D6" s="72">
        <f>+ws2!D6</f>
        <v>324</v>
      </c>
      <c r="H6" s="2"/>
      <c r="I6" s="18"/>
    </row>
    <row r="7" spans="2:9" ht="12.75">
      <c r="B7" s="67">
        <f aca="true" t="shared" si="0" ref="B7:B51">+B6+1</f>
        <v>3</v>
      </c>
      <c r="C7" s="56" t="str">
        <f>+ws2!C7</f>
        <v>東京都</v>
      </c>
      <c r="D7" s="72">
        <f>+ws2!D7</f>
        <v>314</v>
      </c>
      <c r="H7" s="2"/>
      <c r="I7" s="18"/>
    </row>
    <row r="8" spans="2:9" ht="12.75">
      <c r="B8" s="67">
        <f t="shared" si="0"/>
        <v>4</v>
      </c>
      <c r="C8" s="56" t="str">
        <f>+ws2!C8</f>
        <v>神奈川県</v>
      </c>
      <c r="D8" s="72">
        <f>+ws2!D8</f>
        <v>307</v>
      </c>
      <c r="H8" s="2"/>
      <c r="I8" s="18"/>
    </row>
    <row r="9" spans="2:9" ht="12.75">
      <c r="B9" s="67">
        <f t="shared" si="0"/>
        <v>5</v>
      </c>
      <c r="C9" s="56" t="str">
        <f>+ws2!C9</f>
        <v>千葉県</v>
      </c>
      <c r="D9" s="72">
        <f>+ws2!D9</f>
        <v>285</v>
      </c>
      <c r="H9" s="2"/>
      <c r="I9" s="18"/>
    </row>
    <row r="10" spans="2:9" ht="12.75">
      <c r="B10" s="67">
        <f t="shared" si="0"/>
        <v>6</v>
      </c>
      <c r="C10" s="56" t="str">
        <f>+ws2!C10</f>
        <v>北海道</v>
      </c>
      <c r="D10" s="72">
        <f>+ws2!D10</f>
        <v>281</v>
      </c>
      <c r="H10" s="2"/>
      <c r="I10" s="18"/>
    </row>
    <row r="11" spans="2:9" ht="12.75">
      <c r="B11" s="67">
        <f t="shared" si="0"/>
        <v>7</v>
      </c>
      <c r="C11" s="56" t="str">
        <f>+ws2!C11</f>
        <v>大阪府</v>
      </c>
      <c r="D11" s="72">
        <f>+ws2!D11</f>
        <v>280</v>
      </c>
      <c r="H11" s="2"/>
      <c r="I11" s="18"/>
    </row>
    <row r="12" spans="2:9" ht="13.5" thickBot="1">
      <c r="B12" s="67">
        <f t="shared" si="0"/>
        <v>8</v>
      </c>
      <c r="C12" s="56" t="str">
        <f>+ws2!C12</f>
        <v>福岡県</v>
      </c>
      <c r="D12" s="72">
        <f>+ws2!D12</f>
        <v>264</v>
      </c>
      <c r="H12" s="2"/>
      <c r="I12" s="18"/>
    </row>
    <row r="13" spans="2:16" ht="13.5" customHeight="1">
      <c r="B13" s="67">
        <f t="shared" si="0"/>
        <v>9</v>
      </c>
      <c r="C13" s="56" t="str">
        <f>+ws2!C13</f>
        <v>奈良県</v>
      </c>
      <c r="D13" s="72">
        <f>+ws2!D13</f>
        <v>232</v>
      </c>
      <c r="H13" s="176" t="s">
        <v>61</v>
      </c>
      <c r="I13" s="177"/>
      <c r="J13" s="177"/>
      <c r="K13" s="177"/>
      <c r="L13" s="178"/>
      <c r="M13" s="156" t="s">
        <v>62</v>
      </c>
      <c r="N13" s="157"/>
      <c r="O13" s="157"/>
      <c r="P13" s="158"/>
    </row>
    <row r="14" spans="2:16" ht="13.5" customHeight="1">
      <c r="B14" s="67">
        <f t="shared" si="0"/>
        <v>10</v>
      </c>
      <c r="C14" s="56" t="str">
        <f>+ws2!C14</f>
        <v>静岡県</v>
      </c>
      <c r="D14" s="72">
        <f>+ws2!D14</f>
        <v>223</v>
      </c>
      <c r="H14" s="179"/>
      <c r="I14" s="180"/>
      <c r="J14" s="180"/>
      <c r="K14" s="180"/>
      <c r="L14" s="181"/>
      <c r="M14" s="159"/>
      <c r="N14" s="160"/>
      <c r="O14" s="160"/>
      <c r="P14" s="161"/>
    </row>
    <row r="15" spans="2:16" ht="14.25" customHeight="1">
      <c r="B15" s="67">
        <f t="shared" si="0"/>
        <v>11</v>
      </c>
      <c r="C15" s="56" t="str">
        <f>+ws2!C15</f>
        <v>茨城県</v>
      </c>
      <c r="D15" s="72">
        <f>+ws2!D15</f>
        <v>200</v>
      </c>
      <c r="H15" s="182"/>
      <c r="I15" s="183"/>
      <c r="J15" s="183"/>
      <c r="K15" s="183"/>
      <c r="L15" s="184"/>
      <c r="M15" s="162"/>
      <c r="N15" s="163"/>
      <c r="O15" s="163"/>
      <c r="P15" s="164"/>
    </row>
    <row r="16" spans="2:16" ht="12.75" customHeight="1">
      <c r="B16" s="67">
        <f t="shared" si="0"/>
        <v>12</v>
      </c>
      <c r="C16" s="56" t="str">
        <f>+ws2!C16</f>
        <v>広島県</v>
      </c>
      <c r="D16" s="72">
        <f>+ws2!D16</f>
        <v>147</v>
      </c>
      <c r="H16" s="185">
        <v>0</v>
      </c>
      <c r="I16" s="186"/>
      <c r="J16" s="189" t="s">
        <v>3</v>
      </c>
      <c r="K16" s="191">
        <v>49</v>
      </c>
      <c r="L16" s="192"/>
      <c r="M16" s="194">
        <v>4</v>
      </c>
      <c r="N16" s="195"/>
      <c r="O16" s="195"/>
      <c r="P16" s="196"/>
    </row>
    <row r="17" spans="2:17" ht="12.75" customHeight="1">
      <c r="B17" s="67">
        <f t="shared" si="0"/>
        <v>13</v>
      </c>
      <c r="C17" s="56" t="str">
        <f>+ws2!C17</f>
        <v>群馬県</v>
      </c>
      <c r="D17" s="72">
        <f>+ws2!D17</f>
        <v>139</v>
      </c>
      <c r="G17" s="2"/>
      <c r="H17" s="187"/>
      <c r="I17" s="188"/>
      <c r="J17" s="190"/>
      <c r="K17" s="188"/>
      <c r="L17" s="193"/>
      <c r="M17" s="143"/>
      <c r="N17" s="144"/>
      <c r="O17" s="144"/>
      <c r="P17" s="145"/>
      <c r="Q17" s="2"/>
    </row>
    <row r="18" spans="2:17" ht="14.25" customHeight="1">
      <c r="B18" s="67">
        <f t="shared" si="0"/>
        <v>14</v>
      </c>
      <c r="C18" s="56" t="str">
        <f>+ws2!C18</f>
        <v>山梨県</v>
      </c>
      <c r="D18" s="72">
        <f>+ws2!D18</f>
        <v>139</v>
      </c>
      <c r="G18" s="2"/>
      <c r="H18" s="165">
        <f>+K16+1</f>
        <v>50</v>
      </c>
      <c r="I18" s="139"/>
      <c r="J18" s="167" t="s">
        <v>3</v>
      </c>
      <c r="K18" s="139">
        <f>+H18+49</f>
        <v>99</v>
      </c>
      <c r="L18" s="140"/>
      <c r="M18" s="173">
        <v>20</v>
      </c>
      <c r="N18" s="174"/>
      <c r="O18" s="174"/>
      <c r="P18" s="175"/>
      <c r="Q18" s="2"/>
    </row>
    <row r="19" spans="2:17" ht="14.25" customHeight="1">
      <c r="B19" s="67">
        <f t="shared" si="0"/>
        <v>15</v>
      </c>
      <c r="C19" s="56" t="str">
        <f>+ws2!C19</f>
        <v>福井県</v>
      </c>
      <c r="D19" s="72">
        <f>+ws2!D19</f>
        <v>139</v>
      </c>
      <c r="G19" s="2"/>
      <c r="H19" s="166"/>
      <c r="I19" s="139"/>
      <c r="J19" s="167"/>
      <c r="K19" s="139"/>
      <c r="L19" s="140"/>
      <c r="M19" s="173"/>
      <c r="N19" s="174"/>
      <c r="O19" s="174"/>
      <c r="P19" s="175"/>
      <c r="Q19" s="2"/>
    </row>
    <row r="20" spans="2:17" ht="14.25" customHeight="1">
      <c r="B20" s="67">
        <f t="shared" si="0"/>
        <v>16</v>
      </c>
      <c r="C20" s="56" t="str">
        <f>+ws2!C20</f>
        <v>栃木県</v>
      </c>
      <c r="D20" s="72">
        <f>+ws2!D20</f>
        <v>135</v>
      </c>
      <c r="G20" s="19"/>
      <c r="H20" s="165">
        <f>+K18+1</f>
        <v>100</v>
      </c>
      <c r="I20" s="139"/>
      <c r="J20" s="167" t="s">
        <v>0</v>
      </c>
      <c r="K20" s="139">
        <f>+H20+49</f>
        <v>149</v>
      </c>
      <c r="L20" s="140"/>
      <c r="M20" s="173">
        <v>12</v>
      </c>
      <c r="N20" s="174"/>
      <c r="O20" s="174"/>
      <c r="P20" s="175"/>
      <c r="Q20" s="19"/>
    </row>
    <row r="21" spans="2:17" ht="12" customHeight="1">
      <c r="B21" s="67">
        <f t="shared" si="0"/>
        <v>17</v>
      </c>
      <c r="C21" s="56" t="str">
        <f>+ws2!C21</f>
        <v>宮城県</v>
      </c>
      <c r="D21" s="72">
        <f>+ws2!D21</f>
        <v>131</v>
      </c>
      <c r="G21" s="19"/>
      <c r="H21" s="166"/>
      <c r="I21" s="139"/>
      <c r="J21" s="167"/>
      <c r="K21" s="139"/>
      <c r="L21" s="140"/>
      <c r="M21" s="173"/>
      <c r="N21" s="174"/>
      <c r="O21" s="174"/>
      <c r="P21" s="175"/>
      <c r="Q21" s="19"/>
    </row>
    <row r="22" spans="2:17" ht="14.25" customHeight="1">
      <c r="B22" s="67">
        <f t="shared" si="0"/>
        <v>18</v>
      </c>
      <c r="C22" s="56" t="str">
        <f>+ws2!C22</f>
        <v>岐阜県</v>
      </c>
      <c r="D22" s="72">
        <f>+ws2!D22</f>
        <v>130</v>
      </c>
      <c r="G22" s="21"/>
      <c r="H22" s="165">
        <f>+K20+1</f>
        <v>150</v>
      </c>
      <c r="I22" s="139"/>
      <c r="J22" s="167" t="s">
        <v>0</v>
      </c>
      <c r="K22" s="139">
        <f>+H22+49</f>
        <v>199</v>
      </c>
      <c r="L22" s="140"/>
      <c r="M22" s="143">
        <v>0</v>
      </c>
      <c r="N22" s="144"/>
      <c r="O22" s="144"/>
      <c r="P22" s="145"/>
      <c r="Q22" s="19"/>
    </row>
    <row r="23" spans="2:17" ht="13.5" customHeight="1">
      <c r="B23" s="67">
        <f t="shared" si="0"/>
        <v>19</v>
      </c>
      <c r="C23" s="56" t="str">
        <f>+ws2!C23</f>
        <v>福島県</v>
      </c>
      <c r="D23" s="72">
        <f>+ws2!D23</f>
        <v>122</v>
      </c>
      <c r="G23" s="16"/>
      <c r="H23" s="166"/>
      <c r="I23" s="139"/>
      <c r="J23" s="167"/>
      <c r="K23" s="139"/>
      <c r="L23" s="140"/>
      <c r="M23" s="143"/>
      <c r="N23" s="144"/>
      <c r="O23" s="144"/>
      <c r="P23" s="145"/>
      <c r="Q23" s="19"/>
    </row>
    <row r="24" spans="2:17" ht="13.5" customHeight="1">
      <c r="B24" s="67">
        <f t="shared" si="0"/>
        <v>20</v>
      </c>
      <c r="C24" s="56" t="str">
        <f>+ws2!C24</f>
        <v>岡山県</v>
      </c>
      <c r="D24" s="72">
        <f>+ws2!D24</f>
        <v>117</v>
      </c>
      <c r="G24" s="19"/>
      <c r="H24" s="165">
        <f>+K22+1</f>
        <v>200</v>
      </c>
      <c r="I24" s="139"/>
      <c r="J24" s="167" t="s">
        <v>0</v>
      </c>
      <c r="K24" s="139">
        <f>+H24+49</f>
        <v>249</v>
      </c>
      <c r="L24" s="140"/>
      <c r="M24" s="143">
        <v>3</v>
      </c>
      <c r="N24" s="144"/>
      <c r="O24" s="144"/>
      <c r="P24" s="145"/>
      <c r="Q24" s="19"/>
    </row>
    <row r="25" spans="2:17" ht="13.5" customHeight="1">
      <c r="B25" s="68">
        <f t="shared" si="0"/>
        <v>21</v>
      </c>
      <c r="C25" s="64" t="str">
        <f>+ws2!C25</f>
        <v>三重県</v>
      </c>
      <c r="D25" s="73">
        <f>+ws2!D25</f>
        <v>116</v>
      </c>
      <c r="G25" s="19"/>
      <c r="H25" s="166"/>
      <c r="I25" s="139"/>
      <c r="J25" s="167"/>
      <c r="K25" s="139"/>
      <c r="L25" s="140"/>
      <c r="M25" s="143"/>
      <c r="N25" s="144"/>
      <c r="O25" s="144"/>
      <c r="P25" s="145"/>
      <c r="Q25" s="19"/>
    </row>
    <row r="26" spans="2:17" ht="13.5" customHeight="1">
      <c r="B26" s="67">
        <f t="shared" si="0"/>
        <v>22</v>
      </c>
      <c r="C26" s="56" t="str">
        <f>+ws2!C26</f>
        <v>熊本県</v>
      </c>
      <c r="D26" s="72">
        <f>+ws2!D26</f>
        <v>105</v>
      </c>
      <c r="G26" s="19"/>
      <c r="H26" s="165">
        <f>+K24+1</f>
        <v>250</v>
      </c>
      <c r="I26" s="139"/>
      <c r="J26" s="167" t="s">
        <v>0</v>
      </c>
      <c r="K26" s="139">
        <f>+H26+49</f>
        <v>299</v>
      </c>
      <c r="L26" s="140"/>
      <c r="M26" s="143">
        <v>4</v>
      </c>
      <c r="N26" s="144"/>
      <c r="O26" s="144"/>
      <c r="P26" s="145"/>
      <c r="Q26" s="19"/>
    </row>
    <row r="27" spans="2:17" ht="13.5" customHeight="1">
      <c r="B27" s="67">
        <f t="shared" si="0"/>
        <v>23</v>
      </c>
      <c r="C27" s="56" t="str">
        <f>+ws2!C27</f>
        <v>京都府</v>
      </c>
      <c r="D27" s="72">
        <f>+ws2!D27</f>
        <v>100</v>
      </c>
      <c r="G27" s="19"/>
      <c r="H27" s="166"/>
      <c r="I27" s="139"/>
      <c r="J27" s="167"/>
      <c r="K27" s="139"/>
      <c r="L27" s="140"/>
      <c r="M27" s="143"/>
      <c r="N27" s="144"/>
      <c r="O27" s="144"/>
      <c r="P27" s="145"/>
      <c r="Q27" s="19"/>
    </row>
    <row r="28" spans="2:17" ht="13.5" customHeight="1">
      <c r="B28" s="67">
        <f t="shared" si="0"/>
        <v>24</v>
      </c>
      <c r="C28" s="56" t="str">
        <f>+ws2!C28</f>
        <v>鹿児島県</v>
      </c>
      <c r="D28" s="72">
        <f>+ws2!D28</f>
        <v>96</v>
      </c>
      <c r="G28" s="19"/>
      <c r="H28" s="165">
        <f>+K26+1</f>
        <v>300</v>
      </c>
      <c r="I28" s="139"/>
      <c r="J28" s="167" t="s">
        <v>0</v>
      </c>
      <c r="K28" s="139">
        <f>+H28+49</f>
        <v>349</v>
      </c>
      <c r="L28" s="140"/>
      <c r="M28" s="143">
        <v>3</v>
      </c>
      <c r="N28" s="144"/>
      <c r="O28" s="144"/>
      <c r="P28" s="145"/>
      <c r="Q28" s="19"/>
    </row>
    <row r="29" spans="2:17" ht="13.5" customHeight="1">
      <c r="B29" s="67">
        <f t="shared" si="0"/>
        <v>25</v>
      </c>
      <c r="C29" s="56" t="str">
        <f>+ws2!C29</f>
        <v>沖縄県</v>
      </c>
      <c r="D29" s="72">
        <f>+ws2!D29</f>
        <v>90</v>
      </c>
      <c r="G29" s="19"/>
      <c r="H29" s="166"/>
      <c r="I29" s="139"/>
      <c r="J29" s="167"/>
      <c r="K29" s="139"/>
      <c r="L29" s="140"/>
      <c r="M29" s="143"/>
      <c r="N29" s="144"/>
      <c r="O29" s="144"/>
      <c r="P29" s="145"/>
      <c r="Q29" s="19"/>
    </row>
    <row r="30" spans="2:17" ht="13.5" customHeight="1">
      <c r="B30" s="67">
        <f t="shared" si="0"/>
        <v>26</v>
      </c>
      <c r="C30" s="56" t="str">
        <f>+ws2!C30</f>
        <v>滋賀県</v>
      </c>
      <c r="D30" s="72">
        <f>+ws2!D30</f>
        <v>82</v>
      </c>
      <c r="G30" s="19"/>
      <c r="H30" s="165">
        <f>+K28+1</f>
        <v>350</v>
      </c>
      <c r="I30" s="139"/>
      <c r="J30" s="167" t="s">
        <v>0</v>
      </c>
      <c r="K30" s="139">
        <f>+H30+49</f>
        <v>399</v>
      </c>
      <c r="L30" s="140"/>
      <c r="M30" s="143">
        <v>0</v>
      </c>
      <c r="N30" s="144"/>
      <c r="O30" s="144"/>
      <c r="P30" s="145"/>
      <c r="Q30" s="19"/>
    </row>
    <row r="31" spans="2:17" ht="13.5" customHeight="1">
      <c r="B31" s="67">
        <f t="shared" si="0"/>
        <v>27</v>
      </c>
      <c r="C31" s="56" t="str">
        <f>+ws2!C31</f>
        <v>山口県</v>
      </c>
      <c r="D31" s="72">
        <f>+ws2!D31</f>
        <v>82</v>
      </c>
      <c r="G31" s="19"/>
      <c r="H31" s="166"/>
      <c r="I31" s="139"/>
      <c r="J31" s="167"/>
      <c r="K31" s="139"/>
      <c r="L31" s="140"/>
      <c r="M31" s="143"/>
      <c r="N31" s="144"/>
      <c r="O31" s="144"/>
      <c r="P31" s="145"/>
      <c r="Q31" s="19"/>
    </row>
    <row r="32" spans="2:17" ht="13.5" customHeight="1">
      <c r="B32" s="67">
        <f t="shared" si="0"/>
        <v>28</v>
      </c>
      <c r="C32" s="56" t="str">
        <f>+ws2!C32</f>
        <v>愛媛県</v>
      </c>
      <c r="D32" s="72">
        <f>+ws2!D32</f>
        <v>75</v>
      </c>
      <c r="G32" s="19"/>
      <c r="H32" s="165">
        <f>+K30+1</f>
        <v>400</v>
      </c>
      <c r="I32" s="139"/>
      <c r="J32" s="167" t="s">
        <v>0</v>
      </c>
      <c r="K32" s="139">
        <f>+H32+49</f>
        <v>449</v>
      </c>
      <c r="L32" s="140"/>
      <c r="M32" s="143">
        <v>1</v>
      </c>
      <c r="N32" s="144"/>
      <c r="O32" s="144"/>
      <c r="P32" s="145"/>
      <c r="Q32" s="19"/>
    </row>
    <row r="33" spans="2:17" ht="13.5" customHeight="1" thickBot="1">
      <c r="B33" s="67">
        <f t="shared" si="0"/>
        <v>29</v>
      </c>
      <c r="C33" s="56" t="str">
        <f>+ws2!C33</f>
        <v>岩手県</v>
      </c>
      <c r="D33" s="72">
        <f>+ws2!D33</f>
        <v>74</v>
      </c>
      <c r="G33" s="19"/>
      <c r="H33" s="168"/>
      <c r="I33" s="141"/>
      <c r="J33" s="169"/>
      <c r="K33" s="141"/>
      <c r="L33" s="142"/>
      <c r="M33" s="170"/>
      <c r="N33" s="171"/>
      <c r="O33" s="171"/>
      <c r="P33" s="172"/>
      <c r="Q33" s="19"/>
    </row>
    <row r="34" spans="2:17" ht="13.5" customHeight="1" thickTop="1">
      <c r="B34" s="67">
        <f t="shared" si="0"/>
        <v>30</v>
      </c>
      <c r="C34" s="56" t="str">
        <f>+ws2!C34</f>
        <v>青森県</v>
      </c>
      <c r="D34" s="72">
        <f>+ws2!D34</f>
        <v>73</v>
      </c>
      <c r="G34" s="19"/>
      <c r="H34" s="150" t="s">
        <v>4</v>
      </c>
      <c r="I34" s="151"/>
      <c r="J34" s="151"/>
      <c r="K34" s="151"/>
      <c r="L34" s="152"/>
      <c r="M34" s="146">
        <f>SUM(M16:P33)</f>
        <v>47</v>
      </c>
      <c r="N34" s="146"/>
      <c r="O34" s="146"/>
      <c r="P34" s="147"/>
      <c r="Q34" s="19"/>
    </row>
    <row r="35" spans="2:17" ht="14.25" customHeight="1" thickBot="1">
      <c r="B35" s="67">
        <f t="shared" si="0"/>
        <v>31</v>
      </c>
      <c r="C35" s="56" t="str">
        <f>+ws2!C35</f>
        <v>富山県</v>
      </c>
      <c r="D35" s="72">
        <f>+ws2!D35</f>
        <v>73</v>
      </c>
      <c r="G35" s="19"/>
      <c r="H35" s="153"/>
      <c r="I35" s="154"/>
      <c r="J35" s="154"/>
      <c r="K35" s="154"/>
      <c r="L35" s="155"/>
      <c r="M35" s="148"/>
      <c r="N35" s="148"/>
      <c r="O35" s="148"/>
      <c r="P35" s="149"/>
      <c r="Q35" s="19"/>
    </row>
    <row r="36" spans="2:17" ht="13.5" customHeight="1">
      <c r="B36" s="67">
        <f t="shared" si="0"/>
        <v>32</v>
      </c>
      <c r="C36" s="56" t="str">
        <f>+ws2!C36</f>
        <v>新潟県</v>
      </c>
      <c r="D36" s="72">
        <f>+ws2!D36</f>
        <v>71</v>
      </c>
      <c r="G36" s="19"/>
      <c r="H36" s="47"/>
      <c r="I36" s="22"/>
      <c r="J36" s="23"/>
      <c r="K36" s="24"/>
      <c r="L36" s="24"/>
      <c r="M36" s="20"/>
      <c r="N36" s="20"/>
      <c r="O36" s="20"/>
      <c r="P36" s="20"/>
      <c r="Q36" s="19"/>
    </row>
    <row r="37" spans="2:17" ht="14.25" customHeight="1">
      <c r="B37" s="67">
        <f t="shared" si="0"/>
        <v>33</v>
      </c>
      <c r="C37" s="56" t="str">
        <f>+ws2!C37</f>
        <v>長崎県</v>
      </c>
      <c r="D37" s="72">
        <f>+ws2!D37</f>
        <v>70</v>
      </c>
      <c r="G37" s="19"/>
      <c r="H37" s="22"/>
      <c r="I37" s="22"/>
      <c r="J37" s="23"/>
      <c r="K37" s="24"/>
      <c r="L37" s="24"/>
      <c r="M37" s="20"/>
      <c r="N37" s="20"/>
      <c r="O37" s="20"/>
      <c r="P37" s="20"/>
      <c r="Q37" s="19"/>
    </row>
    <row r="38" spans="2:17" ht="14.25" customHeight="1">
      <c r="B38" s="67">
        <f t="shared" si="0"/>
        <v>34</v>
      </c>
      <c r="C38" s="56" t="str">
        <f>+ws2!C38</f>
        <v>大分県</v>
      </c>
      <c r="D38" s="72">
        <f>+ws2!D38</f>
        <v>70</v>
      </c>
      <c r="G38" s="2"/>
      <c r="H38" s="113"/>
      <c r="I38" s="113"/>
      <c r="J38" s="113"/>
      <c r="K38" s="113"/>
      <c r="L38" s="113"/>
      <c r="M38" s="114"/>
      <c r="N38" s="114"/>
      <c r="O38" s="114"/>
      <c r="P38" s="114"/>
      <c r="Q38" s="2"/>
    </row>
    <row r="39" spans="2:17" ht="14.25" customHeight="1">
      <c r="B39" s="67">
        <f t="shared" si="0"/>
        <v>35</v>
      </c>
      <c r="C39" s="56" t="str">
        <f>+ws2!C39</f>
        <v>山形県</v>
      </c>
      <c r="D39" s="72">
        <f>+ws2!D39</f>
        <v>69</v>
      </c>
      <c r="G39" s="2"/>
      <c r="H39" s="113"/>
      <c r="I39" s="113"/>
      <c r="J39" s="113"/>
      <c r="K39" s="113"/>
      <c r="L39" s="113"/>
      <c r="M39" s="114"/>
      <c r="N39" s="114"/>
      <c r="O39" s="114"/>
      <c r="P39" s="114"/>
      <c r="Q39" s="2"/>
    </row>
    <row r="40" spans="2:17" ht="14.25" customHeight="1">
      <c r="B40" s="67">
        <f t="shared" si="0"/>
        <v>36</v>
      </c>
      <c r="C40" s="56" t="str">
        <f>+ws2!C40</f>
        <v>宮崎県</v>
      </c>
      <c r="D40" s="72">
        <f>+ws2!D40</f>
        <v>68</v>
      </c>
      <c r="G40" s="19"/>
      <c r="H40" s="47"/>
      <c r="I40" s="22"/>
      <c r="J40" s="23"/>
      <c r="K40" s="24"/>
      <c r="L40" s="24"/>
      <c r="M40" s="20"/>
      <c r="N40" s="20"/>
      <c r="O40" s="20"/>
      <c r="P40" s="20"/>
      <c r="Q40" s="19"/>
    </row>
    <row r="41" spans="2:17" ht="14.25" customHeight="1">
      <c r="B41" s="67">
        <f>+B40+1</f>
        <v>37</v>
      </c>
      <c r="C41" s="56" t="str">
        <f>+ws2!C41</f>
        <v>和歌山県</v>
      </c>
      <c r="D41" s="72">
        <f>+ws2!D41</f>
        <v>65</v>
      </c>
      <c r="G41" s="19"/>
      <c r="H41" s="22"/>
      <c r="I41" s="22"/>
      <c r="J41" s="23"/>
      <c r="K41" s="24"/>
      <c r="L41" s="24"/>
      <c r="M41" s="20"/>
      <c r="N41" s="20"/>
      <c r="O41" s="20"/>
      <c r="P41" s="20"/>
      <c r="Q41" s="19"/>
    </row>
    <row r="42" spans="2:17" ht="13.5" customHeight="1">
      <c r="B42" s="67">
        <f t="shared" si="0"/>
        <v>38</v>
      </c>
      <c r="C42" s="56" t="str">
        <f>+ws2!C42</f>
        <v>秋田県</v>
      </c>
      <c r="D42" s="72">
        <f>+ws2!D42</f>
        <v>59</v>
      </c>
      <c r="G42" s="19"/>
      <c r="H42" s="34"/>
      <c r="I42" s="34"/>
      <c r="J42" s="34"/>
      <c r="K42" s="34"/>
      <c r="L42" s="34"/>
      <c r="M42" s="20"/>
      <c r="N42" s="20"/>
      <c r="O42" s="20"/>
      <c r="P42" s="20"/>
      <c r="Q42" s="19"/>
    </row>
    <row r="43" spans="2:17" ht="13.5" customHeight="1">
      <c r="B43" s="67">
        <f t="shared" si="0"/>
        <v>39</v>
      </c>
      <c r="C43" s="56" t="str">
        <f>+ws2!C43</f>
        <v>香川県</v>
      </c>
      <c r="D43" s="72">
        <f>+ws2!D43</f>
        <v>59</v>
      </c>
      <c r="G43" s="19"/>
      <c r="H43" s="34"/>
      <c r="I43" s="34"/>
      <c r="J43" s="34"/>
      <c r="K43" s="34"/>
      <c r="L43" s="34"/>
      <c r="M43" s="20"/>
      <c r="N43" s="20"/>
      <c r="O43" s="20"/>
      <c r="P43" s="20"/>
      <c r="Q43" s="19"/>
    </row>
    <row r="44" spans="2:17" ht="13.5" customHeight="1">
      <c r="B44" s="67">
        <f t="shared" si="0"/>
        <v>40</v>
      </c>
      <c r="C44" s="56" t="str">
        <f>+ws2!C44</f>
        <v>長野県</v>
      </c>
      <c r="D44" s="72">
        <f>+ws2!D44</f>
        <v>56</v>
      </c>
      <c r="G44" s="19"/>
      <c r="H44" s="97"/>
      <c r="I44" s="98"/>
      <c r="J44" s="98"/>
      <c r="K44" s="98"/>
      <c r="L44" s="98"/>
      <c r="M44" s="89"/>
      <c r="N44" s="89"/>
      <c r="O44" s="89"/>
      <c r="P44" s="89"/>
      <c r="Q44" s="19"/>
    </row>
    <row r="45" spans="2:17" ht="13.5" customHeight="1">
      <c r="B45" s="67">
        <f t="shared" si="0"/>
        <v>41</v>
      </c>
      <c r="C45" s="56" t="str">
        <f>+ws2!C45</f>
        <v>兵庫県</v>
      </c>
      <c r="D45" s="72">
        <f>+ws2!D45</f>
        <v>55</v>
      </c>
      <c r="G45" s="19"/>
      <c r="H45" s="98"/>
      <c r="I45" s="98"/>
      <c r="J45" s="98"/>
      <c r="K45" s="98"/>
      <c r="L45" s="98"/>
      <c r="M45" s="89"/>
      <c r="N45" s="89"/>
      <c r="O45" s="89"/>
      <c r="P45" s="89"/>
      <c r="Q45" s="19"/>
    </row>
    <row r="46" spans="2:17" ht="13.5" customHeight="1">
      <c r="B46" s="67">
        <f t="shared" si="0"/>
        <v>42</v>
      </c>
      <c r="C46" s="56" t="str">
        <f>+ws2!C46</f>
        <v>石川県</v>
      </c>
      <c r="D46" s="72">
        <f>+ws2!D46</f>
        <v>51</v>
      </c>
      <c r="G46" s="19"/>
      <c r="H46" s="97"/>
      <c r="I46" s="98"/>
      <c r="J46" s="98"/>
      <c r="K46" s="98"/>
      <c r="L46" s="98"/>
      <c r="M46" s="89"/>
      <c r="N46" s="89"/>
      <c r="O46" s="89"/>
      <c r="P46" s="89"/>
      <c r="Q46" s="19"/>
    </row>
    <row r="47" spans="2:17" ht="13.5" customHeight="1">
      <c r="B47" s="67">
        <f t="shared" si="0"/>
        <v>43</v>
      </c>
      <c r="C47" s="56" t="str">
        <f>+ws2!C47</f>
        <v>佐賀県</v>
      </c>
      <c r="D47" s="72">
        <f>+ws2!D47</f>
        <v>51</v>
      </c>
      <c r="G47" s="19"/>
      <c r="H47" s="98"/>
      <c r="I47" s="98"/>
      <c r="J47" s="98"/>
      <c r="K47" s="98"/>
      <c r="L47" s="98"/>
      <c r="M47" s="89"/>
      <c r="N47" s="89"/>
      <c r="O47" s="89"/>
      <c r="P47" s="89"/>
      <c r="Q47" s="19"/>
    </row>
    <row r="48" spans="2:17" ht="13.5" customHeight="1">
      <c r="B48" s="67">
        <f t="shared" si="0"/>
        <v>44</v>
      </c>
      <c r="C48" s="56" t="str">
        <f>+ws2!C48</f>
        <v>徳島県</v>
      </c>
      <c r="D48" s="72">
        <f>+ws2!D48</f>
        <v>46</v>
      </c>
      <c r="G48" s="19"/>
      <c r="H48" s="97"/>
      <c r="I48" s="98"/>
      <c r="J48" s="98"/>
      <c r="K48" s="98"/>
      <c r="L48" s="98"/>
      <c r="M48" s="89"/>
      <c r="N48" s="89"/>
      <c r="O48" s="89"/>
      <c r="P48" s="89"/>
      <c r="Q48" s="19"/>
    </row>
    <row r="49" spans="2:17" ht="13.5" customHeight="1">
      <c r="B49" s="67">
        <f t="shared" si="0"/>
        <v>45</v>
      </c>
      <c r="C49" s="56" t="str">
        <f>+ws2!C49</f>
        <v>島根県</v>
      </c>
      <c r="D49" s="72">
        <f>+ws2!D49</f>
        <v>41</v>
      </c>
      <c r="G49" s="19"/>
      <c r="H49" s="98"/>
      <c r="I49" s="98"/>
      <c r="J49" s="98"/>
      <c r="K49" s="98"/>
      <c r="L49" s="98"/>
      <c r="M49" s="89"/>
      <c r="N49" s="89"/>
      <c r="O49" s="89"/>
      <c r="P49" s="89"/>
      <c r="Q49" s="19"/>
    </row>
    <row r="50" spans="2:17" ht="14.25" customHeight="1">
      <c r="B50" s="67">
        <f t="shared" si="0"/>
        <v>46</v>
      </c>
      <c r="C50" s="56" t="str">
        <f>+ws2!C50</f>
        <v>高知県</v>
      </c>
      <c r="D50" s="72">
        <f>+ws2!D50</f>
        <v>40</v>
      </c>
      <c r="G50" s="19"/>
      <c r="H50" s="99"/>
      <c r="I50" s="99"/>
      <c r="J50" s="99"/>
      <c r="K50" s="99"/>
      <c r="L50" s="99"/>
      <c r="M50" s="89"/>
      <c r="N50" s="89"/>
      <c r="O50" s="89"/>
      <c r="P50" s="89"/>
      <c r="Q50" s="19"/>
    </row>
    <row r="51" spans="2:17" ht="14.25" customHeight="1" thickBot="1">
      <c r="B51" s="69">
        <f t="shared" si="0"/>
        <v>47</v>
      </c>
      <c r="C51" s="57" t="str">
        <f>+ws2!C51</f>
        <v>鳥取県</v>
      </c>
      <c r="D51" s="74">
        <f>+ws2!D51</f>
        <v>35</v>
      </c>
      <c r="G51" s="19"/>
      <c r="H51" s="99"/>
      <c r="I51" s="99"/>
      <c r="J51" s="99"/>
      <c r="K51" s="99"/>
      <c r="L51" s="99"/>
      <c r="M51" s="89"/>
      <c r="N51" s="89"/>
      <c r="O51" s="89"/>
      <c r="P51" s="89"/>
      <c r="Q51" s="19"/>
    </row>
    <row r="52" spans="3:9" ht="9" customHeight="1">
      <c r="C52" s="14"/>
      <c r="D52" s="15"/>
      <c r="H52" s="25"/>
      <c r="I52" s="2"/>
    </row>
    <row r="58" ht="12.75">
      <c r="H58" s="2"/>
    </row>
  </sheetData>
  <sheetProtection/>
  <mergeCells count="40">
    <mergeCell ref="J22:J23"/>
    <mergeCell ref="H13:L15"/>
    <mergeCell ref="H16:I17"/>
    <mergeCell ref="J16:J17"/>
    <mergeCell ref="K16:L17"/>
    <mergeCell ref="M16:P17"/>
    <mergeCell ref="H18:I19"/>
    <mergeCell ref="J18:J19"/>
    <mergeCell ref="K18:L19"/>
    <mergeCell ref="M18:P19"/>
    <mergeCell ref="K28:L29"/>
    <mergeCell ref="H20:I21"/>
    <mergeCell ref="J20:J21"/>
    <mergeCell ref="K20:L21"/>
    <mergeCell ref="M20:P21"/>
    <mergeCell ref="H24:I25"/>
    <mergeCell ref="J24:J25"/>
    <mergeCell ref="K24:L25"/>
    <mergeCell ref="M24:P25"/>
    <mergeCell ref="H22:I23"/>
    <mergeCell ref="J32:J33"/>
    <mergeCell ref="K22:L23"/>
    <mergeCell ref="M22:P23"/>
    <mergeCell ref="M32:P33"/>
    <mergeCell ref="H26:I27"/>
    <mergeCell ref="J26:J27"/>
    <mergeCell ref="K26:L27"/>
    <mergeCell ref="M26:P27"/>
    <mergeCell ref="H28:I29"/>
    <mergeCell ref="J28:J29"/>
    <mergeCell ref="K32:L33"/>
    <mergeCell ref="M28:P29"/>
    <mergeCell ref="M34:P35"/>
    <mergeCell ref="H34:L35"/>
    <mergeCell ref="M13:P15"/>
    <mergeCell ref="H30:I31"/>
    <mergeCell ref="J30:J31"/>
    <mergeCell ref="K30:L31"/>
    <mergeCell ref="M30:P31"/>
    <mergeCell ref="H32:I3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.28125" style="3" customWidth="1"/>
    <col min="2" max="2" width="4.7109375" style="3" customWidth="1"/>
    <col min="3" max="3" width="3.421875" style="3" customWidth="1"/>
    <col min="4" max="5" width="3.7109375" style="3" customWidth="1"/>
    <col min="6" max="9" width="3.421875" style="3" customWidth="1"/>
    <col min="10" max="12" width="2.00390625" style="3" customWidth="1"/>
    <col min="13" max="13" width="0.71875" style="49" customWidth="1"/>
    <col min="14" max="18" width="2.00390625" style="3" customWidth="1"/>
    <col min="19" max="47" width="2.00390625" style="4" customWidth="1"/>
    <col min="48" max="74" width="2.00390625" style="3" customWidth="1"/>
    <col min="75" max="16384" width="9.00390625" style="3" customWidth="1"/>
  </cols>
  <sheetData>
    <row r="1" spans="1:11" ht="12" customHeight="1">
      <c r="A1" s="2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4" ht="12" customHeight="1">
      <c r="A2" s="46"/>
      <c r="B2" s="45"/>
      <c r="C2" s="45"/>
      <c r="D2" s="45"/>
      <c r="E2" s="45"/>
      <c r="F2" s="45"/>
      <c r="G2" s="45"/>
      <c r="H2" s="45"/>
      <c r="I2" s="4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0" ht="12" customHeight="1">
      <c r="A3" s="45"/>
      <c r="B3" s="45"/>
      <c r="C3" s="45"/>
      <c r="D3" s="45"/>
      <c r="E3" s="45"/>
      <c r="F3" s="45"/>
      <c r="G3" s="45"/>
      <c r="H3" s="45"/>
      <c r="I3" s="45"/>
      <c r="K3" s="79"/>
      <c r="L3" s="79"/>
      <c r="M3" s="79"/>
      <c r="N3" s="2"/>
      <c r="O3" s="2"/>
      <c r="P3" s="2"/>
      <c r="Q3" s="2"/>
      <c r="S3" s="2"/>
      <c r="T3" s="2"/>
    </row>
    <row r="4" spans="1:46" ht="12" customHeight="1">
      <c r="A4" s="45"/>
      <c r="B4" s="45"/>
      <c r="C4" s="45"/>
      <c r="D4" s="45"/>
      <c r="E4" s="45"/>
      <c r="F4" s="45"/>
      <c r="G4" s="45"/>
      <c r="H4" s="45"/>
      <c r="I4" s="45"/>
      <c r="K4" s="79"/>
      <c r="L4" s="79"/>
      <c r="M4" s="7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" customHeight="1">
      <c r="A5" s="27"/>
      <c r="B5" s="27"/>
      <c r="C5" s="27"/>
      <c r="D5" s="27"/>
      <c r="E5" s="27"/>
      <c r="F5" s="28"/>
      <c r="G5" s="28"/>
      <c r="H5" s="28"/>
      <c r="I5" s="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2" customHeight="1">
      <c r="A6" s="30"/>
      <c r="B6" s="30"/>
      <c r="C6" s="30"/>
      <c r="D6" s="30"/>
      <c r="E6" s="30"/>
      <c r="F6" s="31"/>
      <c r="G6" s="31"/>
      <c r="H6" s="31"/>
      <c r="I6" s="31"/>
      <c r="K6" s="78"/>
      <c r="L6" s="78"/>
      <c r="M6" s="7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" customHeight="1">
      <c r="A7" s="30"/>
      <c r="B7" s="30"/>
      <c r="C7" s="30"/>
      <c r="D7" s="30"/>
      <c r="E7" s="30"/>
      <c r="F7" s="31"/>
      <c r="G7" s="31"/>
      <c r="H7" s="31"/>
      <c r="I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4" customFormat="1" ht="12" customHeight="1">
      <c r="A8" s="32"/>
      <c r="B8" s="30"/>
      <c r="C8" s="30"/>
      <c r="D8" s="30"/>
      <c r="E8" s="30"/>
      <c r="F8" s="44"/>
      <c r="G8" s="31"/>
      <c r="H8" s="31"/>
      <c r="I8" s="31"/>
      <c r="K8" s="78"/>
      <c r="L8" s="78"/>
      <c r="M8" s="7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4" customFormat="1" ht="12" customHeight="1">
      <c r="A9" s="30"/>
      <c r="B9" s="30"/>
      <c r="C9" s="30"/>
      <c r="D9" s="30"/>
      <c r="E9" s="30"/>
      <c r="F9" s="31"/>
      <c r="G9" s="31"/>
      <c r="H9" s="31"/>
      <c r="I9" s="31"/>
      <c r="K9" s="219" t="s">
        <v>63</v>
      </c>
      <c r="L9" s="219"/>
      <c r="M9" s="219"/>
      <c r="N9" s="219"/>
      <c r="O9" s="219"/>
      <c r="P9" s="21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4" customFormat="1" ht="12" customHeight="1" thickBot="1">
      <c r="A10" s="30"/>
      <c r="B10" s="30"/>
      <c r="C10" s="30"/>
      <c r="D10" s="30"/>
      <c r="E10" s="30"/>
      <c r="F10" s="31"/>
      <c r="G10" s="31"/>
      <c r="H10" s="31"/>
      <c r="I10" s="31"/>
      <c r="K10" s="201">
        <v>25</v>
      </c>
      <c r="L10" s="201"/>
      <c r="M10" s="8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76" s="4" customFormat="1" ht="12" customHeight="1">
      <c r="A11" s="226" t="s">
        <v>61</v>
      </c>
      <c r="B11" s="227"/>
      <c r="C11" s="227"/>
      <c r="D11" s="227"/>
      <c r="E11" s="228"/>
      <c r="F11" s="210" t="s">
        <v>66</v>
      </c>
      <c r="G11" s="211"/>
      <c r="H11" s="211"/>
      <c r="I11" s="212"/>
      <c r="K11" s="201"/>
      <c r="L11" s="201"/>
      <c r="M11" s="83"/>
      <c r="N11" s="124"/>
      <c r="O11" s="125"/>
      <c r="P11" s="125"/>
      <c r="Q11" s="125"/>
      <c r="R11" s="125"/>
      <c r="S11" s="126"/>
      <c r="T11" s="125"/>
      <c r="U11" s="125"/>
      <c r="V11" s="125"/>
      <c r="W11" s="125"/>
      <c r="X11" s="126"/>
      <c r="Y11" s="125"/>
      <c r="Z11" s="125"/>
      <c r="AA11" s="125"/>
      <c r="AB11" s="125"/>
      <c r="AC11" s="126"/>
      <c r="AD11" s="125"/>
      <c r="AE11" s="125"/>
      <c r="AF11" s="125"/>
      <c r="AG11" s="125"/>
      <c r="AH11" s="126"/>
      <c r="AI11" s="125"/>
      <c r="AJ11" s="125"/>
      <c r="AK11" s="125"/>
      <c r="AL11" s="125"/>
      <c r="AM11" s="126"/>
      <c r="AN11" s="125"/>
      <c r="AO11" s="125"/>
      <c r="AP11" s="125"/>
      <c r="AQ11" s="125"/>
      <c r="AR11" s="126"/>
      <c r="AS11" s="125"/>
      <c r="AT11" s="125"/>
      <c r="AU11" s="125"/>
      <c r="AV11" s="125"/>
      <c r="AW11" s="126"/>
      <c r="AX11" s="125"/>
      <c r="AY11" s="125"/>
      <c r="AZ11" s="125"/>
      <c r="BA11" s="125"/>
      <c r="BB11" s="126"/>
      <c r="BC11" s="125"/>
      <c r="BD11" s="125"/>
      <c r="BE11" s="125"/>
      <c r="BF11" s="127"/>
      <c r="BX11" s="49"/>
    </row>
    <row r="12" spans="1:58" s="4" customFormat="1" ht="12" customHeight="1">
      <c r="A12" s="229"/>
      <c r="B12" s="230"/>
      <c r="C12" s="230"/>
      <c r="D12" s="230"/>
      <c r="E12" s="231"/>
      <c r="F12" s="213"/>
      <c r="G12" s="214"/>
      <c r="H12" s="214"/>
      <c r="I12" s="215"/>
      <c r="K12" s="78"/>
      <c r="L12" s="78"/>
      <c r="M12" s="80"/>
      <c r="N12" s="95"/>
      <c r="O12" s="96"/>
      <c r="P12" s="96"/>
      <c r="Q12" s="96"/>
      <c r="R12" s="96"/>
      <c r="S12" s="103"/>
      <c r="T12" s="96"/>
      <c r="U12" s="96"/>
      <c r="V12" s="96"/>
      <c r="W12" s="96"/>
      <c r="X12" s="103"/>
      <c r="Y12" s="96"/>
      <c r="Z12" s="96"/>
      <c r="AA12" s="96"/>
      <c r="AB12" s="96"/>
      <c r="AC12" s="103"/>
      <c r="AD12" s="96"/>
      <c r="AE12" s="96"/>
      <c r="AF12" s="96"/>
      <c r="AG12" s="96"/>
      <c r="AH12" s="103"/>
      <c r="AI12" s="96"/>
      <c r="AJ12" s="96"/>
      <c r="AK12" s="96"/>
      <c r="AL12" s="96"/>
      <c r="AM12" s="103"/>
      <c r="AN12" s="96"/>
      <c r="AO12" s="96"/>
      <c r="AP12" s="96"/>
      <c r="AQ12" s="96"/>
      <c r="AR12" s="103"/>
      <c r="AS12" s="96"/>
      <c r="AT12" s="96"/>
      <c r="AU12" s="96"/>
      <c r="AV12" s="96"/>
      <c r="AW12" s="103"/>
      <c r="AX12" s="96"/>
      <c r="AY12" s="96"/>
      <c r="AZ12" s="96"/>
      <c r="BA12" s="96"/>
      <c r="BB12" s="103"/>
      <c r="BC12" s="96"/>
      <c r="BD12" s="96"/>
      <c r="BE12" s="96"/>
      <c r="BF12" s="128"/>
    </row>
    <row r="13" spans="1:58" s="4" customFormat="1" ht="12" customHeight="1">
      <c r="A13" s="229"/>
      <c r="B13" s="230"/>
      <c r="C13" s="230"/>
      <c r="D13" s="230"/>
      <c r="E13" s="231"/>
      <c r="F13" s="213"/>
      <c r="G13" s="214"/>
      <c r="H13" s="214"/>
      <c r="I13" s="215"/>
      <c r="K13" s="2"/>
      <c r="L13" s="2"/>
      <c r="M13" s="81"/>
      <c r="N13" s="95"/>
      <c r="O13" s="96"/>
      <c r="P13" s="96"/>
      <c r="Q13" s="96"/>
      <c r="R13" s="96"/>
      <c r="S13" s="103"/>
      <c r="T13" s="96"/>
      <c r="U13" s="96"/>
      <c r="V13" s="96"/>
      <c r="W13" s="96"/>
      <c r="X13" s="103"/>
      <c r="Y13" s="96"/>
      <c r="Z13" s="96"/>
      <c r="AA13" s="96"/>
      <c r="AB13" s="96"/>
      <c r="AC13" s="103"/>
      <c r="AD13" s="96"/>
      <c r="AE13" s="96"/>
      <c r="AF13" s="96"/>
      <c r="AG13" s="96"/>
      <c r="AH13" s="103"/>
      <c r="AI13" s="96"/>
      <c r="AJ13" s="96"/>
      <c r="AK13" s="96"/>
      <c r="AL13" s="96"/>
      <c r="AM13" s="103"/>
      <c r="AN13" s="96"/>
      <c r="AO13" s="96"/>
      <c r="AP13" s="96"/>
      <c r="AQ13" s="96"/>
      <c r="AR13" s="103"/>
      <c r="AS13" s="96"/>
      <c r="AT13" s="96"/>
      <c r="AU13" s="96"/>
      <c r="AV13" s="96"/>
      <c r="AW13" s="103"/>
      <c r="AX13" s="96"/>
      <c r="AY13" s="96"/>
      <c r="AZ13" s="96"/>
      <c r="BA13" s="96"/>
      <c r="BB13" s="103"/>
      <c r="BC13" s="96"/>
      <c r="BD13" s="96"/>
      <c r="BE13" s="96"/>
      <c r="BF13" s="128"/>
    </row>
    <row r="14" spans="1:58" s="4" customFormat="1" ht="12" customHeight="1">
      <c r="A14" s="229"/>
      <c r="B14" s="230"/>
      <c r="C14" s="230"/>
      <c r="D14" s="230"/>
      <c r="E14" s="231"/>
      <c r="F14" s="213"/>
      <c r="G14" s="214"/>
      <c r="H14" s="214"/>
      <c r="I14" s="215"/>
      <c r="K14" s="78"/>
      <c r="L14" s="78"/>
      <c r="M14" s="80"/>
      <c r="N14" s="95"/>
      <c r="O14" s="96"/>
      <c r="P14" s="96"/>
      <c r="Q14" s="96"/>
      <c r="R14" s="96"/>
      <c r="S14" s="103"/>
      <c r="T14" s="96"/>
      <c r="U14" s="96"/>
      <c r="V14" s="96"/>
      <c r="W14" s="96"/>
      <c r="X14" s="103"/>
      <c r="Y14" s="96"/>
      <c r="Z14" s="96"/>
      <c r="AA14" s="96"/>
      <c r="AB14" s="96"/>
      <c r="AC14" s="103"/>
      <c r="AD14" s="96"/>
      <c r="AE14" s="96"/>
      <c r="AF14" s="96"/>
      <c r="AG14" s="96"/>
      <c r="AH14" s="103"/>
      <c r="AI14" s="96"/>
      <c r="AJ14" s="96"/>
      <c r="AK14" s="96"/>
      <c r="AL14" s="96"/>
      <c r="AM14" s="103"/>
      <c r="AN14" s="96"/>
      <c r="AO14" s="96"/>
      <c r="AP14" s="96"/>
      <c r="AQ14" s="96"/>
      <c r="AR14" s="103"/>
      <c r="AS14" s="96"/>
      <c r="AT14" s="96"/>
      <c r="AU14" s="96"/>
      <c r="AV14" s="96"/>
      <c r="AW14" s="103"/>
      <c r="AX14" s="96"/>
      <c r="AY14" s="96"/>
      <c r="AZ14" s="96"/>
      <c r="BA14" s="96"/>
      <c r="BB14" s="103"/>
      <c r="BC14" s="96"/>
      <c r="BD14" s="96"/>
      <c r="BE14" s="96"/>
      <c r="BF14" s="128"/>
    </row>
    <row r="15" spans="1:58" s="4" customFormat="1" ht="12" customHeight="1">
      <c r="A15" s="232"/>
      <c r="B15" s="233"/>
      <c r="C15" s="233"/>
      <c r="D15" s="233"/>
      <c r="E15" s="234"/>
      <c r="F15" s="216"/>
      <c r="G15" s="217"/>
      <c r="H15" s="217"/>
      <c r="I15" s="218"/>
      <c r="K15" s="201">
        <v>20</v>
      </c>
      <c r="L15" s="201"/>
      <c r="M15" s="83"/>
      <c r="N15" s="101"/>
      <c r="O15" s="102"/>
      <c r="P15" s="102"/>
      <c r="Q15" s="102"/>
      <c r="R15" s="102"/>
      <c r="S15" s="104"/>
      <c r="T15" s="102"/>
      <c r="U15" s="102"/>
      <c r="V15" s="102"/>
      <c r="W15" s="102"/>
      <c r="X15" s="104"/>
      <c r="Y15" s="102"/>
      <c r="Z15" s="102"/>
      <c r="AA15" s="102"/>
      <c r="AB15" s="102"/>
      <c r="AC15" s="104"/>
      <c r="AD15" s="102"/>
      <c r="AE15" s="102"/>
      <c r="AF15" s="102"/>
      <c r="AG15" s="102"/>
      <c r="AH15" s="104"/>
      <c r="AI15" s="102"/>
      <c r="AJ15" s="102"/>
      <c r="AK15" s="102"/>
      <c r="AL15" s="102"/>
      <c r="AM15" s="104"/>
      <c r="AN15" s="102"/>
      <c r="AO15" s="102"/>
      <c r="AP15" s="102"/>
      <c r="AQ15" s="102"/>
      <c r="AR15" s="104"/>
      <c r="AS15" s="102"/>
      <c r="AT15" s="102"/>
      <c r="AU15" s="102"/>
      <c r="AV15" s="102"/>
      <c r="AW15" s="104"/>
      <c r="AX15" s="102"/>
      <c r="AY15" s="102"/>
      <c r="AZ15" s="102"/>
      <c r="BA15" s="102"/>
      <c r="BB15" s="104"/>
      <c r="BC15" s="102"/>
      <c r="BD15" s="102"/>
      <c r="BE15" s="102"/>
      <c r="BF15" s="129"/>
    </row>
    <row r="16" spans="1:58" s="4" customFormat="1" ht="12" customHeight="1">
      <c r="A16" s="185">
        <f>+ws3!H16</f>
        <v>0</v>
      </c>
      <c r="B16" s="191"/>
      <c r="C16" s="189" t="s">
        <v>3</v>
      </c>
      <c r="D16" s="191">
        <f>+ws3!K16</f>
        <v>49</v>
      </c>
      <c r="E16" s="192"/>
      <c r="F16" s="194">
        <f>+ws3!M16</f>
        <v>4</v>
      </c>
      <c r="G16" s="195"/>
      <c r="H16" s="195"/>
      <c r="I16" s="196"/>
      <c r="K16" s="201"/>
      <c r="L16" s="201"/>
      <c r="M16" s="83"/>
      <c r="N16" s="100"/>
      <c r="O16" s="94"/>
      <c r="P16" s="94"/>
      <c r="Q16" s="94"/>
      <c r="R16" s="94"/>
      <c r="S16" s="105"/>
      <c r="T16" s="94"/>
      <c r="U16" s="94"/>
      <c r="V16" s="94"/>
      <c r="W16" s="94"/>
      <c r="X16" s="105"/>
      <c r="Y16" s="94"/>
      <c r="Z16" s="94"/>
      <c r="AA16" s="94"/>
      <c r="AB16" s="94"/>
      <c r="AC16" s="105"/>
      <c r="AD16" s="94"/>
      <c r="AE16" s="94"/>
      <c r="AF16" s="94"/>
      <c r="AG16" s="94"/>
      <c r="AH16" s="105"/>
      <c r="AI16" s="94"/>
      <c r="AJ16" s="94"/>
      <c r="AK16" s="94"/>
      <c r="AL16" s="94"/>
      <c r="AM16" s="105"/>
      <c r="AN16" s="94"/>
      <c r="AO16" s="94"/>
      <c r="AP16" s="94"/>
      <c r="AQ16" s="94"/>
      <c r="AR16" s="105"/>
      <c r="AS16" s="94"/>
      <c r="AT16" s="94"/>
      <c r="AU16" s="94"/>
      <c r="AV16" s="94"/>
      <c r="AW16" s="105"/>
      <c r="AX16" s="94"/>
      <c r="AY16" s="94"/>
      <c r="AZ16" s="94"/>
      <c r="BA16" s="94"/>
      <c r="BB16" s="105"/>
      <c r="BC16" s="94"/>
      <c r="BD16" s="94"/>
      <c r="BE16" s="94"/>
      <c r="BF16" s="130"/>
    </row>
    <row r="17" spans="1:58" s="4" customFormat="1" ht="12" customHeight="1">
      <c r="A17" s="199"/>
      <c r="B17" s="200"/>
      <c r="C17" s="190"/>
      <c r="D17" s="188"/>
      <c r="E17" s="193"/>
      <c r="F17" s="143"/>
      <c r="G17" s="144"/>
      <c r="H17" s="144"/>
      <c r="I17" s="145"/>
      <c r="K17" s="78"/>
      <c r="L17" s="78"/>
      <c r="M17" s="80"/>
      <c r="N17" s="95"/>
      <c r="O17" s="96"/>
      <c r="P17" s="96"/>
      <c r="Q17" s="96"/>
      <c r="R17" s="96"/>
      <c r="S17" s="103"/>
      <c r="T17" s="96"/>
      <c r="U17" s="96"/>
      <c r="V17" s="96"/>
      <c r="W17" s="96"/>
      <c r="X17" s="103"/>
      <c r="Y17" s="96"/>
      <c r="Z17" s="96"/>
      <c r="AA17" s="96"/>
      <c r="AB17" s="96"/>
      <c r="AC17" s="103"/>
      <c r="AD17" s="96"/>
      <c r="AE17" s="96"/>
      <c r="AF17" s="96"/>
      <c r="AG17" s="96"/>
      <c r="AH17" s="103"/>
      <c r="AI17" s="96"/>
      <c r="AJ17" s="96"/>
      <c r="AK17" s="96"/>
      <c r="AL17" s="96"/>
      <c r="AM17" s="103"/>
      <c r="AN17" s="96"/>
      <c r="AO17" s="96"/>
      <c r="AP17" s="96"/>
      <c r="AQ17" s="96"/>
      <c r="AR17" s="103"/>
      <c r="AS17" s="96"/>
      <c r="AT17" s="96"/>
      <c r="AU17" s="96"/>
      <c r="AV17" s="96"/>
      <c r="AW17" s="103"/>
      <c r="AX17" s="96"/>
      <c r="AY17" s="96"/>
      <c r="AZ17" s="96"/>
      <c r="BA17" s="96"/>
      <c r="BB17" s="103"/>
      <c r="BC17" s="96"/>
      <c r="BD17" s="96"/>
      <c r="BE17" s="96"/>
      <c r="BF17" s="128"/>
    </row>
    <row r="18" spans="1:58" s="4" customFormat="1" ht="12" customHeight="1">
      <c r="A18" s="197">
        <f>+ws3!H18</f>
        <v>50</v>
      </c>
      <c r="B18" s="198"/>
      <c r="C18" s="167" t="s">
        <v>0</v>
      </c>
      <c r="D18" s="139">
        <f>+ws3!K18</f>
        <v>99</v>
      </c>
      <c r="E18" s="140"/>
      <c r="F18" s="173">
        <f>+ws3!M18</f>
        <v>20</v>
      </c>
      <c r="G18" s="174"/>
      <c r="H18" s="174"/>
      <c r="I18" s="175"/>
      <c r="K18" s="78"/>
      <c r="L18" s="78"/>
      <c r="M18" s="80"/>
      <c r="N18" s="95"/>
      <c r="O18" s="96"/>
      <c r="P18" s="96"/>
      <c r="Q18" s="96"/>
      <c r="R18" s="96"/>
      <c r="S18" s="103"/>
      <c r="T18" s="96"/>
      <c r="U18" s="96"/>
      <c r="V18" s="96"/>
      <c r="W18" s="96"/>
      <c r="X18" s="103"/>
      <c r="Y18" s="96"/>
      <c r="Z18" s="96"/>
      <c r="AA18" s="96"/>
      <c r="AB18" s="96"/>
      <c r="AC18" s="103"/>
      <c r="AD18" s="96"/>
      <c r="AE18" s="96"/>
      <c r="AF18" s="96"/>
      <c r="AG18" s="96"/>
      <c r="AH18" s="103"/>
      <c r="AI18" s="96"/>
      <c r="AJ18" s="96"/>
      <c r="AK18" s="96"/>
      <c r="AL18" s="96"/>
      <c r="AM18" s="103"/>
      <c r="AN18" s="96"/>
      <c r="AO18" s="96"/>
      <c r="AP18" s="96"/>
      <c r="AQ18" s="96"/>
      <c r="AR18" s="103"/>
      <c r="AS18" s="96"/>
      <c r="AT18" s="96"/>
      <c r="AU18" s="96"/>
      <c r="AV18" s="96"/>
      <c r="AW18" s="103"/>
      <c r="AX18" s="96"/>
      <c r="AY18" s="96"/>
      <c r="AZ18" s="96"/>
      <c r="BA18" s="96"/>
      <c r="BB18" s="103"/>
      <c r="BC18" s="96"/>
      <c r="BD18" s="96"/>
      <c r="BE18" s="96"/>
      <c r="BF18" s="128"/>
    </row>
    <row r="19" spans="1:58" s="4" customFormat="1" ht="12" customHeight="1">
      <c r="A19" s="199"/>
      <c r="B19" s="200"/>
      <c r="C19" s="167"/>
      <c r="D19" s="139"/>
      <c r="E19" s="140"/>
      <c r="F19" s="173"/>
      <c r="G19" s="174"/>
      <c r="H19" s="174"/>
      <c r="I19" s="175"/>
      <c r="K19" s="2"/>
      <c r="L19" s="2"/>
      <c r="M19" s="81"/>
      <c r="N19" s="95"/>
      <c r="O19" s="96"/>
      <c r="P19" s="96"/>
      <c r="Q19" s="96"/>
      <c r="R19" s="96"/>
      <c r="S19" s="103"/>
      <c r="T19" s="96"/>
      <c r="U19" s="96"/>
      <c r="V19" s="96"/>
      <c r="W19" s="96"/>
      <c r="X19" s="103"/>
      <c r="Y19" s="96"/>
      <c r="Z19" s="96"/>
      <c r="AA19" s="96"/>
      <c r="AB19" s="96"/>
      <c r="AC19" s="103"/>
      <c r="AD19" s="96"/>
      <c r="AE19" s="96"/>
      <c r="AF19" s="96"/>
      <c r="AG19" s="96"/>
      <c r="AH19" s="103"/>
      <c r="AI19" s="96"/>
      <c r="AJ19" s="96"/>
      <c r="AK19" s="96"/>
      <c r="AL19" s="96"/>
      <c r="AM19" s="103"/>
      <c r="AN19" s="96"/>
      <c r="AO19" s="96"/>
      <c r="AP19" s="96"/>
      <c r="AQ19" s="96"/>
      <c r="AR19" s="103"/>
      <c r="AS19" s="96"/>
      <c r="AT19" s="96"/>
      <c r="AU19" s="96"/>
      <c r="AV19" s="96"/>
      <c r="AW19" s="103"/>
      <c r="AX19" s="96"/>
      <c r="AY19" s="96"/>
      <c r="AZ19" s="96"/>
      <c r="BA19" s="96"/>
      <c r="BB19" s="103"/>
      <c r="BC19" s="96"/>
      <c r="BD19" s="96"/>
      <c r="BE19" s="96"/>
      <c r="BF19" s="128"/>
    </row>
    <row r="20" spans="1:58" s="4" customFormat="1" ht="12" customHeight="1">
      <c r="A20" s="197">
        <f>+ws3!H20</f>
        <v>100</v>
      </c>
      <c r="B20" s="198"/>
      <c r="C20" s="167" t="s">
        <v>0</v>
      </c>
      <c r="D20" s="139">
        <f>+ws3!K20</f>
        <v>149</v>
      </c>
      <c r="E20" s="140"/>
      <c r="F20" s="173">
        <f>+ws3!M20</f>
        <v>12</v>
      </c>
      <c r="G20" s="174"/>
      <c r="H20" s="174"/>
      <c r="I20" s="175"/>
      <c r="K20" s="201">
        <v>15</v>
      </c>
      <c r="L20" s="201"/>
      <c r="M20" s="83"/>
      <c r="N20" s="101"/>
      <c r="O20" s="102"/>
      <c r="P20" s="102"/>
      <c r="Q20" s="102"/>
      <c r="R20" s="102"/>
      <c r="S20" s="104"/>
      <c r="T20" s="102"/>
      <c r="U20" s="102"/>
      <c r="V20" s="102"/>
      <c r="W20" s="102"/>
      <c r="X20" s="104"/>
      <c r="Y20" s="102"/>
      <c r="Z20" s="102"/>
      <c r="AA20" s="102"/>
      <c r="AB20" s="102"/>
      <c r="AC20" s="104"/>
      <c r="AD20" s="102"/>
      <c r="AE20" s="102"/>
      <c r="AF20" s="102"/>
      <c r="AG20" s="102"/>
      <c r="AH20" s="104"/>
      <c r="AI20" s="102"/>
      <c r="AJ20" s="102"/>
      <c r="AK20" s="102"/>
      <c r="AL20" s="102"/>
      <c r="AM20" s="104"/>
      <c r="AN20" s="102"/>
      <c r="AO20" s="102"/>
      <c r="AP20" s="102"/>
      <c r="AQ20" s="102"/>
      <c r="AR20" s="104"/>
      <c r="AS20" s="102"/>
      <c r="AT20" s="102"/>
      <c r="AU20" s="102"/>
      <c r="AV20" s="102"/>
      <c r="AW20" s="104"/>
      <c r="AX20" s="102"/>
      <c r="AY20" s="102"/>
      <c r="AZ20" s="102"/>
      <c r="BA20" s="102"/>
      <c r="BB20" s="104"/>
      <c r="BC20" s="102"/>
      <c r="BD20" s="102"/>
      <c r="BE20" s="102"/>
      <c r="BF20" s="129"/>
    </row>
    <row r="21" spans="1:58" s="4" customFormat="1" ht="12" customHeight="1">
      <c r="A21" s="199"/>
      <c r="B21" s="200"/>
      <c r="C21" s="167"/>
      <c r="D21" s="139"/>
      <c r="E21" s="140"/>
      <c r="F21" s="173"/>
      <c r="G21" s="174"/>
      <c r="H21" s="174"/>
      <c r="I21" s="175"/>
      <c r="K21" s="201"/>
      <c r="L21" s="201"/>
      <c r="M21" s="83"/>
      <c r="N21" s="100"/>
      <c r="O21" s="94"/>
      <c r="P21" s="94"/>
      <c r="Q21" s="94"/>
      <c r="R21" s="94"/>
      <c r="S21" s="105"/>
      <c r="T21" s="94"/>
      <c r="U21" s="94"/>
      <c r="V21" s="94"/>
      <c r="W21" s="94"/>
      <c r="X21" s="105"/>
      <c r="Y21" s="94"/>
      <c r="Z21" s="94"/>
      <c r="AA21" s="94"/>
      <c r="AB21" s="94"/>
      <c r="AC21" s="105"/>
      <c r="AD21" s="94"/>
      <c r="AE21" s="94"/>
      <c r="AF21" s="94"/>
      <c r="AG21" s="94"/>
      <c r="AH21" s="105"/>
      <c r="AI21" s="94"/>
      <c r="AJ21" s="94"/>
      <c r="AK21" s="94"/>
      <c r="AL21" s="94"/>
      <c r="AM21" s="105"/>
      <c r="AN21" s="94"/>
      <c r="AO21" s="94"/>
      <c r="AP21" s="94"/>
      <c r="AQ21" s="94"/>
      <c r="AR21" s="105"/>
      <c r="AS21" s="94"/>
      <c r="AT21" s="94"/>
      <c r="AU21" s="94"/>
      <c r="AV21" s="94"/>
      <c r="AW21" s="105"/>
      <c r="AX21" s="94"/>
      <c r="AY21" s="94"/>
      <c r="AZ21" s="94"/>
      <c r="BA21" s="94"/>
      <c r="BB21" s="105"/>
      <c r="BC21" s="94"/>
      <c r="BD21" s="94"/>
      <c r="BE21" s="94"/>
      <c r="BF21" s="130"/>
    </row>
    <row r="22" spans="1:58" s="4" customFormat="1" ht="12" customHeight="1">
      <c r="A22" s="197">
        <f>+ws3!H22</f>
        <v>150</v>
      </c>
      <c r="B22" s="198"/>
      <c r="C22" s="167" t="s">
        <v>0</v>
      </c>
      <c r="D22" s="139">
        <f>+ws3!K22</f>
        <v>199</v>
      </c>
      <c r="E22" s="140"/>
      <c r="F22" s="143">
        <f>+ws3!M22</f>
        <v>0</v>
      </c>
      <c r="G22" s="144"/>
      <c r="H22" s="144"/>
      <c r="I22" s="145"/>
      <c r="K22" s="2"/>
      <c r="L22" s="2"/>
      <c r="M22" s="81"/>
      <c r="N22" s="95"/>
      <c r="O22" s="96"/>
      <c r="P22" s="96"/>
      <c r="Q22" s="96"/>
      <c r="R22" s="96"/>
      <c r="S22" s="103"/>
      <c r="T22" s="96"/>
      <c r="U22" s="96"/>
      <c r="V22" s="96"/>
      <c r="W22" s="96"/>
      <c r="X22" s="103"/>
      <c r="Y22" s="96"/>
      <c r="Z22" s="96"/>
      <c r="AA22" s="96"/>
      <c r="AB22" s="96"/>
      <c r="AC22" s="103"/>
      <c r="AD22" s="96"/>
      <c r="AE22" s="96"/>
      <c r="AF22" s="96"/>
      <c r="AG22" s="96"/>
      <c r="AH22" s="103"/>
      <c r="AI22" s="96"/>
      <c r="AJ22" s="96"/>
      <c r="AK22" s="96"/>
      <c r="AL22" s="96"/>
      <c r="AM22" s="103"/>
      <c r="AN22" s="96"/>
      <c r="AO22" s="96"/>
      <c r="AP22" s="96"/>
      <c r="AQ22" s="96"/>
      <c r="AR22" s="103"/>
      <c r="AS22" s="96"/>
      <c r="AT22" s="96"/>
      <c r="AU22" s="96"/>
      <c r="AV22" s="96"/>
      <c r="AW22" s="103"/>
      <c r="AX22" s="96"/>
      <c r="AY22" s="96"/>
      <c r="AZ22" s="96"/>
      <c r="BA22" s="96"/>
      <c r="BB22" s="103"/>
      <c r="BC22" s="96"/>
      <c r="BD22" s="96"/>
      <c r="BE22" s="96"/>
      <c r="BF22" s="128"/>
    </row>
    <row r="23" spans="1:58" s="4" customFormat="1" ht="12" customHeight="1">
      <c r="A23" s="199"/>
      <c r="B23" s="200"/>
      <c r="C23" s="167"/>
      <c r="D23" s="139"/>
      <c r="E23" s="140"/>
      <c r="F23" s="143"/>
      <c r="G23" s="144"/>
      <c r="H23" s="144"/>
      <c r="I23" s="145"/>
      <c r="K23" s="78"/>
      <c r="L23" s="78"/>
      <c r="M23" s="80"/>
      <c r="N23" s="95"/>
      <c r="O23" s="96"/>
      <c r="P23" s="96"/>
      <c r="Q23" s="96"/>
      <c r="R23" s="96"/>
      <c r="S23" s="103"/>
      <c r="T23" s="96"/>
      <c r="U23" s="96"/>
      <c r="V23" s="96"/>
      <c r="W23" s="96"/>
      <c r="X23" s="103"/>
      <c r="Y23" s="96"/>
      <c r="Z23" s="96"/>
      <c r="AA23" s="96"/>
      <c r="AB23" s="96"/>
      <c r="AC23" s="103"/>
      <c r="AD23" s="96"/>
      <c r="AE23" s="96"/>
      <c r="AF23" s="96"/>
      <c r="AG23" s="96"/>
      <c r="AH23" s="103"/>
      <c r="AI23" s="96"/>
      <c r="AJ23" s="96"/>
      <c r="AK23" s="96"/>
      <c r="AL23" s="96"/>
      <c r="AM23" s="103"/>
      <c r="AN23" s="96"/>
      <c r="AO23" s="96"/>
      <c r="AP23" s="96"/>
      <c r="AQ23" s="96"/>
      <c r="AR23" s="103"/>
      <c r="AS23" s="96"/>
      <c r="AT23" s="96"/>
      <c r="AU23" s="96"/>
      <c r="AV23" s="96"/>
      <c r="AW23" s="103"/>
      <c r="AX23" s="96"/>
      <c r="AY23" s="96"/>
      <c r="AZ23" s="96"/>
      <c r="BA23" s="96"/>
      <c r="BB23" s="103"/>
      <c r="BC23" s="96"/>
      <c r="BD23" s="96"/>
      <c r="BE23" s="96"/>
      <c r="BF23" s="128"/>
    </row>
    <row r="24" spans="1:58" s="4" customFormat="1" ht="12" customHeight="1">
      <c r="A24" s="197">
        <f>+ws3!H24</f>
        <v>200</v>
      </c>
      <c r="B24" s="198"/>
      <c r="C24" s="167" t="s">
        <v>0</v>
      </c>
      <c r="D24" s="139">
        <f>+ws3!K24</f>
        <v>249</v>
      </c>
      <c r="E24" s="140"/>
      <c r="F24" s="143">
        <f>+ws3!M24</f>
        <v>3</v>
      </c>
      <c r="G24" s="144"/>
      <c r="H24" s="144"/>
      <c r="I24" s="145"/>
      <c r="K24" s="78"/>
      <c r="L24" s="78"/>
      <c r="M24" s="80"/>
      <c r="N24" s="95"/>
      <c r="O24" s="96"/>
      <c r="P24" s="96"/>
      <c r="Q24" s="96"/>
      <c r="R24" s="96"/>
      <c r="S24" s="103"/>
      <c r="T24" s="96"/>
      <c r="U24" s="96"/>
      <c r="V24" s="96"/>
      <c r="W24" s="96"/>
      <c r="X24" s="103"/>
      <c r="Y24" s="96"/>
      <c r="Z24" s="96"/>
      <c r="AA24" s="96"/>
      <c r="AB24" s="96"/>
      <c r="AC24" s="103"/>
      <c r="AD24" s="96"/>
      <c r="AE24" s="96"/>
      <c r="AF24" s="96"/>
      <c r="AG24" s="96"/>
      <c r="AH24" s="103"/>
      <c r="AI24" s="96"/>
      <c r="AJ24" s="96"/>
      <c r="AK24" s="96"/>
      <c r="AL24" s="96"/>
      <c r="AM24" s="103"/>
      <c r="AN24" s="96"/>
      <c r="AO24" s="96"/>
      <c r="AP24" s="96"/>
      <c r="AQ24" s="96"/>
      <c r="AR24" s="103"/>
      <c r="AS24" s="96"/>
      <c r="AT24" s="96"/>
      <c r="AU24" s="96"/>
      <c r="AV24" s="96"/>
      <c r="AW24" s="103"/>
      <c r="AX24" s="96"/>
      <c r="AY24" s="96"/>
      <c r="AZ24" s="96"/>
      <c r="BA24" s="96"/>
      <c r="BB24" s="103"/>
      <c r="BC24" s="96"/>
      <c r="BD24" s="96"/>
      <c r="BE24" s="96"/>
      <c r="BF24" s="128"/>
    </row>
    <row r="25" spans="1:58" s="4" customFormat="1" ht="12" customHeight="1">
      <c r="A25" s="199"/>
      <c r="B25" s="200"/>
      <c r="C25" s="167"/>
      <c r="D25" s="139"/>
      <c r="E25" s="140"/>
      <c r="F25" s="143"/>
      <c r="G25" s="144"/>
      <c r="H25" s="144"/>
      <c r="I25" s="145"/>
      <c r="K25" s="201">
        <v>10</v>
      </c>
      <c r="L25" s="201"/>
      <c r="M25" s="83"/>
      <c r="N25" s="101"/>
      <c r="O25" s="102"/>
      <c r="P25" s="102"/>
      <c r="Q25" s="102"/>
      <c r="R25" s="102"/>
      <c r="S25" s="104"/>
      <c r="T25" s="102"/>
      <c r="U25" s="102"/>
      <c r="V25" s="102"/>
      <c r="W25" s="102"/>
      <c r="X25" s="104"/>
      <c r="Y25" s="102"/>
      <c r="Z25" s="102"/>
      <c r="AA25" s="102"/>
      <c r="AB25" s="102"/>
      <c r="AC25" s="104"/>
      <c r="AD25" s="102"/>
      <c r="AE25" s="102"/>
      <c r="AF25" s="102"/>
      <c r="AG25" s="102"/>
      <c r="AH25" s="104"/>
      <c r="AI25" s="102"/>
      <c r="AJ25" s="102"/>
      <c r="AK25" s="102"/>
      <c r="AL25" s="102"/>
      <c r="AM25" s="104"/>
      <c r="AN25" s="102"/>
      <c r="AO25" s="102"/>
      <c r="AP25" s="102"/>
      <c r="AQ25" s="102"/>
      <c r="AR25" s="104"/>
      <c r="AS25" s="102"/>
      <c r="AT25" s="102"/>
      <c r="AU25" s="102"/>
      <c r="AV25" s="102"/>
      <c r="AW25" s="104"/>
      <c r="AX25" s="102"/>
      <c r="AY25" s="102"/>
      <c r="AZ25" s="102"/>
      <c r="BA25" s="102"/>
      <c r="BB25" s="104"/>
      <c r="BC25" s="102"/>
      <c r="BD25" s="102"/>
      <c r="BE25" s="102"/>
      <c r="BF25" s="129"/>
    </row>
    <row r="26" spans="1:58" s="4" customFormat="1" ht="12" customHeight="1">
      <c r="A26" s="197">
        <f>+ws3!H26</f>
        <v>250</v>
      </c>
      <c r="B26" s="198"/>
      <c r="C26" s="167" t="s">
        <v>0</v>
      </c>
      <c r="D26" s="139">
        <f>+ws3!K26</f>
        <v>299</v>
      </c>
      <c r="E26" s="140"/>
      <c r="F26" s="143">
        <f>+ws3!M26</f>
        <v>4</v>
      </c>
      <c r="G26" s="144"/>
      <c r="H26" s="144"/>
      <c r="I26" s="145"/>
      <c r="K26" s="201"/>
      <c r="L26" s="201"/>
      <c r="M26" s="83"/>
      <c r="N26" s="100"/>
      <c r="O26" s="94"/>
      <c r="P26" s="94"/>
      <c r="Q26" s="94"/>
      <c r="R26" s="94"/>
      <c r="S26" s="105"/>
      <c r="T26" s="94"/>
      <c r="U26" s="94"/>
      <c r="V26" s="94"/>
      <c r="W26" s="94"/>
      <c r="X26" s="105"/>
      <c r="Y26" s="94"/>
      <c r="Z26" s="94"/>
      <c r="AA26" s="94"/>
      <c r="AB26" s="94"/>
      <c r="AC26" s="105"/>
      <c r="AD26" s="94"/>
      <c r="AE26" s="94"/>
      <c r="AF26" s="94"/>
      <c r="AG26" s="94"/>
      <c r="AH26" s="105"/>
      <c r="AI26" s="94"/>
      <c r="AJ26" s="94"/>
      <c r="AK26" s="94"/>
      <c r="AL26" s="94"/>
      <c r="AM26" s="105"/>
      <c r="AN26" s="94"/>
      <c r="AO26" s="94"/>
      <c r="AP26" s="94"/>
      <c r="AQ26" s="94"/>
      <c r="AR26" s="105"/>
      <c r="AS26" s="94"/>
      <c r="AT26" s="94"/>
      <c r="AU26" s="94"/>
      <c r="AV26" s="94"/>
      <c r="AW26" s="105"/>
      <c r="AX26" s="94"/>
      <c r="AY26" s="94"/>
      <c r="AZ26" s="94"/>
      <c r="BA26" s="94"/>
      <c r="BB26" s="105"/>
      <c r="BC26" s="94"/>
      <c r="BD26" s="94"/>
      <c r="BE26" s="94"/>
      <c r="BF26" s="130"/>
    </row>
    <row r="27" spans="1:58" s="4" customFormat="1" ht="12" customHeight="1">
      <c r="A27" s="199"/>
      <c r="B27" s="200"/>
      <c r="C27" s="167"/>
      <c r="D27" s="139"/>
      <c r="E27" s="140"/>
      <c r="F27" s="143"/>
      <c r="G27" s="144"/>
      <c r="H27" s="144"/>
      <c r="I27" s="145"/>
      <c r="K27" s="78"/>
      <c r="L27" s="78"/>
      <c r="M27" s="80"/>
      <c r="N27" s="95"/>
      <c r="O27" s="96"/>
      <c r="P27" s="96"/>
      <c r="Q27" s="96"/>
      <c r="R27" s="96"/>
      <c r="S27" s="103"/>
      <c r="T27" s="96"/>
      <c r="U27" s="96"/>
      <c r="V27" s="96"/>
      <c r="W27" s="96"/>
      <c r="X27" s="103"/>
      <c r="Y27" s="96"/>
      <c r="Z27" s="96"/>
      <c r="AA27" s="96"/>
      <c r="AB27" s="96"/>
      <c r="AC27" s="103"/>
      <c r="AD27" s="96"/>
      <c r="AE27" s="96"/>
      <c r="AF27" s="96"/>
      <c r="AG27" s="96"/>
      <c r="AH27" s="103"/>
      <c r="AI27" s="96"/>
      <c r="AJ27" s="96"/>
      <c r="AK27" s="96"/>
      <c r="AL27" s="96"/>
      <c r="AM27" s="103"/>
      <c r="AN27" s="96"/>
      <c r="AO27" s="96"/>
      <c r="AP27" s="96"/>
      <c r="AQ27" s="96"/>
      <c r="AR27" s="103"/>
      <c r="AS27" s="96"/>
      <c r="AT27" s="96"/>
      <c r="AU27" s="96"/>
      <c r="AV27" s="96"/>
      <c r="AW27" s="103"/>
      <c r="AX27" s="96"/>
      <c r="AY27" s="96"/>
      <c r="AZ27" s="96"/>
      <c r="BA27" s="96"/>
      <c r="BB27" s="103"/>
      <c r="BC27" s="96"/>
      <c r="BD27" s="96"/>
      <c r="BE27" s="96"/>
      <c r="BF27" s="128"/>
    </row>
    <row r="28" spans="1:58" s="4" customFormat="1" ht="12" customHeight="1">
      <c r="A28" s="197">
        <f>+ws3!H28</f>
        <v>300</v>
      </c>
      <c r="B28" s="198"/>
      <c r="C28" s="167" t="s">
        <v>0</v>
      </c>
      <c r="D28" s="139">
        <f>+ws3!K28</f>
        <v>349</v>
      </c>
      <c r="E28" s="140"/>
      <c r="F28" s="143">
        <f>+ws3!M28</f>
        <v>3</v>
      </c>
      <c r="G28" s="144"/>
      <c r="H28" s="144"/>
      <c r="I28" s="145"/>
      <c r="K28" s="2"/>
      <c r="L28" s="2"/>
      <c r="M28" s="81"/>
      <c r="N28" s="95"/>
      <c r="O28" s="96"/>
      <c r="P28" s="96"/>
      <c r="Q28" s="96"/>
      <c r="R28" s="96"/>
      <c r="S28" s="103"/>
      <c r="T28" s="96"/>
      <c r="U28" s="96"/>
      <c r="V28" s="96"/>
      <c r="W28" s="96"/>
      <c r="X28" s="103"/>
      <c r="Y28" s="96"/>
      <c r="Z28" s="96"/>
      <c r="AA28" s="96"/>
      <c r="AB28" s="96"/>
      <c r="AC28" s="103"/>
      <c r="AD28" s="96"/>
      <c r="AE28" s="96"/>
      <c r="AF28" s="96"/>
      <c r="AG28" s="96"/>
      <c r="AH28" s="103"/>
      <c r="AI28" s="96"/>
      <c r="AJ28" s="96"/>
      <c r="AK28" s="96"/>
      <c r="AL28" s="96"/>
      <c r="AM28" s="103"/>
      <c r="AN28" s="96"/>
      <c r="AO28" s="96"/>
      <c r="AP28" s="96"/>
      <c r="AQ28" s="96"/>
      <c r="AR28" s="103"/>
      <c r="AS28" s="96"/>
      <c r="AT28" s="96"/>
      <c r="AU28" s="96"/>
      <c r="AV28" s="96"/>
      <c r="AW28" s="103"/>
      <c r="AX28" s="96"/>
      <c r="AY28" s="96"/>
      <c r="AZ28" s="96"/>
      <c r="BA28" s="96"/>
      <c r="BB28" s="103"/>
      <c r="BC28" s="96"/>
      <c r="BD28" s="96"/>
      <c r="BE28" s="96"/>
      <c r="BF28" s="128"/>
    </row>
    <row r="29" spans="1:58" s="4" customFormat="1" ht="12" customHeight="1">
      <c r="A29" s="199"/>
      <c r="B29" s="200"/>
      <c r="C29" s="167"/>
      <c r="D29" s="139"/>
      <c r="E29" s="140"/>
      <c r="F29" s="143"/>
      <c r="G29" s="144"/>
      <c r="H29" s="144"/>
      <c r="I29" s="145"/>
      <c r="K29" s="78"/>
      <c r="L29" s="78"/>
      <c r="M29" s="80"/>
      <c r="N29" s="95"/>
      <c r="O29" s="96"/>
      <c r="P29" s="96"/>
      <c r="Q29" s="96"/>
      <c r="R29" s="96"/>
      <c r="S29" s="103"/>
      <c r="T29" s="96"/>
      <c r="U29" s="96"/>
      <c r="V29" s="96"/>
      <c r="W29" s="96"/>
      <c r="X29" s="103"/>
      <c r="Y29" s="96"/>
      <c r="Z29" s="96"/>
      <c r="AA29" s="96"/>
      <c r="AB29" s="96"/>
      <c r="AC29" s="103"/>
      <c r="AD29" s="96"/>
      <c r="AE29" s="96"/>
      <c r="AF29" s="96"/>
      <c r="AG29" s="96"/>
      <c r="AH29" s="103"/>
      <c r="AI29" s="96"/>
      <c r="AJ29" s="96"/>
      <c r="AK29" s="96"/>
      <c r="AL29" s="96"/>
      <c r="AM29" s="103"/>
      <c r="AN29" s="96"/>
      <c r="AO29" s="96"/>
      <c r="AP29" s="96"/>
      <c r="AQ29" s="96"/>
      <c r="AR29" s="103"/>
      <c r="AS29" s="96"/>
      <c r="AT29" s="96"/>
      <c r="AU29" s="96"/>
      <c r="AV29" s="96"/>
      <c r="AW29" s="103"/>
      <c r="AX29" s="96"/>
      <c r="AY29" s="96"/>
      <c r="AZ29" s="96"/>
      <c r="BA29" s="96"/>
      <c r="BB29" s="103"/>
      <c r="BC29" s="96"/>
      <c r="BD29" s="96"/>
      <c r="BE29" s="96"/>
      <c r="BF29" s="128"/>
    </row>
    <row r="30" spans="1:58" s="4" customFormat="1" ht="12" customHeight="1">
      <c r="A30" s="197">
        <f>+ws3!H30</f>
        <v>350</v>
      </c>
      <c r="B30" s="198"/>
      <c r="C30" s="167" t="s">
        <v>0</v>
      </c>
      <c r="D30" s="139">
        <f>+ws3!K30</f>
        <v>399</v>
      </c>
      <c r="E30" s="140"/>
      <c r="F30" s="143">
        <f>+ws3!M30</f>
        <v>0</v>
      </c>
      <c r="G30" s="144"/>
      <c r="H30" s="144"/>
      <c r="I30" s="145"/>
      <c r="K30" s="78"/>
      <c r="L30" s="209">
        <v>5</v>
      </c>
      <c r="M30" s="84"/>
      <c r="N30" s="101"/>
      <c r="O30" s="102"/>
      <c r="P30" s="102"/>
      <c r="Q30" s="102"/>
      <c r="R30" s="102"/>
      <c r="S30" s="104"/>
      <c r="T30" s="102"/>
      <c r="U30" s="102"/>
      <c r="V30" s="102"/>
      <c r="W30" s="102"/>
      <c r="X30" s="104"/>
      <c r="Y30" s="102"/>
      <c r="Z30" s="102"/>
      <c r="AA30" s="102"/>
      <c r="AB30" s="102"/>
      <c r="AC30" s="104"/>
      <c r="AD30" s="102"/>
      <c r="AE30" s="102"/>
      <c r="AF30" s="102"/>
      <c r="AG30" s="102"/>
      <c r="AH30" s="104"/>
      <c r="AI30" s="102"/>
      <c r="AJ30" s="102"/>
      <c r="AK30" s="102"/>
      <c r="AL30" s="102"/>
      <c r="AM30" s="104"/>
      <c r="AN30" s="102"/>
      <c r="AO30" s="102"/>
      <c r="AP30" s="102"/>
      <c r="AQ30" s="102"/>
      <c r="AR30" s="104"/>
      <c r="AS30" s="102"/>
      <c r="AT30" s="102"/>
      <c r="AU30" s="102"/>
      <c r="AV30" s="102"/>
      <c r="AW30" s="104"/>
      <c r="AX30" s="102"/>
      <c r="AY30" s="102"/>
      <c r="AZ30" s="102"/>
      <c r="BA30" s="102"/>
      <c r="BB30" s="104"/>
      <c r="BC30" s="102"/>
      <c r="BD30" s="102"/>
      <c r="BE30" s="102"/>
      <c r="BF30" s="129"/>
    </row>
    <row r="31" spans="1:58" s="4" customFormat="1" ht="12" customHeight="1" thickBot="1">
      <c r="A31" s="199"/>
      <c r="B31" s="200"/>
      <c r="C31" s="167"/>
      <c r="D31" s="139"/>
      <c r="E31" s="140"/>
      <c r="F31" s="143"/>
      <c r="G31" s="144"/>
      <c r="H31" s="144"/>
      <c r="I31" s="145"/>
      <c r="K31" s="2"/>
      <c r="L31" s="209"/>
      <c r="M31" s="84"/>
      <c r="N31" s="29"/>
      <c r="O31" s="2"/>
      <c r="P31" s="2"/>
      <c r="Q31" s="2"/>
      <c r="R31" s="2"/>
      <c r="S31" s="105"/>
      <c r="T31" s="94"/>
      <c r="U31" s="94"/>
      <c r="V31" s="94"/>
      <c r="W31" s="94"/>
      <c r="X31" s="105"/>
      <c r="Y31" s="94"/>
      <c r="Z31" s="94"/>
      <c r="AA31" s="94"/>
      <c r="AB31" s="94"/>
      <c r="AC31" s="105"/>
      <c r="AD31" s="94"/>
      <c r="AE31" s="94"/>
      <c r="AF31" s="94"/>
      <c r="AG31" s="94"/>
      <c r="AH31" s="105"/>
      <c r="AI31" s="94"/>
      <c r="AJ31" s="94"/>
      <c r="AK31" s="94"/>
      <c r="AL31" s="94"/>
      <c r="AM31" s="105"/>
      <c r="AN31" s="94"/>
      <c r="AO31" s="94"/>
      <c r="AP31" s="94"/>
      <c r="AQ31" s="94"/>
      <c r="AR31" s="105"/>
      <c r="AS31" s="94"/>
      <c r="AT31" s="94"/>
      <c r="AU31" s="94"/>
      <c r="AV31" s="94"/>
      <c r="AW31" s="105"/>
      <c r="AX31" s="94"/>
      <c r="AY31" s="94"/>
      <c r="AZ31" s="94"/>
      <c r="BA31" s="94"/>
      <c r="BB31" s="105"/>
      <c r="BC31" s="94"/>
      <c r="BD31" s="94"/>
      <c r="BE31" s="94"/>
      <c r="BF31" s="130"/>
    </row>
    <row r="32" spans="1:58" s="4" customFormat="1" ht="12" customHeight="1">
      <c r="A32" s="197">
        <f>+ws3!H32</f>
        <v>400</v>
      </c>
      <c r="B32" s="198"/>
      <c r="C32" s="167" t="s">
        <v>0</v>
      </c>
      <c r="D32" s="139">
        <f>+ws3!K32</f>
        <v>449</v>
      </c>
      <c r="E32" s="140"/>
      <c r="F32" s="143">
        <f>+ws3!M32</f>
        <v>1</v>
      </c>
      <c r="G32" s="144"/>
      <c r="H32" s="144"/>
      <c r="I32" s="145"/>
      <c r="K32" s="78"/>
      <c r="L32" s="78"/>
      <c r="M32" s="86"/>
      <c r="N32" s="115"/>
      <c r="O32" s="116"/>
      <c r="P32" s="116"/>
      <c r="Q32" s="116"/>
      <c r="R32" s="117"/>
      <c r="S32" s="94"/>
      <c r="T32" s="94"/>
      <c r="U32" s="94"/>
      <c r="V32" s="94"/>
      <c r="W32" s="94"/>
      <c r="X32" s="105"/>
      <c r="Y32" s="94"/>
      <c r="Z32" s="94"/>
      <c r="AA32" s="94"/>
      <c r="AB32" s="94"/>
      <c r="AC32" s="105"/>
      <c r="AD32" s="94"/>
      <c r="AE32" s="94"/>
      <c r="AF32" s="94"/>
      <c r="AG32" s="94"/>
      <c r="AH32" s="105"/>
      <c r="AI32" s="94"/>
      <c r="AJ32" s="94"/>
      <c r="AK32" s="94"/>
      <c r="AL32" s="94"/>
      <c r="AM32" s="105"/>
      <c r="AN32" s="94"/>
      <c r="AO32" s="94"/>
      <c r="AP32" s="94"/>
      <c r="AQ32" s="94"/>
      <c r="AR32" s="105"/>
      <c r="AS32" s="94"/>
      <c r="AT32" s="94"/>
      <c r="AU32" s="94"/>
      <c r="AV32" s="94"/>
      <c r="AW32" s="105"/>
      <c r="AX32" s="94"/>
      <c r="AY32" s="94"/>
      <c r="AZ32" s="94"/>
      <c r="BA32" s="94"/>
      <c r="BB32" s="105"/>
      <c r="BC32" s="94"/>
      <c r="BD32" s="94"/>
      <c r="BE32" s="94"/>
      <c r="BF32" s="130"/>
    </row>
    <row r="33" spans="1:58" s="4" customFormat="1" ht="12" customHeight="1" thickBot="1">
      <c r="A33" s="202"/>
      <c r="B33" s="203"/>
      <c r="C33" s="169"/>
      <c r="D33" s="141"/>
      <c r="E33" s="142"/>
      <c r="F33" s="170"/>
      <c r="G33" s="171"/>
      <c r="H33" s="171"/>
      <c r="I33" s="172"/>
      <c r="K33" s="78"/>
      <c r="L33" s="78"/>
      <c r="M33" s="86"/>
      <c r="N33" s="118"/>
      <c r="O33" s="119"/>
      <c r="P33" s="119"/>
      <c r="Q33" s="119"/>
      <c r="R33" s="120"/>
      <c r="S33" s="94"/>
      <c r="T33" s="94"/>
      <c r="U33" s="94"/>
      <c r="V33" s="94"/>
      <c r="W33" s="94"/>
      <c r="X33" s="105"/>
      <c r="Y33" s="94"/>
      <c r="Z33" s="94"/>
      <c r="AA33" s="94"/>
      <c r="AB33" s="94"/>
      <c r="AC33" s="105"/>
      <c r="AD33" s="94"/>
      <c r="AE33" s="94"/>
      <c r="AF33" s="94"/>
      <c r="AG33" s="94"/>
      <c r="AH33" s="105"/>
      <c r="AI33" s="94"/>
      <c r="AJ33" s="94"/>
      <c r="AK33" s="94"/>
      <c r="AL33" s="94"/>
      <c r="AM33" s="105"/>
      <c r="AN33" s="94"/>
      <c r="AO33" s="94"/>
      <c r="AP33" s="94"/>
      <c r="AQ33" s="94"/>
      <c r="AR33" s="105"/>
      <c r="AS33" s="94"/>
      <c r="AT33" s="94"/>
      <c r="AU33" s="94"/>
      <c r="AV33" s="94"/>
      <c r="AW33" s="105"/>
      <c r="AX33" s="94"/>
      <c r="AY33" s="94"/>
      <c r="AZ33" s="94"/>
      <c r="BA33" s="94"/>
      <c r="BB33" s="105"/>
      <c r="BC33" s="94"/>
      <c r="BD33" s="94"/>
      <c r="BE33" s="94"/>
      <c r="BF33" s="130"/>
    </row>
    <row r="34" spans="1:58" s="4" customFormat="1" ht="12" customHeight="1" thickTop="1">
      <c r="A34" s="220" t="s">
        <v>4</v>
      </c>
      <c r="B34" s="221"/>
      <c r="C34" s="221"/>
      <c r="D34" s="221"/>
      <c r="E34" s="222"/>
      <c r="F34" s="146">
        <f>SUM(F16:I33)</f>
        <v>47</v>
      </c>
      <c r="G34" s="146"/>
      <c r="H34" s="146"/>
      <c r="I34" s="147"/>
      <c r="K34" s="2"/>
      <c r="L34" s="2"/>
      <c r="M34" s="87"/>
      <c r="N34" s="118"/>
      <c r="O34" s="119"/>
      <c r="P34" s="119"/>
      <c r="Q34" s="119"/>
      <c r="R34" s="120"/>
      <c r="S34" s="94"/>
      <c r="T34" s="94"/>
      <c r="U34" s="94"/>
      <c r="V34" s="94"/>
      <c r="W34" s="94"/>
      <c r="X34" s="105"/>
      <c r="Y34" s="94"/>
      <c r="Z34" s="94"/>
      <c r="AA34" s="94"/>
      <c r="AB34" s="94"/>
      <c r="AC34" s="105"/>
      <c r="AD34" s="94"/>
      <c r="AE34" s="94"/>
      <c r="AF34" s="94"/>
      <c r="AG34" s="94"/>
      <c r="AH34" s="105"/>
      <c r="AI34" s="94"/>
      <c r="AJ34" s="94"/>
      <c r="AK34" s="94"/>
      <c r="AL34" s="94"/>
      <c r="AM34" s="105"/>
      <c r="AN34" s="94"/>
      <c r="AO34" s="94"/>
      <c r="AP34" s="94"/>
      <c r="AQ34" s="94"/>
      <c r="AR34" s="105"/>
      <c r="AS34" s="94"/>
      <c r="AT34" s="94"/>
      <c r="AU34" s="94"/>
      <c r="AV34" s="94"/>
      <c r="AW34" s="105"/>
      <c r="AX34" s="94"/>
      <c r="AY34" s="94"/>
      <c r="AZ34" s="94"/>
      <c r="BA34" s="94"/>
      <c r="BB34" s="105"/>
      <c r="BC34" s="94"/>
      <c r="BD34" s="94"/>
      <c r="BE34" s="94"/>
      <c r="BF34" s="130"/>
    </row>
    <row r="35" spans="1:58" s="4" customFormat="1" ht="12" customHeight="1" thickBot="1">
      <c r="A35" s="223"/>
      <c r="B35" s="224"/>
      <c r="C35" s="224"/>
      <c r="D35" s="224"/>
      <c r="E35" s="225"/>
      <c r="F35" s="148"/>
      <c r="G35" s="148"/>
      <c r="H35" s="148"/>
      <c r="I35" s="149"/>
      <c r="K35" s="208">
        <v>0</v>
      </c>
      <c r="L35" s="208"/>
      <c r="M35" s="88"/>
      <c r="N35" s="121"/>
      <c r="O35" s="122"/>
      <c r="P35" s="122"/>
      <c r="Q35" s="122"/>
      <c r="R35" s="123"/>
      <c r="S35" s="36"/>
      <c r="T35" s="36"/>
      <c r="U35" s="36"/>
      <c r="V35" s="36"/>
      <c r="W35" s="36"/>
      <c r="X35" s="106"/>
      <c r="Y35" s="36"/>
      <c r="Z35" s="36"/>
      <c r="AA35" s="36"/>
      <c r="AB35" s="36"/>
      <c r="AC35" s="106"/>
      <c r="AD35" s="36"/>
      <c r="AE35" s="36"/>
      <c r="AF35" s="36"/>
      <c r="AG35" s="36"/>
      <c r="AH35" s="106"/>
      <c r="AI35" s="36"/>
      <c r="AJ35" s="36"/>
      <c r="AK35" s="36"/>
      <c r="AL35" s="36"/>
      <c r="AM35" s="106"/>
      <c r="AN35" s="36"/>
      <c r="AO35" s="36"/>
      <c r="AP35" s="36"/>
      <c r="AQ35" s="36"/>
      <c r="AR35" s="106"/>
      <c r="AS35" s="36"/>
      <c r="AT35" s="36"/>
      <c r="AU35" s="36"/>
      <c r="AV35" s="36"/>
      <c r="AW35" s="106"/>
      <c r="AX35" s="36"/>
      <c r="AY35" s="36"/>
      <c r="AZ35" s="36"/>
      <c r="BA35" s="36"/>
      <c r="BB35" s="106"/>
      <c r="BC35" s="36"/>
      <c r="BD35" s="36"/>
      <c r="BE35" s="36"/>
      <c r="BF35" s="131"/>
    </row>
    <row r="36" spans="1:58" s="4" customFormat="1" ht="12" customHeight="1">
      <c r="A36" s="33"/>
      <c r="B36" s="33"/>
      <c r="C36" s="34"/>
      <c r="D36" s="35"/>
      <c r="E36" s="35"/>
      <c r="F36" s="34"/>
      <c r="G36" s="34"/>
      <c r="H36" s="34"/>
      <c r="I36" s="34"/>
      <c r="K36" s="208"/>
      <c r="L36" s="208"/>
      <c r="M36" s="78"/>
      <c r="N36" s="204" t="s">
        <v>64</v>
      </c>
      <c r="O36" s="204"/>
      <c r="P36" s="204"/>
      <c r="Q36" s="204"/>
      <c r="R36" s="204"/>
      <c r="S36" s="206" t="s">
        <v>114</v>
      </c>
      <c r="T36" s="206"/>
      <c r="U36" s="206"/>
      <c r="V36" s="206"/>
      <c r="W36" s="206"/>
      <c r="X36" s="206" t="s">
        <v>115</v>
      </c>
      <c r="Y36" s="206"/>
      <c r="Z36" s="206"/>
      <c r="AA36" s="206"/>
      <c r="AB36" s="206"/>
      <c r="AC36" s="206" t="s">
        <v>116</v>
      </c>
      <c r="AD36" s="206"/>
      <c r="AE36" s="206"/>
      <c r="AF36" s="206"/>
      <c r="AG36" s="206"/>
      <c r="AH36" s="206" t="s">
        <v>117</v>
      </c>
      <c r="AI36" s="206"/>
      <c r="AJ36" s="206"/>
      <c r="AK36" s="206"/>
      <c r="AL36" s="206"/>
      <c r="AM36" s="206" t="s">
        <v>118</v>
      </c>
      <c r="AN36" s="206"/>
      <c r="AO36" s="206"/>
      <c r="AP36" s="206"/>
      <c r="AQ36" s="206"/>
      <c r="AR36" s="206" t="s">
        <v>119</v>
      </c>
      <c r="AS36" s="206"/>
      <c r="AT36" s="206"/>
      <c r="AU36" s="206"/>
      <c r="AV36" s="206"/>
      <c r="AW36" s="204" t="s">
        <v>120</v>
      </c>
      <c r="AX36" s="204"/>
      <c r="AY36" s="204"/>
      <c r="AZ36" s="204"/>
      <c r="BA36" s="204"/>
      <c r="BB36" s="204" t="s">
        <v>121</v>
      </c>
      <c r="BC36" s="204"/>
      <c r="BD36" s="204"/>
      <c r="BE36" s="204"/>
      <c r="BF36" s="204"/>
    </row>
    <row r="37" spans="1:58" s="49" customFormat="1" ht="12" customHeight="1">
      <c r="A37" s="33"/>
      <c r="B37" s="33"/>
      <c r="C37" s="58"/>
      <c r="D37" s="35"/>
      <c r="E37" s="35"/>
      <c r="F37" s="58"/>
      <c r="G37" s="58"/>
      <c r="H37" s="58"/>
      <c r="I37" s="58"/>
      <c r="K37" s="78"/>
      <c r="L37" s="78"/>
      <c r="M37" s="78"/>
      <c r="N37" s="205"/>
      <c r="O37" s="205"/>
      <c r="P37" s="205"/>
      <c r="Q37" s="205"/>
      <c r="R37" s="205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</row>
    <row r="38" spans="1:58" s="135" customFormat="1" ht="18.75">
      <c r="A38" s="136"/>
      <c r="B38" s="136"/>
      <c r="C38" s="136"/>
      <c r="D38" s="136"/>
      <c r="E38" s="136"/>
      <c r="F38" s="35"/>
      <c r="G38" s="35"/>
      <c r="H38" s="35"/>
      <c r="I38" s="35"/>
      <c r="BF38" s="85"/>
    </row>
    <row r="39" spans="1:9" ht="12.75">
      <c r="A39" s="37"/>
      <c r="B39" s="37"/>
      <c r="C39" s="38"/>
      <c r="D39" s="39"/>
      <c r="E39" s="39"/>
      <c r="F39" s="38"/>
      <c r="G39" s="38"/>
      <c r="H39" s="38"/>
      <c r="I39" s="38"/>
    </row>
    <row r="40" spans="1:9" ht="12.75">
      <c r="A40" s="40"/>
      <c r="B40" s="40"/>
      <c r="C40" s="40"/>
      <c r="D40" s="40"/>
      <c r="E40" s="40"/>
      <c r="F40" s="38"/>
      <c r="G40" s="38"/>
      <c r="H40" s="38"/>
      <c r="I40" s="38"/>
    </row>
    <row r="41" spans="1:9" ht="12.75">
      <c r="A41" s="40"/>
      <c r="B41" s="40"/>
      <c r="C41" s="40"/>
      <c r="D41" s="40"/>
      <c r="E41" s="40"/>
      <c r="F41" s="38"/>
      <c r="G41" s="38"/>
      <c r="H41" s="38"/>
      <c r="I41" s="38"/>
    </row>
    <row r="56" ht="12.75">
      <c r="F56" s="6"/>
    </row>
  </sheetData>
  <sheetProtection/>
  <mergeCells count="56">
    <mergeCell ref="D22:E23"/>
    <mergeCell ref="F22:I23"/>
    <mergeCell ref="C16:C17"/>
    <mergeCell ref="D16:E17"/>
    <mergeCell ref="F16:I17"/>
    <mergeCell ref="C18:C19"/>
    <mergeCell ref="D18:E19"/>
    <mergeCell ref="F18:I19"/>
    <mergeCell ref="A34:E35"/>
    <mergeCell ref="C28:C29"/>
    <mergeCell ref="D28:E29"/>
    <mergeCell ref="F28:I29"/>
    <mergeCell ref="F34:I35"/>
    <mergeCell ref="F30:I31"/>
    <mergeCell ref="D30:E31"/>
    <mergeCell ref="C32:C33"/>
    <mergeCell ref="K9:P9"/>
    <mergeCell ref="BB36:BF37"/>
    <mergeCell ref="C26:C27"/>
    <mergeCell ref="D26:E27"/>
    <mergeCell ref="F26:I27"/>
    <mergeCell ref="C30:C31"/>
    <mergeCell ref="D32:E33"/>
    <mergeCell ref="F32:I33"/>
    <mergeCell ref="AM36:AQ37"/>
    <mergeCell ref="X36:AB37"/>
    <mergeCell ref="A16:B17"/>
    <mergeCell ref="F11:I15"/>
    <mergeCell ref="C20:C21"/>
    <mergeCell ref="D20:E21"/>
    <mergeCell ref="F20:I21"/>
    <mergeCell ref="C24:C25"/>
    <mergeCell ref="D24:E25"/>
    <mergeCell ref="F24:I25"/>
    <mergeCell ref="A11:E15"/>
    <mergeCell ref="C22:C23"/>
    <mergeCell ref="K10:L11"/>
    <mergeCell ref="AW36:BA37"/>
    <mergeCell ref="AR36:AV37"/>
    <mergeCell ref="S36:W37"/>
    <mergeCell ref="N36:R37"/>
    <mergeCell ref="K20:L21"/>
    <mergeCell ref="AH36:AL37"/>
    <mergeCell ref="AC36:AG37"/>
    <mergeCell ref="K35:L36"/>
    <mergeCell ref="L30:L31"/>
    <mergeCell ref="A26:B27"/>
    <mergeCell ref="K25:L26"/>
    <mergeCell ref="K15:L16"/>
    <mergeCell ref="A32:B33"/>
    <mergeCell ref="A30:B31"/>
    <mergeCell ref="A28:B29"/>
    <mergeCell ref="A22:B23"/>
    <mergeCell ref="A20:B21"/>
    <mergeCell ref="A18:B19"/>
    <mergeCell ref="A24:B2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 善裕</dc:creator>
  <cp:keywords/>
  <dc:description/>
  <cp:lastModifiedBy>Gifu</cp:lastModifiedBy>
  <cp:lastPrinted>2023-01-04T23:56:32Z</cp:lastPrinted>
  <dcterms:created xsi:type="dcterms:W3CDTF">2015-06-22T07:28:45Z</dcterms:created>
  <dcterms:modified xsi:type="dcterms:W3CDTF">2023-01-31T00:27:27Z</dcterms:modified>
  <cp:category/>
  <cp:version/>
  <cp:contentType/>
  <cp:contentStatus/>
</cp:coreProperties>
</file>