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70" activeTab="0"/>
  </bookViews>
  <sheets>
    <sheet name="第6表(1)" sheetId="1" r:id="rId1"/>
    <sheet name="第6表(2)" sheetId="2" r:id="rId2"/>
    <sheet name="第6表(3)" sheetId="3" r:id="rId3"/>
  </sheets>
  <definedNames>
    <definedName name="_xlnm.Print_Area" localSheetId="0">'第6表(1)'!$A$1:$P$56</definedName>
    <definedName name="_xlnm.Print_Area" localSheetId="1">'第6表(2)'!$A$1:$P$56</definedName>
    <definedName name="_xlnm.Print_Area" localSheetId="2">'第6表(3)'!$A$1:$P$56</definedName>
    <definedName name="_xlnm.Print_Titles" localSheetId="0">'第6表(1)'!$1:$10</definedName>
    <definedName name="_xlnm.Print_Titles" localSheetId="1">'第6表(2)'!$1:$10</definedName>
    <definedName name="_xlnm.Print_Titles" localSheetId="2">'第6表(3)'!$1:$10</definedName>
  </definedNames>
  <calcPr calcMode="manual" fullCalcOnLoad="1"/>
</workbook>
</file>

<file path=xl/sharedStrings.xml><?xml version="1.0" encoding="utf-8"?>
<sst xmlns="http://schemas.openxmlformats.org/spreadsheetml/2006/main" count="234" uniqueCount="67">
  <si>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</si>
  <si>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</si>
  <si>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</si>
  <si>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</si>
  <si>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</si>
  <si>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</si>
  <si>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</si>
  <si>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</si>
  <si>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</si>
  <si>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</si>
  <si>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</si>
  <si>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</si>
  <si>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</si>
  <si>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</si>
  <si>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</si>
  <si>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</si>
  <si>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</si>
  <si>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</si>
  <si>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</si>
  <si>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</si>
  <si>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</si>
  <si>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</si>
  <si>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</si>
  <si>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</si>
  <si>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</si>
  <si>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</si>
  <si>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</si>
  <si>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</si>
  <si>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</si>
  <si>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</si>
  <si>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</si>
  <si>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</si>
  <si>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</si>
  <si>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</si>
  <si>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</si>
  <si>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</si>
  <si>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</si>
  <si>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</si>
  <si>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</si>
  <si>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</si>
  <si>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</si>
  <si>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</si>
  <si>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</si>
  <si>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</si>
  <si>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（人）</t>
  </si>
  <si>
    <t>納税義務者数</t>
  </si>
  <si>
    <t>海津市</t>
  </si>
  <si>
    <t>区　分</t>
  </si>
  <si>
    <t>計</t>
  </si>
  <si>
    <t>（千円）</t>
  </si>
  <si>
    <t>決定価格</t>
  </si>
  <si>
    <t>（㎡）</t>
  </si>
  <si>
    <t>棟数</t>
  </si>
  <si>
    <t>床面積</t>
  </si>
  <si>
    <t>木造家屋</t>
  </si>
  <si>
    <t>木造以外家屋</t>
  </si>
  <si>
    <t>（棟）</t>
  </si>
  <si>
    <t>（㎡）</t>
  </si>
  <si>
    <t>（㎡）</t>
  </si>
  <si>
    <t>（固定資産の価格等の概要調書）</t>
  </si>
  <si>
    <t>飛騨市</t>
  </si>
  <si>
    <t>平均価格</t>
  </si>
  <si>
    <t>（円/㎡)</t>
  </si>
  <si>
    <t>（円/㎡）</t>
  </si>
  <si>
    <t>第６表　令和３年度　家屋の概要　（１）　総　数</t>
  </si>
  <si>
    <t>第６表　令和３年度　家屋の概要　（２）　法定免税点以上の家屋</t>
  </si>
  <si>
    <t>第６表　令和３年度　家屋の概要　（３）　法定免税点未満の家屋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</si>
</sst>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#,##0_);[Red]\(#,##0\)"/>
    <numFmt numFmtId="181" formatCode="#,##0.000;[Red]\-#,##0.000"/>
    <numFmt numFmtId="182" formatCode="#,##0.0000;[Red]\-#,##0.0000"/>
    <numFmt numFmtId="183" formatCode="#,##0.00000;[Red]\-#,##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 inden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distributed" vertical="center" indent="1"/>
    </xf>
    <xf numFmtId="180" fontId="2" fillId="0" borderId="20" xfId="48" applyNumberFormat="1" applyFont="1" applyFill="1" applyBorder="1" applyAlignment="1" quotePrefix="1">
      <alignment vertical="center"/>
    </xf>
    <xf numFmtId="180" fontId="2" fillId="0" borderId="20" xfId="48" applyNumberFormat="1" applyFont="1" applyFill="1" applyBorder="1" applyAlignment="1">
      <alignment vertical="center"/>
    </xf>
    <xf numFmtId="180" fontId="2" fillId="0" borderId="21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vertical="center"/>
    </xf>
    <xf numFmtId="180" fontId="2" fillId="0" borderId="14" xfId="48" applyNumberFormat="1" applyFont="1" applyFill="1" applyBorder="1" applyAlignment="1">
      <alignment vertical="center"/>
    </xf>
    <xf numFmtId="180" fontId="2" fillId="0" borderId="15" xfId="48" applyNumberFormat="1" applyFont="1" applyFill="1" applyBorder="1" applyAlignment="1">
      <alignment vertical="center"/>
    </xf>
    <xf numFmtId="180" fontId="2" fillId="0" borderId="12" xfId="48" applyNumberFormat="1" applyFont="1" applyFill="1" applyBorder="1" applyAlignment="1" quotePrefix="1">
      <alignment vertical="center"/>
    </xf>
    <xf numFmtId="180" fontId="2" fillId="0" borderId="12" xfId="48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180" fontId="2" fillId="0" borderId="22" xfId="48" applyNumberFormat="1" applyFont="1" applyFill="1" applyBorder="1" applyAlignment="1" quotePrefix="1">
      <alignment vertical="center"/>
    </xf>
    <xf numFmtId="180" fontId="2" fillId="0" borderId="22" xfId="48" applyNumberFormat="1" applyFont="1" applyFill="1" applyBorder="1" applyAlignment="1">
      <alignment vertical="center"/>
    </xf>
    <xf numFmtId="180" fontId="2" fillId="0" borderId="23" xfId="48" applyNumberFormat="1" applyFont="1" applyFill="1" applyBorder="1" applyAlignment="1">
      <alignment vertical="center"/>
    </xf>
    <xf numFmtId="38" fontId="2" fillId="0" borderId="0" xfId="48" applyFont="1" applyFill="1" applyAlignment="1">
      <alignment horizontal="distributed" vertical="center"/>
    </xf>
    <xf numFmtId="38" fontId="2" fillId="33" borderId="24" xfId="48" applyFont="1" applyFill="1" applyBorder="1" applyAlignment="1">
      <alignment horizontal="distributed" vertical="center"/>
    </xf>
    <xf numFmtId="180" fontId="2" fillId="33" borderId="25" xfId="48" applyNumberFormat="1" applyFont="1" applyFill="1" applyBorder="1" applyAlignment="1" quotePrefix="1">
      <alignment vertical="center"/>
    </xf>
    <xf numFmtId="180" fontId="2" fillId="33" borderId="25" xfId="48" applyNumberFormat="1" applyFont="1" applyFill="1" applyBorder="1" applyAlignment="1">
      <alignment vertical="center"/>
    </xf>
    <xf numFmtId="180" fontId="2" fillId="33" borderId="26" xfId="48" applyNumberFormat="1" applyFont="1" applyFill="1" applyBorder="1" applyAlignment="1">
      <alignment vertical="center"/>
    </xf>
    <xf numFmtId="38" fontId="2" fillId="33" borderId="24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distributed" vertical="center"/>
    </xf>
    <xf numFmtId="38" fontId="2" fillId="33" borderId="27" xfId="48" applyFont="1" applyFill="1" applyBorder="1" applyAlignment="1">
      <alignment vertical="center"/>
    </xf>
    <xf numFmtId="180" fontId="2" fillId="33" borderId="25" xfId="48" applyNumberFormat="1" applyFont="1" applyFill="1" applyBorder="1" applyAlignment="1" applyProtection="1" quotePrefix="1">
      <alignment vertical="center"/>
      <protection locked="0"/>
    </xf>
    <xf numFmtId="38" fontId="2" fillId="33" borderId="28" xfId="48" applyFont="1" applyFill="1" applyBorder="1" applyAlignment="1">
      <alignment vertical="center"/>
    </xf>
    <xf numFmtId="38" fontId="2" fillId="33" borderId="29" xfId="48" applyFont="1" applyFill="1" applyBorder="1" applyAlignment="1">
      <alignment horizontal="distributed" vertical="center"/>
    </xf>
    <xf numFmtId="38" fontId="2" fillId="33" borderId="29" xfId="48" applyFont="1" applyFill="1" applyBorder="1" applyAlignment="1">
      <alignment vertical="center"/>
    </xf>
    <xf numFmtId="180" fontId="2" fillId="33" borderId="30" xfId="48" applyNumberFormat="1" applyFont="1" applyFill="1" applyBorder="1" applyAlignment="1" quotePrefix="1">
      <alignment vertical="center"/>
    </xf>
    <xf numFmtId="180" fontId="2" fillId="33" borderId="30" xfId="48" applyNumberFormat="1" applyFont="1" applyFill="1" applyBorder="1" applyAlignment="1">
      <alignment vertical="center"/>
    </xf>
    <xf numFmtId="180" fontId="2" fillId="33" borderId="31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 vertical="center" wrapText="1"/>
    </xf>
    <xf numFmtId="180" fontId="2" fillId="0" borderId="20" xfId="0" applyNumberFormat="1" applyFont="1" applyFill="1" applyBorder="1" applyAlignment="1" quotePrefix="1">
      <alignment vertical="center"/>
    </xf>
    <xf numFmtId="180" fontId="2" fillId="0" borderId="14" xfId="0" applyNumberFormat="1" applyFont="1" applyFill="1" applyBorder="1" applyAlignment="1" quotePrefix="1">
      <alignment vertical="center"/>
    </xf>
    <xf numFmtId="38" fontId="2" fillId="0" borderId="32" xfId="48" applyFont="1" applyFill="1" applyBorder="1" applyAlignment="1">
      <alignment horizontal="distributed" vertical="center" wrapText="1"/>
    </xf>
    <xf numFmtId="180" fontId="2" fillId="0" borderId="12" xfId="0" applyNumberFormat="1" applyFont="1" applyFill="1" applyBorder="1" applyAlignment="1" quotePrefix="1">
      <alignment vertical="center"/>
    </xf>
    <xf numFmtId="38" fontId="2" fillId="0" borderId="33" xfId="48" applyFont="1" applyFill="1" applyBorder="1" applyAlignment="1">
      <alignment horizontal="distributed" vertical="center" wrapText="1"/>
    </xf>
    <xf numFmtId="180" fontId="2" fillId="0" borderId="22" xfId="0" applyNumberFormat="1" applyFont="1" applyFill="1" applyBorder="1" applyAlignment="1" quotePrefix="1">
      <alignment vertical="center"/>
    </xf>
    <xf numFmtId="38" fontId="2" fillId="33" borderId="27" xfId="48" applyFont="1" applyFill="1" applyBorder="1" applyAlignment="1">
      <alignment horizontal="distributed" vertical="center" wrapText="1"/>
    </xf>
    <xf numFmtId="38" fontId="2" fillId="0" borderId="0" xfId="48" applyFont="1" applyFill="1" applyBorder="1" applyAlignment="1">
      <alignment vertical="center" wrapText="1"/>
    </xf>
    <xf numFmtId="38" fontId="2" fillId="0" borderId="33" xfId="48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right" vertical="center"/>
    </xf>
    <xf numFmtId="49" fontId="6" fillId="0" borderId="35" xfId="0" applyNumberFormat="1" applyFont="1" applyFill="1" applyBorder="1" applyAlignment="1">
      <alignment horizontal="distributed" vertical="center" indent="4"/>
    </xf>
    <xf numFmtId="49" fontId="6" fillId="0" borderId="36" xfId="0" applyNumberFormat="1" applyFont="1" applyFill="1" applyBorder="1" applyAlignment="1">
      <alignment horizontal="distributed" vertical="center" indent="4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horizontal="distributed" vertical="center" indent="4"/>
    </xf>
    <xf numFmtId="49" fontId="6" fillId="0" borderId="42" xfId="0" applyNumberFormat="1" applyFont="1" applyFill="1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6"/>
  <sheetViews>
    <sheetView showGridLines="0" tabSelected="1" view="pageBreakPreview" zoomScaleSheetLayoutView="100" workbookViewId="0" topLeftCell="A1">
      <selection activeCell="H33" sqref="H33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51</v>
      </c>
      <c r="G10" s="16" t="s">
        <v>49</v>
      </c>
      <c r="H10" s="16" t="s">
        <v>62</v>
      </c>
      <c r="I10" s="16" t="s">
        <v>56</v>
      </c>
      <c r="J10" s="16" t="s">
        <v>51</v>
      </c>
      <c r="K10" s="16" t="s">
        <v>49</v>
      </c>
      <c r="L10" s="16" t="s">
        <v>63</v>
      </c>
      <c r="M10" s="16" t="s">
        <v>56</v>
      </c>
      <c r="N10" s="16" t="s">
        <v>51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f>'第6表(2)'!D11+'第6表(3)'!D11</f>
        <v>134034</v>
      </c>
      <c r="E11" s="54">
        <f>'第6表(2)'!E11+'第6表(3)'!E11</f>
        <v>174773</v>
      </c>
      <c r="F11" s="54">
        <f>'第6表(2)'!F11+'第6表(3)'!F11</f>
        <v>28809802</v>
      </c>
      <c r="G11" s="54">
        <f>'第6表(2)'!G11+'第6表(3)'!G11</f>
        <v>934232137</v>
      </c>
      <c r="H11" s="26">
        <f>G11/F11*1000</f>
        <v>32427.579231540712</v>
      </c>
      <c r="I11" s="54">
        <f>'第6表(2)'!I11+'第6表(3)'!I11</f>
        <v>116219</v>
      </c>
      <c r="J11" s="54">
        <f>'第6表(2)'!J11+'第6表(3)'!J11</f>
        <v>12955897</v>
      </c>
      <c r="K11" s="54">
        <f>'第6表(2)'!K11+'第6表(3)'!K11</f>
        <v>311125573</v>
      </c>
      <c r="L11" s="27">
        <f aca="true" t="shared" si="0" ref="L11:L55">K11/J11*1000</f>
        <v>24014.205500398777</v>
      </c>
      <c r="M11" s="54">
        <f>'第6表(2)'!M11+'第6表(3)'!M11</f>
        <v>58554</v>
      </c>
      <c r="N11" s="54">
        <f>'第6表(2)'!N11+'第6表(3)'!N11</f>
        <v>15853905</v>
      </c>
      <c r="O11" s="54">
        <f>'第6表(2)'!O11+'第6表(3)'!O11</f>
        <v>623106564</v>
      </c>
      <c r="P11" s="28">
        <f>O11/N11*1000</f>
        <v>39303.03379514385</v>
      </c>
    </row>
    <row r="12" spans="1:16" s="1" customFormat="1" ht="13.5" customHeight="1">
      <c r="A12" s="19"/>
      <c r="B12" s="53" t="s">
        <v>1</v>
      </c>
      <c r="C12" s="53"/>
      <c r="D12" s="55">
        <f>'第6表(2)'!D12+'第6表(3)'!D12</f>
        <v>53554</v>
      </c>
      <c r="E12" s="55">
        <f>'第6表(2)'!E12+'第6表(3)'!E12</f>
        <v>80023</v>
      </c>
      <c r="F12" s="55">
        <f>'第6表(2)'!F12+'第6表(3)'!F12</f>
        <v>13224155</v>
      </c>
      <c r="G12" s="55">
        <f>'第6表(2)'!G12+'第6表(3)'!G12</f>
        <v>391918762</v>
      </c>
      <c r="H12" s="29">
        <f aca="true" t="shared" si="1" ref="H12:H55">G12/F12*1000</f>
        <v>29636.582602064176</v>
      </c>
      <c r="I12" s="55">
        <f>'第6表(2)'!I12+'第6表(3)'!I12</f>
        <v>50618</v>
      </c>
      <c r="J12" s="55">
        <f>'第6表(2)'!J12+'第6表(3)'!J12</f>
        <v>5910572</v>
      </c>
      <c r="K12" s="55">
        <f>'第6表(2)'!K12+'第6表(3)'!K12</f>
        <v>134868424</v>
      </c>
      <c r="L12" s="30">
        <f t="shared" si="0"/>
        <v>22818.167852451505</v>
      </c>
      <c r="M12" s="55">
        <f>'第6表(2)'!M12+'第6表(3)'!M12</f>
        <v>29405</v>
      </c>
      <c r="N12" s="55">
        <f>'第6表(2)'!N12+'第6表(3)'!N12</f>
        <v>7313583</v>
      </c>
      <c r="O12" s="55">
        <f>'第6表(2)'!O12+'第6表(3)'!O12</f>
        <v>257050338</v>
      </c>
      <c r="P12" s="31">
        <f aca="true" t="shared" si="2" ref="P12:P55">O12/N12*1000</f>
        <v>35146.97761685346</v>
      </c>
    </row>
    <row r="13" spans="1:16" s="1" customFormat="1" ht="13.5" customHeight="1">
      <c r="A13" s="19"/>
      <c r="B13" s="53" t="s">
        <v>2</v>
      </c>
      <c r="C13" s="53"/>
      <c r="D13" s="55">
        <f>'第6表(2)'!D13+'第6表(3)'!D13</f>
        <v>33235</v>
      </c>
      <c r="E13" s="55">
        <f>'第6表(2)'!E13+'第6表(3)'!E13</f>
        <v>68902</v>
      </c>
      <c r="F13" s="55">
        <f>'第6表(2)'!F13+'第6表(3)'!F13</f>
        <v>8837916</v>
      </c>
      <c r="G13" s="55">
        <f>'第6表(2)'!G13+'第6表(3)'!G13</f>
        <v>200412537</v>
      </c>
      <c r="H13" s="29">
        <f t="shared" si="1"/>
        <v>22676.447366098524</v>
      </c>
      <c r="I13" s="55">
        <f>'第6表(2)'!I13+'第6表(3)'!I13</f>
        <v>54679</v>
      </c>
      <c r="J13" s="55">
        <f>'第6表(2)'!J13+'第6表(3)'!J13</f>
        <v>5618417</v>
      </c>
      <c r="K13" s="55">
        <f>'第6表(2)'!K13+'第6表(3)'!K13</f>
        <v>80314910</v>
      </c>
      <c r="L13" s="30">
        <f t="shared" si="0"/>
        <v>14294.935744356462</v>
      </c>
      <c r="M13" s="55">
        <f>'第6表(2)'!M13+'第6表(3)'!M13</f>
        <v>14223</v>
      </c>
      <c r="N13" s="55">
        <f>'第6表(2)'!N13+'第6表(3)'!N13</f>
        <v>3219499</v>
      </c>
      <c r="O13" s="55">
        <f>'第6表(2)'!O13+'第6表(3)'!O13</f>
        <v>120097627</v>
      </c>
      <c r="P13" s="31">
        <f t="shared" si="2"/>
        <v>37303.203697221215</v>
      </c>
    </row>
    <row r="14" spans="1:16" s="1" customFormat="1" ht="13.5" customHeight="1">
      <c r="A14" s="19"/>
      <c r="B14" s="53" t="s">
        <v>3</v>
      </c>
      <c r="C14" s="53"/>
      <c r="D14" s="55">
        <f>'第6表(2)'!D14+'第6表(3)'!D14</f>
        <v>40026</v>
      </c>
      <c r="E14" s="55">
        <f>'第6表(2)'!E14+'第6表(3)'!E14</f>
        <v>56043</v>
      </c>
      <c r="F14" s="55">
        <f>'第6表(2)'!F14+'第6表(3)'!F14</f>
        <v>8102894</v>
      </c>
      <c r="G14" s="55">
        <f>'第6表(2)'!G14+'第6表(3)'!G14</f>
        <v>203837033</v>
      </c>
      <c r="H14" s="29">
        <f t="shared" si="1"/>
        <v>25156.07793956085</v>
      </c>
      <c r="I14" s="55">
        <f>'第6表(2)'!I14+'第6表(3)'!I14</f>
        <v>38406</v>
      </c>
      <c r="J14" s="55">
        <f>'第6表(2)'!J14+'第6表(3)'!J14</f>
        <v>4016779</v>
      </c>
      <c r="K14" s="55">
        <f>'第6表(2)'!K14+'第6表(3)'!K14</f>
        <v>89839689</v>
      </c>
      <c r="L14" s="30">
        <f t="shared" si="0"/>
        <v>22366.102043453226</v>
      </c>
      <c r="M14" s="55">
        <f>'第6表(2)'!M14+'第6表(3)'!M14</f>
        <v>17637</v>
      </c>
      <c r="N14" s="55">
        <f>'第6表(2)'!N14+'第6表(3)'!N14</f>
        <v>4086115</v>
      </c>
      <c r="O14" s="55">
        <f>'第6表(2)'!O14+'第6表(3)'!O14</f>
        <v>113997344</v>
      </c>
      <c r="P14" s="31">
        <f t="shared" si="2"/>
        <v>27898.711612375082</v>
      </c>
    </row>
    <row r="15" spans="1:16" s="1" customFormat="1" ht="13.5" customHeight="1">
      <c r="A15" s="19"/>
      <c r="B15" s="53" t="s">
        <v>4</v>
      </c>
      <c r="C15" s="53"/>
      <c r="D15" s="55">
        <f>'第6表(2)'!D15+'第6表(3)'!D15</f>
        <v>33591</v>
      </c>
      <c r="E15" s="55">
        <f>'第6表(2)'!E15+'第6表(3)'!E15</f>
        <v>61933</v>
      </c>
      <c r="F15" s="55">
        <f>'第6表(2)'!F15+'第6表(3)'!F15</f>
        <v>8073714</v>
      </c>
      <c r="G15" s="55">
        <f>'第6表(2)'!G15+'第6表(3)'!G15</f>
        <v>187926629</v>
      </c>
      <c r="H15" s="29">
        <f t="shared" si="1"/>
        <v>23276.354475771623</v>
      </c>
      <c r="I15" s="55">
        <f>'第6表(2)'!I15+'第6表(3)'!I15</f>
        <v>41332</v>
      </c>
      <c r="J15" s="55">
        <f>'第6表(2)'!J15+'第6表(3)'!J15</f>
        <v>4044552</v>
      </c>
      <c r="K15" s="55">
        <f>'第6表(2)'!K15+'第6表(3)'!K15</f>
        <v>78051943</v>
      </c>
      <c r="L15" s="30">
        <f t="shared" si="0"/>
        <v>19298.04413443071</v>
      </c>
      <c r="M15" s="55">
        <f>'第6表(2)'!M15+'第6表(3)'!M15</f>
        <v>20601</v>
      </c>
      <c r="N15" s="55">
        <f>'第6表(2)'!N15+'第6表(3)'!N15</f>
        <v>4029162</v>
      </c>
      <c r="O15" s="55">
        <f>'第6表(2)'!O15+'第6表(3)'!O15</f>
        <v>109874686</v>
      </c>
      <c r="P15" s="31">
        <f t="shared" si="2"/>
        <v>27269.860581431076</v>
      </c>
    </row>
    <row r="16" spans="1:16" s="1" customFormat="1" ht="13.5" customHeight="1">
      <c r="A16" s="20"/>
      <c r="B16" s="56" t="s">
        <v>5</v>
      </c>
      <c r="C16" s="56"/>
      <c r="D16" s="57">
        <f>'第6表(2)'!D16+'第6表(3)'!D16</f>
        <v>32456</v>
      </c>
      <c r="E16" s="57">
        <f>'第6表(2)'!E16+'第6表(3)'!E16</f>
        <v>63159</v>
      </c>
      <c r="F16" s="57">
        <f>'第6表(2)'!F16+'第6表(3)'!F16</f>
        <v>7433912</v>
      </c>
      <c r="G16" s="57">
        <f>'第6表(2)'!G16+'第6表(3)'!G16</f>
        <v>156708129</v>
      </c>
      <c r="H16" s="32">
        <f t="shared" si="1"/>
        <v>21080.170036987256</v>
      </c>
      <c r="I16" s="57">
        <f>'第6表(2)'!I16+'第6表(3)'!I16</f>
        <v>51246</v>
      </c>
      <c r="J16" s="57">
        <f>'第6表(2)'!J16+'第6表(3)'!J16</f>
        <v>4683190</v>
      </c>
      <c r="K16" s="57">
        <f>'第6表(2)'!K16+'第6表(3)'!K16</f>
        <v>83809698</v>
      </c>
      <c r="L16" s="33">
        <f t="shared" si="0"/>
        <v>17895.85688387616</v>
      </c>
      <c r="M16" s="57">
        <f>'第6表(2)'!M16+'第6表(3)'!M16</f>
        <v>11913</v>
      </c>
      <c r="N16" s="57">
        <f>'第6表(2)'!N16+'第6表(3)'!N16</f>
        <v>2750722</v>
      </c>
      <c r="O16" s="57">
        <f>'第6表(2)'!O16+'第6表(3)'!O16</f>
        <v>72898431</v>
      </c>
      <c r="P16" s="34">
        <f t="shared" si="2"/>
        <v>26501.562498863932</v>
      </c>
    </row>
    <row r="17" spans="1:16" s="1" customFormat="1" ht="13.5" customHeight="1">
      <c r="A17" s="19"/>
      <c r="B17" s="53" t="s">
        <v>6</v>
      </c>
      <c r="C17" s="53"/>
      <c r="D17" s="55">
        <f>'第6表(2)'!D17+'第6表(3)'!D17</f>
        <v>9028</v>
      </c>
      <c r="E17" s="55">
        <f>'第6表(2)'!E17+'第6表(3)'!E17</f>
        <v>17050</v>
      </c>
      <c r="F17" s="55">
        <f>'第6表(2)'!F17+'第6表(3)'!F17</f>
        <v>2221697</v>
      </c>
      <c r="G17" s="55">
        <f>'第6表(2)'!G17+'第6表(3)'!G17</f>
        <v>40274926</v>
      </c>
      <c r="H17" s="29">
        <f t="shared" si="1"/>
        <v>18128.00125309617</v>
      </c>
      <c r="I17" s="55">
        <f>'第6表(2)'!I17+'第6表(3)'!I17</f>
        <v>11487</v>
      </c>
      <c r="J17" s="55">
        <f>'第6表(2)'!J17+'第6表(3)'!J17</f>
        <v>1154735</v>
      </c>
      <c r="K17" s="55">
        <f>'第6表(2)'!K17+'第6表(3)'!K17</f>
        <v>16785617</v>
      </c>
      <c r="L17" s="30">
        <f t="shared" si="0"/>
        <v>14536.336908468178</v>
      </c>
      <c r="M17" s="55">
        <f>'第6表(2)'!M17+'第6表(3)'!M17</f>
        <v>5563</v>
      </c>
      <c r="N17" s="55">
        <f>'第6表(2)'!N17+'第6表(3)'!N17</f>
        <v>1066962</v>
      </c>
      <c r="O17" s="55">
        <f>'第6表(2)'!O17+'第6表(3)'!O17</f>
        <v>23489309</v>
      </c>
      <c r="P17" s="31">
        <f t="shared" si="2"/>
        <v>22015.1317478973</v>
      </c>
    </row>
    <row r="18" spans="1:16" s="1" customFormat="1" ht="13.5" customHeight="1">
      <c r="A18" s="19"/>
      <c r="B18" s="53" t="s">
        <v>7</v>
      </c>
      <c r="C18" s="53"/>
      <c r="D18" s="55">
        <f>'第6表(2)'!D18+'第6表(3)'!D18</f>
        <v>14679</v>
      </c>
      <c r="E18" s="55">
        <f>'第6表(2)'!E18+'第6表(3)'!E18</f>
        <v>19390</v>
      </c>
      <c r="F18" s="55">
        <f>'第6表(2)'!F18+'第6表(3)'!F18</f>
        <v>3512883</v>
      </c>
      <c r="G18" s="55">
        <f>'第6表(2)'!G18+'第6表(3)'!G18</f>
        <v>76758055</v>
      </c>
      <c r="H18" s="29">
        <f t="shared" si="1"/>
        <v>21850.444492458188</v>
      </c>
      <c r="I18" s="55">
        <f>'第6表(2)'!I18+'第6表(3)'!I18</f>
        <v>13770</v>
      </c>
      <c r="J18" s="55">
        <f>'第6表(2)'!J18+'第6表(3)'!J18</f>
        <v>1888726</v>
      </c>
      <c r="K18" s="55">
        <f>'第6表(2)'!K18+'第6表(3)'!K18</f>
        <v>36335178</v>
      </c>
      <c r="L18" s="30">
        <f t="shared" si="0"/>
        <v>19237.929694407765</v>
      </c>
      <c r="M18" s="55">
        <f>'第6表(2)'!M18+'第6表(3)'!M18</f>
        <v>5620</v>
      </c>
      <c r="N18" s="55">
        <f>'第6表(2)'!N18+'第6表(3)'!N18</f>
        <v>1624157</v>
      </c>
      <c r="O18" s="55">
        <f>'第6表(2)'!O18+'第6表(3)'!O18</f>
        <v>40422877</v>
      </c>
      <c r="P18" s="31">
        <f t="shared" si="2"/>
        <v>24888.52801791945</v>
      </c>
    </row>
    <row r="19" spans="1:16" s="1" customFormat="1" ht="13.5" customHeight="1">
      <c r="A19" s="19"/>
      <c r="B19" s="53" t="s">
        <v>8</v>
      </c>
      <c r="C19" s="53"/>
      <c r="D19" s="55">
        <f>'第6表(2)'!D19+'第6表(3)'!D19</f>
        <v>24760</v>
      </c>
      <c r="E19" s="55">
        <f>'第6表(2)'!E19+'第6表(3)'!E19</f>
        <v>38625</v>
      </c>
      <c r="F19" s="55">
        <f>'第6表(2)'!F19+'第6表(3)'!F19</f>
        <v>5309884</v>
      </c>
      <c r="G19" s="55">
        <f>'第6表(2)'!G19+'第6表(3)'!G19</f>
        <v>131574015</v>
      </c>
      <c r="H19" s="29">
        <f t="shared" si="1"/>
        <v>24779.07521143588</v>
      </c>
      <c r="I19" s="55">
        <f>'第6表(2)'!I19+'第6表(3)'!I19</f>
        <v>27485</v>
      </c>
      <c r="J19" s="55">
        <f>'第6表(2)'!J19+'第6表(3)'!J19</f>
        <v>2974892</v>
      </c>
      <c r="K19" s="55">
        <f>'第6表(2)'!K19+'第6表(3)'!K19</f>
        <v>62787108</v>
      </c>
      <c r="L19" s="30">
        <f t="shared" si="0"/>
        <v>21105.67644136325</v>
      </c>
      <c r="M19" s="55">
        <f>'第6表(2)'!M19+'第6表(3)'!M19</f>
        <v>11140</v>
      </c>
      <c r="N19" s="55">
        <f>'第6表(2)'!N19+'第6表(3)'!N19</f>
        <v>2334992</v>
      </c>
      <c r="O19" s="55">
        <f>'第6表(2)'!O19+'第6表(3)'!O19</f>
        <v>68786907</v>
      </c>
      <c r="P19" s="31">
        <f t="shared" si="2"/>
        <v>29459.161744451372</v>
      </c>
    </row>
    <row r="20" spans="1:16" s="1" customFormat="1" ht="13.5" customHeight="1">
      <c r="A20" s="21"/>
      <c r="B20" s="58" t="s">
        <v>9</v>
      </c>
      <c r="C20" s="58"/>
      <c r="D20" s="59">
        <f>'第6表(2)'!D20+'第6表(3)'!D20</f>
        <v>20984</v>
      </c>
      <c r="E20" s="59">
        <f>'第6表(2)'!E20+'第6表(3)'!E20</f>
        <v>43494</v>
      </c>
      <c r="F20" s="59">
        <f>'第6表(2)'!F20+'第6表(3)'!F20</f>
        <v>5276331</v>
      </c>
      <c r="G20" s="59">
        <f>'第6表(2)'!G20+'第6表(3)'!G20</f>
        <v>100262349</v>
      </c>
      <c r="H20" s="35">
        <f t="shared" si="1"/>
        <v>19002.285679196397</v>
      </c>
      <c r="I20" s="59">
        <f>'第6表(2)'!I20+'第6表(3)'!I20</f>
        <v>33712</v>
      </c>
      <c r="J20" s="59">
        <f>'第6表(2)'!J20+'第6表(3)'!J20</f>
        <v>3239545</v>
      </c>
      <c r="K20" s="59">
        <f>'第6表(2)'!K20+'第6表(3)'!K20</f>
        <v>51087687</v>
      </c>
      <c r="L20" s="36">
        <f t="shared" si="0"/>
        <v>15770.019246529992</v>
      </c>
      <c r="M20" s="59">
        <f>'第6表(2)'!M20+'第6表(3)'!M20</f>
        <v>9782</v>
      </c>
      <c r="N20" s="59">
        <f>'第6表(2)'!N20+'第6表(3)'!N20</f>
        <v>2036786</v>
      </c>
      <c r="O20" s="59">
        <f>'第6表(2)'!O20+'第6表(3)'!O20</f>
        <v>49174662</v>
      </c>
      <c r="P20" s="37">
        <f t="shared" si="2"/>
        <v>24143.263946236864</v>
      </c>
    </row>
    <row r="21" spans="1:16" s="1" customFormat="1" ht="13.5" customHeight="1">
      <c r="A21" s="19"/>
      <c r="B21" s="53" t="s">
        <v>10</v>
      </c>
      <c r="C21" s="53"/>
      <c r="D21" s="55">
        <f>'第6表(2)'!D21+'第6表(3)'!D21</f>
        <v>19101</v>
      </c>
      <c r="E21" s="55">
        <f>'第6表(2)'!E21+'第6表(3)'!E21</f>
        <v>34730</v>
      </c>
      <c r="F21" s="55">
        <f>'第6表(2)'!F21+'第6表(3)'!F21</f>
        <v>4533090</v>
      </c>
      <c r="G21" s="55">
        <f>'第6表(2)'!G21+'第6表(3)'!G21</f>
        <v>129879600</v>
      </c>
      <c r="H21" s="29">
        <f t="shared" si="1"/>
        <v>28651.449673401585</v>
      </c>
      <c r="I21" s="55">
        <f>'第6表(2)'!I21+'第6表(3)'!I21</f>
        <v>23391</v>
      </c>
      <c r="J21" s="55">
        <f>'第6表(2)'!J21+'第6表(3)'!J21</f>
        <v>2233588</v>
      </c>
      <c r="K21" s="55">
        <f>'第6表(2)'!K21+'第6表(3)'!K21</f>
        <v>58333843</v>
      </c>
      <c r="L21" s="30">
        <f t="shared" si="0"/>
        <v>26116.653115973044</v>
      </c>
      <c r="M21" s="55">
        <f>'第6表(2)'!M21+'第6表(3)'!M21</f>
        <v>11339</v>
      </c>
      <c r="N21" s="55">
        <f>'第6表(2)'!N21+'第6表(3)'!N21</f>
        <v>2299502</v>
      </c>
      <c r="O21" s="55">
        <f>'第6表(2)'!O21+'第6表(3)'!O21</f>
        <v>71545757</v>
      </c>
      <c r="P21" s="31">
        <f t="shared" si="2"/>
        <v>31113.587637671113</v>
      </c>
    </row>
    <row r="22" spans="1:16" s="1" customFormat="1" ht="13.5" customHeight="1">
      <c r="A22" s="19"/>
      <c r="B22" s="53" t="s">
        <v>11</v>
      </c>
      <c r="C22" s="53"/>
      <c r="D22" s="55">
        <f>'第6表(2)'!D22+'第6表(3)'!D22</f>
        <v>21902</v>
      </c>
      <c r="E22" s="55">
        <f>'第6表(2)'!E22+'第6表(3)'!E22</f>
        <v>40843</v>
      </c>
      <c r="F22" s="55">
        <f>'第6表(2)'!F22+'第6表(3)'!F22</f>
        <v>5631611</v>
      </c>
      <c r="G22" s="55">
        <f>'第6表(2)'!G22+'第6表(3)'!G22</f>
        <v>116167832</v>
      </c>
      <c r="H22" s="29">
        <f t="shared" si="1"/>
        <v>20627.815380004053</v>
      </c>
      <c r="I22" s="55">
        <f>'第6表(2)'!I22+'第6表(3)'!I22</f>
        <v>27361</v>
      </c>
      <c r="J22" s="55">
        <f>'第6表(2)'!J22+'第6表(3)'!J22</f>
        <v>2535893</v>
      </c>
      <c r="K22" s="55">
        <f>'第6表(2)'!K22+'第6表(3)'!K22</f>
        <v>46664477</v>
      </c>
      <c r="L22" s="30">
        <f t="shared" si="0"/>
        <v>18401.59541431756</v>
      </c>
      <c r="M22" s="55">
        <f>'第6表(2)'!M22+'第6表(3)'!M22</f>
        <v>13482</v>
      </c>
      <c r="N22" s="55">
        <f>'第6表(2)'!N22+'第6表(3)'!N22</f>
        <v>3095718</v>
      </c>
      <c r="O22" s="55">
        <f>'第6表(2)'!O22+'第6表(3)'!O22</f>
        <v>69503355</v>
      </c>
      <c r="P22" s="31">
        <f t="shared" si="2"/>
        <v>22451.449066097106</v>
      </c>
    </row>
    <row r="23" spans="1:16" s="1" customFormat="1" ht="13.5" customHeight="1">
      <c r="A23" s="19"/>
      <c r="B23" s="53" t="s">
        <v>12</v>
      </c>
      <c r="C23" s="53"/>
      <c r="D23" s="55">
        <f>'第6表(2)'!D23+'第6表(3)'!D23</f>
        <v>49079</v>
      </c>
      <c r="E23" s="55">
        <f>'第6表(2)'!E23+'第6表(3)'!E23</f>
        <v>69554</v>
      </c>
      <c r="F23" s="55">
        <f>'第6表(2)'!F23+'第6表(3)'!F23</f>
        <v>10731359</v>
      </c>
      <c r="G23" s="55">
        <f>'第6表(2)'!G23+'第6表(3)'!G23</f>
        <v>315347914</v>
      </c>
      <c r="H23" s="29">
        <f t="shared" si="1"/>
        <v>29385.64575092493</v>
      </c>
      <c r="I23" s="55">
        <f>'第6表(2)'!I23+'第6表(3)'!I23</f>
        <v>45516</v>
      </c>
      <c r="J23" s="55">
        <f>'第6表(2)'!J23+'第6表(3)'!J23</f>
        <v>4967466</v>
      </c>
      <c r="K23" s="55">
        <f>'第6表(2)'!K23+'第6表(3)'!K23</f>
        <v>115450299</v>
      </c>
      <c r="L23" s="30">
        <f t="shared" si="0"/>
        <v>23241.28620105301</v>
      </c>
      <c r="M23" s="55">
        <f>'第6表(2)'!M23+'第6表(3)'!M23</f>
        <v>24038</v>
      </c>
      <c r="N23" s="55">
        <f>'第6表(2)'!N23+'第6表(3)'!N23</f>
        <v>5763893</v>
      </c>
      <c r="O23" s="55">
        <f>'第6表(2)'!O23+'第6表(3)'!O23</f>
        <v>199897615</v>
      </c>
      <c r="P23" s="31">
        <f t="shared" si="2"/>
        <v>34681.0072636671</v>
      </c>
    </row>
    <row r="24" spans="1:16" s="1" customFormat="1" ht="13.5" customHeight="1">
      <c r="A24" s="19"/>
      <c r="B24" s="53" t="s">
        <v>13</v>
      </c>
      <c r="C24" s="53"/>
      <c r="D24" s="55">
        <f>'第6表(2)'!D24+'第6表(3)'!D24</f>
        <v>33830</v>
      </c>
      <c r="E24" s="55">
        <f>'第6表(2)'!E24+'第6表(3)'!E24</f>
        <v>44822</v>
      </c>
      <c r="F24" s="55">
        <f>'第6表(2)'!F24+'第6表(3)'!F24</f>
        <v>7358572</v>
      </c>
      <c r="G24" s="55">
        <f>'第6表(2)'!G24+'第6表(3)'!G24</f>
        <v>221747945</v>
      </c>
      <c r="H24" s="29">
        <f t="shared" si="1"/>
        <v>30134.64365096924</v>
      </c>
      <c r="I24" s="55">
        <f>'第6表(2)'!I24+'第6表(3)'!I24</f>
        <v>30526</v>
      </c>
      <c r="J24" s="55">
        <f>'第6表(2)'!J24+'第6表(3)'!J24</f>
        <v>3473049</v>
      </c>
      <c r="K24" s="55">
        <f>'第6表(2)'!K24+'第6表(3)'!K24</f>
        <v>87984893</v>
      </c>
      <c r="L24" s="30">
        <f t="shared" si="0"/>
        <v>25333.6169458018</v>
      </c>
      <c r="M24" s="55">
        <f>'第6表(2)'!M24+'第6表(3)'!M24</f>
        <v>14296</v>
      </c>
      <c r="N24" s="55">
        <f>'第6表(2)'!N24+'第6表(3)'!N24</f>
        <v>3885523</v>
      </c>
      <c r="O24" s="55">
        <f>'第6表(2)'!O24+'第6表(3)'!O24</f>
        <v>133763052</v>
      </c>
      <c r="P24" s="31">
        <f t="shared" si="2"/>
        <v>34426.009574515454</v>
      </c>
    </row>
    <row r="25" spans="1:16" s="1" customFormat="1" ht="13.5" customHeight="1">
      <c r="A25" s="19"/>
      <c r="B25" s="53" t="s">
        <v>14</v>
      </c>
      <c r="C25" s="53"/>
      <c r="D25" s="55">
        <f>'第6表(2)'!D25+'第6表(3)'!D25</f>
        <v>11995</v>
      </c>
      <c r="E25" s="55">
        <f>'第6表(2)'!E25+'第6表(3)'!E25</f>
        <v>21121</v>
      </c>
      <c r="F25" s="55">
        <f>'第6表(2)'!F25+'第6表(3)'!F25</f>
        <v>2452811</v>
      </c>
      <c r="G25" s="55">
        <f>'第6表(2)'!G25+'第6表(3)'!G25</f>
        <v>44478764</v>
      </c>
      <c r="H25" s="29">
        <f t="shared" si="1"/>
        <v>18133.7918005097</v>
      </c>
      <c r="I25" s="55">
        <f>'第6表(2)'!I25+'第6表(3)'!I25</f>
        <v>15262</v>
      </c>
      <c r="J25" s="55">
        <f>'第6表(2)'!J25+'第6表(3)'!J25</f>
        <v>1521914</v>
      </c>
      <c r="K25" s="55">
        <f>'第6表(2)'!K25+'第6表(3)'!K25</f>
        <v>22971636</v>
      </c>
      <c r="L25" s="30">
        <f t="shared" si="0"/>
        <v>15093.912008168661</v>
      </c>
      <c r="M25" s="55">
        <f>'第6表(2)'!M25+'第6表(3)'!M25</f>
        <v>5859</v>
      </c>
      <c r="N25" s="55">
        <f>'第6表(2)'!N25+'第6表(3)'!N25</f>
        <v>930897</v>
      </c>
      <c r="O25" s="55">
        <f>'第6表(2)'!O25+'第6表(3)'!O25</f>
        <v>21507128</v>
      </c>
      <c r="P25" s="31">
        <f t="shared" si="2"/>
        <v>23103.660233087012</v>
      </c>
    </row>
    <row r="26" spans="1:16" s="1" customFormat="1" ht="13.5" customHeight="1">
      <c r="A26" s="20"/>
      <c r="B26" s="56" t="s">
        <v>15</v>
      </c>
      <c r="C26" s="56"/>
      <c r="D26" s="57">
        <f>'第6表(2)'!D26+'第6表(3)'!D26</f>
        <v>16758</v>
      </c>
      <c r="E26" s="57">
        <f>'第6表(2)'!E26+'第6表(3)'!E26</f>
        <v>21294</v>
      </c>
      <c r="F26" s="57">
        <f>'第6表(2)'!F26+'第6表(3)'!F26</f>
        <v>3731354</v>
      </c>
      <c r="G26" s="57">
        <f>'第6表(2)'!G26+'第6表(3)'!G26</f>
        <v>108732933</v>
      </c>
      <c r="H26" s="32">
        <f t="shared" si="1"/>
        <v>29140.342352936765</v>
      </c>
      <c r="I26" s="57">
        <f>'第6表(2)'!I26+'第6表(3)'!I26</f>
        <v>13686</v>
      </c>
      <c r="J26" s="57">
        <f>'第6表(2)'!J26+'第6表(3)'!J26</f>
        <v>1857721</v>
      </c>
      <c r="K26" s="57">
        <f>'第6表(2)'!K26+'第6表(3)'!K26</f>
        <v>51342513</v>
      </c>
      <c r="L26" s="33">
        <f t="shared" si="0"/>
        <v>27637.364814199762</v>
      </c>
      <c r="M26" s="57">
        <f>'第6表(2)'!M26+'第6表(3)'!M26</f>
        <v>7608</v>
      </c>
      <c r="N26" s="57">
        <f>'第6表(2)'!N26+'第6表(3)'!N26</f>
        <v>1873633</v>
      </c>
      <c r="O26" s="57">
        <f>'第6表(2)'!O26+'第6表(3)'!O26</f>
        <v>57390420</v>
      </c>
      <c r="P26" s="34">
        <f t="shared" si="2"/>
        <v>30630.555717154853</v>
      </c>
    </row>
    <row r="27" spans="1:16" s="23" customFormat="1" ht="13.5" customHeight="1">
      <c r="A27" s="22"/>
      <c r="B27" s="53" t="s">
        <v>60</v>
      </c>
      <c r="C27" s="53"/>
      <c r="D27" s="55">
        <f>'第6表(2)'!D27+'第6表(3)'!D27</f>
        <v>10614</v>
      </c>
      <c r="E27" s="55">
        <f>'第6表(2)'!E27+'第6表(3)'!E27</f>
        <v>22151</v>
      </c>
      <c r="F27" s="55">
        <f>'第6表(2)'!F27+'第6表(3)'!F27</f>
        <v>2759620</v>
      </c>
      <c r="G27" s="55">
        <f>'第6表(2)'!G27+'第6表(3)'!G27</f>
        <v>39679588</v>
      </c>
      <c r="H27" s="29">
        <f t="shared" si="1"/>
        <v>14378.64198694023</v>
      </c>
      <c r="I27" s="55">
        <f>'第6表(2)'!I27+'第6表(3)'!I27</f>
        <v>17666</v>
      </c>
      <c r="J27" s="55">
        <f>'第6表(2)'!J27+'第6表(3)'!J27</f>
        <v>1969965</v>
      </c>
      <c r="K27" s="55">
        <f>'第6表(2)'!K27+'第6表(3)'!K27</f>
        <v>22370258</v>
      </c>
      <c r="L27" s="30">
        <f t="shared" si="0"/>
        <v>11355.662664057483</v>
      </c>
      <c r="M27" s="55">
        <f>'第6表(2)'!M27+'第6表(3)'!M27</f>
        <v>4485</v>
      </c>
      <c r="N27" s="55">
        <f>'第6表(2)'!N27+'第6表(3)'!N27</f>
        <v>789655</v>
      </c>
      <c r="O27" s="55">
        <f>'第6表(2)'!O27+'第6表(3)'!O27</f>
        <v>17309330</v>
      </c>
      <c r="P27" s="31">
        <f t="shared" si="2"/>
        <v>21920.117013125986</v>
      </c>
    </row>
    <row r="28" spans="1:16" s="1" customFormat="1" ht="13.5" customHeight="1">
      <c r="A28" s="19"/>
      <c r="B28" s="53" t="s">
        <v>16</v>
      </c>
      <c r="C28" s="53"/>
      <c r="D28" s="55">
        <f>'第6表(2)'!D28+'第6表(3)'!D28</f>
        <v>13218</v>
      </c>
      <c r="E28" s="55">
        <f>'第6表(2)'!E28+'第6表(3)'!E28</f>
        <v>22069</v>
      </c>
      <c r="F28" s="55">
        <f>'第6表(2)'!F28+'第6表(3)'!F28</f>
        <v>3237266</v>
      </c>
      <c r="G28" s="55">
        <f>'第6表(2)'!G28+'第6表(3)'!G28</f>
        <v>78949010</v>
      </c>
      <c r="H28" s="29">
        <f t="shared" si="1"/>
        <v>24387.55727827123</v>
      </c>
      <c r="I28" s="55">
        <f>'第6表(2)'!I28+'第6表(3)'!I28</f>
        <v>15160</v>
      </c>
      <c r="J28" s="55">
        <f>'第6表(2)'!J28+'第6表(3)'!J28</f>
        <v>1741624</v>
      </c>
      <c r="K28" s="55">
        <f>'第6表(2)'!K28+'第6表(3)'!K28</f>
        <v>32135307</v>
      </c>
      <c r="L28" s="30">
        <f t="shared" si="0"/>
        <v>18451.345985126525</v>
      </c>
      <c r="M28" s="55">
        <f>'第6表(2)'!M28+'第6表(3)'!M28</f>
        <v>6909</v>
      </c>
      <c r="N28" s="55">
        <f>'第6表(2)'!N28+'第6表(3)'!N28</f>
        <v>1495642</v>
      </c>
      <c r="O28" s="55">
        <f>'第6表(2)'!O28+'第6表(3)'!O28</f>
        <v>46813703</v>
      </c>
      <c r="P28" s="31">
        <f t="shared" si="2"/>
        <v>31300.0724772372</v>
      </c>
    </row>
    <row r="29" spans="1:16" s="1" customFormat="1" ht="13.5" customHeight="1">
      <c r="A29" s="19"/>
      <c r="B29" s="53" t="s">
        <v>17</v>
      </c>
      <c r="C29" s="53"/>
      <c r="D29" s="55">
        <f>'第6表(2)'!D29+'第6表(3)'!D29</f>
        <v>20617</v>
      </c>
      <c r="E29" s="55">
        <f>'第6表(2)'!E29+'第6表(3)'!E29</f>
        <v>39292</v>
      </c>
      <c r="F29" s="55">
        <f>'第6表(2)'!F29+'第6表(3)'!F29</f>
        <v>4880630</v>
      </c>
      <c r="G29" s="55">
        <f>'第6表(2)'!G29+'第6表(3)'!G29</f>
        <v>79752370</v>
      </c>
      <c r="H29" s="29">
        <f t="shared" si="1"/>
        <v>16340.589227210423</v>
      </c>
      <c r="I29" s="55">
        <f>'第6表(2)'!I29+'第6表(3)'!I29</f>
        <v>30316</v>
      </c>
      <c r="J29" s="55">
        <f>'第6表(2)'!J29+'第6表(3)'!J29</f>
        <v>3374732</v>
      </c>
      <c r="K29" s="55">
        <f>'第6表(2)'!K29+'第6表(3)'!K29</f>
        <v>42049402</v>
      </c>
      <c r="L29" s="30">
        <f t="shared" si="0"/>
        <v>12460.071496047685</v>
      </c>
      <c r="M29" s="55">
        <f>'第6表(2)'!M29+'第6表(3)'!M29</f>
        <v>8976</v>
      </c>
      <c r="N29" s="55">
        <f>'第6表(2)'!N29+'第6表(3)'!N29</f>
        <v>1505898</v>
      </c>
      <c r="O29" s="55">
        <f>'第6表(2)'!O29+'第6表(3)'!O29</f>
        <v>37702968</v>
      </c>
      <c r="P29" s="31">
        <f t="shared" si="2"/>
        <v>25036.867038803426</v>
      </c>
    </row>
    <row r="30" spans="1:16" s="1" customFormat="1" ht="13.5" customHeight="1">
      <c r="A30" s="21"/>
      <c r="B30" s="58" t="s">
        <v>18</v>
      </c>
      <c r="C30" s="58"/>
      <c r="D30" s="59">
        <f>'第6表(2)'!D30+'第6表(3)'!D30</f>
        <v>15431</v>
      </c>
      <c r="E30" s="59">
        <f>'第6表(2)'!E30+'第6表(3)'!E30</f>
        <v>30066</v>
      </c>
      <c r="F30" s="59">
        <f>'第6表(2)'!F30+'第6表(3)'!F30</f>
        <v>3607172</v>
      </c>
      <c r="G30" s="59">
        <f>'第6表(2)'!G30+'第6表(3)'!G30</f>
        <v>67079795</v>
      </c>
      <c r="H30" s="35">
        <f t="shared" si="1"/>
        <v>18596.228569084036</v>
      </c>
      <c r="I30" s="59">
        <f>'第6表(2)'!I30+'第6表(3)'!I30</f>
        <v>23626</v>
      </c>
      <c r="J30" s="59">
        <f>'第6表(2)'!J30+'第6表(3)'!J30</f>
        <v>2369156</v>
      </c>
      <c r="K30" s="59">
        <f>'第6表(2)'!K30+'第6表(3)'!K30</f>
        <v>30435222</v>
      </c>
      <c r="L30" s="36">
        <f t="shared" si="0"/>
        <v>12846.440673387486</v>
      </c>
      <c r="M30" s="59">
        <f>'第6表(2)'!M30+'第6表(3)'!M30</f>
        <v>6440</v>
      </c>
      <c r="N30" s="59">
        <f>'第6表(2)'!N30+'第6表(3)'!N30</f>
        <v>1238016</v>
      </c>
      <c r="O30" s="59">
        <f>'第6表(2)'!O30+'第6表(3)'!O30</f>
        <v>36644573</v>
      </c>
      <c r="P30" s="37">
        <f t="shared" si="2"/>
        <v>29599.43409455128</v>
      </c>
    </row>
    <row r="31" spans="1:16" s="1" customFormat="1" ht="13.5" customHeight="1">
      <c r="A31" s="19"/>
      <c r="B31" s="53" t="s">
        <v>46</v>
      </c>
      <c r="C31" s="53"/>
      <c r="D31" s="55">
        <f>'第6表(2)'!D31+'第6表(3)'!D31</f>
        <v>13514</v>
      </c>
      <c r="E31" s="55">
        <f>'第6表(2)'!E31+'第6表(3)'!E31</f>
        <v>24951</v>
      </c>
      <c r="F31" s="55">
        <f>'第6表(2)'!F31+'第6表(3)'!F31</f>
        <v>3509073</v>
      </c>
      <c r="G31" s="55">
        <f>'第6表(2)'!G31+'第6表(3)'!G31</f>
        <v>62241292</v>
      </c>
      <c r="H31" s="29">
        <f t="shared" si="1"/>
        <v>17737.246275583326</v>
      </c>
      <c r="I31" s="55">
        <f>'第6表(2)'!I31+'第6表(3)'!I31</f>
        <v>16421</v>
      </c>
      <c r="J31" s="55">
        <f>'第6表(2)'!J31+'第6表(3)'!J31</f>
        <v>1865516</v>
      </c>
      <c r="K31" s="55">
        <f>'第6表(2)'!K31+'第6表(3)'!K31</f>
        <v>28895605</v>
      </c>
      <c r="L31" s="30">
        <f t="shared" si="0"/>
        <v>15489.336462405041</v>
      </c>
      <c r="M31" s="55">
        <f>'第6表(2)'!M31+'第6表(3)'!M31</f>
        <v>8530</v>
      </c>
      <c r="N31" s="55">
        <f>'第6表(2)'!N31+'第6表(3)'!N31</f>
        <v>1643557</v>
      </c>
      <c r="O31" s="55">
        <f>'第6表(2)'!O31+'第6表(3)'!O31</f>
        <v>33345687</v>
      </c>
      <c r="P31" s="31">
        <f t="shared" si="2"/>
        <v>20288.7316959497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622406</v>
      </c>
      <c r="E32" s="40">
        <f aca="true" t="shared" si="3" ref="E32:O32">SUM(E11:E31)</f>
        <v>994285</v>
      </c>
      <c r="F32" s="40">
        <f t="shared" si="3"/>
        <v>143235746</v>
      </c>
      <c r="G32" s="40">
        <f t="shared" si="3"/>
        <v>3687961615</v>
      </c>
      <c r="H32" s="40">
        <f t="shared" si="1"/>
        <v>25747.4947280269</v>
      </c>
      <c r="I32" s="40">
        <f t="shared" si="3"/>
        <v>697885</v>
      </c>
      <c r="J32" s="40">
        <f t="shared" si="3"/>
        <v>74397929</v>
      </c>
      <c r="K32" s="40">
        <f t="shared" si="3"/>
        <v>1483639282</v>
      </c>
      <c r="L32" s="40">
        <f t="shared" si="0"/>
        <v>19941.943303287382</v>
      </c>
      <c r="M32" s="40">
        <f t="shared" si="3"/>
        <v>296400</v>
      </c>
      <c r="N32" s="40">
        <f t="shared" si="3"/>
        <v>68837817</v>
      </c>
      <c r="O32" s="41">
        <f t="shared" si="3"/>
        <v>2204322333</v>
      </c>
      <c r="P32" s="42">
        <f t="shared" si="2"/>
        <v>32021.96741654373</v>
      </c>
    </row>
    <row r="33" spans="1:16" s="1" customFormat="1" ht="13.5" customHeight="1">
      <c r="A33" s="19"/>
      <c r="B33" s="53" t="s">
        <v>20</v>
      </c>
      <c r="C33" s="61"/>
      <c r="D33" s="55">
        <f>'第6表(2)'!D33+'第6表(3)'!D33</f>
        <v>7386</v>
      </c>
      <c r="E33" s="55">
        <f>'第6表(2)'!E33+'第6表(3)'!E33</f>
        <v>11241</v>
      </c>
      <c r="F33" s="55">
        <f>'第6表(2)'!F33+'第6表(3)'!F33</f>
        <v>1981425</v>
      </c>
      <c r="G33" s="55">
        <f>'第6表(2)'!G33+'第6表(3)'!G33</f>
        <v>61569455</v>
      </c>
      <c r="H33" s="29">
        <f t="shared" si="1"/>
        <v>31073.320968494896</v>
      </c>
      <c r="I33" s="55">
        <f>'第6表(2)'!I33+'第6表(3)'!I33</f>
        <v>7297</v>
      </c>
      <c r="J33" s="55">
        <f>'第6表(2)'!J33+'第6表(3)'!J33</f>
        <v>828143</v>
      </c>
      <c r="K33" s="55">
        <f>'第6表(2)'!K33+'第6表(3)'!K33</f>
        <v>23517179</v>
      </c>
      <c r="L33" s="30">
        <f t="shared" si="0"/>
        <v>28397.485699933466</v>
      </c>
      <c r="M33" s="55">
        <f>'第6表(2)'!M33+'第6表(3)'!M33</f>
        <v>3944</v>
      </c>
      <c r="N33" s="55">
        <f>'第6表(2)'!N33+'第6表(3)'!N33</f>
        <v>1153282</v>
      </c>
      <c r="O33" s="55">
        <f>'第6表(2)'!O33+'第6表(3)'!O33</f>
        <v>38052276</v>
      </c>
      <c r="P33" s="31">
        <f t="shared" si="2"/>
        <v>32994.77144358448</v>
      </c>
    </row>
    <row r="34" spans="1:16" s="1" customFormat="1" ht="13.5" customHeight="1">
      <c r="A34" s="19"/>
      <c r="B34" s="53" t="s">
        <v>21</v>
      </c>
      <c r="C34" s="61"/>
      <c r="D34" s="55">
        <f>'第6表(2)'!D34+'第6表(3)'!D34</f>
        <v>7420</v>
      </c>
      <c r="E34" s="55">
        <f>'第6表(2)'!E34+'第6表(3)'!E34</f>
        <v>11264</v>
      </c>
      <c r="F34" s="55">
        <f>'第6表(2)'!F34+'第6表(3)'!F34</f>
        <v>1619175</v>
      </c>
      <c r="G34" s="55">
        <f>'第6表(2)'!G34+'第6表(3)'!G34</f>
        <v>39503699</v>
      </c>
      <c r="H34" s="29">
        <f t="shared" si="1"/>
        <v>24397.423996788486</v>
      </c>
      <c r="I34" s="55">
        <f>'第6表(2)'!I34+'第6表(3)'!I34</f>
        <v>7687</v>
      </c>
      <c r="J34" s="55">
        <f>'第6表(2)'!J34+'第6表(3)'!J34</f>
        <v>847849</v>
      </c>
      <c r="K34" s="55">
        <f>'第6表(2)'!K34+'第6表(3)'!K34</f>
        <v>18001890</v>
      </c>
      <c r="L34" s="30">
        <f t="shared" si="0"/>
        <v>21232.424641651993</v>
      </c>
      <c r="M34" s="55">
        <f>'第6表(2)'!M34+'第6表(3)'!M34</f>
        <v>3577</v>
      </c>
      <c r="N34" s="55">
        <f>'第6表(2)'!N34+'第6表(3)'!N34</f>
        <v>771326</v>
      </c>
      <c r="O34" s="55">
        <f>'第6表(2)'!O34+'第6表(3)'!O34</f>
        <v>21501809</v>
      </c>
      <c r="P34" s="31">
        <f t="shared" si="2"/>
        <v>27876.421902023267</v>
      </c>
    </row>
    <row r="35" spans="1:16" s="1" customFormat="1" ht="13.5" customHeight="1">
      <c r="A35" s="19"/>
      <c r="B35" s="53" t="s">
        <v>22</v>
      </c>
      <c r="C35" s="61"/>
      <c r="D35" s="55">
        <f>'第6表(2)'!D35+'第6表(3)'!D35</f>
        <v>10760</v>
      </c>
      <c r="E35" s="55">
        <f>'第6表(2)'!E35+'第6表(3)'!E35</f>
        <v>20630</v>
      </c>
      <c r="F35" s="55">
        <f>'第6表(2)'!F35+'第6表(3)'!F35</f>
        <v>2967166</v>
      </c>
      <c r="G35" s="55">
        <f>'第6表(2)'!G35+'第6表(3)'!G35</f>
        <v>52496023</v>
      </c>
      <c r="H35" s="29">
        <f t="shared" si="1"/>
        <v>17692.310777354553</v>
      </c>
      <c r="I35" s="55">
        <f>'第6表(2)'!I35+'第6表(3)'!I35</f>
        <v>12903</v>
      </c>
      <c r="J35" s="55">
        <f>'第6表(2)'!J35+'第6表(3)'!J35</f>
        <v>1519449</v>
      </c>
      <c r="K35" s="55">
        <f>'第6表(2)'!K35+'第6表(3)'!K35</f>
        <v>21823668</v>
      </c>
      <c r="L35" s="30">
        <f t="shared" si="0"/>
        <v>14362.882860826523</v>
      </c>
      <c r="M35" s="55">
        <f>'第6表(2)'!M35+'第6表(3)'!M35</f>
        <v>7727</v>
      </c>
      <c r="N35" s="55">
        <f>'第6表(2)'!N35+'第6表(3)'!N35</f>
        <v>1447717</v>
      </c>
      <c r="O35" s="55">
        <f>'第6表(2)'!O35+'第6表(3)'!O35</f>
        <v>30672355</v>
      </c>
      <c r="P35" s="31">
        <f t="shared" si="2"/>
        <v>21186.706379768973</v>
      </c>
    </row>
    <row r="36" spans="1:16" s="1" customFormat="1" ht="13.5" customHeight="1">
      <c r="A36" s="19"/>
      <c r="B36" s="53" t="s">
        <v>23</v>
      </c>
      <c r="C36" s="61"/>
      <c r="D36" s="55">
        <f>'第6表(2)'!D36+'第6表(3)'!D36</f>
        <v>9694</v>
      </c>
      <c r="E36" s="55">
        <f>'第6表(2)'!E36+'第6表(3)'!E36</f>
        <v>17925</v>
      </c>
      <c r="F36" s="55">
        <f>'第6表(2)'!F36+'第6表(3)'!F36</f>
        <v>2491680</v>
      </c>
      <c r="G36" s="55">
        <f>'第6表(2)'!G36+'第6表(3)'!G36</f>
        <v>56208376</v>
      </c>
      <c r="H36" s="29">
        <f t="shared" si="1"/>
        <v>22558.4248378604</v>
      </c>
      <c r="I36" s="55">
        <f>'第6表(2)'!I36+'第6表(3)'!I36</f>
        <v>11948</v>
      </c>
      <c r="J36" s="55">
        <f>'第6表(2)'!J36+'第6表(3)'!J36</f>
        <v>1255991</v>
      </c>
      <c r="K36" s="55">
        <f>'第6表(2)'!K36+'第6表(3)'!K36</f>
        <v>25242928</v>
      </c>
      <c r="L36" s="30">
        <f t="shared" si="0"/>
        <v>20098.016625915312</v>
      </c>
      <c r="M36" s="55">
        <f>'第6表(2)'!M36+'第6表(3)'!M36</f>
        <v>5977</v>
      </c>
      <c r="N36" s="55">
        <f>'第6表(2)'!N36+'第6表(3)'!N36</f>
        <v>1235689</v>
      </c>
      <c r="O36" s="55">
        <f>'第6表(2)'!O36+'第6表(3)'!O36</f>
        <v>30965448</v>
      </c>
      <c r="P36" s="31">
        <f t="shared" si="2"/>
        <v>25059.256819474806</v>
      </c>
    </row>
    <row r="37" spans="1:16" s="1" customFormat="1" ht="13.5" customHeight="1">
      <c r="A37" s="21"/>
      <c r="B37" s="58" t="s">
        <v>24</v>
      </c>
      <c r="C37" s="62"/>
      <c r="D37" s="55">
        <f>'第6表(2)'!D37+'第6表(3)'!D37</f>
        <v>3215</v>
      </c>
      <c r="E37" s="55">
        <f>'第6表(2)'!E37+'第6表(3)'!E37</f>
        <v>6562</v>
      </c>
      <c r="F37" s="55">
        <f>'第6表(2)'!F37+'第6表(3)'!F37</f>
        <v>893138</v>
      </c>
      <c r="G37" s="55">
        <f>'第6表(2)'!G37+'第6表(3)'!G37</f>
        <v>14506529</v>
      </c>
      <c r="H37" s="29">
        <f t="shared" si="1"/>
        <v>16242.203332519723</v>
      </c>
      <c r="I37" s="55">
        <f>'第6表(2)'!I37+'第6表(3)'!I37</f>
        <v>4620</v>
      </c>
      <c r="J37" s="55">
        <f>'第6表(2)'!J37+'第6表(3)'!J37</f>
        <v>464509</v>
      </c>
      <c r="K37" s="55">
        <f>'第6表(2)'!K37+'第6表(3)'!K37</f>
        <v>6253774</v>
      </c>
      <c r="L37" s="30">
        <f t="shared" si="0"/>
        <v>13463.192317048755</v>
      </c>
      <c r="M37" s="55">
        <f>'第6表(2)'!M37+'第6表(3)'!M37</f>
        <v>1942</v>
      </c>
      <c r="N37" s="55">
        <f>'第6表(2)'!N37+'第6表(3)'!N37</f>
        <v>428629</v>
      </c>
      <c r="O37" s="55">
        <f>'第6表(2)'!O37+'第6表(3)'!O37</f>
        <v>8252755</v>
      </c>
      <c r="P37" s="31">
        <f t="shared" si="2"/>
        <v>19253.841900571355</v>
      </c>
    </row>
    <row r="38" spans="1:16" s="1" customFormat="1" ht="13.5" customHeight="1">
      <c r="A38" s="19"/>
      <c r="B38" s="53" t="s">
        <v>25</v>
      </c>
      <c r="C38" s="61"/>
      <c r="D38" s="57">
        <f>'第6表(2)'!D38+'第6表(3)'!D38</f>
        <v>7146</v>
      </c>
      <c r="E38" s="57">
        <f>'第6表(2)'!E38+'第6表(3)'!E38</f>
        <v>10748</v>
      </c>
      <c r="F38" s="57">
        <f>'第6表(2)'!F38+'第6表(3)'!F38</f>
        <v>1852361</v>
      </c>
      <c r="G38" s="57">
        <f>'第6表(2)'!G38+'第6表(3)'!G38</f>
        <v>38597732</v>
      </c>
      <c r="H38" s="32">
        <f t="shared" si="1"/>
        <v>20837.046342478596</v>
      </c>
      <c r="I38" s="57">
        <f>'第6表(2)'!I38+'第6表(3)'!I38</f>
        <v>6709</v>
      </c>
      <c r="J38" s="57">
        <f>'第6表(2)'!J38+'第6表(3)'!J38</f>
        <v>852860</v>
      </c>
      <c r="K38" s="57">
        <f>'第6表(2)'!K38+'第6表(3)'!K38</f>
        <v>17241092</v>
      </c>
      <c r="L38" s="33">
        <f t="shared" si="0"/>
        <v>20215.618038130524</v>
      </c>
      <c r="M38" s="57">
        <f>'第6表(2)'!M38+'第6表(3)'!M38</f>
        <v>4039</v>
      </c>
      <c r="N38" s="57">
        <f>'第6表(2)'!N38+'第6表(3)'!N38</f>
        <v>999501</v>
      </c>
      <c r="O38" s="57">
        <f>'第6表(2)'!O38+'第6表(3)'!O38</f>
        <v>21356640</v>
      </c>
      <c r="P38" s="34">
        <f t="shared" si="2"/>
        <v>21367.302283839635</v>
      </c>
    </row>
    <row r="39" spans="1:16" s="1" customFormat="1" ht="13.5" customHeight="1">
      <c r="A39" s="19"/>
      <c r="B39" s="53" t="s">
        <v>26</v>
      </c>
      <c r="C39" s="61"/>
      <c r="D39" s="55">
        <f>'第6表(2)'!D39+'第6表(3)'!D39</f>
        <v>3363</v>
      </c>
      <c r="E39" s="55">
        <f>'第6表(2)'!E39+'第6表(3)'!E39</f>
        <v>6206</v>
      </c>
      <c r="F39" s="55">
        <f>'第6表(2)'!F39+'第6表(3)'!F39</f>
        <v>1132269</v>
      </c>
      <c r="G39" s="55">
        <f>'第6表(2)'!G39+'第6表(3)'!G39</f>
        <v>27987855</v>
      </c>
      <c r="H39" s="29">
        <f t="shared" si="1"/>
        <v>24718.37964300003</v>
      </c>
      <c r="I39" s="55">
        <f>'第6表(2)'!I39+'第6表(3)'!I39</f>
        <v>4079</v>
      </c>
      <c r="J39" s="55">
        <f>'第6表(2)'!J39+'第6表(3)'!J39</f>
        <v>512680</v>
      </c>
      <c r="K39" s="55">
        <f>'第6表(2)'!K39+'第6表(3)'!K39</f>
        <v>8969683</v>
      </c>
      <c r="L39" s="30">
        <f t="shared" si="0"/>
        <v>17495.675665132247</v>
      </c>
      <c r="M39" s="55">
        <f>'第6表(2)'!M39+'第6表(3)'!M39</f>
        <v>2127</v>
      </c>
      <c r="N39" s="55">
        <f>'第6表(2)'!N39+'第6表(3)'!N39</f>
        <v>619589</v>
      </c>
      <c r="O39" s="55">
        <f>'第6表(2)'!O39+'第6表(3)'!O39</f>
        <v>19018172</v>
      </c>
      <c r="P39" s="31">
        <f t="shared" si="2"/>
        <v>30694.81866204855</v>
      </c>
    </row>
    <row r="40" spans="1:16" s="1" customFormat="1" ht="13.5" customHeight="1">
      <c r="A40" s="19"/>
      <c r="B40" s="53" t="s">
        <v>27</v>
      </c>
      <c r="C40" s="61"/>
      <c r="D40" s="55">
        <f>'第6表(2)'!D40+'第6表(3)'!D40</f>
        <v>5287</v>
      </c>
      <c r="E40" s="55">
        <f>'第6表(2)'!E40+'第6表(3)'!E40</f>
        <v>8416</v>
      </c>
      <c r="F40" s="55">
        <f>'第6表(2)'!F40+'第6表(3)'!F40</f>
        <v>1408747</v>
      </c>
      <c r="G40" s="55">
        <f>'第6表(2)'!G40+'第6表(3)'!G40</f>
        <v>36956037</v>
      </c>
      <c r="H40" s="29">
        <f t="shared" si="1"/>
        <v>26233.267577499722</v>
      </c>
      <c r="I40" s="55">
        <f>'第6表(2)'!I40+'第6表(3)'!I40</f>
        <v>5359</v>
      </c>
      <c r="J40" s="55">
        <f>'第6表(2)'!J40+'第6表(3)'!J40</f>
        <v>675554</v>
      </c>
      <c r="K40" s="55">
        <f>'第6表(2)'!K40+'第6表(3)'!K40</f>
        <v>12976937</v>
      </c>
      <c r="L40" s="30">
        <f t="shared" si="0"/>
        <v>19209.325975421652</v>
      </c>
      <c r="M40" s="55">
        <f>'第6表(2)'!M40+'第6表(3)'!M40</f>
        <v>3057</v>
      </c>
      <c r="N40" s="55">
        <f>'第6表(2)'!N40+'第6表(3)'!N40</f>
        <v>733193</v>
      </c>
      <c r="O40" s="55">
        <f>'第6表(2)'!O40+'第6表(3)'!O40</f>
        <v>23979100</v>
      </c>
      <c r="P40" s="31">
        <f t="shared" si="2"/>
        <v>32705.03128098604</v>
      </c>
    </row>
    <row r="41" spans="1:16" s="1" customFormat="1" ht="13.5" customHeight="1">
      <c r="A41" s="19"/>
      <c r="B41" s="53" t="s">
        <v>28</v>
      </c>
      <c r="C41" s="61"/>
      <c r="D41" s="55">
        <f>'第6表(2)'!D41+'第6表(3)'!D41</f>
        <v>10048</v>
      </c>
      <c r="E41" s="55">
        <f>'第6表(2)'!E41+'第6表(3)'!E41</f>
        <v>17954</v>
      </c>
      <c r="F41" s="55">
        <f>'第6表(2)'!F41+'第6表(3)'!F41</f>
        <v>2324378</v>
      </c>
      <c r="G41" s="55">
        <f>'第6表(2)'!G41+'第6表(3)'!G41</f>
        <v>35529880</v>
      </c>
      <c r="H41" s="29">
        <f t="shared" si="1"/>
        <v>15285.758168421833</v>
      </c>
      <c r="I41" s="55">
        <f>'第6表(2)'!I41+'第6表(3)'!I41</f>
        <v>12131</v>
      </c>
      <c r="J41" s="55">
        <f>'第6表(2)'!J41+'第6表(3)'!J41</f>
        <v>1392854</v>
      </c>
      <c r="K41" s="55">
        <f>'第6表(2)'!K41+'第6表(3)'!K41</f>
        <v>17681546</v>
      </c>
      <c r="L41" s="30">
        <f t="shared" si="0"/>
        <v>12694.471925987935</v>
      </c>
      <c r="M41" s="55">
        <f>'第6表(2)'!M41+'第6表(3)'!M41</f>
        <v>5823</v>
      </c>
      <c r="N41" s="55">
        <f>'第6表(2)'!N41+'第6表(3)'!N41</f>
        <v>931524</v>
      </c>
      <c r="O41" s="55">
        <f>'第6表(2)'!O41+'第6表(3)'!O41</f>
        <v>17848334</v>
      </c>
      <c r="P41" s="31">
        <f t="shared" si="2"/>
        <v>19160.358723983492</v>
      </c>
    </row>
    <row r="42" spans="1:16" s="1" customFormat="1" ht="13.5" customHeight="1">
      <c r="A42" s="21"/>
      <c r="B42" s="58" t="s">
        <v>29</v>
      </c>
      <c r="C42" s="62"/>
      <c r="D42" s="59">
        <f>'第6表(2)'!D42+'第6表(3)'!D42</f>
        <v>8880</v>
      </c>
      <c r="E42" s="59">
        <f>'第6表(2)'!E42+'第6表(3)'!E42</f>
        <v>14741</v>
      </c>
      <c r="F42" s="59">
        <f>'第6表(2)'!F42+'第6表(3)'!F42</f>
        <v>1983651</v>
      </c>
      <c r="G42" s="59">
        <f>'第6表(2)'!G42+'第6表(3)'!G42</f>
        <v>40117502</v>
      </c>
      <c r="H42" s="35">
        <f t="shared" si="1"/>
        <v>20224.072682140155</v>
      </c>
      <c r="I42" s="59">
        <f>'第6表(2)'!I42+'第6表(3)'!I42</f>
        <v>10004</v>
      </c>
      <c r="J42" s="59">
        <f>'第6表(2)'!J42+'第6表(3)'!J42</f>
        <v>1124516</v>
      </c>
      <c r="K42" s="59">
        <f>'第6表(2)'!K42+'第6表(3)'!K42</f>
        <v>21598399</v>
      </c>
      <c r="L42" s="36">
        <f t="shared" si="0"/>
        <v>19206.840098317854</v>
      </c>
      <c r="M42" s="59">
        <f>'第6表(2)'!M42+'第6表(3)'!M42</f>
        <v>4737</v>
      </c>
      <c r="N42" s="59">
        <f>'第6表(2)'!N42+'第6表(3)'!N42</f>
        <v>859135</v>
      </c>
      <c r="O42" s="59">
        <f>'第6表(2)'!O42+'第6表(3)'!O42</f>
        <v>18519103</v>
      </c>
      <c r="P42" s="37">
        <f t="shared" si="2"/>
        <v>21555.521542016097</v>
      </c>
    </row>
    <row r="43" spans="1:16" s="1" customFormat="1" ht="13.5" customHeight="1">
      <c r="A43" s="19"/>
      <c r="B43" s="53" t="s">
        <v>30</v>
      </c>
      <c r="C43" s="61"/>
      <c r="D43" s="55">
        <f>'第6表(2)'!D43+'第6表(3)'!D43</f>
        <v>8762</v>
      </c>
      <c r="E43" s="55">
        <f>'第6表(2)'!E43+'第6表(3)'!E43</f>
        <v>15840</v>
      </c>
      <c r="F43" s="55">
        <f>'第6表(2)'!F43+'第6表(3)'!F43</f>
        <v>2107620</v>
      </c>
      <c r="G43" s="55">
        <f>'第6表(2)'!G43+'第6表(3)'!G43</f>
        <v>46979360</v>
      </c>
      <c r="H43" s="29">
        <f t="shared" si="1"/>
        <v>22290.242073998157</v>
      </c>
      <c r="I43" s="55">
        <f>'第6表(2)'!I43+'第6表(3)'!I43</f>
        <v>10135</v>
      </c>
      <c r="J43" s="55">
        <f>'第6表(2)'!J43+'第6表(3)'!J43</f>
        <v>1142495</v>
      </c>
      <c r="K43" s="55">
        <f>'第6表(2)'!K43+'第6表(3)'!K43</f>
        <v>23474109</v>
      </c>
      <c r="L43" s="30">
        <f t="shared" si="0"/>
        <v>20546.356001557993</v>
      </c>
      <c r="M43" s="55">
        <f>'第6表(2)'!M43+'第6表(3)'!M43</f>
        <v>5705</v>
      </c>
      <c r="N43" s="55">
        <f>'第6表(2)'!N43+'第6表(3)'!N43</f>
        <v>965125</v>
      </c>
      <c r="O43" s="55">
        <f>'第6表(2)'!O43+'第6表(3)'!O43</f>
        <v>23505251</v>
      </c>
      <c r="P43" s="31">
        <f t="shared" si="2"/>
        <v>24354.618313689938</v>
      </c>
    </row>
    <row r="44" spans="1:16" s="1" customFormat="1" ht="13.5" customHeight="1">
      <c r="A44" s="19"/>
      <c r="B44" s="53" t="s">
        <v>31</v>
      </c>
      <c r="C44" s="61"/>
      <c r="D44" s="55">
        <f>'第6表(2)'!D44+'第6表(3)'!D44</f>
        <v>5508</v>
      </c>
      <c r="E44" s="55">
        <f>'第6表(2)'!E44+'第6表(3)'!E44</f>
        <v>7418</v>
      </c>
      <c r="F44" s="55">
        <f>'第6表(2)'!F44+'第6表(3)'!F44</f>
        <v>1150792</v>
      </c>
      <c r="G44" s="55">
        <f>'第6表(2)'!G44+'第6表(3)'!G44</f>
        <v>35478077</v>
      </c>
      <c r="H44" s="29">
        <f t="shared" si="1"/>
        <v>30829.26975509041</v>
      </c>
      <c r="I44" s="55">
        <f>'第6表(2)'!I44+'第6表(3)'!I44</f>
        <v>4921</v>
      </c>
      <c r="J44" s="55">
        <f>'第6表(2)'!J44+'第6表(3)'!J44</f>
        <v>583886</v>
      </c>
      <c r="K44" s="55">
        <f>'第6表(2)'!K44+'第6表(3)'!K44</f>
        <v>15527101</v>
      </c>
      <c r="L44" s="30">
        <f t="shared" si="0"/>
        <v>26592.69275166728</v>
      </c>
      <c r="M44" s="55">
        <f>'第6表(2)'!M44+'第6表(3)'!M44</f>
        <v>2497</v>
      </c>
      <c r="N44" s="55">
        <f>'第6表(2)'!N44+'第6表(3)'!N44</f>
        <v>566906</v>
      </c>
      <c r="O44" s="55">
        <f>'第6表(2)'!O44+'第6表(3)'!O44</f>
        <v>19950976</v>
      </c>
      <c r="P44" s="31">
        <f t="shared" si="2"/>
        <v>35192.74094823481</v>
      </c>
    </row>
    <row r="45" spans="1:16" s="1" customFormat="1" ht="13.5" customHeight="1">
      <c r="A45" s="19"/>
      <c r="B45" s="53" t="s">
        <v>32</v>
      </c>
      <c r="C45" s="61"/>
      <c r="D45" s="55">
        <f>'第6表(2)'!D45+'第6表(3)'!D45</f>
        <v>2930</v>
      </c>
      <c r="E45" s="55">
        <f>'第6表(2)'!E45+'第6表(3)'!E45</f>
        <v>5599</v>
      </c>
      <c r="F45" s="55">
        <f>'第6表(2)'!F45+'第6表(3)'!F45</f>
        <v>768812</v>
      </c>
      <c r="G45" s="55">
        <f>'第6表(2)'!G45+'第6表(3)'!G45</f>
        <v>18415596</v>
      </c>
      <c r="H45" s="29">
        <f t="shared" si="1"/>
        <v>23953.314984677658</v>
      </c>
      <c r="I45" s="55">
        <f>'第6表(2)'!I45+'第6表(3)'!I45</f>
        <v>3806</v>
      </c>
      <c r="J45" s="55">
        <f>'第6表(2)'!J45+'第6表(3)'!J45</f>
        <v>352394</v>
      </c>
      <c r="K45" s="55">
        <f>'第6表(2)'!K45+'第6表(3)'!K45</f>
        <v>7846318</v>
      </c>
      <c r="L45" s="30">
        <f t="shared" si="0"/>
        <v>22265.753673445066</v>
      </c>
      <c r="M45" s="55">
        <f>'第6表(2)'!M45+'第6表(3)'!M45</f>
        <v>1793</v>
      </c>
      <c r="N45" s="55">
        <f>'第6表(2)'!N45+'第6表(3)'!N45</f>
        <v>416418</v>
      </c>
      <c r="O45" s="55">
        <f>'第6表(2)'!O45+'第6表(3)'!O45</f>
        <v>10569278</v>
      </c>
      <c r="P45" s="31">
        <f t="shared" si="2"/>
        <v>25381.414828369572</v>
      </c>
    </row>
    <row r="46" spans="1:16" s="1" customFormat="1" ht="13.5" customHeight="1">
      <c r="A46" s="19"/>
      <c r="B46" s="53" t="s">
        <v>33</v>
      </c>
      <c r="C46" s="61"/>
      <c r="D46" s="55">
        <f>'第6表(2)'!D46+'第6表(3)'!D46</f>
        <v>2191</v>
      </c>
      <c r="E46" s="55">
        <f>'第6表(2)'!E46+'第6表(3)'!E46</f>
        <v>4410</v>
      </c>
      <c r="F46" s="55">
        <f>'第6表(2)'!F46+'第6表(3)'!F46</f>
        <v>599500</v>
      </c>
      <c r="G46" s="55">
        <f>'第6表(2)'!G46+'第6表(3)'!G46</f>
        <v>14387955</v>
      </c>
      <c r="H46" s="29">
        <f t="shared" si="1"/>
        <v>23999.92493744787</v>
      </c>
      <c r="I46" s="55">
        <f>'第6表(2)'!I46+'第6表(3)'!I46</f>
        <v>3050</v>
      </c>
      <c r="J46" s="55">
        <f>'第6表(2)'!J46+'第6表(3)'!J46</f>
        <v>311949</v>
      </c>
      <c r="K46" s="55">
        <f>'第6表(2)'!K46+'第6表(3)'!K46</f>
        <v>6406796</v>
      </c>
      <c r="L46" s="30">
        <f t="shared" si="0"/>
        <v>20537.959730596987</v>
      </c>
      <c r="M46" s="55">
        <f>'第6表(2)'!M46+'第6表(3)'!M46</f>
        <v>1360</v>
      </c>
      <c r="N46" s="55">
        <f>'第6表(2)'!N46+'第6表(3)'!N46</f>
        <v>287551</v>
      </c>
      <c r="O46" s="55">
        <f>'第6表(2)'!O46+'第6表(3)'!O46</f>
        <v>7981159</v>
      </c>
      <c r="P46" s="31">
        <f t="shared" si="2"/>
        <v>27755.629436169584</v>
      </c>
    </row>
    <row r="47" spans="1:16" s="1" customFormat="1" ht="13.5" customHeight="1">
      <c r="A47" s="21"/>
      <c r="B47" s="58" t="s">
        <v>34</v>
      </c>
      <c r="C47" s="62"/>
      <c r="D47" s="55">
        <f>'第6表(2)'!D47+'第6表(3)'!D47</f>
        <v>4083</v>
      </c>
      <c r="E47" s="55">
        <f>'第6表(2)'!E47+'第6表(3)'!E47</f>
        <v>6998</v>
      </c>
      <c r="F47" s="55">
        <f>'第6表(2)'!F47+'第6表(3)'!F47</f>
        <v>894779</v>
      </c>
      <c r="G47" s="55">
        <f>'第6表(2)'!G47+'第6表(3)'!G47</f>
        <v>19829575</v>
      </c>
      <c r="H47" s="29">
        <f t="shared" si="1"/>
        <v>22161.4219824113</v>
      </c>
      <c r="I47" s="55">
        <f>'第6表(2)'!I47+'第6表(3)'!I47</f>
        <v>4891</v>
      </c>
      <c r="J47" s="55">
        <f>'第6表(2)'!J47+'第6表(3)'!J47</f>
        <v>516506</v>
      </c>
      <c r="K47" s="55">
        <f>'第6表(2)'!K47+'第6表(3)'!K47</f>
        <v>10436978</v>
      </c>
      <c r="L47" s="30">
        <f t="shared" si="0"/>
        <v>20206.886270440227</v>
      </c>
      <c r="M47" s="55">
        <f>'第6表(2)'!M47+'第6表(3)'!M47</f>
        <v>2107</v>
      </c>
      <c r="N47" s="55">
        <f>'第6表(2)'!N47+'第6表(3)'!N47</f>
        <v>378273</v>
      </c>
      <c r="O47" s="55">
        <f>'第6表(2)'!O47+'第6表(3)'!O47</f>
        <v>9392597</v>
      </c>
      <c r="P47" s="31">
        <f t="shared" si="2"/>
        <v>24830.207284157208</v>
      </c>
    </row>
    <row r="48" spans="1:16" s="1" customFormat="1" ht="13.5" customHeight="1">
      <c r="A48" s="19"/>
      <c r="B48" s="53" t="s">
        <v>35</v>
      </c>
      <c r="C48" s="61"/>
      <c r="D48" s="57">
        <f>'第6表(2)'!D48+'第6表(3)'!D48</f>
        <v>2109</v>
      </c>
      <c r="E48" s="57">
        <f>'第6表(2)'!E48+'第6表(3)'!E48</f>
        <v>5023</v>
      </c>
      <c r="F48" s="57">
        <f>'第6表(2)'!F48+'第6表(3)'!F48</f>
        <v>445470</v>
      </c>
      <c r="G48" s="57">
        <f>'第6表(2)'!G48+'第6表(3)'!G48</f>
        <v>5755382</v>
      </c>
      <c r="H48" s="32">
        <f t="shared" si="1"/>
        <v>12919.79706826498</v>
      </c>
      <c r="I48" s="57">
        <f>'第6表(2)'!I48+'第6表(3)'!I48</f>
        <v>3690</v>
      </c>
      <c r="J48" s="57">
        <f>'第6表(2)'!J48+'第6表(3)'!J48</f>
        <v>315301</v>
      </c>
      <c r="K48" s="57">
        <f>'第6表(2)'!K48+'第6表(3)'!K48</f>
        <v>3836949</v>
      </c>
      <c r="L48" s="33">
        <f t="shared" si="0"/>
        <v>12169.162165676607</v>
      </c>
      <c r="M48" s="57">
        <f>'第6表(2)'!M48+'第6表(3)'!M48</f>
        <v>1333</v>
      </c>
      <c r="N48" s="57">
        <f>'第6表(2)'!N48+'第6表(3)'!N48</f>
        <v>130169</v>
      </c>
      <c r="O48" s="57">
        <f>'第6表(2)'!O48+'第6表(3)'!O48</f>
        <v>1918433</v>
      </c>
      <c r="P48" s="34">
        <f t="shared" si="2"/>
        <v>14738.0175003265</v>
      </c>
    </row>
    <row r="49" spans="1:16" s="1" customFormat="1" ht="13.5" customHeight="1">
      <c r="A49" s="19"/>
      <c r="B49" s="53" t="s">
        <v>36</v>
      </c>
      <c r="C49" s="61"/>
      <c r="D49" s="55">
        <f>'第6表(2)'!D49+'第6表(3)'!D49</f>
        <v>5406</v>
      </c>
      <c r="E49" s="55">
        <f>'第6表(2)'!E49+'第6表(3)'!E49</f>
        <v>13148</v>
      </c>
      <c r="F49" s="55">
        <f>'第6表(2)'!F49+'第6表(3)'!F49</f>
        <v>1176653</v>
      </c>
      <c r="G49" s="55">
        <f>'第6表(2)'!G49+'第6表(3)'!G49</f>
        <v>20147094</v>
      </c>
      <c r="H49" s="29">
        <f t="shared" si="1"/>
        <v>17122.37507574451</v>
      </c>
      <c r="I49" s="55">
        <f>'第6表(2)'!I49+'第6表(3)'!I49</f>
        <v>9920</v>
      </c>
      <c r="J49" s="55">
        <f>'第6表(2)'!J49+'第6表(3)'!J49</f>
        <v>762659</v>
      </c>
      <c r="K49" s="55">
        <f>'第6表(2)'!K49+'第6表(3)'!K49</f>
        <v>10867534</v>
      </c>
      <c r="L49" s="30">
        <f t="shared" si="0"/>
        <v>14249.53222868936</v>
      </c>
      <c r="M49" s="55">
        <f>'第6表(2)'!M49+'第6表(3)'!M49</f>
        <v>3228</v>
      </c>
      <c r="N49" s="55">
        <f>'第6表(2)'!N49+'第6表(3)'!N49</f>
        <v>413994</v>
      </c>
      <c r="O49" s="55">
        <f>'第6表(2)'!O49+'第6表(3)'!O49</f>
        <v>9279560</v>
      </c>
      <c r="P49" s="31">
        <f t="shared" si="2"/>
        <v>22414.720986294487</v>
      </c>
    </row>
    <row r="50" spans="1:16" s="1" customFormat="1" ht="13.5" customHeight="1">
      <c r="A50" s="19"/>
      <c r="B50" s="53" t="s">
        <v>37</v>
      </c>
      <c r="C50" s="61"/>
      <c r="D50" s="55">
        <f>'第6表(2)'!D50+'第6表(3)'!D50</f>
        <v>4553</v>
      </c>
      <c r="E50" s="55">
        <f>'第6表(2)'!E50+'第6表(3)'!E50</f>
        <v>11776</v>
      </c>
      <c r="F50" s="55">
        <f>'第6表(2)'!F50+'第6表(3)'!F50</f>
        <v>1059299</v>
      </c>
      <c r="G50" s="55">
        <f>'第6表(2)'!G50+'第6表(3)'!G50</f>
        <v>13796754</v>
      </c>
      <c r="H50" s="29">
        <f t="shared" si="1"/>
        <v>13024.41897896628</v>
      </c>
      <c r="I50" s="55">
        <f>'第6表(2)'!I50+'第6表(3)'!I50</f>
        <v>9293</v>
      </c>
      <c r="J50" s="55">
        <f>'第6表(2)'!J50+'第6表(3)'!J50</f>
        <v>771822</v>
      </c>
      <c r="K50" s="55">
        <f>'第6表(2)'!K50+'第6表(3)'!K50</f>
        <v>8639644</v>
      </c>
      <c r="L50" s="30">
        <f t="shared" si="0"/>
        <v>11193.82966538917</v>
      </c>
      <c r="M50" s="55">
        <f>'第6表(2)'!M50+'第6表(3)'!M50</f>
        <v>2483</v>
      </c>
      <c r="N50" s="55">
        <f>'第6表(2)'!N50+'第6表(3)'!N50</f>
        <v>287477</v>
      </c>
      <c r="O50" s="55">
        <f>'第6表(2)'!O50+'第6表(3)'!O50</f>
        <v>5157110</v>
      </c>
      <c r="P50" s="31">
        <f t="shared" si="2"/>
        <v>17939.209049767458</v>
      </c>
    </row>
    <row r="51" spans="1:16" s="1" customFormat="1" ht="13.5" customHeight="1">
      <c r="A51" s="19"/>
      <c r="B51" s="53" t="s">
        <v>38</v>
      </c>
      <c r="C51" s="61"/>
      <c r="D51" s="55">
        <f>'第6表(2)'!D51+'第6表(3)'!D51</f>
        <v>1126</v>
      </c>
      <c r="E51" s="55">
        <f>'第6表(2)'!E51+'第6表(3)'!E51</f>
        <v>2932</v>
      </c>
      <c r="F51" s="55">
        <f>'第6表(2)'!F51+'第6表(3)'!F51</f>
        <v>288852</v>
      </c>
      <c r="G51" s="55">
        <f>'第6表(2)'!G51+'第6表(3)'!G51</f>
        <v>2987869</v>
      </c>
      <c r="H51" s="29">
        <f t="shared" si="1"/>
        <v>10343.944303657237</v>
      </c>
      <c r="I51" s="55">
        <f>'第6表(2)'!I51+'第6表(3)'!I51</f>
        <v>2408</v>
      </c>
      <c r="J51" s="55">
        <f>'第6表(2)'!J51+'第6表(3)'!J51</f>
        <v>217345</v>
      </c>
      <c r="K51" s="55">
        <f>'第6表(2)'!K51+'第6表(3)'!K51</f>
        <v>2161990</v>
      </c>
      <c r="L51" s="30">
        <f t="shared" si="0"/>
        <v>9947.272769099818</v>
      </c>
      <c r="M51" s="55">
        <f>'第6表(2)'!M51+'第6表(3)'!M51</f>
        <v>524</v>
      </c>
      <c r="N51" s="55">
        <f>'第6表(2)'!N51+'第6表(3)'!N51</f>
        <v>71507</v>
      </c>
      <c r="O51" s="55">
        <f>'第6表(2)'!O51+'第6表(3)'!O51</f>
        <v>825879</v>
      </c>
      <c r="P51" s="31">
        <f t="shared" si="2"/>
        <v>11549.624512285509</v>
      </c>
    </row>
    <row r="52" spans="1:16" s="1" customFormat="1" ht="13.5" customHeight="1">
      <c r="A52" s="21"/>
      <c r="B52" s="58" t="s">
        <v>39</v>
      </c>
      <c r="C52" s="62"/>
      <c r="D52" s="59">
        <f>'第6表(2)'!D52+'第6表(3)'!D52</f>
        <v>7462</v>
      </c>
      <c r="E52" s="59">
        <f>'第6表(2)'!E52+'第6表(3)'!E52</f>
        <v>11716</v>
      </c>
      <c r="F52" s="59">
        <f>'第6表(2)'!F52+'第6表(3)'!F52</f>
        <v>1574617</v>
      </c>
      <c r="G52" s="59">
        <f>'第6表(2)'!G52+'第6表(3)'!G52</f>
        <v>40689757</v>
      </c>
      <c r="H52" s="35">
        <f t="shared" si="1"/>
        <v>25841.050236343184</v>
      </c>
      <c r="I52" s="59">
        <f>'第6表(2)'!I52+'第6表(3)'!I52</f>
        <v>8872</v>
      </c>
      <c r="J52" s="59">
        <f>'第6表(2)'!J52+'第6表(3)'!J52</f>
        <v>852687</v>
      </c>
      <c r="K52" s="59">
        <f>'第6表(2)'!K52+'第6表(3)'!K52</f>
        <v>18913254</v>
      </c>
      <c r="L52" s="36">
        <f t="shared" si="0"/>
        <v>22180.769731448938</v>
      </c>
      <c r="M52" s="59">
        <f>'第6表(2)'!M52+'第6表(3)'!M52</f>
        <v>2844</v>
      </c>
      <c r="N52" s="59">
        <f>'第6表(2)'!N52+'第6表(3)'!N52</f>
        <v>721930</v>
      </c>
      <c r="O52" s="59">
        <f>'第6表(2)'!O52+'第6表(3)'!O52</f>
        <v>21776503</v>
      </c>
      <c r="P52" s="37">
        <f t="shared" si="2"/>
        <v>30164.28601110911</v>
      </c>
    </row>
    <row r="53" spans="1:16" s="1" customFormat="1" ht="13.5" customHeight="1">
      <c r="A53" s="19"/>
      <c r="B53" s="53" t="s">
        <v>40</v>
      </c>
      <c r="C53" s="61"/>
      <c r="D53" s="55">
        <f>'第6表(2)'!D53+'第6表(3)'!D53</f>
        <v>616</v>
      </c>
      <c r="E53" s="55">
        <f>'第6表(2)'!E53+'第6表(3)'!E53</f>
        <v>1283</v>
      </c>
      <c r="F53" s="55">
        <f>'第6表(2)'!F53+'第6表(3)'!F53</f>
        <v>204535</v>
      </c>
      <c r="G53" s="55">
        <f>'第6表(2)'!G53+'第6表(3)'!G53</f>
        <v>4894217</v>
      </c>
      <c r="H53" s="29">
        <f t="shared" si="1"/>
        <v>23928.50612364632</v>
      </c>
      <c r="I53" s="55">
        <f>'第6表(2)'!I53+'第6表(3)'!I53</f>
        <v>1043</v>
      </c>
      <c r="J53" s="55">
        <f>'第6表(2)'!J53+'第6表(3)'!J53</f>
        <v>130767</v>
      </c>
      <c r="K53" s="55">
        <f>'第6表(2)'!K53+'第6表(3)'!K53</f>
        <v>1314611</v>
      </c>
      <c r="L53" s="30">
        <f t="shared" si="0"/>
        <v>10053.079140761813</v>
      </c>
      <c r="M53" s="55">
        <f>'第6表(2)'!M53+'第6表(3)'!M53</f>
        <v>240</v>
      </c>
      <c r="N53" s="55">
        <f>'第6表(2)'!N53+'第6表(3)'!N53</f>
        <v>73768</v>
      </c>
      <c r="O53" s="55">
        <f>'第6表(2)'!O53+'第6表(3)'!O53</f>
        <v>3579606</v>
      </c>
      <c r="P53" s="31">
        <f t="shared" si="2"/>
        <v>48525.18707298557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117945</v>
      </c>
      <c r="E54" s="40">
        <f>SUM(E33:E53)</f>
        <v>211830</v>
      </c>
      <c r="F54" s="40">
        <f>SUM(F33:F53)</f>
        <v>28924919</v>
      </c>
      <c r="G54" s="40">
        <f>SUM(G33:G53)</f>
        <v>626834724</v>
      </c>
      <c r="H54" s="40">
        <f t="shared" si="1"/>
        <v>21671.096952769338</v>
      </c>
      <c r="I54" s="40">
        <f>SUM(I33:I53)</f>
        <v>144766</v>
      </c>
      <c r="J54" s="40">
        <f>SUM(J33:J53)</f>
        <v>15432216</v>
      </c>
      <c r="K54" s="40">
        <f>SUM(K33:K53)</f>
        <v>282732380</v>
      </c>
      <c r="L54" s="40">
        <f t="shared" si="0"/>
        <v>18320.91904364221</v>
      </c>
      <c r="M54" s="46">
        <f>SUM(M33:M53)</f>
        <v>67064</v>
      </c>
      <c r="N54" s="40">
        <f>SUM(N33:N53)</f>
        <v>13492703</v>
      </c>
      <c r="O54" s="41">
        <f>SUM(O33:O53)</f>
        <v>344102344</v>
      </c>
      <c r="P54" s="42">
        <f t="shared" si="2"/>
        <v>25502.84727974817</v>
      </c>
    </row>
    <row r="55" spans="1:16" s="1" customFormat="1" ht="17.25" customHeight="1">
      <c r="A55" s="47"/>
      <c r="B55" s="48" t="s">
        <v>42</v>
      </c>
      <c r="C55" s="49"/>
      <c r="D55" s="50">
        <f>D32+D54</f>
        <v>740351</v>
      </c>
      <c r="E55" s="50">
        <f>E32+E54</f>
        <v>1206115</v>
      </c>
      <c r="F55" s="50">
        <f>F32+F54</f>
        <v>172160665</v>
      </c>
      <c r="G55" s="50">
        <f>G32+G54</f>
        <v>4314796339</v>
      </c>
      <c r="H55" s="50">
        <f t="shared" si="1"/>
        <v>25062.614267899116</v>
      </c>
      <c r="I55" s="50">
        <f>I32+I54</f>
        <v>842651</v>
      </c>
      <c r="J55" s="50">
        <f>J32+J54</f>
        <v>89830145</v>
      </c>
      <c r="K55" s="50">
        <f>K32+K54</f>
        <v>1766371662</v>
      </c>
      <c r="L55" s="50">
        <f t="shared" si="0"/>
        <v>19663.46221527306</v>
      </c>
      <c r="M55" s="50">
        <f>M32+M54</f>
        <v>363464</v>
      </c>
      <c r="N55" s="50">
        <f>N32+N54</f>
        <v>82330520</v>
      </c>
      <c r="O55" s="51">
        <f>O32+O54</f>
        <v>2548424677</v>
      </c>
      <c r="P55" s="52">
        <f t="shared" si="2"/>
        <v>30953.584126518334</v>
      </c>
    </row>
    <row r="56" spans="15:16" ht="11.25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6"/>
  <sheetViews>
    <sheetView showGridLines="0" view="pageBreakPreview" zoomScale="85" zoomScaleSheetLayoutView="85" zoomScalePageLayoutView="0" workbookViewId="0" topLeftCell="A1">
      <selection activeCell="I31" sqref="I31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57</v>
      </c>
      <c r="G10" s="16" t="s">
        <v>49</v>
      </c>
      <c r="H10" s="16" t="s">
        <v>63</v>
      </c>
      <c r="I10" s="16" t="s">
        <v>56</v>
      </c>
      <c r="J10" s="16" t="s">
        <v>57</v>
      </c>
      <c r="K10" s="16" t="s">
        <v>49</v>
      </c>
      <c r="L10" s="16" t="s">
        <v>63</v>
      </c>
      <c r="M10" s="16" t="s">
        <v>56</v>
      </c>
      <c r="N10" s="16" t="s">
        <v>57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v>127311</v>
      </c>
      <c r="E11" s="54">
        <v>165678</v>
      </c>
      <c r="F11" s="54">
        <v>27895564</v>
      </c>
      <c r="G11" s="54">
        <v>912599935</v>
      </c>
      <c r="H11" s="27">
        <f>G11/F11*1000</f>
        <v>32714.876637733512</v>
      </c>
      <c r="I11" s="54">
        <v>109476</v>
      </c>
      <c r="J11" s="54">
        <v>12604423</v>
      </c>
      <c r="K11" s="54">
        <v>309713903</v>
      </c>
      <c r="L11" s="27">
        <f>K11/J11*1000</f>
        <v>24571.842995113697</v>
      </c>
      <c r="M11" s="54">
        <v>56202</v>
      </c>
      <c r="N11" s="54">
        <v>15291141</v>
      </c>
      <c r="O11" s="54">
        <v>602886032</v>
      </c>
      <c r="P11" s="28">
        <f>O11/N11*1000</f>
        <v>39427.144906975875</v>
      </c>
    </row>
    <row r="12" spans="1:16" s="1" customFormat="1" ht="13.5" customHeight="1">
      <c r="A12" s="19"/>
      <c r="B12" s="53" t="s">
        <v>1</v>
      </c>
      <c r="C12" s="53"/>
      <c r="D12" s="55">
        <v>50553</v>
      </c>
      <c r="E12" s="55">
        <v>76432</v>
      </c>
      <c r="F12" s="55">
        <v>12856202</v>
      </c>
      <c r="G12" s="55">
        <v>382453681</v>
      </c>
      <c r="H12" s="30">
        <f>G12/F12*1000</f>
        <v>29748.574345673784</v>
      </c>
      <c r="I12" s="55">
        <v>48122</v>
      </c>
      <c r="J12" s="55">
        <v>5763239</v>
      </c>
      <c r="K12" s="55">
        <v>134386083</v>
      </c>
      <c r="L12" s="30">
        <f aca="true" t="shared" si="0" ref="L12:L53">K12/J12*1000</f>
        <v>23317.80497043416</v>
      </c>
      <c r="M12" s="55">
        <v>28310</v>
      </c>
      <c r="N12" s="55">
        <v>7092963</v>
      </c>
      <c r="O12" s="55">
        <v>248067598</v>
      </c>
      <c r="P12" s="31">
        <f>O12/N12*1000</f>
        <v>34973.761741038266</v>
      </c>
    </row>
    <row r="13" spans="1:16" s="1" customFormat="1" ht="13.5" customHeight="1">
      <c r="A13" s="19"/>
      <c r="B13" s="53" t="s">
        <v>2</v>
      </c>
      <c r="C13" s="53"/>
      <c r="D13" s="55">
        <v>31471</v>
      </c>
      <c r="E13" s="55">
        <v>65652</v>
      </c>
      <c r="F13" s="55">
        <v>8283341</v>
      </c>
      <c r="G13" s="55">
        <v>183237152</v>
      </c>
      <c r="H13" s="30">
        <f aca="true" t="shared" si="1" ref="H13:H53">G13/F13*1000</f>
        <v>22121.164877795083</v>
      </c>
      <c r="I13" s="55">
        <v>52316</v>
      </c>
      <c r="J13" s="55">
        <v>5436916</v>
      </c>
      <c r="K13" s="55">
        <v>78779818</v>
      </c>
      <c r="L13" s="30">
        <f t="shared" si="0"/>
        <v>14489.798628487179</v>
      </c>
      <c r="M13" s="55">
        <v>13336</v>
      </c>
      <c r="N13" s="55">
        <v>2846425</v>
      </c>
      <c r="O13" s="55">
        <v>104457334</v>
      </c>
      <c r="P13" s="31">
        <f aca="true" t="shared" si="2" ref="P13:P53">O13/N13*1000</f>
        <v>36697.72925687485</v>
      </c>
    </row>
    <row r="14" spans="1:16" s="1" customFormat="1" ht="13.5" customHeight="1">
      <c r="A14" s="19"/>
      <c r="B14" s="53" t="s">
        <v>3</v>
      </c>
      <c r="C14" s="53"/>
      <c r="D14" s="55">
        <v>38024</v>
      </c>
      <c r="E14" s="55">
        <v>53418</v>
      </c>
      <c r="F14" s="55">
        <v>7800842</v>
      </c>
      <c r="G14" s="55">
        <v>199081653</v>
      </c>
      <c r="H14" s="30">
        <f t="shared" si="1"/>
        <v>25520.533937233955</v>
      </c>
      <c r="I14" s="55">
        <v>36447</v>
      </c>
      <c r="J14" s="55">
        <v>3925945</v>
      </c>
      <c r="K14" s="55">
        <v>89551400</v>
      </c>
      <c r="L14" s="30">
        <f t="shared" si="0"/>
        <v>22810.151441245354</v>
      </c>
      <c r="M14" s="55">
        <v>16971</v>
      </c>
      <c r="N14" s="55">
        <v>3874897</v>
      </c>
      <c r="O14" s="55">
        <v>109530253</v>
      </c>
      <c r="P14" s="31">
        <f t="shared" si="2"/>
        <v>28266.623087013668</v>
      </c>
    </row>
    <row r="15" spans="1:16" s="1" customFormat="1" ht="13.5" customHeight="1">
      <c r="A15" s="19"/>
      <c r="B15" s="53" t="s">
        <v>4</v>
      </c>
      <c r="C15" s="53"/>
      <c r="D15" s="55">
        <v>30450</v>
      </c>
      <c r="E15" s="55">
        <v>57158</v>
      </c>
      <c r="F15" s="55">
        <v>7670393</v>
      </c>
      <c r="G15" s="55">
        <v>181773966</v>
      </c>
      <c r="H15" s="30">
        <f t="shared" si="1"/>
        <v>23698.12941787989</v>
      </c>
      <c r="I15" s="55">
        <v>37589</v>
      </c>
      <c r="J15" s="55">
        <v>3872812</v>
      </c>
      <c r="K15" s="55">
        <v>77481487</v>
      </c>
      <c r="L15" s="30">
        <f t="shared" si="0"/>
        <v>20006.51903578072</v>
      </c>
      <c r="M15" s="55">
        <v>19569</v>
      </c>
      <c r="N15" s="55">
        <v>3797581</v>
      </c>
      <c r="O15" s="55">
        <v>104292479</v>
      </c>
      <c r="P15" s="31">
        <f t="shared" si="2"/>
        <v>27462.87149635518</v>
      </c>
    </row>
    <row r="16" spans="1:16" s="1" customFormat="1" ht="13.5" customHeight="1">
      <c r="A16" s="20"/>
      <c r="B16" s="56" t="s">
        <v>5</v>
      </c>
      <c r="C16" s="56"/>
      <c r="D16" s="57">
        <v>29381</v>
      </c>
      <c r="E16" s="57">
        <v>58498</v>
      </c>
      <c r="F16" s="57">
        <v>7125269</v>
      </c>
      <c r="G16" s="57">
        <v>153437408</v>
      </c>
      <c r="H16" s="33">
        <f t="shared" si="1"/>
        <v>21534.261794186295</v>
      </c>
      <c r="I16" s="57">
        <v>47182</v>
      </c>
      <c r="J16" s="57">
        <v>4488748</v>
      </c>
      <c r="K16" s="57">
        <v>83266159</v>
      </c>
      <c r="L16" s="33">
        <f t="shared" si="0"/>
        <v>18549.97406849304</v>
      </c>
      <c r="M16" s="57">
        <v>11316</v>
      </c>
      <c r="N16" s="57">
        <v>2636521</v>
      </c>
      <c r="O16" s="57">
        <v>70171249</v>
      </c>
      <c r="P16" s="34">
        <f t="shared" si="2"/>
        <v>26615.092009507982</v>
      </c>
    </row>
    <row r="17" spans="1:16" s="1" customFormat="1" ht="13.5" customHeight="1">
      <c r="A17" s="19"/>
      <c r="B17" s="53" t="s">
        <v>6</v>
      </c>
      <c r="C17" s="53"/>
      <c r="D17" s="55">
        <v>7822</v>
      </c>
      <c r="E17" s="55">
        <v>15218</v>
      </c>
      <c r="F17" s="55">
        <v>2068642</v>
      </c>
      <c r="G17" s="55">
        <v>38735248</v>
      </c>
      <c r="H17" s="30">
        <f t="shared" si="1"/>
        <v>18724.964493614654</v>
      </c>
      <c r="I17" s="55">
        <v>10020</v>
      </c>
      <c r="J17" s="55">
        <v>1063677</v>
      </c>
      <c r="K17" s="55">
        <v>16676314</v>
      </c>
      <c r="L17" s="30">
        <f t="shared" si="0"/>
        <v>15677.986832468878</v>
      </c>
      <c r="M17" s="55">
        <v>5198</v>
      </c>
      <c r="N17" s="55">
        <v>1004965</v>
      </c>
      <c r="O17" s="55">
        <v>22058934</v>
      </c>
      <c r="P17" s="31">
        <f t="shared" si="2"/>
        <v>21949.95248590747</v>
      </c>
    </row>
    <row r="18" spans="1:16" s="1" customFormat="1" ht="13.5" customHeight="1">
      <c r="A18" s="19"/>
      <c r="B18" s="53" t="s">
        <v>7</v>
      </c>
      <c r="C18" s="53"/>
      <c r="D18" s="55">
        <v>13051</v>
      </c>
      <c r="E18" s="55">
        <v>17477</v>
      </c>
      <c r="F18" s="55">
        <v>3347595</v>
      </c>
      <c r="G18" s="55">
        <v>74762240</v>
      </c>
      <c r="H18" s="30">
        <f t="shared" si="1"/>
        <v>22333.119747161767</v>
      </c>
      <c r="I18" s="55">
        <v>12161</v>
      </c>
      <c r="J18" s="55">
        <v>1789970</v>
      </c>
      <c r="K18" s="55">
        <v>36163534</v>
      </c>
      <c r="L18" s="30">
        <f t="shared" si="0"/>
        <v>20203.430225087573</v>
      </c>
      <c r="M18" s="55">
        <v>5316</v>
      </c>
      <c r="N18" s="55">
        <v>1557625</v>
      </c>
      <c r="O18" s="55">
        <v>38598706</v>
      </c>
      <c r="P18" s="31">
        <f t="shared" si="2"/>
        <v>24780.486959313057</v>
      </c>
    </row>
    <row r="19" spans="1:16" s="1" customFormat="1" ht="13.5" customHeight="1">
      <c r="A19" s="19"/>
      <c r="B19" s="53" t="s">
        <v>8</v>
      </c>
      <c r="C19" s="53"/>
      <c r="D19" s="55">
        <v>22588</v>
      </c>
      <c r="E19" s="55">
        <v>35957</v>
      </c>
      <c r="F19" s="55">
        <v>5129212</v>
      </c>
      <c r="G19" s="55">
        <v>128759585</v>
      </c>
      <c r="H19" s="30">
        <f t="shared" si="1"/>
        <v>25103.19031461363</v>
      </c>
      <c r="I19" s="55">
        <v>25282</v>
      </c>
      <c r="J19" s="55">
        <v>2865589</v>
      </c>
      <c r="K19" s="55">
        <v>62511462</v>
      </c>
      <c r="L19" s="30">
        <f t="shared" si="0"/>
        <v>21814.52469282929</v>
      </c>
      <c r="M19" s="55">
        <v>10675</v>
      </c>
      <c r="N19" s="55">
        <v>2263623</v>
      </c>
      <c r="O19" s="55">
        <v>66248123</v>
      </c>
      <c r="P19" s="31">
        <f t="shared" si="2"/>
        <v>29266.411853917372</v>
      </c>
    </row>
    <row r="20" spans="1:16" s="1" customFormat="1" ht="13.5" customHeight="1">
      <c r="A20" s="21"/>
      <c r="B20" s="58" t="s">
        <v>9</v>
      </c>
      <c r="C20" s="58"/>
      <c r="D20" s="59">
        <v>18843</v>
      </c>
      <c r="E20" s="59">
        <v>40010</v>
      </c>
      <c r="F20" s="59">
        <v>5003212</v>
      </c>
      <c r="G20" s="59">
        <v>96299171</v>
      </c>
      <c r="H20" s="36">
        <f t="shared" si="1"/>
        <v>19247.46962551257</v>
      </c>
      <c r="I20" s="59">
        <v>30732</v>
      </c>
      <c r="J20" s="59">
        <v>3079184</v>
      </c>
      <c r="K20" s="59">
        <v>50674087</v>
      </c>
      <c r="L20" s="36">
        <f t="shared" si="0"/>
        <v>16456.985681920924</v>
      </c>
      <c r="M20" s="59">
        <v>9278</v>
      </c>
      <c r="N20" s="59">
        <v>1924028</v>
      </c>
      <c r="O20" s="59">
        <v>45625084</v>
      </c>
      <c r="P20" s="37">
        <f t="shared" si="2"/>
        <v>23713.316022427945</v>
      </c>
    </row>
    <row r="21" spans="1:16" s="1" customFormat="1" ht="13.5" customHeight="1">
      <c r="A21" s="19"/>
      <c r="B21" s="53" t="s">
        <v>10</v>
      </c>
      <c r="C21" s="53"/>
      <c r="D21" s="55">
        <v>17780</v>
      </c>
      <c r="E21" s="55">
        <v>32925</v>
      </c>
      <c r="F21" s="55">
        <v>4352855</v>
      </c>
      <c r="G21" s="55">
        <v>124930785</v>
      </c>
      <c r="H21" s="30">
        <f t="shared" si="1"/>
        <v>28700.883672899738</v>
      </c>
      <c r="I21" s="55">
        <v>22239</v>
      </c>
      <c r="J21" s="55">
        <v>2177202</v>
      </c>
      <c r="K21" s="55">
        <v>58130368</v>
      </c>
      <c r="L21" s="30">
        <f t="shared" si="0"/>
        <v>26699.57495905295</v>
      </c>
      <c r="M21" s="55">
        <v>10686</v>
      </c>
      <c r="N21" s="55">
        <v>2175653</v>
      </c>
      <c r="O21" s="55">
        <v>66800417</v>
      </c>
      <c r="P21" s="31">
        <f t="shared" si="2"/>
        <v>30703.617258818387</v>
      </c>
    </row>
    <row r="22" spans="1:16" s="1" customFormat="1" ht="13.5" customHeight="1">
      <c r="A22" s="19"/>
      <c r="B22" s="53" t="s">
        <v>11</v>
      </c>
      <c r="C22" s="53"/>
      <c r="D22" s="55">
        <v>20270</v>
      </c>
      <c r="E22" s="55">
        <v>38288</v>
      </c>
      <c r="F22" s="55">
        <v>5367644</v>
      </c>
      <c r="G22" s="55">
        <v>111684020</v>
      </c>
      <c r="H22" s="30">
        <f t="shared" si="1"/>
        <v>20806.89777488969</v>
      </c>
      <c r="I22" s="55">
        <v>25381</v>
      </c>
      <c r="J22" s="55">
        <v>2445563</v>
      </c>
      <c r="K22" s="55">
        <v>46397136</v>
      </c>
      <c r="L22" s="30">
        <f t="shared" si="0"/>
        <v>18971.965146675837</v>
      </c>
      <c r="M22" s="55">
        <v>12907</v>
      </c>
      <c r="N22" s="55">
        <v>2922081</v>
      </c>
      <c r="O22" s="55">
        <v>65286884</v>
      </c>
      <c r="P22" s="31">
        <f t="shared" si="2"/>
        <v>22342.598990240174</v>
      </c>
    </row>
    <row r="23" spans="1:16" s="1" customFormat="1" ht="13.5" customHeight="1">
      <c r="A23" s="19"/>
      <c r="B23" s="53" t="s">
        <v>12</v>
      </c>
      <c r="C23" s="53"/>
      <c r="D23" s="55">
        <v>47105</v>
      </c>
      <c r="E23" s="55">
        <v>67028</v>
      </c>
      <c r="F23" s="55">
        <v>10442276</v>
      </c>
      <c r="G23" s="55">
        <v>309327631</v>
      </c>
      <c r="H23" s="30">
        <f t="shared" si="1"/>
        <v>29622.625469773066</v>
      </c>
      <c r="I23" s="55">
        <v>43899</v>
      </c>
      <c r="J23" s="55">
        <v>4885605</v>
      </c>
      <c r="K23" s="55">
        <v>115102376</v>
      </c>
      <c r="L23" s="30">
        <f t="shared" si="0"/>
        <v>23559.492836608773</v>
      </c>
      <c r="M23" s="55">
        <v>23129</v>
      </c>
      <c r="N23" s="55">
        <v>5556671</v>
      </c>
      <c r="O23" s="55">
        <v>194225255</v>
      </c>
      <c r="P23" s="31">
        <f t="shared" si="2"/>
        <v>34953.52793066209</v>
      </c>
    </row>
    <row r="24" spans="1:16" s="1" customFormat="1" ht="13.5" customHeight="1">
      <c r="A24" s="19"/>
      <c r="B24" s="53" t="s">
        <v>13</v>
      </c>
      <c r="C24" s="53"/>
      <c r="D24" s="55">
        <v>32493</v>
      </c>
      <c r="E24" s="55">
        <v>43027</v>
      </c>
      <c r="F24" s="55">
        <v>7165859</v>
      </c>
      <c r="G24" s="55">
        <v>216551371</v>
      </c>
      <c r="H24" s="30">
        <f t="shared" si="1"/>
        <v>30219.876081848666</v>
      </c>
      <c r="I24" s="55">
        <v>29240</v>
      </c>
      <c r="J24" s="55">
        <v>3408758</v>
      </c>
      <c r="K24" s="55">
        <v>87576314</v>
      </c>
      <c r="L24" s="30">
        <f t="shared" si="0"/>
        <v>25691.56097323424</v>
      </c>
      <c r="M24" s="55">
        <v>13787</v>
      </c>
      <c r="N24" s="55">
        <v>3757101</v>
      </c>
      <c r="O24" s="55">
        <v>128975057</v>
      </c>
      <c r="P24" s="31">
        <f t="shared" si="2"/>
        <v>34328.34438041458</v>
      </c>
    </row>
    <row r="25" spans="1:16" s="1" customFormat="1" ht="13.5" customHeight="1">
      <c r="A25" s="19"/>
      <c r="B25" s="53" t="s">
        <v>14</v>
      </c>
      <c r="C25" s="53"/>
      <c r="D25" s="55">
        <v>10718</v>
      </c>
      <c r="E25" s="55">
        <v>19278</v>
      </c>
      <c r="F25" s="55">
        <v>2308206</v>
      </c>
      <c r="G25" s="55">
        <v>43285671</v>
      </c>
      <c r="H25" s="30">
        <f t="shared" si="1"/>
        <v>18752.949693398252</v>
      </c>
      <c r="I25" s="55">
        <v>13726</v>
      </c>
      <c r="J25" s="55">
        <v>1429402</v>
      </c>
      <c r="K25" s="55">
        <v>22860813</v>
      </c>
      <c r="L25" s="30">
        <f t="shared" si="0"/>
        <v>15993.27061246591</v>
      </c>
      <c r="M25" s="55">
        <v>5552</v>
      </c>
      <c r="N25" s="55">
        <v>878804</v>
      </c>
      <c r="O25" s="55">
        <v>20424858</v>
      </c>
      <c r="P25" s="31">
        <f t="shared" si="2"/>
        <v>23241.653428978472</v>
      </c>
    </row>
    <row r="26" spans="1:16" s="1" customFormat="1" ht="13.5" customHeight="1">
      <c r="A26" s="20"/>
      <c r="B26" s="56" t="s">
        <v>15</v>
      </c>
      <c r="C26" s="56"/>
      <c r="D26" s="57">
        <v>16237</v>
      </c>
      <c r="E26" s="57">
        <v>20750</v>
      </c>
      <c r="F26" s="57">
        <v>3646884</v>
      </c>
      <c r="G26" s="57">
        <v>106348342</v>
      </c>
      <c r="H26" s="33">
        <f t="shared" si="1"/>
        <v>29161.42712518413</v>
      </c>
      <c r="I26" s="57">
        <v>13380</v>
      </c>
      <c r="J26" s="57">
        <v>1841456</v>
      </c>
      <c r="K26" s="57">
        <v>51261324</v>
      </c>
      <c r="L26" s="33">
        <f t="shared" si="0"/>
        <v>27837.387371731937</v>
      </c>
      <c r="M26" s="57">
        <v>7370</v>
      </c>
      <c r="N26" s="57">
        <v>1805428</v>
      </c>
      <c r="O26" s="57">
        <v>55087018</v>
      </c>
      <c r="P26" s="34">
        <f t="shared" si="2"/>
        <v>30511.888593729578</v>
      </c>
    </row>
    <row r="27" spans="1:16" s="23" customFormat="1" ht="13.5" customHeight="1">
      <c r="A27" s="22"/>
      <c r="B27" s="53" t="s">
        <v>60</v>
      </c>
      <c r="C27" s="53"/>
      <c r="D27" s="55">
        <v>9764</v>
      </c>
      <c r="E27" s="55">
        <v>21062</v>
      </c>
      <c r="F27" s="55">
        <v>2680773</v>
      </c>
      <c r="G27" s="55">
        <v>38595163</v>
      </c>
      <c r="H27" s="30">
        <f t="shared" si="1"/>
        <v>14397.027648368587</v>
      </c>
      <c r="I27" s="55">
        <v>16778</v>
      </c>
      <c r="J27" s="55">
        <v>1925974</v>
      </c>
      <c r="K27" s="55">
        <v>22185224</v>
      </c>
      <c r="L27" s="30">
        <f t="shared" si="0"/>
        <v>11518.963392029176</v>
      </c>
      <c r="M27" s="55">
        <v>4284</v>
      </c>
      <c r="N27" s="55">
        <v>754799</v>
      </c>
      <c r="O27" s="55">
        <v>16409939</v>
      </c>
      <c r="P27" s="31">
        <f t="shared" si="2"/>
        <v>21740.80649285439</v>
      </c>
    </row>
    <row r="28" spans="1:16" s="1" customFormat="1" ht="13.5" customHeight="1">
      <c r="A28" s="19"/>
      <c r="B28" s="53" t="s">
        <v>16</v>
      </c>
      <c r="C28" s="53"/>
      <c r="D28" s="55">
        <v>12540</v>
      </c>
      <c r="E28" s="55">
        <v>21266</v>
      </c>
      <c r="F28" s="55">
        <v>3134162</v>
      </c>
      <c r="G28" s="55">
        <v>76157622</v>
      </c>
      <c r="H28" s="30">
        <f t="shared" si="1"/>
        <v>24299.197680273068</v>
      </c>
      <c r="I28" s="55">
        <v>14610</v>
      </c>
      <c r="J28" s="55">
        <v>1711229</v>
      </c>
      <c r="K28" s="55">
        <v>32009948</v>
      </c>
      <c r="L28" s="30">
        <f t="shared" si="0"/>
        <v>18705.82370915874</v>
      </c>
      <c r="M28" s="55">
        <v>6656</v>
      </c>
      <c r="N28" s="55">
        <v>1422933</v>
      </c>
      <c r="O28" s="55">
        <v>44147674</v>
      </c>
      <c r="P28" s="31">
        <f t="shared" si="2"/>
        <v>31025.827639108797</v>
      </c>
    </row>
    <row r="29" spans="1:16" s="1" customFormat="1" ht="13.5" customHeight="1">
      <c r="A29" s="19"/>
      <c r="B29" s="53" t="s">
        <v>17</v>
      </c>
      <c r="C29" s="53"/>
      <c r="D29" s="55">
        <v>18548</v>
      </c>
      <c r="E29" s="55">
        <v>36381</v>
      </c>
      <c r="F29" s="55">
        <v>4588423</v>
      </c>
      <c r="G29" s="55">
        <v>74577206</v>
      </c>
      <c r="H29" s="30">
        <f t="shared" si="1"/>
        <v>16253.341507528841</v>
      </c>
      <c r="I29" s="55">
        <v>27924</v>
      </c>
      <c r="J29" s="55">
        <v>3225091</v>
      </c>
      <c r="K29" s="55">
        <v>41648710</v>
      </c>
      <c r="L29" s="30">
        <f t="shared" si="0"/>
        <v>12913.964288139467</v>
      </c>
      <c r="M29" s="55">
        <v>8457</v>
      </c>
      <c r="N29" s="55">
        <v>1363332</v>
      </c>
      <c r="O29" s="55">
        <v>32928496</v>
      </c>
      <c r="P29" s="31">
        <f t="shared" si="2"/>
        <v>24152.954672816308</v>
      </c>
    </row>
    <row r="30" spans="1:16" s="1" customFormat="1" ht="13.5" customHeight="1">
      <c r="A30" s="21"/>
      <c r="B30" s="58" t="s">
        <v>18</v>
      </c>
      <c r="C30" s="58"/>
      <c r="D30" s="59">
        <v>14264</v>
      </c>
      <c r="E30" s="59">
        <v>28103</v>
      </c>
      <c r="F30" s="59">
        <v>3243990</v>
      </c>
      <c r="G30" s="59">
        <v>55624104</v>
      </c>
      <c r="H30" s="36">
        <f t="shared" si="1"/>
        <v>17146.81734530624</v>
      </c>
      <c r="I30" s="59">
        <v>22208</v>
      </c>
      <c r="J30" s="59">
        <v>2281282</v>
      </c>
      <c r="K30" s="59">
        <v>29897823</v>
      </c>
      <c r="L30" s="36">
        <f t="shared" si="0"/>
        <v>13105.711174681604</v>
      </c>
      <c r="M30" s="59">
        <v>5895</v>
      </c>
      <c r="N30" s="59">
        <v>962708</v>
      </c>
      <c r="O30" s="59">
        <v>25726281</v>
      </c>
      <c r="P30" s="37">
        <f t="shared" si="2"/>
        <v>26722.82872896039</v>
      </c>
    </row>
    <row r="31" spans="1:16" s="1" customFormat="1" ht="13.5" customHeight="1">
      <c r="A31" s="19"/>
      <c r="B31" s="53" t="s">
        <v>46</v>
      </c>
      <c r="C31" s="53"/>
      <c r="D31" s="55">
        <v>12719</v>
      </c>
      <c r="E31" s="55">
        <v>23832</v>
      </c>
      <c r="F31" s="55">
        <v>3361619</v>
      </c>
      <c r="G31" s="55">
        <v>59410069</v>
      </c>
      <c r="H31" s="30">
        <f t="shared" si="1"/>
        <v>17673.052478582493</v>
      </c>
      <c r="I31" s="55">
        <v>15594</v>
      </c>
      <c r="J31" s="55">
        <v>1812930</v>
      </c>
      <c r="K31" s="55">
        <v>28814519</v>
      </c>
      <c r="L31" s="30">
        <f t="shared" si="0"/>
        <v>15893.894965608159</v>
      </c>
      <c r="M31" s="55">
        <v>8238</v>
      </c>
      <c r="N31" s="55">
        <v>1548689</v>
      </c>
      <c r="O31" s="55">
        <v>30595550</v>
      </c>
      <c r="P31" s="31">
        <f t="shared" si="2"/>
        <v>19755.77407730022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581932</v>
      </c>
      <c r="E32" s="40">
        <f aca="true" t="shared" si="3" ref="E32:O32">SUM(E11:E31)</f>
        <v>937438</v>
      </c>
      <c r="F32" s="40">
        <f t="shared" si="3"/>
        <v>137472963</v>
      </c>
      <c r="G32" s="40">
        <f t="shared" si="3"/>
        <v>3567632023</v>
      </c>
      <c r="H32" s="40">
        <f t="shared" si="1"/>
        <v>25951.51763041581</v>
      </c>
      <c r="I32" s="40">
        <f t="shared" si="3"/>
        <v>654306</v>
      </c>
      <c r="J32" s="40">
        <f t="shared" si="3"/>
        <v>72034995</v>
      </c>
      <c r="K32" s="40">
        <f t="shared" si="3"/>
        <v>1475088802</v>
      </c>
      <c r="L32" s="40">
        <f t="shared" si="0"/>
        <v>20477.391606676727</v>
      </c>
      <c r="M32" s="40">
        <f t="shared" si="3"/>
        <v>283132</v>
      </c>
      <c r="N32" s="40">
        <f t="shared" si="3"/>
        <v>65437968</v>
      </c>
      <c r="O32" s="41">
        <f t="shared" si="3"/>
        <v>2092543221</v>
      </c>
      <c r="P32" s="42">
        <f t="shared" si="2"/>
        <v>31977.509157986082</v>
      </c>
    </row>
    <row r="33" spans="1:16" s="1" customFormat="1" ht="13.5" customHeight="1">
      <c r="A33" s="19"/>
      <c r="B33" s="53" t="s">
        <v>20</v>
      </c>
      <c r="C33" s="61"/>
      <c r="D33" s="55">
        <v>7124</v>
      </c>
      <c r="E33" s="55">
        <v>10861</v>
      </c>
      <c r="F33" s="55">
        <v>1922385</v>
      </c>
      <c r="G33" s="55">
        <v>59981163</v>
      </c>
      <c r="H33" s="30">
        <f t="shared" si="1"/>
        <v>31201.43103488635</v>
      </c>
      <c r="I33" s="55">
        <v>7061</v>
      </c>
      <c r="J33" s="55">
        <v>815303</v>
      </c>
      <c r="K33" s="55">
        <v>23440957</v>
      </c>
      <c r="L33" s="30">
        <f t="shared" si="0"/>
        <v>28751.221325077913</v>
      </c>
      <c r="M33" s="55">
        <v>3800</v>
      </c>
      <c r="N33" s="55">
        <v>1107082</v>
      </c>
      <c r="O33" s="55">
        <v>36540206</v>
      </c>
      <c r="P33" s="31">
        <f t="shared" si="2"/>
        <v>33005.871290473515</v>
      </c>
    </row>
    <row r="34" spans="1:16" s="1" customFormat="1" ht="13.5" customHeight="1">
      <c r="A34" s="19"/>
      <c r="B34" s="53" t="s">
        <v>21</v>
      </c>
      <c r="C34" s="61"/>
      <c r="D34" s="55">
        <v>6876</v>
      </c>
      <c r="E34" s="55">
        <v>10570</v>
      </c>
      <c r="F34" s="55">
        <v>1559886</v>
      </c>
      <c r="G34" s="55">
        <v>38551063</v>
      </c>
      <c r="H34" s="30">
        <f t="shared" si="1"/>
        <v>24714.02589676425</v>
      </c>
      <c r="I34" s="55">
        <v>7090</v>
      </c>
      <c r="J34" s="55">
        <v>812227</v>
      </c>
      <c r="K34" s="55">
        <v>17953265</v>
      </c>
      <c r="L34" s="30">
        <f t="shared" si="0"/>
        <v>22103.753014859147</v>
      </c>
      <c r="M34" s="55">
        <v>3480</v>
      </c>
      <c r="N34" s="55">
        <v>747659</v>
      </c>
      <c r="O34" s="55">
        <v>20597798</v>
      </c>
      <c r="P34" s="31">
        <f t="shared" si="2"/>
        <v>27549.722533935925</v>
      </c>
    </row>
    <row r="35" spans="1:16" s="1" customFormat="1" ht="13.5" customHeight="1">
      <c r="A35" s="19"/>
      <c r="B35" s="53" t="s">
        <v>22</v>
      </c>
      <c r="C35" s="61"/>
      <c r="D35" s="55">
        <v>10169</v>
      </c>
      <c r="E35" s="55">
        <v>19787</v>
      </c>
      <c r="F35" s="55">
        <v>2865257</v>
      </c>
      <c r="G35" s="55">
        <v>50714211</v>
      </c>
      <c r="H35" s="30">
        <f t="shared" si="1"/>
        <v>17699.70756549936</v>
      </c>
      <c r="I35" s="55">
        <v>12346</v>
      </c>
      <c r="J35" s="55">
        <v>1486327</v>
      </c>
      <c r="K35" s="55">
        <v>21756458</v>
      </c>
      <c r="L35" s="30">
        <f t="shared" si="0"/>
        <v>14637.733150242175</v>
      </c>
      <c r="M35" s="55">
        <v>7441</v>
      </c>
      <c r="N35" s="55">
        <v>1378930</v>
      </c>
      <c r="O35" s="55">
        <v>28957753</v>
      </c>
      <c r="P35" s="31">
        <f t="shared" si="2"/>
        <v>21000.16171959418</v>
      </c>
    </row>
    <row r="36" spans="1:16" s="1" customFormat="1" ht="13.5" customHeight="1">
      <c r="A36" s="19"/>
      <c r="B36" s="53" t="s">
        <v>23</v>
      </c>
      <c r="C36" s="61"/>
      <c r="D36" s="55">
        <v>9175</v>
      </c>
      <c r="E36" s="55">
        <v>17268</v>
      </c>
      <c r="F36" s="55">
        <v>2452443</v>
      </c>
      <c r="G36" s="55">
        <v>55931168</v>
      </c>
      <c r="H36" s="30">
        <f t="shared" si="1"/>
        <v>22806.307017125375</v>
      </c>
      <c r="I36" s="55">
        <v>11456</v>
      </c>
      <c r="J36" s="55">
        <v>1231822</v>
      </c>
      <c r="K36" s="55">
        <v>25168735</v>
      </c>
      <c r="L36" s="30">
        <f t="shared" si="0"/>
        <v>20432.12006280128</v>
      </c>
      <c r="M36" s="55">
        <v>5812</v>
      </c>
      <c r="N36" s="55">
        <v>1220621</v>
      </c>
      <c r="O36" s="55">
        <v>30762433</v>
      </c>
      <c r="P36" s="31">
        <f t="shared" si="2"/>
        <v>25202.280642394322</v>
      </c>
    </row>
    <row r="37" spans="1:16" s="1" customFormat="1" ht="13.5" customHeight="1">
      <c r="A37" s="21"/>
      <c r="B37" s="58" t="s">
        <v>24</v>
      </c>
      <c r="C37" s="62"/>
      <c r="D37" s="55">
        <v>2852</v>
      </c>
      <c r="E37" s="55">
        <v>6102</v>
      </c>
      <c r="F37" s="55">
        <v>784936</v>
      </c>
      <c r="G37" s="55">
        <v>13612345</v>
      </c>
      <c r="H37" s="30">
        <f t="shared" si="1"/>
        <v>17341.980747474954</v>
      </c>
      <c r="I37" s="55">
        <v>4291</v>
      </c>
      <c r="J37" s="55">
        <v>449224</v>
      </c>
      <c r="K37" s="55">
        <v>6221226</v>
      </c>
      <c r="L37" s="30">
        <f t="shared" si="0"/>
        <v>13848.828201520846</v>
      </c>
      <c r="M37" s="55">
        <v>1811</v>
      </c>
      <c r="N37" s="55">
        <v>335712</v>
      </c>
      <c r="O37" s="55">
        <v>7391119</v>
      </c>
      <c r="P37" s="31">
        <f t="shared" si="2"/>
        <v>22016.24904680202</v>
      </c>
    </row>
    <row r="38" spans="1:16" s="1" customFormat="1" ht="13.5" customHeight="1">
      <c r="A38" s="19"/>
      <c r="B38" s="53" t="s">
        <v>25</v>
      </c>
      <c r="C38" s="61"/>
      <c r="D38" s="57">
        <v>6713</v>
      </c>
      <c r="E38" s="57">
        <v>10206</v>
      </c>
      <c r="F38" s="57">
        <v>1791023</v>
      </c>
      <c r="G38" s="57">
        <v>37991926</v>
      </c>
      <c r="H38" s="33">
        <f t="shared" si="1"/>
        <v>21212.41659096505</v>
      </c>
      <c r="I38" s="57">
        <v>6363</v>
      </c>
      <c r="J38" s="57">
        <v>829003</v>
      </c>
      <c r="K38" s="57">
        <v>17217460</v>
      </c>
      <c r="L38" s="33">
        <f t="shared" si="0"/>
        <v>20768.875384045652</v>
      </c>
      <c r="M38" s="57">
        <v>3843</v>
      </c>
      <c r="N38" s="57">
        <v>962020</v>
      </c>
      <c r="O38" s="57">
        <v>20774466</v>
      </c>
      <c r="P38" s="34">
        <f t="shared" si="2"/>
        <v>21594.630049271324</v>
      </c>
    </row>
    <row r="39" spans="1:16" s="1" customFormat="1" ht="13.5" customHeight="1">
      <c r="A39" s="19"/>
      <c r="B39" s="53" t="s">
        <v>26</v>
      </c>
      <c r="C39" s="61"/>
      <c r="D39" s="55">
        <v>3228</v>
      </c>
      <c r="E39" s="55">
        <v>6033</v>
      </c>
      <c r="F39" s="55">
        <v>1109095</v>
      </c>
      <c r="G39" s="55">
        <v>27464725</v>
      </c>
      <c r="H39" s="30">
        <f t="shared" si="1"/>
        <v>24763.185299726352</v>
      </c>
      <c r="I39" s="55">
        <v>3966</v>
      </c>
      <c r="J39" s="55">
        <v>505386</v>
      </c>
      <c r="K39" s="55">
        <v>8951042</v>
      </c>
      <c r="L39" s="30">
        <f t="shared" si="0"/>
        <v>17711.29789903163</v>
      </c>
      <c r="M39" s="55">
        <v>2067</v>
      </c>
      <c r="N39" s="55">
        <v>603709</v>
      </c>
      <c r="O39" s="55">
        <v>18513683</v>
      </c>
      <c r="P39" s="31">
        <f t="shared" si="2"/>
        <v>30666.567833177905</v>
      </c>
    </row>
    <row r="40" spans="1:16" s="1" customFormat="1" ht="13.5" customHeight="1">
      <c r="A40" s="19"/>
      <c r="B40" s="53" t="s">
        <v>27</v>
      </c>
      <c r="C40" s="61"/>
      <c r="D40" s="55">
        <v>5012</v>
      </c>
      <c r="E40" s="55">
        <v>8059</v>
      </c>
      <c r="F40" s="55">
        <v>1369476</v>
      </c>
      <c r="G40" s="55">
        <v>36296841</v>
      </c>
      <c r="H40" s="30">
        <f t="shared" si="1"/>
        <v>26504.181891467975</v>
      </c>
      <c r="I40" s="55">
        <v>5094</v>
      </c>
      <c r="J40" s="55">
        <v>660530</v>
      </c>
      <c r="K40" s="55">
        <v>12958244</v>
      </c>
      <c r="L40" s="30">
        <f t="shared" si="0"/>
        <v>19617.94922259398</v>
      </c>
      <c r="M40" s="55">
        <v>2965</v>
      </c>
      <c r="N40" s="55">
        <v>708946</v>
      </c>
      <c r="O40" s="55">
        <v>23338597</v>
      </c>
      <c r="P40" s="31">
        <f t="shared" si="2"/>
        <v>32920.13355036914</v>
      </c>
    </row>
    <row r="41" spans="1:16" s="1" customFormat="1" ht="13.5" customHeight="1">
      <c r="A41" s="19"/>
      <c r="B41" s="53" t="s">
        <v>28</v>
      </c>
      <c r="C41" s="61"/>
      <c r="D41" s="55">
        <v>8462</v>
      </c>
      <c r="E41" s="55">
        <v>15917</v>
      </c>
      <c r="F41" s="55">
        <v>2152377</v>
      </c>
      <c r="G41" s="55">
        <v>34931586</v>
      </c>
      <c r="H41" s="30">
        <f t="shared" si="1"/>
        <v>16229.30648301854</v>
      </c>
      <c r="I41" s="55">
        <v>10469</v>
      </c>
      <c r="J41" s="55">
        <v>1257980</v>
      </c>
      <c r="K41" s="55">
        <v>17520202</v>
      </c>
      <c r="L41" s="30">
        <f t="shared" si="0"/>
        <v>13927.250035771634</v>
      </c>
      <c r="M41" s="55">
        <v>5448</v>
      </c>
      <c r="N41" s="55">
        <v>894397</v>
      </c>
      <c r="O41" s="55">
        <v>17411384</v>
      </c>
      <c r="P41" s="31">
        <f t="shared" si="2"/>
        <v>19467.176209222525</v>
      </c>
    </row>
    <row r="42" spans="1:16" s="1" customFormat="1" ht="13.5" customHeight="1">
      <c r="A42" s="21"/>
      <c r="B42" s="58" t="s">
        <v>29</v>
      </c>
      <c r="C42" s="62"/>
      <c r="D42" s="59">
        <v>8269</v>
      </c>
      <c r="E42" s="59">
        <v>13858</v>
      </c>
      <c r="F42" s="59">
        <v>1913599</v>
      </c>
      <c r="G42" s="59">
        <v>39384036</v>
      </c>
      <c r="H42" s="36">
        <f t="shared" si="1"/>
        <v>20581.133246829664</v>
      </c>
      <c r="I42" s="59">
        <v>9394</v>
      </c>
      <c r="J42" s="59">
        <v>1089882</v>
      </c>
      <c r="K42" s="59">
        <v>21514471</v>
      </c>
      <c r="L42" s="36">
        <f t="shared" si="0"/>
        <v>19740.183799714097</v>
      </c>
      <c r="M42" s="59">
        <v>4464</v>
      </c>
      <c r="N42" s="59">
        <v>823717</v>
      </c>
      <c r="O42" s="59">
        <v>17869565</v>
      </c>
      <c r="P42" s="37">
        <f t="shared" si="2"/>
        <v>21693.815958636278</v>
      </c>
    </row>
    <row r="43" spans="1:16" s="1" customFormat="1" ht="13.5" customHeight="1">
      <c r="A43" s="19"/>
      <c r="B43" s="53" t="s">
        <v>30</v>
      </c>
      <c r="C43" s="61"/>
      <c r="D43" s="55">
        <v>8300</v>
      </c>
      <c r="E43" s="55">
        <v>15184</v>
      </c>
      <c r="F43" s="55">
        <v>2051190</v>
      </c>
      <c r="G43" s="55">
        <v>46098325</v>
      </c>
      <c r="H43" s="30">
        <f t="shared" si="1"/>
        <v>22473.94195564526</v>
      </c>
      <c r="I43" s="55">
        <v>9672</v>
      </c>
      <c r="J43" s="55">
        <v>1117506</v>
      </c>
      <c r="K43" s="55">
        <v>23425433</v>
      </c>
      <c r="L43" s="30">
        <f t="shared" si="0"/>
        <v>20962.243603166335</v>
      </c>
      <c r="M43" s="55">
        <v>5512</v>
      </c>
      <c r="N43" s="55">
        <v>933684</v>
      </c>
      <c r="O43" s="55">
        <v>22672892</v>
      </c>
      <c r="P43" s="31">
        <f t="shared" si="2"/>
        <v>24283.260717758898</v>
      </c>
    </row>
    <row r="44" spans="1:16" s="1" customFormat="1" ht="13.5" customHeight="1">
      <c r="A44" s="19"/>
      <c r="B44" s="53" t="s">
        <v>31</v>
      </c>
      <c r="C44" s="61"/>
      <c r="D44" s="55">
        <v>5319</v>
      </c>
      <c r="E44" s="55">
        <v>7227</v>
      </c>
      <c r="F44" s="55">
        <v>1113437</v>
      </c>
      <c r="G44" s="55">
        <v>34435444</v>
      </c>
      <c r="H44" s="30">
        <f t="shared" si="1"/>
        <v>30927.159776439978</v>
      </c>
      <c r="I44" s="55">
        <v>4810</v>
      </c>
      <c r="J44" s="55">
        <v>577562</v>
      </c>
      <c r="K44" s="55">
        <v>15473419</v>
      </c>
      <c r="L44" s="30">
        <f t="shared" si="0"/>
        <v>26790.9228792753</v>
      </c>
      <c r="M44" s="55">
        <v>2417</v>
      </c>
      <c r="N44" s="55">
        <v>535875</v>
      </c>
      <c r="O44" s="55">
        <v>18962025</v>
      </c>
      <c r="P44" s="31">
        <f t="shared" si="2"/>
        <v>35385.1644506648</v>
      </c>
    </row>
    <row r="45" spans="1:16" s="1" customFormat="1" ht="13.5" customHeight="1">
      <c r="A45" s="19"/>
      <c r="B45" s="53" t="s">
        <v>32</v>
      </c>
      <c r="C45" s="61"/>
      <c r="D45" s="55">
        <v>2776</v>
      </c>
      <c r="E45" s="55">
        <v>5368</v>
      </c>
      <c r="F45" s="55">
        <v>732144</v>
      </c>
      <c r="G45" s="55">
        <v>17385911</v>
      </c>
      <c r="H45" s="30">
        <f t="shared" si="1"/>
        <v>23746.573078520072</v>
      </c>
      <c r="I45" s="55">
        <v>3669</v>
      </c>
      <c r="J45" s="55">
        <v>346475</v>
      </c>
      <c r="K45" s="55">
        <v>7831149</v>
      </c>
      <c r="L45" s="30">
        <f t="shared" si="0"/>
        <v>22602.349375856844</v>
      </c>
      <c r="M45" s="55">
        <v>1699</v>
      </c>
      <c r="N45" s="55">
        <v>385669</v>
      </c>
      <c r="O45" s="55">
        <v>9554762</v>
      </c>
      <c r="P45" s="31">
        <f t="shared" si="2"/>
        <v>24774.513896631568</v>
      </c>
    </row>
    <row r="46" spans="1:16" s="1" customFormat="1" ht="13.5" customHeight="1">
      <c r="A46" s="19"/>
      <c r="B46" s="53" t="s">
        <v>33</v>
      </c>
      <c r="C46" s="61"/>
      <c r="D46" s="55">
        <v>2087</v>
      </c>
      <c r="E46" s="55">
        <v>4253</v>
      </c>
      <c r="F46" s="55">
        <v>567145</v>
      </c>
      <c r="G46" s="55">
        <v>13499338</v>
      </c>
      <c r="H46" s="30">
        <f t="shared" si="1"/>
        <v>23802.269260947378</v>
      </c>
      <c r="I46" s="55">
        <v>2961</v>
      </c>
      <c r="J46" s="55">
        <v>308172</v>
      </c>
      <c r="K46" s="55">
        <v>6374325</v>
      </c>
      <c r="L46" s="30">
        <f t="shared" si="0"/>
        <v>20684.309411627273</v>
      </c>
      <c r="M46" s="55">
        <v>1292</v>
      </c>
      <c r="N46" s="55">
        <v>258973</v>
      </c>
      <c r="O46" s="55">
        <v>7125013</v>
      </c>
      <c r="P46" s="31">
        <f t="shared" si="2"/>
        <v>27512.570808539887</v>
      </c>
    </row>
    <row r="47" spans="1:16" s="1" customFormat="1" ht="13.5" customHeight="1">
      <c r="A47" s="21"/>
      <c r="B47" s="58" t="s">
        <v>34</v>
      </c>
      <c r="C47" s="62"/>
      <c r="D47" s="55">
        <v>3792</v>
      </c>
      <c r="E47" s="55">
        <v>6654</v>
      </c>
      <c r="F47" s="55">
        <v>875120</v>
      </c>
      <c r="G47" s="55">
        <v>19627809</v>
      </c>
      <c r="H47" s="30">
        <f t="shared" si="1"/>
        <v>22428.705777493375</v>
      </c>
      <c r="I47" s="55">
        <v>4607</v>
      </c>
      <c r="J47" s="55">
        <v>503393</v>
      </c>
      <c r="K47" s="55">
        <v>10401823</v>
      </c>
      <c r="L47" s="30">
        <f t="shared" si="0"/>
        <v>20663.42400470408</v>
      </c>
      <c r="M47" s="55">
        <v>2047</v>
      </c>
      <c r="N47" s="55">
        <v>371727</v>
      </c>
      <c r="O47" s="55">
        <v>9225986</v>
      </c>
      <c r="P47" s="31">
        <f t="shared" si="2"/>
        <v>24819.251762718337</v>
      </c>
    </row>
    <row r="48" spans="1:16" s="1" customFormat="1" ht="13.5" customHeight="1">
      <c r="A48" s="19"/>
      <c r="B48" s="53" t="s">
        <v>35</v>
      </c>
      <c r="C48" s="61"/>
      <c r="D48" s="57">
        <v>1724</v>
      </c>
      <c r="E48" s="57">
        <v>4412</v>
      </c>
      <c r="F48" s="57">
        <v>410730</v>
      </c>
      <c r="G48" s="57">
        <v>5633634</v>
      </c>
      <c r="H48" s="33">
        <f t="shared" si="1"/>
        <v>13716.149295157402</v>
      </c>
      <c r="I48" s="57">
        <v>3180</v>
      </c>
      <c r="J48" s="57">
        <v>285263</v>
      </c>
      <c r="K48" s="57">
        <v>3802898</v>
      </c>
      <c r="L48" s="33">
        <f t="shared" si="0"/>
        <v>13331.199629815294</v>
      </c>
      <c r="M48" s="57">
        <v>1232</v>
      </c>
      <c r="N48" s="57">
        <v>125467</v>
      </c>
      <c r="O48" s="57">
        <v>1830736</v>
      </c>
      <c r="P48" s="34">
        <f t="shared" si="2"/>
        <v>14591.37462440323</v>
      </c>
    </row>
    <row r="49" spans="1:16" s="1" customFormat="1" ht="13.5" customHeight="1">
      <c r="A49" s="19"/>
      <c r="B49" s="53" t="s">
        <v>36</v>
      </c>
      <c r="C49" s="61"/>
      <c r="D49" s="55">
        <v>4735</v>
      </c>
      <c r="E49" s="55">
        <v>12107</v>
      </c>
      <c r="F49" s="55">
        <v>1132836</v>
      </c>
      <c r="G49" s="55">
        <v>19957308</v>
      </c>
      <c r="H49" s="30">
        <f t="shared" si="1"/>
        <v>17617.12021863712</v>
      </c>
      <c r="I49" s="55">
        <v>9044</v>
      </c>
      <c r="J49" s="55">
        <v>728130</v>
      </c>
      <c r="K49" s="55">
        <v>10790808</v>
      </c>
      <c r="L49" s="30">
        <f t="shared" si="0"/>
        <v>14819.892052243418</v>
      </c>
      <c r="M49" s="55">
        <v>3063</v>
      </c>
      <c r="N49" s="55">
        <v>404706</v>
      </c>
      <c r="O49" s="55">
        <v>9166500</v>
      </c>
      <c r="P49" s="31">
        <f t="shared" si="2"/>
        <v>22649.775392507152</v>
      </c>
    </row>
    <row r="50" spans="1:16" s="1" customFormat="1" ht="13.5" customHeight="1">
      <c r="A50" s="19"/>
      <c r="B50" s="53" t="s">
        <v>37</v>
      </c>
      <c r="C50" s="61"/>
      <c r="D50" s="55">
        <v>4026</v>
      </c>
      <c r="E50" s="55">
        <v>10970</v>
      </c>
      <c r="F50" s="55">
        <v>1009057</v>
      </c>
      <c r="G50" s="55">
        <v>13146289</v>
      </c>
      <c r="H50" s="30">
        <f t="shared" si="1"/>
        <v>13028.29176151595</v>
      </c>
      <c r="I50" s="55">
        <v>8630</v>
      </c>
      <c r="J50" s="55">
        <v>745597</v>
      </c>
      <c r="K50" s="55">
        <v>8564458</v>
      </c>
      <c r="L50" s="30">
        <f t="shared" si="0"/>
        <v>11486.711990525713</v>
      </c>
      <c r="M50" s="55">
        <v>2340</v>
      </c>
      <c r="N50" s="55">
        <v>263460</v>
      </c>
      <c r="O50" s="55">
        <v>4581831</v>
      </c>
      <c r="P50" s="31">
        <f t="shared" si="2"/>
        <v>17390.99294010476</v>
      </c>
    </row>
    <row r="51" spans="1:16" s="1" customFormat="1" ht="13.5" customHeight="1">
      <c r="A51" s="19"/>
      <c r="B51" s="53" t="s">
        <v>38</v>
      </c>
      <c r="C51" s="61"/>
      <c r="D51" s="55">
        <v>1001</v>
      </c>
      <c r="E51" s="55">
        <v>2748</v>
      </c>
      <c r="F51" s="55">
        <v>270872</v>
      </c>
      <c r="G51" s="55">
        <v>2885566</v>
      </c>
      <c r="H51" s="30">
        <f t="shared" si="1"/>
        <v>10652.876635458815</v>
      </c>
      <c r="I51" s="55">
        <v>2260</v>
      </c>
      <c r="J51" s="55">
        <v>208081</v>
      </c>
      <c r="K51" s="55">
        <v>2144273</v>
      </c>
      <c r="L51" s="30">
        <f t="shared" si="0"/>
        <v>10304.991806075519</v>
      </c>
      <c r="M51" s="55">
        <v>488</v>
      </c>
      <c r="N51" s="55">
        <v>62791</v>
      </c>
      <c r="O51" s="55">
        <v>741293</v>
      </c>
      <c r="P51" s="31">
        <f t="shared" si="2"/>
        <v>11805.720565049132</v>
      </c>
    </row>
    <row r="52" spans="1:16" s="1" customFormat="1" ht="13.5" customHeight="1">
      <c r="A52" s="21"/>
      <c r="B52" s="58" t="s">
        <v>39</v>
      </c>
      <c r="C52" s="62"/>
      <c r="D52" s="59">
        <v>6692</v>
      </c>
      <c r="E52" s="59">
        <v>10402</v>
      </c>
      <c r="F52" s="59">
        <v>1509805</v>
      </c>
      <c r="G52" s="59">
        <v>39903711</v>
      </c>
      <c r="H52" s="36">
        <f t="shared" si="1"/>
        <v>26429.711783972103</v>
      </c>
      <c r="I52" s="59">
        <v>7697</v>
      </c>
      <c r="J52" s="59">
        <v>805146</v>
      </c>
      <c r="K52" s="59">
        <v>18771760</v>
      </c>
      <c r="L52" s="36">
        <f t="shared" si="0"/>
        <v>23314.72801206241</v>
      </c>
      <c r="M52" s="59">
        <v>2705</v>
      </c>
      <c r="N52" s="59">
        <v>704659</v>
      </c>
      <c r="O52" s="59">
        <v>21131951</v>
      </c>
      <c r="P52" s="37">
        <f t="shared" si="2"/>
        <v>29988.903852785534</v>
      </c>
    </row>
    <row r="53" spans="1:16" s="1" customFormat="1" ht="13.5" customHeight="1">
      <c r="A53" s="19"/>
      <c r="B53" s="53" t="s">
        <v>40</v>
      </c>
      <c r="C53" s="61"/>
      <c r="D53" s="55">
        <v>528</v>
      </c>
      <c r="E53" s="55">
        <v>1159</v>
      </c>
      <c r="F53" s="55">
        <v>192120</v>
      </c>
      <c r="G53" s="55">
        <v>4754080</v>
      </c>
      <c r="H53" s="30">
        <f t="shared" si="1"/>
        <v>24745.367478659173</v>
      </c>
      <c r="I53" s="55">
        <v>935</v>
      </c>
      <c r="J53" s="55">
        <v>121336</v>
      </c>
      <c r="K53" s="55">
        <v>1219440</v>
      </c>
      <c r="L53" s="30">
        <f t="shared" si="0"/>
        <v>10050.108788817828</v>
      </c>
      <c r="M53" s="55">
        <v>224</v>
      </c>
      <c r="N53" s="55">
        <v>70784</v>
      </c>
      <c r="O53" s="55">
        <v>3534640</v>
      </c>
      <c r="P53" s="31">
        <f t="shared" si="2"/>
        <v>49935.57866184449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108860</v>
      </c>
      <c r="E54" s="40">
        <f>SUM(E33:E53)</f>
        <v>199145</v>
      </c>
      <c r="F54" s="40">
        <f>SUM(F33:F53)</f>
        <v>27784933</v>
      </c>
      <c r="G54" s="40">
        <f>SUM(G33:G53)</f>
        <v>612186479</v>
      </c>
      <c r="H54" s="40">
        <f>G54/F54*1000</f>
        <v>22033.037797859724</v>
      </c>
      <c r="I54" s="40">
        <f>SUM(I33:I53)</f>
        <v>134995</v>
      </c>
      <c r="J54" s="40">
        <f>SUM(J33:J53)</f>
        <v>14884345</v>
      </c>
      <c r="K54" s="40">
        <f>SUM(K33:K53)</f>
        <v>281501846</v>
      </c>
      <c r="L54" s="40">
        <f>K54/J54*1000</f>
        <v>18912.612278202367</v>
      </c>
      <c r="M54" s="46">
        <f>SUM(M33:M53)</f>
        <v>64150</v>
      </c>
      <c r="N54" s="40">
        <f>SUM(N33:N53)</f>
        <v>12900588</v>
      </c>
      <c r="O54" s="41">
        <f>SUM(O33:O53)</f>
        <v>330684633</v>
      </c>
      <c r="P54" s="42">
        <f>O54/N54*1000</f>
        <v>25633.299272870354</v>
      </c>
    </row>
    <row r="55" spans="1:16" s="1" customFormat="1" ht="17.25" customHeight="1">
      <c r="A55" s="47"/>
      <c r="B55" s="48" t="s">
        <v>42</v>
      </c>
      <c r="C55" s="49"/>
      <c r="D55" s="50">
        <f>D32+D54</f>
        <v>690792</v>
      </c>
      <c r="E55" s="50">
        <f>E32+E54</f>
        <v>1136583</v>
      </c>
      <c r="F55" s="50">
        <f>F32+F54</f>
        <v>165257896</v>
      </c>
      <c r="G55" s="50">
        <f>G32+G54</f>
        <v>4179818502</v>
      </c>
      <c r="H55" s="50">
        <f>G55/F55*1000</f>
        <v>25292.700700969835</v>
      </c>
      <c r="I55" s="50">
        <f>I32+I54</f>
        <v>789301</v>
      </c>
      <c r="J55" s="50">
        <f>J32+J54</f>
        <v>86919340</v>
      </c>
      <c r="K55" s="50">
        <f>K32+K54</f>
        <v>1756590648</v>
      </c>
      <c r="L55" s="50">
        <f>K55/J55*1000</f>
        <v>20209.433803800166</v>
      </c>
      <c r="M55" s="50">
        <f>M32+M54</f>
        <v>347282</v>
      </c>
      <c r="N55" s="50">
        <f>N32+N54</f>
        <v>78338556</v>
      </c>
      <c r="O55" s="51">
        <f>O32+O54</f>
        <v>2423227854</v>
      </c>
      <c r="P55" s="52">
        <f>O55/N55*1000</f>
        <v>30932.761308492845</v>
      </c>
    </row>
    <row r="56" spans="15:16" ht="13.5" customHeight="1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6"/>
  <sheetViews>
    <sheetView showGridLines="0" view="pageBreakPreview" zoomScale="85" zoomScaleSheetLayoutView="85" zoomScalePageLayoutView="0" workbookViewId="0" topLeftCell="A1">
      <selection activeCell="E43" sqref="E43"/>
    </sheetView>
  </sheetViews>
  <sheetFormatPr defaultColWidth="9.00390625" defaultRowHeight="13.5"/>
  <cols>
    <col min="1" max="1" width="1.00390625" style="24" customWidth="1"/>
    <col min="2" max="2" width="9.375" style="24" customWidth="1"/>
    <col min="3" max="3" width="1.00390625" style="24" customWidth="1"/>
    <col min="4" max="16" width="12.25390625" style="24" customWidth="1"/>
    <col min="17" max="26" width="8.375" style="24" customWidth="1"/>
    <col min="27" max="16384" width="9.00390625" style="24" customWidth="1"/>
  </cols>
  <sheetData>
    <row r="1" spans="1:14" s="2" customFormat="1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s="2" customFormat="1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 customHeight="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1.2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5" customFormat="1" ht="13.5" customHeight="1">
      <c r="A5" s="70" t="s">
        <v>47</v>
      </c>
      <c r="B5" s="63"/>
      <c r="C5" s="71"/>
      <c r="D5" s="72" t="s">
        <v>48</v>
      </c>
      <c r="E5" s="64"/>
      <c r="F5" s="64"/>
      <c r="G5" s="64"/>
      <c r="H5" s="73"/>
      <c r="I5" s="72" t="s">
        <v>54</v>
      </c>
      <c r="J5" s="64"/>
      <c r="K5" s="64"/>
      <c r="L5" s="73"/>
      <c r="M5" s="64" t="s">
        <v>55</v>
      </c>
      <c r="N5" s="64"/>
      <c r="O5" s="64"/>
      <c r="P5" s="65"/>
    </row>
    <row r="6" spans="1:16" s="5" customFormat="1" ht="13.5" customHeight="1">
      <c r="A6" s="6"/>
      <c r="B6" s="7"/>
      <c r="C6" s="8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1"/>
    </row>
    <row r="7" spans="1:16" s="5" customFormat="1" ht="13.5" customHeight="1">
      <c r="A7" s="6"/>
      <c r="B7" s="7"/>
      <c r="D7" s="12" t="s">
        <v>45</v>
      </c>
      <c r="E7" s="12" t="s">
        <v>52</v>
      </c>
      <c r="F7" s="12" t="s">
        <v>53</v>
      </c>
      <c r="G7" s="12" t="s">
        <v>50</v>
      </c>
      <c r="H7" s="12" t="s">
        <v>61</v>
      </c>
      <c r="I7" s="12" t="s">
        <v>52</v>
      </c>
      <c r="J7" s="12" t="s">
        <v>53</v>
      </c>
      <c r="K7" s="12" t="s">
        <v>50</v>
      </c>
      <c r="L7" s="12" t="s">
        <v>61</v>
      </c>
      <c r="M7" s="12" t="s">
        <v>52</v>
      </c>
      <c r="N7" s="12" t="s">
        <v>53</v>
      </c>
      <c r="O7" s="12" t="s">
        <v>50</v>
      </c>
      <c r="P7" s="25" t="s">
        <v>61</v>
      </c>
    </row>
    <row r="8" spans="1:16" s="5" customFormat="1" ht="13.5" customHeight="1">
      <c r="A8" s="6"/>
      <c r="B8" s="7"/>
      <c r="D8" s="13"/>
      <c r="E8" s="13"/>
      <c r="F8" s="13"/>
      <c r="G8" s="15"/>
      <c r="H8" s="15"/>
      <c r="I8" s="15"/>
      <c r="J8" s="13"/>
      <c r="K8" s="13"/>
      <c r="L8" s="13"/>
      <c r="M8" s="13"/>
      <c r="N8" s="13"/>
      <c r="O8" s="13"/>
      <c r="P8" s="14"/>
    </row>
    <row r="9" spans="1:16" s="5" customFormat="1" ht="13.5" customHeight="1">
      <c r="A9" s="6"/>
      <c r="B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s="18" customFormat="1" ht="13.5" customHeight="1">
      <c r="A10" s="66" t="s">
        <v>43</v>
      </c>
      <c r="B10" s="67"/>
      <c r="C10" s="67"/>
      <c r="D10" s="16" t="s">
        <v>44</v>
      </c>
      <c r="E10" s="16" t="s">
        <v>56</v>
      </c>
      <c r="F10" s="16" t="s">
        <v>58</v>
      </c>
      <c r="G10" s="16" t="s">
        <v>49</v>
      </c>
      <c r="H10" s="16" t="s">
        <v>63</v>
      </c>
      <c r="I10" s="16" t="s">
        <v>56</v>
      </c>
      <c r="J10" s="16" t="s">
        <v>58</v>
      </c>
      <c r="K10" s="16" t="s">
        <v>49</v>
      </c>
      <c r="L10" s="16" t="s">
        <v>63</v>
      </c>
      <c r="M10" s="16" t="s">
        <v>56</v>
      </c>
      <c r="N10" s="16" t="s">
        <v>58</v>
      </c>
      <c r="O10" s="16" t="s">
        <v>49</v>
      </c>
      <c r="P10" s="17" t="s">
        <v>63</v>
      </c>
    </row>
    <row r="11" spans="1:16" s="1" customFormat="1" ht="13.5" customHeight="1">
      <c r="A11" s="19"/>
      <c r="B11" s="53" t="s">
        <v>0</v>
      </c>
      <c r="C11" s="53"/>
      <c r="D11" s="54">
        <v>6723</v>
      </c>
      <c r="E11" s="54">
        <v>9095</v>
      </c>
      <c r="F11" s="54">
        <v>914238</v>
      </c>
      <c r="G11" s="54">
        <v>21632202</v>
      </c>
      <c r="H11" s="27">
        <f>G11/F11*1000</f>
        <v>23661.455769722983</v>
      </c>
      <c r="I11" s="54">
        <v>6743</v>
      </c>
      <c r="J11" s="54">
        <v>351474</v>
      </c>
      <c r="K11" s="54">
        <v>1411670</v>
      </c>
      <c r="L11" s="27">
        <f>K11/J11*1000</f>
        <v>4016.427957686771</v>
      </c>
      <c r="M11" s="54">
        <v>2352</v>
      </c>
      <c r="N11" s="54">
        <v>562764</v>
      </c>
      <c r="O11" s="54">
        <v>20220532</v>
      </c>
      <c r="P11" s="28">
        <f>O11/N11*1000</f>
        <v>35930.748946272324</v>
      </c>
    </row>
    <row r="12" spans="1:16" s="1" customFormat="1" ht="13.5" customHeight="1">
      <c r="A12" s="19"/>
      <c r="B12" s="53" t="s">
        <v>1</v>
      </c>
      <c r="C12" s="53"/>
      <c r="D12" s="55">
        <v>3001</v>
      </c>
      <c r="E12" s="55">
        <v>3591</v>
      </c>
      <c r="F12" s="55">
        <v>367953</v>
      </c>
      <c r="G12" s="55">
        <v>9465081</v>
      </c>
      <c r="H12" s="30">
        <f aca="true" t="shared" si="0" ref="H12:H53">G12/F12*1000</f>
        <v>25723.61415724291</v>
      </c>
      <c r="I12" s="55">
        <v>2496</v>
      </c>
      <c r="J12" s="55">
        <v>147333</v>
      </c>
      <c r="K12" s="55">
        <v>482341</v>
      </c>
      <c r="L12" s="30">
        <f aca="true" t="shared" si="1" ref="L12:L53">K12/J12*1000</f>
        <v>3273.8150991291836</v>
      </c>
      <c r="M12" s="55">
        <v>1095</v>
      </c>
      <c r="N12" s="55">
        <v>220620</v>
      </c>
      <c r="O12" s="55">
        <v>8982740</v>
      </c>
      <c r="P12" s="31">
        <f aca="true" t="shared" si="2" ref="P12:P53">O12/N12*1000</f>
        <v>40715.8915782794</v>
      </c>
    </row>
    <row r="13" spans="1:16" s="1" customFormat="1" ht="13.5" customHeight="1">
      <c r="A13" s="19"/>
      <c r="B13" s="53" t="s">
        <v>2</v>
      </c>
      <c r="C13" s="53"/>
      <c r="D13" s="55">
        <v>1764</v>
      </c>
      <c r="E13" s="55">
        <v>3250</v>
      </c>
      <c r="F13" s="55">
        <v>554575</v>
      </c>
      <c r="G13" s="55">
        <v>17175385</v>
      </c>
      <c r="H13" s="30">
        <f t="shared" si="0"/>
        <v>30970.355677771266</v>
      </c>
      <c r="I13" s="55">
        <v>2363</v>
      </c>
      <c r="J13" s="55">
        <v>181501</v>
      </c>
      <c r="K13" s="55">
        <v>1535092</v>
      </c>
      <c r="L13" s="30">
        <f t="shared" si="1"/>
        <v>8457.760563302681</v>
      </c>
      <c r="M13" s="55">
        <v>887</v>
      </c>
      <c r="N13" s="55">
        <v>373074</v>
      </c>
      <c r="O13" s="55">
        <v>15640293</v>
      </c>
      <c r="P13" s="31">
        <f t="shared" si="2"/>
        <v>41922.76331237235</v>
      </c>
    </row>
    <row r="14" spans="1:16" s="1" customFormat="1" ht="13.5" customHeight="1">
      <c r="A14" s="19"/>
      <c r="B14" s="53" t="s">
        <v>3</v>
      </c>
      <c r="C14" s="53"/>
      <c r="D14" s="55">
        <v>2002</v>
      </c>
      <c r="E14" s="55">
        <v>2625</v>
      </c>
      <c r="F14" s="55">
        <v>302052</v>
      </c>
      <c r="G14" s="55">
        <v>4755380</v>
      </c>
      <c r="H14" s="30">
        <f t="shared" si="0"/>
        <v>15743.58057553004</v>
      </c>
      <c r="I14" s="55">
        <v>1959</v>
      </c>
      <c r="J14" s="55">
        <v>90834</v>
      </c>
      <c r="K14" s="55">
        <v>288289</v>
      </c>
      <c r="L14" s="30">
        <f t="shared" si="1"/>
        <v>3173.8005592619506</v>
      </c>
      <c r="M14" s="55">
        <v>666</v>
      </c>
      <c r="N14" s="55">
        <v>211218</v>
      </c>
      <c r="O14" s="55">
        <v>4467091</v>
      </c>
      <c r="P14" s="31">
        <f t="shared" si="2"/>
        <v>21149.19656468672</v>
      </c>
    </row>
    <row r="15" spans="1:16" s="1" customFormat="1" ht="13.5" customHeight="1">
      <c r="A15" s="19"/>
      <c r="B15" s="53" t="s">
        <v>4</v>
      </c>
      <c r="C15" s="53"/>
      <c r="D15" s="55">
        <v>3141</v>
      </c>
      <c r="E15" s="55">
        <v>4775</v>
      </c>
      <c r="F15" s="55">
        <v>403321</v>
      </c>
      <c r="G15" s="55">
        <v>6152663</v>
      </c>
      <c r="H15" s="30">
        <f t="shared" si="0"/>
        <v>15255.002838929786</v>
      </c>
      <c r="I15" s="55">
        <v>3743</v>
      </c>
      <c r="J15" s="55">
        <v>171740</v>
      </c>
      <c r="K15" s="55">
        <v>570456</v>
      </c>
      <c r="L15" s="30">
        <f t="shared" si="1"/>
        <v>3321.6257132875276</v>
      </c>
      <c r="M15" s="55">
        <v>1032</v>
      </c>
      <c r="N15" s="55">
        <v>231581</v>
      </c>
      <c r="O15" s="55">
        <v>5582207</v>
      </c>
      <c r="P15" s="31">
        <f t="shared" si="2"/>
        <v>24104.771116801465</v>
      </c>
    </row>
    <row r="16" spans="1:16" s="1" customFormat="1" ht="13.5" customHeight="1">
      <c r="A16" s="20"/>
      <c r="B16" s="56" t="s">
        <v>5</v>
      </c>
      <c r="C16" s="56"/>
      <c r="D16" s="57">
        <v>3075</v>
      </c>
      <c r="E16" s="57">
        <v>4661</v>
      </c>
      <c r="F16" s="57">
        <v>308643</v>
      </c>
      <c r="G16" s="57">
        <v>3270721</v>
      </c>
      <c r="H16" s="33">
        <f t="shared" si="0"/>
        <v>10597.100857625152</v>
      </c>
      <c r="I16" s="57">
        <v>4064</v>
      </c>
      <c r="J16" s="57">
        <v>194442</v>
      </c>
      <c r="K16" s="57">
        <v>543539</v>
      </c>
      <c r="L16" s="33">
        <f t="shared" si="1"/>
        <v>2795.3785704734573</v>
      </c>
      <c r="M16" s="57">
        <v>597</v>
      </c>
      <c r="N16" s="57">
        <v>114201</v>
      </c>
      <c r="O16" s="57">
        <v>2727182</v>
      </c>
      <c r="P16" s="34">
        <f t="shared" si="2"/>
        <v>23880.543953205313</v>
      </c>
    </row>
    <row r="17" spans="1:16" s="1" customFormat="1" ht="13.5" customHeight="1">
      <c r="A17" s="19"/>
      <c r="B17" s="53" t="s">
        <v>6</v>
      </c>
      <c r="C17" s="53"/>
      <c r="D17" s="55">
        <v>1206</v>
      </c>
      <c r="E17" s="55">
        <v>1832</v>
      </c>
      <c r="F17" s="55">
        <v>153055</v>
      </c>
      <c r="G17" s="55">
        <v>1539678</v>
      </c>
      <c r="H17" s="30">
        <f t="shared" si="0"/>
        <v>10059.638691973474</v>
      </c>
      <c r="I17" s="55">
        <v>1467</v>
      </c>
      <c r="J17" s="55">
        <v>91058</v>
      </c>
      <c r="K17" s="55">
        <v>109303</v>
      </c>
      <c r="L17" s="30">
        <f t="shared" si="1"/>
        <v>1200.3667991829384</v>
      </c>
      <c r="M17" s="55">
        <v>365</v>
      </c>
      <c r="N17" s="55">
        <v>61997</v>
      </c>
      <c r="O17" s="55">
        <v>1430375</v>
      </c>
      <c r="P17" s="31">
        <f t="shared" si="2"/>
        <v>23071.680887784893</v>
      </c>
    </row>
    <row r="18" spans="1:16" s="1" customFormat="1" ht="13.5" customHeight="1">
      <c r="A18" s="19"/>
      <c r="B18" s="53" t="s">
        <v>7</v>
      </c>
      <c r="C18" s="53"/>
      <c r="D18" s="55">
        <v>1628</v>
      </c>
      <c r="E18" s="55">
        <v>1913</v>
      </c>
      <c r="F18" s="55">
        <v>165288</v>
      </c>
      <c r="G18" s="55">
        <v>1995815</v>
      </c>
      <c r="H18" s="30">
        <f t="shared" si="0"/>
        <v>12074.772518271138</v>
      </c>
      <c r="I18" s="55">
        <v>1609</v>
      </c>
      <c r="J18" s="55">
        <v>98756</v>
      </c>
      <c r="K18" s="55">
        <v>171644</v>
      </c>
      <c r="L18" s="30">
        <f t="shared" si="1"/>
        <v>1738.0614848718053</v>
      </c>
      <c r="M18" s="55">
        <v>304</v>
      </c>
      <c r="N18" s="55">
        <v>66532</v>
      </c>
      <c r="O18" s="55">
        <v>1824171</v>
      </c>
      <c r="P18" s="31">
        <f t="shared" si="2"/>
        <v>27417.94925750015</v>
      </c>
    </row>
    <row r="19" spans="1:16" s="1" customFormat="1" ht="13.5" customHeight="1">
      <c r="A19" s="19"/>
      <c r="B19" s="53" t="s">
        <v>8</v>
      </c>
      <c r="C19" s="53"/>
      <c r="D19" s="55">
        <v>2172</v>
      </c>
      <c r="E19" s="55">
        <v>2668</v>
      </c>
      <c r="F19" s="55">
        <v>180672</v>
      </c>
      <c r="G19" s="55">
        <v>2814430</v>
      </c>
      <c r="H19" s="30">
        <f t="shared" si="0"/>
        <v>15577.565975912152</v>
      </c>
      <c r="I19" s="55">
        <v>2203</v>
      </c>
      <c r="J19" s="55">
        <v>109303</v>
      </c>
      <c r="K19" s="55">
        <v>275646</v>
      </c>
      <c r="L19" s="30">
        <f t="shared" si="1"/>
        <v>2521.852099210452</v>
      </c>
      <c r="M19" s="55">
        <v>465</v>
      </c>
      <c r="N19" s="55">
        <v>71369</v>
      </c>
      <c r="O19" s="55">
        <v>2538784</v>
      </c>
      <c r="P19" s="31">
        <f t="shared" si="2"/>
        <v>35572.64358474968</v>
      </c>
    </row>
    <row r="20" spans="1:16" s="1" customFormat="1" ht="13.5" customHeight="1">
      <c r="A20" s="21"/>
      <c r="B20" s="58" t="s">
        <v>9</v>
      </c>
      <c r="C20" s="58"/>
      <c r="D20" s="59">
        <v>2141</v>
      </c>
      <c r="E20" s="59">
        <v>3484</v>
      </c>
      <c r="F20" s="59">
        <v>273119</v>
      </c>
      <c r="G20" s="59">
        <v>3963178</v>
      </c>
      <c r="H20" s="36">
        <f t="shared" si="0"/>
        <v>14510.810306130295</v>
      </c>
      <c r="I20" s="59">
        <v>2980</v>
      </c>
      <c r="J20" s="59">
        <v>160361</v>
      </c>
      <c r="K20" s="59">
        <v>413600</v>
      </c>
      <c r="L20" s="36">
        <f t="shared" si="1"/>
        <v>2579.1807234926196</v>
      </c>
      <c r="M20" s="59">
        <v>504</v>
      </c>
      <c r="N20" s="59">
        <v>112758</v>
      </c>
      <c r="O20" s="59">
        <v>3549578</v>
      </c>
      <c r="P20" s="37">
        <f t="shared" si="2"/>
        <v>31479.6112027528</v>
      </c>
    </row>
    <row r="21" spans="1:16" s="1" customFormat="1" ht="13.5" customHeight="1">
      <c r="A21" s="19"/>
      <c r="B21" s="53" t="s">
        <v>10</v>
      </c>
      <c r="C21" s="53"/>
      <c r="D21" s="55">
        <v>1321</v>
      </c>
      <c r="E21" s="55">
        <v>1805</v>
      </c>
      <c r="F21" s="55">
        <v>180235</v>
      </c>
      <c r="G21" s="55">
        <v>4948815</v>
      </c>
      <c r="H21" s="30">
        <f t="shared" si="0"/>
        <v>27457.569284545178</v>
      </c>
      <c r="I21" s="55">
        <v>1152</v>
      </c>
      <c r="J21" s="55">
        <v>56386</v>
      </c>
      <c r="K21" s="55">
        <v>203475</v>
      </c>
      <c r="L21" s="30">
        <f t="shared" si="1"/>
        <v>3608.6085198453516</v>
      </c>
      <c r="M21" s="55">
        <v>653</v>
      </c>
      <c r="N21" s="55">
        <v>123849</v>
      </c>
      <c r="O21" s="55">
        <v>4745340</v>
      </c>
      <c r="P21" s="31">
        <f t="shared" si="2"/>
        <v>38315.52939466609</v>
      </c>
    </row>
    <row r="22" spans="1:16" s="1" customFormat="1" ht="13.5" customHeight="1">
      <c r="A22" s="19"/>
      <c r="B22" s="53" t="s">
        <v>11</v>
      </c>
      <c r="C22" s="53"/>
      <c r="D22" s="55">
        <v>1632</v>
      </c>
      <c r="E22" s="55">
        <v>2555</v>
      </c>
      <c r="F22" s="55">
        <v>263967</v>
      </c>
      <c r="G22" s="55">
        <v>4483812</v>
      </c>
      <c r="H22" s="30">
        <f t="shared" si="0"/>
        <v>16986.259646092127</v>
      </c>
      <c r="I22" s="55">
        <v>1980</v>
      </c>
      <c r="J22" s="55">
        <v>90330</v>
      </c>
      <c r="K22" s="55">
        <v>267341</v>
      </c>
      <c r="L22" s="30">
        <f t="shared" si="1"/>
        <v>2959.6036754123766</v>
      </c>
      <c r="M22" s="55">
        <v>575</v>
      </c>
      <c r="N22" s="55">
        <v>173637</v>
      </c>
      <c r="O22" s="55">
        <v>4216471</v>
      </c>
      <c r="P22" s="31">
        <f t="shared" si="2"/>
        <v>24283.2518414854</v>
      </c>
    </row>
    <row r="23" spans="1:16" s="1" customFormat="1" ht="13.5" customHeight="1">
      <c r="A23" s="19"/>
      <c r="B23" s="53" t="s">
        <v>12</v>
      </c>
      <c r="C23" s="53"/>
      <c r="D23" s="55">
        <v>1974</v>
      </c>
      <c r="E23" s="55">
        <v>2526</v>
      </c>
      <c r="F23" s="55">
        <v>289083</v>
      </c>
      <c r="G23" s="55">
        <v>6020283</v>
      </c>
      <c r="H23" s="30">
        <f t="shared" si="0"/>
        <v>20825.448054710934</v>
      </c>
      <c r="I23" s="55">
        <v>1617</v>
      </c>
      <c r="J23" s="55">
        <v>81861</v>
      </c>
      <c r="K23" s="55">
        <v>347923</v>
      </c>
      <c r="L23" s="30">
        <f t="shared" si="1"/>
        <v>4250.167967652484</v>
      </c>
      <c r="M23" s="55">
        <v>909</v>
      </c>
      <c r="N23" s="55">
        <v>207222</v>
      </c>
      <c r="O23" s="55">
        <v>5672360</v>
      </c>
      <c r="P23" s="31">
        <f t="shared" si="2"/>
        <v>27373.34838964975</v>
      </c>
    </row>
    <row r="24" spans="1:16" s="1" customFormat="1" ht="13.5" customHeight="1">
      <c r="A24" s="19"/>
      <c r="B24" s="53" t="s">
        <v>13</v>
      </c>
      <c r="C24" s="53"/>
      <c r="D24" s="55">
        <v>1337</v>
      </c>
      <c r="E24" s="55">
        <v>1795</v>
      </c>
      <c r="F24" s="55">
        <v>192713</v>
      </c>
      <c r="G24" s="55">
        <v>5196574</v>
      </c>
      <c r="H24" s="30">
        <f t="shared" si="0"/>
        <v>26965.352622812163</v>
      </c>
      <c r="I24" s="55">
        <v>1286</v>
      </c>
      <c r="J24" s="55">
        <v>64291</v>
      </c>
      <c r="K24" s="55">
        <v>408579</v>
      </c>
      <c r="L24" s="30">
        <f t="shared" si="1"/>
        <v>6355.150798712107</v>
      </c>
      <c r="M24" s="55">
        <v>509</v>
      </c>
      <c r="N24" s="55">
        <v>128422</v>
      </c>
      <c r="O24" s="55">
        <v>4787995</v>
      </c>
      <c r="P24" s="31">
        <f t="shared" si="2"/>
        <v>37283.29258226783</v>
      </c>
    </row>
    <row r="25" spans="1:16" s="1" customFormat="1" ht="13.5" customHeight="1">
      <c r="A25" s="19"/>
      <c r="B25" s="53" t="s">
        <v>14</v>
      </c>
      <c r="C25" s="53"/>
      <c r="D25" s="55">
        <v>1277</v>
      </c>
      <c r="E25" s="55">
        <v>1843</v>
      </c>
      <c r="F25" s="55">
        <v>144605</v>
      </c>
      <c r="G25" s="55">
        <v>1193093</v>
      </c>
      <c r="H25" s="30">
        <f t="shared" si="0"/>
        <v>8250.703640952941</v>
      </c>
      <c r="I25" s="55">
        <v>1536</v>
      </c>
      <c r="J25" s="55">
        <v>92512</v>
      </c>
      <c r="K25" s="55">
        <v>110823</v>
      </c>
      <c r="L25" s="30">
        <f t="shared" si="1"/>
        <v>1197.9310792113456</v>
      </c>
      <c r="M25" s="55">
        <v>307</v>
      </c>
      <c r="N25" s="55">
        <v>52093</v>
      </c>
      <c r="O25" s="55">
        <v>1082270</v>
      </c>
      <c r="P25" s="31">
        <f t="shared" si="2"/>
        <v>20775.728024878583</v>
      </c>
    </row>
    <row r="26" spans="1:16" s="1" customFormat="1" ht="13.5" customHeight="1">
      <c r="A26" s="20"/>
      <c r="B26" s="56" t="s">
        <v>15</v>
      </c>
      <c r="C26" s="56"/>
      <c r="D26" s="57">
        <v>521</v>
      </c>
      <c r="E26" s="57">
        <v>544</v>
      </c>
      <c r="F26" s="57">
        <v>84470</v>
      </c>
      <c r="G26" s="57">
        <v>2384591</v>
      </c>
      <c r="H26" s="33">
        <f t="shared" si="0"/>
        <v>28230.0343317154</v>
      </c>
      <c r="I26" s="57">
        <v>306</v>
      </c>
      <c r="J26" s="57">
        <v>16265</v>
      </c>
      <c r="K26" s="57">
        <v>81189</v>
      </c>
      <c r="L26" s="33">
        <f t="shared" si="1"/>
        <v>4991.638487549954</v>
      </c>
      <c r="M26" s="57">
        <v>238</v>
      </c>
      <c r="N26" s="57">
        <v>68205</v>
      </c>
      <c r="O26" s="57">
        <v>2303402</v>
      </c>
      <c r="P26" s="34">
        <f t="shared" si="2"/>
        <v>33771.746939373945</v>
      </c>
    </row>
    <row r="27" spans="1:16" s="23" customFormat="1" ht="13.5" customHeight="1">
      <c r="A27" s="22"/>
      <c r="B27" s="53" t="s">
        <v>60</v>
      </c>
      <c r="C27" s="53"/>
      <c r="D27" s="55">
        <v>850</v>
      </c>
      <c r="E27" s="55">
        <v>1089</v>
      </c>
      <c r="F27" s="55">
        <v>78847</v>
      </c>
      <c r="G27" s="55">
        <v>1084425</v>
      </c>
      <c r="H27" s="30">
        <f t="shared" si="0"/>
        <v>13753.535327913554</v>
      </c>
      <c r="I27" s="55">
        <v>888</v>
      </c>
      <c r="J27" s="55">
        <v>43991</v>
      </c>
      <c r="K27" s="55">
        <v>185034</v>
      </c>
      <c r="L27" s="30">
        <f t="shared" si="1"/>
        <v>4206.178536518833</v>
      </c>
      <c r="M27" s="55">
        <v>201</v>
      </c>
      <c r="N27" s="55">
        <v>34856</v>
      </c>
      <c r="O27" s="55">
        <v>899391</v>
      </c>
      <c r="P27" s="31">
        <f t="shared" si="2"/>
        <v>25803.046821207252</v>
      </c>
    </row>
    <row r="28" spans="1:16" s="1" customFormat="1" ht="13.5" customHeight="1">
      <c r="A28" s="19"/>
      <c r="B28" s="53" t="s">
        <v>16</v>
      </c>
      <c r="C28" s="53"/>
      <c r="D28" s="55">
        <v>678</v>
      </c>
      <c r="E28" s="55">
        <v>803</v>
      </c>
      <c r="F28" s="55">
        <v>103104</v>
      </c>
      <c r="G28" s="55">
        <v>2791388</v>
      </c>
      <c r="H28" s="30">
        <f t="shared" si="0"/>
        <v>27073.518001241464</v>
      </c>
      <c r="I28" s="55">
        <v>550</v>
      </c>
      <c r="J28" s="55">
        <v>30395</v>
      </c>
      <c r="K28" s="55">
        <v>125359</v>
      </c>
      <c r="L28" s="30">
        <f t="shared" si="1"/>
        <v>4124.329659483467</v>
      </c>
      <c r="M28" s="55">
        <v>253</v>
      </c>
      <c r="N28" s="55">
        <v>72709</v>
      </c>
      <c r="O28" s="55">
        <v>2666029</v>
      </c>
      <c r="P28" s="31">
        <f t="shared" si="2"/>
        <v>36667.11136172963</v>
      </c>
    </row>
    <row r="29" spans="1:16" s="1" customFormat="1" ht="13.5" customHeight="1">
      <c r="A29" s="19"/>
      <c r="B29" s="53" t="s">
        <v>17</v>
      </c>
      <c r="C29" s="53"/>
      <c r="D29" s="55">
        <v>2069</v>
      </c>
      <c r="E29" s="55">
        <v>2911</v>
      </c>
      <c r="F29" s="55">
        <v>292207</v>
      </c>
      <c r="G29" s="55">
        <v>5175164</v>
      </c>
      <c r="H29" s="30">
        <f t="shared" si="0"/>
        <v>17710.609259873992</v>
      </c>
      <c r="I29" s="55">
        <v>2392</v>
      </c>
      <c r="J29" s="55">
        <v>149641</v>
      </c>
      <c r="K29" s="55">
        <v>400692</v>
      </c>
      <c r="L29" s="30">
        <f t="shared" si="1"/>
        <v>2677.688601385984</v>
      </c>
      <c r="M29" s="55">
        <v>519</v>
      </c>
      <c r="N29" s="55">
        <v>142566</v>
      </c>
      <c r="O29" s="55">
        <v>4774472</v>
      </c>
      <c r="P29" s="31">
        <f t="shared" si="2"/>
        <v>33489.555714546244</v>
      </c>
    </row>
    <row r="30" spans="1:16" s="1" customFormat="1" ht="13.5" customHeight="1">
      <c r="A30" s="21"/>
      <c r="B30" s="58" t="s">
        <v>18</v>
      </c>
      <c r="C30" s="58"/>
      <c r="D30" s="59">
        <v>1167</v>
      </c>
      <c r="E30" s="59">
        <v>1963</v>
      </c>
      <c r="F30" s="59">
        <v>363182</v>
      </c>
      <c r="G30" s="59">
        <v>11455691</v>
      </c>
      <c r="H30" s="36">
        <f t="shared" si="0"/>
        <v>31542.56268207125</v>
      </c>
      <c r="I30" s="59">
        <v>1418</v>
      </c>
      <c r="J30" s="59">
        <v>87874</v>
      </c>
      <c r="K30" s="59">
        <v>537399</v>
      </c>
      <c r="L30" s="36">
        <f t="shared" si="1"/>
        <v>6115.56319275326</v>
      </c>
      <c r="M30" s="59">
        <v>545</v>
      </c>
      <c r="N30" s="59">
        <v>275308</v>
      </c>
      <c r="O30" s="59">
        <v>10918292</v>
      </c>
      <c r="P30" s="37">
        <f t="shared" si="2"/>
        <v>39658.46252197539</v>
      </c>
    </row>
    <row r="31" spans="1:16" s="1" customFormat="1" ht="13.5" customHeight="1">
      <c r="A31" s="19"/>
      <c r="B31" s="53" t="s">
        <v>46</v>
      </c>
      <c r="C31" s="53"/>
      <c r="D31" s="55">
        <v>795</v>
      </c>
      <c r="E31" s="55">
        <v>1119</v>
      </c>
      <c r="F31" s="55">
        <v>147454</v>
      </c>
      <c r="G31" s="55">
        <v>2831223</v>
      </c>
      <c r="H31" s="30">
        <f t="shared" si="0"/>
        <v>19200.72022461242</v>
      </c>
      <c r="I31" s="55">
        <v>827</v>
      </c>
      <c r="J31" s="55">
        <v>52586</v>
      </c>
      <c r="K31" s="55">
        <v>81086</v>
      </c>
      <c r="L31" s="30">
        <f t="shared" si="1"/>
        <v>1541.9693454531625</v>
      </c>
      <c r="M31" s="55">
        <v>292</v>
      </c>
      <c r="N31" s="55">
        <v>94868</v>
      </c>
      <c r="O31" s="55">
        <v>2750137</v>
      </c>
      <c r="P31" s="31">
        <f t="shared" si="2"/>
        <v>28989.090104144707</v>
      </c>
    </row>
    <row r="32" spans="1:16" s="38" customFormat="1" ht="17.25" customHeight="1">
      <c r="A32" s="39"/>
      <c r="B32" s="60" t="s">
        <v>19</v>
      </c>
      <c r="C32" s="60"/>
      <c r="D32" s="40">
        <f>SUM(D11:D31)</f>
        <v>40474</v>
      </c>
      <c r="E32" s="40">
        <f aca="true" t="shared" si="3" ref="E32:O32">SUM(E11:E31)</f>
        <v>56847</v>
      </c>
      <c r="F32" s="40">
        <f t="shared" si="3"/>
        <v>5762783</v>
      </c>
      <c r="G32" s="40">
        <f t="shared" si="3"/>
        <v>120329592</v>
      </c>
      <c r="H32" s="40">
        <f t="shared" si="0"/>
        <v>20880.46556672358</v>
      </c>
      <c r="I32" s="40">
        <f t="shared" si="3"/>
        <v>43579</v>
      </c>
      <c r="J32" s="40">
        <f t="shared" si="3"/>
        <v>2362934</v>
      </c>
      <c r="K32" s="40">
        <f t="shared" si="3"/>
        <v>8550480</v>
      </c>
      <c r="L32" s="40">
        <f t="shared" si="1"/>
        <v>3618.5860459919745</v>
      </c>
      <c r="M32" s="40">
        <f t="shared" si="3"/>
        <v>13268</v>
      </c>
      <c r="N32" s="40">
        <f t="shared" si="3"/>
        <v>3399849</v>
      </c>
      <c r="O32" s="41">
        <f t="shared" si="3"/>
        <v>111779112</v>
      </c>
      <c r="P32" s="42">
        <f t="shared" si="2"/>
        <v>32877.6695670896</v>
      </c>
    </row>
    <row r="33" spans="1:16" s="1" customFormat="1" ht="13.5" customHeight="1">
      <c r="A33" s="19"/>
      <c r="B33" s="53" t="s">
        <v>20</v>
      </c>
      <c r="C33" s="61"/>
      <c r="D33" s="55">
        <v>262</v>
      </c>
      <c r="E33" s="55">
        <v>380</v>
      </c>
      <c r="F33" s="55">
        <v>59040</v>
      </c>
      <c r="G33" s="55">
        <v>1588292</v>
      </c>
      <c r="H33" s="30">
        <f t="shared" si="0"/>
        <v>26901.964769647697</v>
      </c>
      <c r="I33" s="55">
        <v>236</v>
      </c>
      <c r="J33" s="55">
        <v>12840</v>
      </c>
      <c r="K33" s="55">
        <v>76222</v>
      </c>
      <c r="L33" s="30">
        <f t="shared" si="1"/>
        <v>5936.292834890966</v>
      </c>
      <c r="M33" s="55">
        <v>144</v>
      </c>
      <c r="N33" s="55">
        <v>46200</v>
      </c>
      <c r="O33" s="55">
        <v>1512070</v>
      </c>
      <c r="P33" s="31">
        <f t="shared" si="2"/>
        <v>32728.787878787876</v>
      </c>
    </row>
    <row r="34" spans="1:16" s="1" customFormat="1" ht="13.5" customHeight="1">
      <c r="A34" s="19"/>
      <c r="B34" s="53" t="s">
        <v>21</v>
      </c>
      <c r="C34" s="61"/>
      <c r="D34" s="55">
        <v>544</v>
      </c>
      <c r="E34" s="55">
        <v>694</v>
      </c>
      <c r="F34" s="55">
        <v>59289</v>
      </c>
      <c r="G34" s="55">
        <v>952636</v>
      </c>
      <c r="H34" s="30">
        <f t="shared" si="0"/>
        <v>16067.668538852065</v>
      </c>
      <c r="I34" s="55">
        <v>597</v>
      </c>
      <c r="J34" s="55">
        <v>35622</v>
      </c>
      <c r="K34" s="55">
        <v>48625</v>
      </c>
      <c r="L34" s="30">
        <f t="shared" si="1"/>
        <v>1365.0272303632587</v>
      </c>
      <c r="M34" s="55">
        <v>97</v>
      </c>
      <c r="N34" s="55">
        <v>23667</v>
      </c>
      <c r="O34" s="55">
        <v>904011</v>
      </c>
      <c r="P34" s="31">
        <f t="shared" si="2"/>
        <v>38197.10989986057</v>
      </c>
    </row>
    <row r="35" spans="1:16" s="1" customFormat="1" ht="13.5" customHeight="1">
      <c r="A35" s="19"/>
      <c r="B35" s="53" t="s">
        <v>22</v>
      </c>
      <c r="C35" s="61"/>
      <c r="D35" s="55">
        <v>591</v>
      </c>
      <c r="E35" s="55">
        <v>843</v>
      </c>
      <c r="F35" s="55">
        <v>101909</v>
      </c>
      <c r="G35" s="55">
        <v>1781812</v>
      </c>
      <c r="H35" s="30">
        <f t="shared" si="0"/>
        <v>17484.343875418264</v>
      </c>
      <c r="I35" s="55">
        <v>557</v>
      </c>
      <c r="J35" s="55">
        <v>33122</v>
      </c>
      <c r="K35" s="55">
        <v>67210</v>
      </c>
      <c r="L35" s="30">
        <f t="shared" si="1"/>
        <v>2029.1649055008754</v>
      </c>
      <c r="M35" s="55">
        <v>286</v>
      </c>
      <c r="N35" s="55">
        <v>68787</v>
      </c>
      <c r="O35" s="55">
        <v>1714602</v>
      </c>
      <c r="P35" s="31">
        <f t="shared" si="2"/>
        <v>24926.250599677263</v>
      </c>
    </row>
    <row r="36" spans="1:16" s="1" customFormat="1" ht="13.5" customHeight="1">
      <c r="A36" s="19"/>
      <c r="B36" s="53" t="s">
        <v>23</v>
      </c>
      <c r="C36" s="61"/>
      <c r="D36" s="55">
        <v>519</v>
      </c>
      <c r="E36" s="55">
        <v>657</v>
      </c>
      <c r="F36" s="55">
        <v>39237</v>
      </c>
      <c r="G36" s="55">
        <v>277208</v>
      </c>
      <c r="H36" s="30">
        <f t="shared" si="0"/>
        <v>7064.964191961669</v>
      </c>
      <c r="I36" s="55">
        <v>492</v>
      </c>
      <c r="J36" s="55">
        <v>24169</v>
      </c>
      <c r="K36" s="55">
        <v>74193</v>
      </c>
      <c r="L36" s="30">
        <f t="shared" si="1"/>
        <v>3069.758781910712</v>
      </c>
      <c r="M36" s="55">
        <v>165</v>
      </c>
      <c r="N36" s="55">
        <v>15068</v>
      </c>
      <c r="O36" s="55">
        <v>203015</v>
      </c>
      <c r="P36" s="31">
        <f t="shared" si="2"/>
        <v>13473.254579240775</v>
      </c>
    </row>
    <row r="37" spans="1:16" s="1" customFormat="1" ht="13.5" customHeight="1">
      <c r="A37" s="21"/>
      <c r="B37" s="58" t="s">
        <v>24</v>
      </c>
      <c r="C37" s="62"/>
      <c r="D37" s="55">
        <v>363</v>
      </c>
      <c r="E37" s="55">
        <v>460</v>
      </c>
      <c r="F37" s="55">
        <v>108202</v>
      </c>
      <c r="G37" s="55">
        <v>894184</v>
      </c>
      <c r="H37" s="30">
        <f t="shared" si="0"/>
        <v>8264.024694552782</v>
      </c>
      <c r="I37" s="55">
        <v>329</v>
      </c>
      <c r="J37" s="55">
        <v>15285</v>
      </c>
      <c r="K37" s="55">
        <v>32548</v>
      </c>
      <c r="L37" s="30">
        <f t="shared" si="1"/>
        <v>2129.407916257769</v>
      </c>
      <c r="M37" s="55">
        <v>131</v>
      </c>
      <c r="N37" s="55">
        <v>92917</v>
      </c>
      <c r="O37" s="55">
        <v>861636</v>
      </c>
      <c r="P37" s="31">
        <f t="shared" si="2"/>
        <v>9273.17928904291</v>
      </c>
    </row>
    <row r="38" spans="1:16" s="1" customFormat="1" ht="13.5" customHeight="1">
      <c r="A38" s="19"/>
      <c r="B38" s="53" t="s">
        <v>25</v>
      </c>
      <c r="C38" s="61"/>
      <c r="D38" s="57">
        <v>433</v>
      </c>
      <c r="E38" s="57">
        <v>542</v>
      </c>
      <c r="F38" s="57">
        <v>61338</v>
      </c>
      <c r="G38" s="57">
        <v>605806</v>
      </c>
      <c r="H38" s="33">
        <f t="shared" si="0"/>
        <v>9876.520264762463</v>
      </c>
      <c r="I38" s="57">
        <v>346</v>
      </c>
      <c r="J38" s="57">
        <v>23857</v>
      </c>
      <c r="K38" s="57">
        <v>23632</v>
      </c>
      <c r="L38" s="33">
        <f t="shared" si="1"/>
        <v>990.5688058012323</v>
      </c>
      <c r="M38" s="57">
        <v>196</v>
      </c>
      <c r="N38" s="57">
        <v>37481</v>
      </c>
      <c r="O38" s="57">
        <v>582174</v>
      </c>
      <c r="P38" s="34">
        <f t="shared" si="2"/>
        <v>15532.509804967849</v>
      </c>
    </row>
    <row r="39" spans="1:16" s="1" customFormat="1" ht="13.5" customHeight="1">
      <c r="A39" s="19"/>
      <c r="B39" s="53" t="s">
        <v>26</v>
      </c>
      <c r="C39" s="61"/>
      <c r="D39" s="55">
        <v>135</v>
      </c>
      <c r="E39" s="55">
        <v>173</v>
      </c>
      <c r="F39" s="55">
        <v>23174</v>
      </c>
      <c r="G39" s="55">
        <v>523130</v>
      </c>
      <c r="H39" s="30">
        <f t="shared" si="0"/>
        <v>22574.005350824198</v>
      </c>
      <c r="I39" s="55">
        <v>113</v>
      </c>
      <c r="J39" s="55">
        <v>7294</v>
      </c>
      <c r="K39" s="55">
        <v>18641</v>
      </c>
      <c r="L39" s="30">
        <f t="shared" si="1"/>
        <v>2555.662188099808</v>
      </c>
      <c r="M39" s="55">
        <v>60</v>
      </c>
      <c r="N39" s="55">
        <v>15880</v>
      </c>
      <c r="O39" s="55">
        <v>504489</v>
      </c>
      <c r="P39" s="31">
        <f t="shared" si="2"/>
        <v>31768.828715365238</v>
      </c>
    </row>
    <row r="40" spans="1:16" s="1" customFormat="1" ht="13.5" customHeight="1">
      <c r="A40" s="19"/>
      <c r="B40" s="53" t="s">
        <v>27</v>
      </c>
      <c r="C40" s="61"/>
      <c r="D40" s="55">
        <v>275</v>
      </c>
      <c r="E40" s="55">
        <v>357</v>
      </c>
      <c r="F40" s="55">
        <v>39271</v>
      </c>
      <c r="G40" s="55">
        <v>659196</v>
      </c>
      <c r="H40" s="30">
        <f t="shared" si="0"/>
        <v>16785.821598635124</v>
      </c>
      <c r="I40" s="55">
        <v>265</v>
      </c>
      <c r="J40" s="55">
        <v>15024</v>
      </c>
      <c r="K40" s="55">
        <v>18693</v>
      </c>
      <c r="L40" s="30">
        <f t="shared" si="1"/>
        <v>1244.2092651757189</v>
      </c>
      <c r="M40" s="55">
        <v>92</v>
      </c>
      <c r="N40" s="55">
        <v>24247</v>
      </c>
      <c r="O40" s="55">
        <v>640503</v>
      </c>
      <c r="P40" s="31">
        <f t="shared" si="2"/>
        <v>26415.762774776264</v>
      </c>
    </row>
    <row r="41" spans="1:16" s="1" customFormat="1" ht="13.5" customHeight="1">
      <c r="A41" s="19"/>
      <c r="B41" s="53" t="s">
        <v>28</v>
      </c>
      <c r="C41" s="61"/>
      <c r="D41" s="55">
        <v>1586</v>
      </c>
      <c r="E41" s="55">
        <v>2037</v>
      </c>
      <c r="F41" s="55">
        <v>172001</v>
      </c>
      <c r="G41" s="55">
        <v>598294</v>
      </c>
      <c r="H41" s="30">
        <f t="shared" si="0"/>
        <v>3478.433264922878</v>
      </c>
      <c r="I41" s="55">
        <v>1662</v>
      </c>
      <c r="J41" s="55">
        <v>134874</v>
      </c>
      <c r="K41" s="55">
        <v>161344</v>
      </c>
      <c r="L41" s="30">
        <f t="shared" si="1"/>
        <v>1196.2572475050788</v>
      </c>
      <c r="M41" s="55">
        <v>375</v>
      </c>
      <c r="N41" s="55">
        <v>37127</v>
      </c>
      <c r="O41" s="55">
        <v>436950</v>
      </c>
      <c r="P41" s="31">
        <f t="shared" si="2"/>
        <v>11769.062946103913</v>
      </c>
    </row>
    <row r="42" spans="1:16" s="1" customFormat="1" ht="13.5" customHeight="1">
      <c r="A42" s="21"/>
      <c r="B42" s="58" t="s">
        <v>29</v>
      </c>
      <c r="C42" s="62"/>
      <c r="D42" s="59">
        <v>611</v>
      </c>
      <c r="E42" s="59">
        <v>883</v>
      </c>
      <c r="F42" s="59">
        <v>70052</v>
      </c>
      <c r="G42" s="59">
        <v>733466</v>
      </c>
      <c r="H42" s="36">
        <f t="shared" si="0"/>
        <v>10470.307771369839</v>
      </c>
      <c r="I42" s="59">
        <v>610</v>
      </c>
      <c r="J42" s="59">
        <v>34634</v>
      </c>
      <c r="K42" s="59">
        <v>83928</v>
      </c>
      <c r="L42" s="36">
        <f t="shared" si="1"/>
        <v>2423.2834786625863</v>
      </c>
      <c r="M42" s="59">
        <v>273</v>
      </c>
      <c r="N42" s="59">
        <v>35418</v>
      </c>
      <c r="O42" s="59">
        <v>649538</v>
      </c>
      <c r="P42" s="37">
        <f t="shared" si="2"/>
        <v>18339.206053419166</v>
      </c>
    </row>
    <row r="43" spans="1:16" s="1" customFormat="1" ht="13.5" customHeight="1">
      <c r="A43" s="19"/>
      <c r="B43" s="53" t="s">
        <v>30</v>
      </c>
      <c r="C43" s="61"/>
      <c r="D43" s="55">
        <v>462</v>
      </c>
      <c r="E43" s="55">
        <v>656</v>
      </c>
      <c r="F43" s="55">
        <v>56430</v>
      </c>
      <c r="G43" s="55">
        <v>881035</v>
      </c>
      <c r="H43" s="30">
        <f t="shared" si="0"/>
        <v>15612.883218146375</v>
      </c>
      <c r="I43" s="55">
        <v>463</v>
      </c>
      <c r="J43" s="55">
        <v>24989</v>
      </c>
      <c r="K43" s="55">
        <v>48676</v>
      </c>
      <c r="L43" s="30">
        <f t="shared" si="1"/>
        <v>1947.8970747128737</v>
      </c>
      <c r="M43" s="55">
        <v>193</v>
      </c>
      <c r="N43" s="55">
        <v>31441</v>
      </c>
      <c r="O43" s="55">
        <v>832359</v>
      </c>
      <c r="P43" s="31">
        <f t="shared" si="2"/>
        <v>26473.680862567984</v>
      </c>
    </row>
    <row r="44" spans="1:16" s="1" customFormat="1" ht="13.5" customHeight="1">
      <c r="A44" s="19"/>
      <c r="B44" s="53" t="s">
        <v>31</v>
      </c>
      <c r="C44" s="61"/>
      <c r="D44" s="55">
        <v>189</v>
      </c>
      <c r="E44" s="55">
        <v>191</v>
      </c>
      <c r="F44" s="55">
        <v>37355</v>
      </c>
      <c r="G44" s="55">
        <v>1042633</v>
      </c>
      <c r="H44" s="30">
        <f t="shared" si="0"/>
        <v>27911.471021282294</v>
      </c>
      <c r="I44" s="55">
        <v>111</v>
      </c>
      <c r="J44" s="55">
        <v>6324</v>
      </c>
      <c r="K44" s="55">
        <v>53682</v>
      </c>
      <c r="L44" s="30">
        <f t="shared" si="1"/>
        <v>8488.614800759013</v>
      </c>
      <c r="M44" s="55">
        <v>80</v>
      </c>
      <c r="N44" s="55">
        <v>31031</v>
      </c>
      <c r="O44" s="55">
        <v>988951</v>
      </c>
      <c r="P44" s="31">
        <f t="shared" si="2"/>
        <v>31869.775385904417</v>
      </c>
    </row>
    <row r="45" spans="1:16" s="1" customFormat="1" ht="13.5" customHeight="1">
      <c r="A45" s="19"/>
      <c r="B45" s="53" t="s">
        <v>32</v>
      </c>
      <c r="C45" s="61"/>
      <c r="D45" s="55">
        <v>154</v>
      </c>
      <c r="E45" s="55">
        <v>231</v>
      </c>
      <c r="F45" s="55">
        <v>36668</v>
      </c>
      <c r="G45" s="55">
        <v>1029685</v>
      </c>
      <c r="H45" s="30">
        <f t="shared" si="0"/>
        <v>28081.297043743863</v>
      </c>
      <c r="I45" s="55">
        <v>137</v>
      </c>
      <c r="J45" s="55">
        <v>5919</v>
      </c>
      <c r="K45" s="55">
        <v>15169</v>
      </c>
      <c r="L45" s="30">
        <f t="shared" si="1"/>
        <v>2562.763980402095</v>
      </c>
      <c r="M45" s="55">
        <v>94</v>
      </c>
      <c r="N45" s="55">
        <v>30749</v>
      </c>
      <c r="O45" s="55">
        <v>1014516</v>
      </c>
      <c r="P45" s="31">
        <f t="shared" si="2"/>
        <v>32993.463202055354</v>
      </c>
    </row>
    <row r="46" spans="1:16" s="1" customFormat="1" ht="13.5" customHeight="1">
      <c r="A46" s="19"/>
      <c r="B46" s="53" t="s">
        <v>33</v>
      </c>
      <c r="C46" s="61"/>
      <c r="D46" s="55">
        <v>104</v>
      </c>
      <c r="E46" s="55">
        <v>157</v>
      </c>
      <c r="F46" s="55">
        <v>32355</v>
      </c>
      <c r="G46" s="55">
        <v>888617</v>
      </c>
      <c r="H46" s="30">
        <f t="shared" si="0"/>
        <v>27464.595889352495</v>
      </c>
      <c r="I46" s="55">
        <v>89</v>
      </c>
      <c r="J46" s="55">
        <v>3777</v>
      </c>
      <c r="K46" s="55">
        <v>32471</v>
      </c>
      <c r="L46" s="30">
        <f t="shared" si="1"/>
        <v>8597.034683611331</v>
      </c>
      <c r="M46" s="55">
        <v>68</v>
      </c>
      <c r="N46" s="55">
        <v>28578</v>
      </c>
      <c r="O46" s="55">
        <v>856146</v>
      </c>
      <c r="P46" s="31">
        <f t="shared" si="2"/>
        <v>29958.219609489817</v>
      </c>
    </row>
    <row r="47" spans="1:16" s="1" customFormat="1" ht="13.5" customHeight="1">
      <c r="A47" s="21"/>
      <c r="B47" s="58" t="s">
        <v>34</v>
      </c>
      <c r="C47" s="62"/>
      <c r="D47" s="55">
        <v>291</v>
      </c>
      <c r="E47" s="55">
        <v>344</v>
      </c>
      <c r="F47" s="55">
        <v>19659</v>
      </c>
      <c r="G47" s="55">
        <v>201766</v>
      </c>
      <c r="H47" s="30">
        <f t="shared" si="0"/>
        <v>10263.289078793427</v>
      </c>
      <c r="I47" s="55">
        <v>284</v>
      </c>
      <c r="J47" s="55">
        <v>13113</v>
      </c>
      <c r="K47" s="55">
        <v>35155</v>
      </c>
      <c r="L47" s="30">
        <f t="shared" si="1"/>
        <v>2680.927324029589</v>
      </c>
      <c r="M47" s="55">
        <v>60</v>
      </c>
      <c r="N47" s="55">
        <v>6546</v>
      </c>
      <c r="O47" s="55">
        <v>166611</v>
      </c>
      <c r="P47" s="31">
        <f t="shared" si="2"/>
        <v>25452.337305224562</v>
      </c>
    </row>
    <row r="48" spans="1:16" s="1" customFormat="1" ht="13.5" customHeight="1">
      <c r="A48" s="19"/>
      <c r="B48" s="53" t="s">
        <v>35</v>
      </c>
      <c r="C48" s="61"/>
      <c r="D48" s="57">
        <v>385</v>
      </c>
      <c r="E48" s="57">
        <v>611</v>
      </c>
      <c r="F48" s="57">
        <v>34740</v>
      </c>
      <c r="G48" s="57">
        <v>121748</v>
      </c>
      <c r="H48" s="33">
        <f t="shared" si="0"/>
        <v>3504.5480713874495</v>
      </c>
      <c r="I48" s="57">
        <v>510</v>
      </c>
      <c r="J48" s="57">
        <v>30038</v>
      </c>
      <c r="K48" s="57">
        <v>34051</v>
      </c>
      <c r="L48" s="33">
        <f t="shared" si="1"/>
        <v>1133.5974432385644</v>
      </c>
      <c r="M48" s="57">
        <v>101</v>
      </c>
      <c r="N48" s="57">
        <v>4702</v>
      </c>
      <c r="O48" s="57">
        <v>87697</v>
      </c>
      <c r="P48" s="34">
        <f t="shared" si="2"/>
        <v>18650.999574649086</v>
      </c>
    </row>
    <row r="49" spans="1:16" s="1" customFormat="1" ht="13.5" customHeight="1">
      <c r="A49" s="19"/>
      <c r="B49" s="53" t="s">
        <v>36</v>
      </c>
      <c r="C49" s="61"/>
      <c r="D49" s="55">
        <v>671</v>
      </c>
      <c r="E49" s="55">
        <v>1041</v>
      </c>
      <c r="F49" s="55">
        <v>43817</v>
      </c>
      <c r="G49" s="55">
        <v>189786</v>
      </c>
      <c r="H49" s="30">
        <f t="shared" si="0"/>
        <v>4331.332587808385</v>
      </c>
      <c r="I49" s="55">
        <v>876</v>
      </c>
      <c r="J49" s="55">
        <v>34529</v>
      </c>
      <c r="K49" s="55">
        <v>76726</v>
      </c>
      <c r="L49" s="30">
        <f t="shared" si="1"/>
        <v>2222.0741984998117</v>
      </c>
      <c r="M49" s="55">
        <v>165</v>
      </c>
      <c r="N49" s="55">
        <v>9288</v>
      </c>
      <c r="O49" s="55">
        <v>113060</v>
      </c>
      <c r="P49" s="31">
        <f t="shared" si="2"/>
        <v>12172.69595176572</v>
      </c>
    </row>
    <row r="50" spans="1:16" s="1" customFormat="1" ht="13.5" customHeight="1">
      <c r="A50" s="19"/>
      <c r="B50" s="53" t="s">
        <v>37</v>
      </c>
      <c r="C50" s="61"/>
      <c r="D50" s="55">
        <v>527</v>
      </c>
      <c r="E50" s="55">
        <v>806</v>
      </c>
      <c r="F50" s="55">
        <v>50242</v>
      </c>
      <c r="G50" s="55">
        <v>650465</v>
      </c>
      <c r="H50" s="30">
        <f t="shared" si="0"/>
        <v>12946.638270769476</v>
      </c>
      <c r="I50" s="55">
        <v>663</v>
      </c>
      <c r="J50" s="55">
        <v>26225</v>
      </c>
      <c r="K50" s="55">
        <v>75186</v>
      </c>
      <c r="L50" s="30">
        <f t="shared" si="1"/>
        <v>2866.9590085796</v>
      </c>
      <c r="M50" s="55">
        <v>143</v>
      </c>
      <c r="N50" s="55">
        <v>24017</v>
      </c>
      <c r="O50" s="55">
        <v>575279</v>
      </c>
      <c r="P50" s="31">
        <f t="shared" si="2"/>
        <v>23952.991630928092</v>
      </c>
    </row>
    <row r="51" spans="1:16" s="1" customFormat="1" ht="13.5" customHeight="1">
      <c r="A51" s="19"/>
      <c r="B51" s="53" t="s">
        <v>38</v>
      </c>
      <c r="C51" s="61"/>
      <c r="D51" s="55">
        <v>125</v>
      </c>
      <c r="E51" s="55">
        <v>184</v>
      </c>
      <c r="F51" s="55">
        <v>17980</v>
      </c>
      <c r="G51" s="55">
        <v>102303</v>
      </c>
      <c r="H51" s="30">
        <f t="shared" si="0"/>
        <v>5689.822024471635</v>
      </c>
      <c r="I51" s="55">
        <v>148</v>
      </c>
      <c r="J51" s="55">
        <v>9264</v>
      </c>
      <c r="K51" s="55">
        <v>17717</v>
      </c>
      <c r="L51" s="30">
        <f t="shared" si="1"/>
        <v>1912.4568221070813</v>
      </c>
      <c r="M51" s="55">
        <v>36</v>
      </c>
      <c r="N51" s="55">
        <v>8716</v>
      </c>
      <c r="O51" s="55">
        <v>84586</v>
      </c>
      <c r="P51" s="31">
        <f t="shared" si="2"/>
        <v>9704.681046351538</v>
      </c>
    </row>
    <row r="52" spans="1:16" s="1" customFormat="1" ht="13.5" customHeight="1">
      <c r="A52" s="21"/>
      <c r="B52" s="58" t="s">
        <v>39</v>
      </c>
      <c r="C52" s="62"/>
      <c r="D52" s="59">
        <v>770</v>
      </c>
      <c r="E52" s="59">
        <v>1314</v>
      </c>
      <c r="F52" s="59">
        <v>64812</v>
      </c>
      <c r="G52" s="59">
        <v>786046</v>
      </c>
      <c r="H52" s="36">
        <f t="shared" si="0"/>
        <v>12128.093562920447</v>
      </c>
      <c r="I52" s="59">
        <v>1175</v>
      </c>
      <c r="J52" s="59">
        <v>47541</v>
      </c>
      <c r="K52" s="59">
        <v>141494</v>
      </c>
      <c r="L52" s="36">
        <f t="shared" si="1"/>
        <v>2976.2520771544564</v>
      </c>
      <c r="M52" s="59">
        <v>139</v>
      </c>
      <c r="N52" s="59">
        <v>17271</v>
      </c>
      <c r="O52" s="59">
        <v>644552</v>
      </c>
      <c r="P52" s="37">
        <f t="shared" si="2"/>
        <v>37319.90041109374</v>
      </c>
    </row>
    <row r="53" spans="1:16" s="1" customFormat="1" ht="13.5" customHeight="1">
      <c r="A53" s="19"/>
      <c r="B53" s="53" t="s">
        <v>40</v>
      </c>
      <c r="C53" s="61"/>
      <c r="D53" s="55">
        <v>88</v>
      </c>
      <c r="E53" s="55">
        <v>124</v>
      </c>
      <c r="F53" s="55">
        <v>12415</v>
      </c>
      <c r="G53" s="55">
        <v>140137</v>
      </c>
      <c r="H53" s="30">
        <f t="shared" si="0"/>
        <v>11287.716472009666</v>
      </c>
      <c r="I53" s="55">
        <v>108</v>
      </c>
      <c r="J53" s="55">
        <v>9431</v>
      </c>
      <c r="K53" s="55">
        <v>95171</v>
      </c>
      <c r="L53" s="30">
        <f t="shared" si="1"/>
        <v>10091.29466652529</v>
      </c>
      <c r="M53" s="55">
        <v>16</v>
      </c>
      <c r="N53" s="55">
        <v>2984</v>
      </c>
      <c r="O53" s="55">
        <v>44966</v>
      </c>
      <c r="P53" s="31">
        <f t="shared" si="2"/>
        <v>15069.034852546916</v>
      </c>
    </row>
    <row r="54" spans="1:16" s="1" customFormat="1" ht="17.25" customHeight="1">
      <c r="A54" s="43"/>
      <c r="B54" s="44" t="s">
        <v>41</v>
      </c>
      <c r="C54" s="45"/>
      <c r="D54" s="40">
        <f>SUM(D33:D53)</f>
        <v>9085</v>
      </c>
      <c r="E54" s="40">
        <f>SUM(E33:E53)</f>
        <v>12685</v>
      </c>
      <c r="F54" s="40">
        <f>SUM(F33:F53)</f>
        <v>1139986</v>
      </c>
      <c r="G54" s="40">
        <f>SUM(G33:G53)</f>
        <v>14648245</v>
      </c>
      <c r="H54" s="40">
        <f>G54/F54*1000</f>
        <v>12849.495520120423</v>
      </c>
      <c r="I54" s="40">
        <f>SUM(I33:I53)</f>
        <v>9771</v>
      </c>
      <c r="J54" s="40">
        <f>SUM(J33:J53)</f>
        <v>547871</v>
      </c>
      <c r="K54" s="40">
        <f>SUM(K33:K53)</f>
        <v>1230534</v>
      </c>
      <c r="L54" s="40">
        <f>K54/J54*1000</f>
        <v>2246.0287184391946</v>
      </c>
      <c r="M54" s="46">
        <f>SUM(M33:M53)</f>
        <v>2914</v>
      </c>
      <c r="N54" s="40">
        <f>SUM(N33:N53)</f>
        <v>592115</v>
      </c>
      <c r="O54" s="41">
        <f>SUM(O33:O53)</f>
        <v>13417711</v>
      </c>
      <c r="P54" s="42">
        <f>O54/N54*1000</f>
        <v>22660.650380415966</v>
      </c>
    </row>
    <row r="55" spans="1:16" s="1" customFormat="1" ht="17.25" customHeight="1">
      <c r="A55" s="47"/>
      <c r="B55" s="48" t="s">
        <v>42</v>
      </c>
      <c r="C55" s="49"/>
      <c r="D55" s="50">
        <f>D32+D54</f>
        <v>49559</v>
      </c>
      <c r="E55" s="50">
        <f>E32+E54</f>
        <v>69532</v>
      </c>
      <c r="F55" s="50">
        <f>F32+F54</f>
        <v>6902769</v>
      </c>
      <c r="G55" s="50">
        <f>G32+G54</f>
        <v>134977837</v>
      </c>
      <c r="H55" s="50">
        <f>G55/F55*1000</f>
        <v>19554.158193617663</v>
      </c>
      <c r="I55" s="50">
        <f>I32+I54</f>
        <v>53350</v>
      </c>
      <c r="J55" s="50">
        <f>J32+J54</f>
        <v>2910805</v>
      </c>
      <c r="K55" s="50">
        <f>K32+K54</f>
        <v>9781014</v>
      </c>
      <c r="L55" s="50">
        <f>K55/J55*1000</f>
        <v>3360.243643940422</v>
      </c>
      <c r="M55" s="50">
        <f>M32+M54</f>
        <v>16182</v>
      </c>
      <c r="N55" s="50">
        <f>N32+N54</f>
        <v>3991964</v>
      </c>
      <c r="O55" s="51">
        <f>O32+O54</f>
        <v>125196823</v>
      </c>
      <c r="P55" s="52">
        <f>O55/N55*1000</f>
        <v>31362.212434781475</v>
      </c>
    </row>
    <row r="56" spans="15:16" ht="15.75" customHeight="1">
      <c r="O56" s="63" t="s">
        <v>59</v>
      </c>
      <c r="P56" s="63"/>
    </row>
  </sheetData>
  <sheetProtection/>
  <mergeCells count="8">
    <mergeCell ref="O56:P56"/>
    <mergeCell ref="M5:P5"/>
    <mergeCell ref="A10:C10"/>
    <mergeCell ref="A1:N1"/>
    <mergeCell ref="A3:N3"/>
    <mergeCell ref="A5:C5"/>
    <mergeCell ref="D5:H5"/>
    <mergeCell ref="I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2022-11-30T02:26:14Z</cp:lastPrinted>
  <dcterms:created xsi:type="dcterms:W3CDTF">2007-07-19T05:40:28Z</dcterms:created>
  <dcterms:modified xsi:type="dcterms:W3CDTF">2022-12-05T08:21:35Z</dcterms:modified>
  <cp:category/>
  <cp:version/>
  <cp:contentType/>
  <cp:contentStatus/>
</cp:coreProperties>
</file>