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R102" i="12" l="1"/>
  <c r="AU88" i="12"/>
  <c r="AP88" i="12"/>
  <c r="AF88" i="12"/>
  <c r="AU63" i="12"/>
  <c r="AP63" i="12"/>
  <c r="AA33" i="12"/>
  <c r="AA32" i="12"/>
  <c r="AA31" i="12"/>
  <c r="AA30" i="12"/>
  <c r="AA29" i="12"/>
  <c r="AA28" i="12"/>
  <c r="AP23" i="12"/>
  <c r="AA23" i="12"/>
  <c r="V23" i="12"/>
  <c r="Q23" i="12"/>
  <c r="AA7"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<sst xmlns="http://schemas.openxmlformats.org/spreadsheetml/2006/main" count="1167" uniqueCount="613">
  <si>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</si>
  <si>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</si>
  <si>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</si>
  <si>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</si>
  <si>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</si>
  <si>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</si>
  <si>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</si>
  <si>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</si>
  <si>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</si>
  <si>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</si>
  <si>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</si>
  <si>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</si>
  <si>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</si>
  <si>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</si>
  <si>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</si>
  <si>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</si>
  <si>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</si>
  <si>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</si>
  <si>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</si>
  <si>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</si>
  <si>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</si>
  <si>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</si>
  <si>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</si>
  <si>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</si>
  <si>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</si>
  <si>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</si>
  <si>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</si>
  <si>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</si>
  <si>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</si>
  <si>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</si>
  <si>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</si>
  <si>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</si>
  <si>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</si>
  <si>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</si>
  <si>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</si>
  <si>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</si>
  <si>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</si>
  <si>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</si>
  <si>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</si>
  <si>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</si>
  <si>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</si>
  <si>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</si>
  <si>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</si>
  <si>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</si>
  <si>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</si>
  <si>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</si>
  <si>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</si>
  <si>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</si>
  <si>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</si>
  <si>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</si>
  <si>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</si>
  <si>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</si>
  <si>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</si>
  <si>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</si>
  <si>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</si>
  <si>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</si>
  <si>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</si>
  <si>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</si>
  <si>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</si>
  <si>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</si>
  <si>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</si>
  <si>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</si>
  <si>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</si>
  <si>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</si>
  <si>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</si>
  <si>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</si>
  <si>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</si>
  <si>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</si>
  <si>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</si>
  <si>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</si>
  <si>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</si>
  <si>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</si>
  <si>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</si>
  <si>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</si>
  <si>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</si>
  <si>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</si>
  <si>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</si>
  <si>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</si>
  <si>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</si>
  <si>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</si>
  <si>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</si>
  <si>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</si>
  <si>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</si>
  <si>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</si>
  <si>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</si>
  <si>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</si>
  <si>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</si>
  <si>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</si>
  <si>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</si>
  <si>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</si>
  <si>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</si>
  <si>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</si>
  <si>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</si>
  <si>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</si>
  <si>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</si>
  <si>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</si>
  <si>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</si>
  <si>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</si>
  <si>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御嵩町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</si>
  <si>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</si>
  <si>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</si>
  <si>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</si>
  <si>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</si>
  <si>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</si>
  <si>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</si>
  <si>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</si>
  <si>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</si>
  <si>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</si>
  <si>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</si>
  <si>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</si>
  <si>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</si>
  <si>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</si>
  <si>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</si>
  <si>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</si>
  <si>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</si>
  <si>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</si>
  <si>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</si>
  <si>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</si>
  <si>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</si>
  <si>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</si>
  <si>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</si>
  <si>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</si>
  <si>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</si>
  <si>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</si>
  <si>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</si>
  <si>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</si>
  <si>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</si>
  <si>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</si>
  <si>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</si>
  <si>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</si>
  <si>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</si>
  <si>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</si>
  <si>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</si>
  <si>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</si>
  <si>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</si>
  <si>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</si>
  <si>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</si>
  <si>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</si>
  <si>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</si>
  <si>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</si>
  <si>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</si>
  <si>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</si>
  <si>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</si>
  <si>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</si>
  <si>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</si>
  <si>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</si>
  <si>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</si>
  <si>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</si>
  <si>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</si>
  <si>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</si>
  <si>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</si>
  <si>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</si>
  <si>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</si>
  <si>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</si>
  <si>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</si>
  <si>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</si>
  <si>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</si>
  <si>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</si>
  <si>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</si>
  <si>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</si>
  <si>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</si>
  <si>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</si>
  <si>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</si>
  <si>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</si>
  <si>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</si>
  <si>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</si>
  <si>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</si>
  <si>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</si>
  <si>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</si>
  <si>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</si>
  <si>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</si>
  <si>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</si>
  <si>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</si>
  <si>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</si>
  <si>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</si>
  <si>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</si>
  <si>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</si>
  <si>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</si>
  <si>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</si>
  <si>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</si>
  <si>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</si>
  <si>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</si>
  <si>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</si>
  <si>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</si>
  <si>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</si>
  <si>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</si>
  <si>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</si>
  <si>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</si>
  <si>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</si>
  <si>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</si>
  <si>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</si>
  <si>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</si>
  <si>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</si>
  <si>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</si>
  <si>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</si>
  <si>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</si>
  <si>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</si>
  <si>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</si>
  <si>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</si>
  <si>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</si>
  <si>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</si>
  <si>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</si>
  <si>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</si>
  <si>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</si>
  <si>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</si>
  <si>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</si>
  <si>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</si>
  <si>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</si>
  <si>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</si>
  <si>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</si>
  <si>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</si>
  <si>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</si>
  <si>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</si>
  <si>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</si>
  <si>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</si>
  <si>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岐阜県御嵩町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</si>
  <si>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</si>
  <si>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</si>
  <si>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</si>
  <si>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</si>
  <si>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</si>
  <si>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</si>
  <si>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</si>
  <si>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</si>
  <si>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</si>
  <si>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</si>
  <si>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</si>
  <si>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</si>
  <si>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</si>
  <si>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</si>
  <si>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</si>
  <si>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</si>
  <si>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</si>
  <si>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</si>
  <si>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</si>
  <si>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</si>
  <si>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</si>
  <si>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</si>
  <si>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</si>
  <si>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</si>
  <si>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</si>
  <si>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</si>
  <si>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</si>
  <si>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</si>
  <si>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</si>
  <si>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</si>
  <si>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</si>
  <si>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</si>
  <si>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</si>
  <si>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</si>
  <si>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</si>
  <si>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</si>
  <si>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</si>
  <si>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</si>
  <si>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</si>
  <si>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</si>
  <si>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</si>
  <si>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</si>
  <si>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</si>
  <si>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</si>
  <si>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</si>
  <si>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</si>
  <si>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</si>
  <si>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</si>
  <si>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</si>
  <si>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</si>
  <si>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</si>
  <si>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</si>
  <si>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</si>
  <si>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</si>
  <si>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</si>
  <si>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</si>
  <si>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</si>
  <si>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</si>
  <si>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</si>
  <si>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</si>
  <si>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</si>
  <si>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</si>
  <si>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</si>
  <si>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</si>
  <si>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</si>
  <si>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</si>
  <si>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</si>
  <si>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</si>
  <si>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</si>
  <si>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</si>
  <si>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</si>
  <si>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</si>
  <si>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</si>
  <si>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</si>
  <si>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</si>
  <si>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</si>
  <si>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</si>
  <si>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</si>
  <si>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</si>
  <si>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</si>
  <si>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</si>
  <si>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</si>
  <si>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</si>
  <si>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</si>
  <si>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</si>
  <si>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</si>
  <si>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</si>
  <si>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</si>
  <si>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</si>
  <si>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</si>
  <si>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</si>
  <si>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</si>
  <si>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</si>
  <si>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</si>
  <si>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</si>
  <si>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</si>
  <si>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</si>
  <si>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</si>
  <si>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</si>
  <si>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</si>
  <si>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</si>
  <si>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</si>
  <si>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</si>
  <si>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</si>
  <si>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</si>
  <si>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</si>
  <si>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</si>
  <si>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</si>
  <si>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</si>
  <si>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</si>
  <si>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</si>
  <si>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</si>
  <si>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</si>
  <si>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</si>
  <si>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</si>
  <si>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</si>
  <si>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</si>
  <si>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</si>
  <si>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</si>
  <si>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</si>
  <si>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</si>
  <si>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</si>
  <si>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</si>
  <si>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</si>
  <si>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</si>
  <si>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</si>
  <si>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</si>
  <si>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</si>
  <si>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</si>
  <si>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</si>
  <si>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</si>
  <si>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</si>
  <si>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</si>
  <si>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</si>
  <si>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</si>
  <si>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</si>
  <si>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</si>
  <si>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</si>
  <si>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</si>
  <si>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</si>
  <si>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</si>
  <si>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</si>
  <si>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</si>
  <si>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</si>
  <si>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</si>
  <si>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</si>
  <si>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</si>
  <si>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</si>
  <si>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</si>
  <si>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</si>
  <si>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</si>
  <si>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</si>
  <si>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</si>
  <si>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</si>
  <si>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岐阜県御嵩町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</si>
  <si>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</si>
  <si>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</si>
  <si>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</si>
  <si>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</si>
  <si>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</si>
  <si>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</si>
  <si>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</si>
  <si>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</si>
  <si>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</si>
  <si>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</si>
  <si>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</si>
  <si>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</si>
  <si>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</si>
  <si>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</si>
  <si>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</si>
  <si>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</si>
  <si>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</si>
  <si>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</si>
  <si>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</si>
  <si>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</si>
  <si>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</si>
  <si>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</si>
  <si>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</si>
  <si>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</si>
  <si>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</si>
  <si>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</si>
  <si>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</si>
  <si>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</si>
  <si>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</si>
  <si>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</si>
  <si>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</si>
  <si>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</si>
  <si>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</si>
  <si>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</si>
  <si>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</si>
  <si>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</si>
  <si>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</si>
  <si>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</si>
  <si>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</si>
  <si>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</si>
  <si>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</si>
  <si>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</si>
  <si>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</si>
  <si>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</si>
  <si>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</si>
  <si>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</si>
  <si>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</si>
  <si>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</si>
  <si>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</si>
  <si>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</si>
  <si>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</si>
  <si>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</si>
  <si>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</si>
  <si>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</si>
  <si>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</si>
  <si>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</si>
  <si>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</si>
  <si>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</si>
  <si>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</si>
  <si>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</si>
  <si>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</si>
  <si>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</si>
  <si>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</si>
  <si>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</si>
  <si>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</si>
  <si>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</si>
  <si>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</si>
  <si>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</si>
  <si>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</si>
  <si>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</si>
  <si>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</si>
  <si>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</si>
  <si>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</si>
  <si>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</si>
  <si>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</si>
  <si>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</si>
  <si>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</si>
  <si>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</si>
  <si>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</si>
  <si>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</si>
  <si>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</si>
  <si>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</si>
  <si>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</si>
  <si>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</si>
  <si>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</si>
  <si>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</si>
  <si>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</si>
  <si>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</si>
  <si>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</si>
  <si>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</si>
  <si>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</si>
  <si>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</si>
  <si>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</si>
  <si>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</si>
  <si>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</si>
  <si>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</si>
  <si>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</si>
  <si>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</si>
  <si>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</si>
  <si>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</si>
  <si>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</si>
  <si>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</si>
  <si>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</si>
  <si>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</si>
  <si>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</si>
  <si>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</si>
  <si>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</si>
  <si>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</si>
  <si>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</si>
  <si>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</si>
  <si>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</si>
  <si>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</si>
  <si>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</si>
  <si>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</si>
  <si>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</si>
  <si>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</si>
  <si>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</si>
  <si>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</si>
  <si>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</si>
  <si>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</si>
  <si>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</si>
  <si>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</si>
  <si>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</si>
  <si>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</si>
  <si>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</si>
  <si>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</si>
  <si>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</si>
  <si>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</si>
  <si>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</si>
  <si>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</si>
  <si>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</si>
  <si>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</si>
  <si>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</si>
  <si>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</si>
  <si>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</si>
  <si>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</si>
  <si>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</si>
  <si>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</si>
  <si>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</si>
  <si>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</si>
  <si>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</si>
  <si>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</si>
  <si>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</si>
  <si>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</si>
  <si>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</si>
  <si>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</si>
  <si>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</si>
  <si>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</si>
  <si>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</si>
  <si>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</si>
  <si>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</si>
  <si>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</si>
  <si>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</si>
  <si>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</si>
  <si>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</si>
  <si>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</si>
  <si>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</si>
  <si>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</si>
  <si>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</si>
  <si>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</si>
  <si>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</si>
  <si>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</si>
  <si>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</si>
  <si>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</si>
  <si>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</si>
  <si>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</si>
  <si>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</si>
  <si>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</si>
  <si>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</si>
  <si>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</si>
  <si>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</si>
  <si>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</si>
  <si>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</si>
  <si>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</si>
  <si>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</si>
  <si>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</si>
  <si>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</si>
  <si>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</si>
  <si>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</si>
  <si>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</si>
  <si>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</si>
  <si>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</si>
  <si>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</si>
  <si>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</si>
  <si>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</si>
  <si>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</si>
  <si>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</si>
  <si>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</si>
  <si>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</si>
  <si>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</si>
  <si>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</si>
  <si>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0.04</t>
  </si>
  <si>
    <t>水道事業会計</t>
  </si>
  <si>
    <t>一般会計</t>
  </si>
  <si>
    <t>介護保険特別会計（保険事業勘定）</t>
  </si>
  <si>
    <t>下水道事業会計</t>
  </si>
  <si>
    <t>国民健康保険特別会計</t>
  </si>
  <si>
    <t>後期高齢者医療特別会計</t>
  </si>
  <si>
    <t>介護保険特別会計（介護サービス事業勘定）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</si>
  <si>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</si>
  <si>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</si>
  <si>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</si>
  <si>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</si>
  <si>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</si>
  <si>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</si>
  <si>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</si>
  <si>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</si>
  <si>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可茂衛生施設利用組合</t>
    <rPh sb="0" eb="2">
      <t>カモ</t>
    </rPh>
    <rPh sb="2" eb="4">
      <t>エイセイ</t>
    </rPh>
    <rPh sb="4" eb="6">
      <t>シセツ</t>
    </rPh>
    <rPh sb="6" eb="8">
      <t>リヨウ</t>
    </rPh>
    <rPh sb="8" eb="10">
      <t>クミアイ</t>
    </rPh>
    <phoneticPr fontId="2"/>
  </si>
  <si>
    <t>可児川防災等ため池組合</t>
    <rPh sb="0" eb="3">
      <t>カニガワ</t>
    </rPh>
    <rPh sb="3" eb="5">
      <t>ボウサイ</t>
    </rPh>
    <rPh sb="5" eb="6">
      <t>トウ</t>
    </rPh>
    <rPh sb="8" eb="9">
      <t>イケ</t>
    </rPh>
    <rPh sb="9" eb="11">
      <t>クミアイ</t>
    </rPh>
    <phoneticPr fontId="2"/>
  </si>
  <si>
    <t>可児市・御嵩町中学校組合</t>
    <rPh sb="0" eb="2">
      <t>カニ</t>
    </rPh>
    <rPh sb="2" eb="3">
      <t>シ</t>
    </rPh>
    <rPh sb="4" eb="7">
      <t>ミタケチョウ</t>
    </rPh>
    <rPh sb="7" eb="10">
      <t>チュウガッコウ</t>
    </rPh>
    <rPh sb="10" eb="12">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</si>
  <si>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</si>
  <si>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</si>
  <si>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2">
      <t>カモ</t>
    </rPh>
    <rPh sb="2" eb="4">
      <t>ショウボウ</t>
    </rPh>
    <rPh sb="4" eb="6">
      <t>ジム</t>
    </rPh>
    <rPh sb="6" eb="8">
      <t>クミアイ</t>
    </rPh>
    <phoneticPr fontId="2"/>
  </si>
  <si>
    <t>御嵩町土地開発公社</t>
    <rPh sb="0" eb="3">
      <t>ミタケチョウ</t>
    </rPh>
    <rPh sb="3" eb="5">
      <t>トチ</t>
    </rPh>
    <rPh sb="5" eb="7">
      <t>カイハツ</t>
    </rPh>
    <rPh sb="7" eb="9">
      <t>コウシャ</t>
    </rPh>
    <phoneticPr fontId="2"/>
  </si>
  <si>
    <t>基金から76百万円繰入</t>
    <phoneticPr fontId="2"/>
  </si>
  <si>
    <t>基金から6百万円繰入</t>
    <phoneticPr fontId="2"/>
  </si>
  <si>
    <t>基金から94百万円繰入</t>
    <phoneticPr fontId="2"/>
  </si>
  <si>
    <t>基金から790百万円繰入</t>
    <phoneticPr fontId="2"/>
  </si>
  <si>
    <t>基金から70百万円繰入</t>
    <phoneticPr fontId="2"/>
  </si>
  <si>
    <t>後期高齢者医療連合(一般会計分)</t>
  </si>
  <si>
    <t>後期高齢者医療連合(特別会計分)</t>
  </si>
  <si>
    <t>-</t>
    <phoneticPr fontId="2"/>
  </si>
  <si>
    <t>可茂公設地方卸売市場組合</t>
    <rPh sb="4" eb="6">
      <t>チホウ</t>
    </rPh>
    <phoneticPr fontId="2"/>
  </si>
  <si>
    <t>法非適用企業</t>
    <rPh sb="0" eb="1">
      <t>ホウ</t>
    </rPh>
    <rPh sb="1" eb="2">
      <t>ヒ</t>
    </rPh>
    <rPh sb="2" eb="4">
      <t>テキヨウ</t>
    </rPh>
    <rPh sb="4" eb="6">
      <t>キギョウ</t>
    </rPh>
    <phoneticPr fontId="2"/>
  </si>
  <si>
    <t>○</t>
    <phoneticPr fontId="2"/>
  </si>
  <si>
    <t>庁舎整備基金</t>
    <phoneticPr fontId="2"/>
  </si>
  <si>
    <t>ふるさとみたけ応援基金</t>
    <phoneticPr fontId="2"/>
  </si>
  <si>
    <t>福祉向上基金</t>
    <phoneticPr fontId="2"/>
  </si>
  <si>
    <t>町営住宅建設基金</t>
    <phoneticPr fontId="2"/>
  </si>
  <si>
    <t>ふるさとふれあい振興基金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</si>
  <si>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</si>
  <si>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</si>
  <si>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</si>
  <si>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</si>
  <si>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</si>
  <si>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類似団体との比較において、将来負担比率と実質公債費比率の両方で下回っているほか、減少傾向にある。しかし、今後個別施設計画による施設改修等により、地方債が増加し、償還額が大幅に増加することが予想される。そのため、今後は施設改修等以外の事業において、より優先順位を決めて事業実施するほか、これまで以上に公債費の適正化に努めて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</si>
  <si>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</si>
  <si>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</si>
  <si>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</si>
  <si>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充当可能財源の確保により、将来負担比率が平成28年度以降、マイナス値となっている。一方で、有形固定資産減価償却率が上昇している。今後は、充当可能財源を施設改修等に充てる計画があり、特に今後は新庁舎の建設を控えていることから、将来負担比率は上昇すると考えられる。令和２年度に策定した個別施設計画により、計画的な施設改修等を進めていくなかで、今後は将来負担比率とのバランスを考慮し、健全な財政運営に努めていくことが求めら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</si>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</sst>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BA4C-4FFE-B155-0103A8E1EE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131801</c:v>
                </c:pt>
                <c:pt idx="1">
                  <c:v>39720</c:v>
                </c:pt>
                <c:pt idx="2">
                  <c:v>111410</c:v>
                </c:pt>
                <c:pt idx="3">
                  <c:v>138184</c:v>
                </c:pt>
                <c:pt idx="4">
                  <c:v>255118</c:v>
                </c:pt>
              </c:numCache>
            </c:numRef>
          </c:val>
          <c:smooth val="0"/>
          <c:extLst>
            <c:ext xmlns:c16="http://schemas.microsoft.com/office/drawing/2014/chart" uri="{C3380CC4-5D6E-409C-BE32-E72D297353CC}">
              <c16:uniqueId val="{00000001-BA4C-4FFE-B155-0103A8E1EE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3.36</c:v>
                </c:pt>
                <c:pt idx="1">
                  <c:v>3.3</c:v>
                </c:pt>
                <c:pt idx="2">
                  <c:v>3.95</c:v>
                </c:pt>
                <c:pt idx="3">
                  <c:v>4.3499999999999996</c:v>
                </c:pt>
                <c:pt idx="4">
                  <c:v>5.7</c:v>
                </c:pt>
              </c:numCache>
            </c:numRef>
          </c:val>
          <c:extLst>
            <c:ext xmlns:c16="http://schemas.microsoft.com/office/drawing/2014/chart" uri="{C3380CC4-5D6E-409C-BE32-E72D297353CC}">
              <c16:uniqueId val="{00000000-67A6-4EEE-993A-8486185FD3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37.89</c:v>
                </c:pt>
                <c:pt idx="1">
                  <c:v>37.71</c:v>
                </c:pt>
                <c:pt idx="2">
                  <c:v>37.549999999999997</c:v>
                </c:pt>
                <c:pt idx="3">
                  <c:v>37.39</c:v>
                </c:pt>
                <c:pt idx="4">
                  <c:v>37.44</c:v>
                </c:pt>
              </c:numCache>
            </c:numRef>
          </c:val>
          <c:extLst>
            <c:ext xmlns:c16="http://schemas.microsoft.com/office/drawing/2014/chart" uri="{C3380CC4-5D6E-409C-BE32-E72D297353CC}">
              <c16:uniqueId val="{00000001-67A6-4EEE-993A-8486185FD3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0.28999999999999998</c:v>
                </c:pt>
                <c:pt idx="1">
                  <c:v>-0.04</c:v>
                </c:pt>
                <c:pt idx="2">
                  <c:v>0.68</c:v>
                </c:pt>
                <c:pt idx="3">
                  <c:v>0.55000000000000004</c:v>
                </c:pt>
                <c:pt idx="4">
                  <c:v>2.5499999999999998</c:v>
                </c:pt>
              </c:numCache>
            </c:numRef>
          </c:val>
          <c:smooth val="0"/>
          <c:extLst>
            <c:ext xmlns:c16="http://schemas.microsoft.com/office/drawing/2014/chart" uri="{C3380CC4-5D6E-409C-BE32-E72D297353CC}">
              <c16:uniqueId val="{00000002-67A6-4EEE-993A-8486185FD3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9A4-48E3-A2D0-FC88564D58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A4-48E3-A2D0-FC88564D582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A4-48E3-A2D0-FC88564D5824}"/>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0.1</c:v>
                </c:pt>
                <c:pt idx="4">
                  <c:v>#N/A</c:v>
                </c:pt>
                <c:pt idx="5">
                  <c:v>0</c:v>
                </c:pt>
                <c:pt idx="6">
                  <c:v>#N/A</c:v>
                </c:pt>
                <c:pt idx="7">
                  <c:v>0.03</c:v>
                </c:pt>
                <c:pt idx="8">
                  <c:v>#N/A</c:v>
                </c:pt>
                <c:pt idx="9">
                  <c:v>0</c:v>
                </c:pt>
              </c:numCache>
            </c:numRef>
          </c:val>
          <c:extLst>
            <c:ext xmlns:c16="http://schemas.microsoft.com/office/drawing/2014/chart" uri="{C3380CC4-5D6E-409C-BE32-E72D297353CC}">
              <c16:uniqueId val="{00000003-59A4-48E3-A2D0-FC88564D582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0.13</c:v>
                </c:pt>
                <c:pt idx="4">
                  <c:v>#N/A</c:v>
                </c:pt>
                <c:pt idx="5">
                  <c:v>0.14000000000000001</c:v>
                </c:pt>
                <c:pt idx="6">
                  <c:v>#N/A</c:v>
                </c:pt>
                <c:pt idx="7">
                  <c:v>0.12</c:v>
                </c:pt>
                <c:pt idx="8">
                  <c:v>#N/A</c:v>
                </c:pt>
                <c:pt idx="9">
                  <c:v>0.13</c:v>
                </c:pt>
              </c:numCache>
            </c:numRef>
          </c:val>
          <c:extLst>
            <c:ext xmlns:c16="http://schemas.microsoft.com/office/drawing/2014/chart" uri="{C3380CC4-5D6E-409C-BE32-E72D297353CC}">
              <c16:uniqueId val="{00000004-59A4-48E3-A2D0-FC88564D582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1.85</c:v>
                </c:pt>
                <c:pt idx="2">
                  <c:v>#N/A</c:v>
                </c:pt>
                <c:pt idx="3">
                  <c:v>1.31</c:v>
                </c:pt>
                <c:pt idx="4">
                  <c:v>#N/A</c:v>
                </c:pt>
                <c:pt idx="5">
                  <c:v>1.1299999999999999</c:v>
                </c:pt>
                <c:pt idx="6">
                  <c:v>#N/A</c:v>
                </c:pt>
                <c:pt idx="7">
                  <c:v>0.55000000000000004</c:v>
                </c:pt>
                <c:pt idx="8">
                  <c:v>#N/A</c:v>
                </c:pt>
                <c:pt idx="9">
                  <c:v>1.33</c:v>
                </c:pt>
              </c:numCache>
            </c:numRef>
          </c:val>
          <c:extLst>
            <c:ext xmlns:c16="http://schemas.microsoft.com/office/drawing/2014/chart" uri="{C3380CC4-5D6E-409C-BE32-E72D297353CC}">
              <c16:uniqueId val="{00000005-59A4-48E3-A2D0-FC88564D582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0.61</c:v>
                </c:pt>
                <c:pt idx="2">
                  <c:v>#N/A</c:v>
                </c:pt>
                <c:pt idx="3">
                  <c:v>0.65</c:v>
                </c:pt>
                <c:pt idx="4">
                  <c:v>#N/A</c:v>
                </c:pt>
                <c:pt idx="5">
                  <c:v>4.1399999999999997</c:v>
                </c:pt>
                <c:pt idx="6">
                  <c:v>#N/A</c:v>
                </c:pt>
                <c:pt idx="7">
                  <c:v>2.0699999999999998</c:v>
                </c:pt>
                <c:pt idx="8">
                  <c:v>#N/A</c:v>
                </c:pt>
                <c:pt idx="9">
                  <c:v>1.85</c:v>
                </c:pt>
              </c:numCache>
            </c:numRef>
          </c:val>
          <c:extLst>
            <c:ext xmlns:c16="http://schemas.microsoft.com/office/drawing/2014/chart" uri="{C3380CC4-5D6E-409C-BE32-E72D297353CC}">
              <c16:uniqueId val="{00000006-59A4-48E3-A2D0-FC88564D5824}"/>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0.36</c:v>
                </c:pt>
                <c:pt idx="2">
                  <c:v>#N/A</c:v>
                </c:pt>
                <c:pt idx="3">
                  <c:v>0.92</c:v>
                </c:pt>
                <c:pt idx="4">
                  <c:v>#N/A</c:v>
                </c:pt>
                <c:pt idx="5">
                  <c:v>1.41</c:v>
                </c:pt>
                <c:pt idx="6">
                  <c:v>#N/A</c:v>
                </c:pt>
                <c:pt idx="7">
                  <c:v>2.61</c:v>
                </c:pt>
                <c:pt idx="8">
                  <c:v>#N/A</c:v>
                </c:pt>
                <c:pt idx="9">
                  <c:v>3.4</c:v>
                </c:pt>
              </c:numCache>
            </c:numRef>
          </c:val>
          <c:extLst>
            <c:ext xmlns:c16="http://schemas.microsoft.com/office/drawing/2014/chart" uri="{C3380CC4-5D6E-409C-BE32-E72D297353CC}">
              <c16:uniqueId val="{00000007-59A4-48E3-A2D0-FC88564D58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3.35</c:v>
                </c:pt>
                <c:pt idx="2">
                  <c:v>#N/A</c:v>
                </c:pt>
                <c:pt idx="3">
                  <c:v>3.29</c:v>
                </c:pt>
                <c:pt idx="4">
                  <c:v>#N/A</c:v>
                </c:pt>
                <c:pt idx="5">
                  <c:v>3.94</c:v>
                </c:pt>
                <c:pt idx="6">
                  <c:v>#N/A</c:v>
                </c:pt>
                <c:pt idx="7">
                  <c:v>4.3499999999999996</c:v>
                </c:pt>
                <c:pt idx="8">
                  <c:v>#N/A</c:v>
                </c:pt>
                <c:pt idx="9">
                  <c:v>5.7</c:v>
                </c:pt>
              </c:numCache>
            </c:numRef>
          </c:val>
          <c:extLst>
            <c:ext xmlns:c16="http://schemas.microsoft.com/office/drawing/2014/chart" uri="{C3380CC4-5D6E-409C-BE32-E72D297353CC}">
              <c16:uniqueId val="{00000008-59A4-48E3-A2D0-FC88564D582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6.51</c:v>
                </c:pt>
                <c:pt idx="2">
                  <c:v>#N/A</c:v>
                </c:pt>
                <c:pt idx="3">
                  <c:v>8.15</c:v>
                </c:pt>
                <c:pt idx="4">
                  <c:v>#N/A</c:v>
                </c:pt>
                <c:pt idx="5">
                  <c:v>7.44</c:v>
                </c:pt>
                <c:pt idx="6">
                  <c:v>#N/A</c:v>
                </c:pt>
                <c:pt idx="7">
                  <c:v>8.64</c:v>
                </c:pt>
                <c:pt idx="8">
                  <c:v>#N/A</c:v>
                </c:pt>
                <c:pt idx="9">
                  <c:v>9.08</c:v>
                </c:pt>
              </c:numCache>
            </c:numRef>
          </c:val>
          <c:extLst>
            <c:ext xmlns:c16="http://schemas.microsoft.com/office/drawing/2014/chart" uri="{C3380CC4-5D6E-409C-BE32-E72D297353CC}">
              <c16:uniqueId val="{00000009-59A4-48E3-A2D0-FC88564D58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650</c:v>
                </c:pt>
                <c:pt idx="5">
                  <c:v>644</c:v>
                </c:pt>
                <c:pt idx="8">
                  <c:v>654</c:v>
                </c:pt>
                <c:pt idx="11">
                  <c:v>652</c:v>
                </c:pt>
                <c:pt idx="14">
                  <c:v>637</c:v>
                </c:pt>
              </c:numCache>
            </c:numRef>
          </c:val>
          <c:extLst>
            <c:ext xmlns:c16="http://schemas.microsoft.com/office/drawing/2014/chart" uri="{C3380CC4-5D6E-409C-BE32-E72D297353CC}">
              <c16:uniqueId val="{00000000-7D78-42F6-85E3-EC7B58AEAF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78-42F6-85E3-EC7B58AEAF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2-7D78-42F6-85E3-EC7B58AEAF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47</c:v>
                </c:pt>
                <c:pt idx="3">
                  <c:v>50</c:v>
                </c:pt>
                <c:pt idx="6">
                  <c:v>37</c:v>
                </c:pt>
                <c:pt idx="9">
                  <c:v>48</c:v>
                </c:pt>
                <c:pt idx="12">
                  <c:v>58</c:v>
                </c:pt>
              </c:numCache>
            </c:numRef>
          </c:val>
          <c:extLst>
            <c:ext xmlns:c16="http://schemas.microsoft.com/office/drawing/2014/chart" uri="{C3380CC4-5D6E-409C-BE32-E72D297353CC}">
              <c16:uniqueId val="{00000003-7D78-42F6-85E3-EC7B58AEAF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441</c:v>
                </c:pt>
                <c:pt idx="3">
                  <c:v>444</c:v>
                </c:pt>
                <c:pt idx="6">
                  <c:v>355</c:v>
                </c:pt>
                <c:pt idx="9">
                  <c:v>361</c:v>
                </c:pt>
                <c:pt idx="12">
                  <c:v>383</c:v>
                </c:pt>
              </c:numCache>
            </c:numRef>
          </c:val>
          <c:extLst>
            <c:ext xmlns:c16="http://schemas.microsoft.com/office/drawing/2014/chart" uri="{C3380CC4-5D6E-409C-BE32-E72D297353CC}">
              <c16:uniqueId val="{00000004-7D78-42F6-85E3-EC7B58AEAF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78-42F6-85E3-EC7B58AEAF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78-42F6-85E3-EC7B58AEAF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426</c:v>
                </c:pt>
                <c:pt idx="3">
                  <c:v>479</c:v>
                </c:pt>
                <c:pt idx="6">
                  <c:v>477</c:v>
                </c:pt>
                <c:pt idx="9">
                  <c:v>473</c:v>
                </c:pt>
                <c:pt idx="12">
                  <c:v>487</c:v>
                </c:pt>
              </c:numCache>
            </c:numRef>
          </c:val>
          <c:extLst>
            <c:ext xmlns:c16="http://schemas.microsoft.com/office/drawing/2014/chart" uri="{C3380CC4-5D6E-409C-BE32-E72D297353CC}">
              <c16:uniqueId val="{00000007-7D78-42F6-85E3-EC7B58AEAF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273</c:v>
                </c:pt>
                <c:pt idx="2">
                  <c:v>#N/A</c:v>
                </c:pt>
                <c:pt idx="3">
                  <c:v>#N/A</c:v>
                </c:pt>
                <c:pt idx="4">
                  <c:v>338</c:v>
                </c:pt>
                <c:pt idx="5">
                  <c:v>#N/A</c:v>
                </c:pt>
                <c:pt idx="6">
                  <c:v>#N/A</c:v>
                </c:pt>
                <c:pt idx="7">
                  <c:v>224</c:v>
                </c:pt>
                <c:pt idx="8">
                  <c:v>#N/A</c:v>
                </c:pt>
                <c:pt idx="9">
                  <c:v>#N/A</c:v>
                </c:pt>
                <c:pt idx="10">
                  <c:v>239</c:v>
                </c:pt>
                <c:pt idx="11">
                  <c:v>#N/A</c:v>
                </c:pt>
                <c:pt idx="12">
                  <c:v>#N/A</c:v>
                </c:pt>
                <c:pt idx="13">
                  <c:v>300</c:v>
                </c:pt>
                <c:pt idx="14">
                  <c:v>#N/A</c:v>
                </c:pt>
              </c:numCache>
            </c:numRef>
          </c:val>
          <c:smooth val="0"/>
          <c:extLst>
            <c:ext xmlns:c16="http://schemas.microsoft.com/office/drawing/2014/chart" uri="{C3380CC4-5D6E-409C-BE32-E72D297353CC}">
              <c16:uniqueId val="{00000008-7D78-42F6-85E3-EC7B58AEAF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7650</c:v>
                </c:pt>
                <c:pt idx="5">
                  <c:v>7532</c:v>
                </c:pt>
                <c:pt idx="8">
                  <c:v>7474</c:v>
                </c:pt>
                <c:pt idx="11">
                  <c:v>7321</c:v>
                </c:pt>
                <c:pt idx="14">
                  <c:v>7202</c:v>
                </c:pt>
              </c:numCache>
            </c:numRef>
          </c:val>
          <c:extLst>
            <c:ext xmlns:c16="http://schemas.microsoft.com/office/drawing/2014/chart" uri="{C3380CC4-5D6E-409C-BE32-E72D297353CC}">
              <c16:uniqueId val="{00000000-DC80-44C9-B106-79C35130A5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C80-44C9-B106-79C35130A5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4102</c:v>
                </c:pt>
                <c:pt idx="5">
                  <c:v>4349</c:v>
                </c:pt>
                <c:pt idx="8">
                  <c:v>4561</c:v>
                </c:pt>
                <c:pt idx="11">
                  <c:v>4827</c:v>
                </c:pt>
                <c:pt idx="14">
                  <c:v>5173</c:v>
                </c:pt>
              </c:numCache>
            </c:numRef>
          </c:val>
          <c:extLst>
            <c:ext xmlns:c16="http://schemas.microsoft.com/office/drawing/2014/chart" uri="{C3380CC4-5D6E-409C-BE32-E72D297353CC}">
              <c16:uniqueId val="{00000002-DC80-44C9-B106-79C35130A5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80-44C9-B106-79C35130A5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80-44C9-B106-79C35130A5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80-44C9-B106-79C35130A5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1081</c:v>
                </c:pt>
                <c:pt idx="3">
                  <c:v>1067</c:v>
                </c:pt>
                <c:pt idx="6">
                  <c:v>998</c:v>
                </c:pt>
                <c:pt idx="9">
                  <c:v>1015</c:v>
                </c:pt>
                <c:pt idx="12">
                  <c:v>999</c:v>
                </c:pt>
              </c:numCache>
            </c:numRef>
          </c:val>
          <c:extLst>
            <c:ext xmlns:c16="http://schemas.microsoft.com/office/drawing/2014/chart" uri="{C3380CC4-5D6E-409C-BE32-E72D297353CC}">
              <c16:uniqueId val="{00000006-DC80-44C9-B106-79C35130A5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217</c:v>
                </c:pt>
                <c:pt idx="3">
                  <c:v>194</c:v>
                </c:pt>
                <c:pt idx="6">
                  <c:v>375</c:v>
                </c:pt>
                <c:pt idx="9">
                  <c:v>396</c:v>
                </c:pt>
                <c:pt idx="12">
                  <c:v>393</c:v>
                </c:pt>
              </c:numCache>
            </c:numRef>
          </c:val>
          <c:extLst>
            <c:ext xmlns:c16="http://schemas.microsoft.com/office/drawing/2014/chart" uri="{C3380CC4-5D6E-409C-BE32-E72D297353CC}">
              <c16:uniqueId val="{00000007-DC80-44C9-B106-79C35130A5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4979</c:v>
                </c:pt>
                <c:pt idx="3">
                  <c:v>4788</c:v>
                </c:pt>
                <c:pt idx="6">
                  <c:v>4679</c:v>
                </c:pt>
                <c:pt idx="9">
                  <c:v>4012</c:v>
                </c:pt>
                <c:pt idx="12">
                  <c:v>3527</c:v>
                </c:pt>
              </c:numCache>
            </c:numRef>
          </c:val>
          <c:extLst>
            <c:ext xmlns:c16="http://schemas.microsoft.com/office/drawing/2014/chart" uri="{C3380CC4-5D6E-409C-BE32-E72D297353CC}">
              <c16:uniqueId val="{00000008-DC80-44C9-B106-79C35130A5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43</c:v>
                </c:pt>
                <c:pt idx="3">
                  <c:v>34</c:v>
                </c:pt>
                <c:pt idx="6">
                  <c:v>26</c:v>
                </c:pt>
                <c:pt idx="9">
                  <c:v>17</c:v>
                </c:pt>
                <c:pt idx="12">
                  <c:v>9</c:v>
                </c:pt>
              </c:numCache>
            </c:numRef>
          </c:val>
          <c:extLst>
            <c:ext xmlns:c16="http://schemas.microsoft.com/office/drawing/2014/chart" uri="{C3380CC4-5D6E-409C-BE32-E72D297353CC}">
              <c16:uniqueId val="{00000009-DC80-44C9-B106-79C35130A5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5254</c:v>
                </c:pt>
                <c:pt idx="3">
                  <c:v>5195</c:v>
                </c:pt>
                <c:pt idx="6">
                  <c:v>5160</c:v>
                </c:pt>
                <c:pt idx="9">
                  <c:v>5322</c:v>
                </c:pt>
                <c:pt idx="12">
                  <c:v>5553</c:v>
                </c:pt>
              </c:numCache>
            </c:numRef>
          </c:val>
          <c:extLst>
            <c:ext xmlns:c16="http://schemas.microsoft.com/office/drawing/2014/chart" uri="{C3380CC4-5D6E-409C-BE32-E72D297353CC}">
              <c16:uniqueId val="{0000000A-DC80-44C9-B106-79C35130A5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C80-44C9-B106-79C35130A5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1712</c:v>
                </c:pt>
                <c:pt idx="1">
                  <c:v>1717</c:v>
                </c:pt>
                <c:pt idx="2">
                  <c:v>1768</c:v>
                </c:pt>
              </c:numCache>
            </c:numRef>
          </c:val>
          <c:extLst>
            <c:ext xmlns:c16="http://schemas.microsoft.com/office/drawing/2014/chart" uri="{C3380CC4-5D6E-409C-BE32-E72D297353CC}">
              <c16:uniqueId val="{00000000-70F7-4784-A150-7AE2FE0333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504</c:v>
                </c:pt>
                <c:pt idx="1">
                  <c:v>505</c:v>
                </c:pt>
                <c:pt idx="2">
                  <c:v>505</c:v>
                </c:pt>
              </c:numCache>
            </c:numRef>
          </c:val>
          <c:extLst>
            <c:ext xmlns:c16="http://schemas.microsoft.com/office/drawing/2014/chart" uri="{C3380CC4-5D6E-409C-BE32-E72D297353CC}">
              <c16:uniqueId val="{00000001-70F7-4784-A150-7AE2FE0333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1923</c:v>
                </c:pt>
                <c:pt idx="1">
                  <c:v>2112</c:v>
                </c:pt>
                <c:pt idx="2">
                  <c:v>2354</c:v>
                </c:pt>
              </c:numCache>
            </c:numRef>
          </c:val>
          <c:extLst>
            <c:ext xmlns:c16="http://schemas.microsoft.com/office/drawing/2014/chart" uri="{C3380CC4-5D6E-409C-BE32-E72D297353CC}">
              <c16:uniqueId val="{00000002-70F7-4784-A150-7AE2FE0333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{60B57110-46E9-4068-AF44-7EB8606B8DE8}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15A-4354-B4A9-B8B245E7F5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{2F243A97-B40A-4DDB-8FD6-71CAFEEEEF90}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5A-4354-B4A9-B8B245E7F5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{97F065F3-CBCE-442E-B7DF-042E9667412E}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5A-4354-B4A9-B8B245E7F5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{AE7C0E3B-7CA4-4F38-B7A5-7B27E2EE9F6B}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5A-4354-B4A9-B8B245E7F5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{DAA412DA-C7B9-4888-8591-9B145F5600B0}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5A-4354-B4A9-B8B245E7F5B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{9DD91C3F-184D-4CD2-A89C-525BED9ABCD0}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15A-4354-B4A9-B8B245E7F5B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{99313FC9-DEC1-40BC-A41F-84F2BBB60BC4}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15A-4354-B4A9-B8B245E7F5B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{D4F706B9-19A3-49B9-920D-ADECF575A943}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15A-4354-B4A9-B8B245E7F5B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{72618609-A122-4D39-92F5-CDC71F4A0F22}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15A-4354-B4A9-B8B245E7F5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63.5</c:v>
                </c:pt>
                <c:pt idx="8">
                  <c:v>65.099999999999994</c:v>
                </c:pt>
                <c:pt idx="16">
                  <c:v>66.8</c:v>
                </c:pt>
                <c:pt idx="24">
                  <c:v>68.3</c:v>
                </c:pt>
                <c:pt idx="32">
                  <c:v>69.599999999999994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15A-4354-B4A9-B8B245E7F5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{EF68C1E0-28DE-4B43-B4B1-7DE466D9D920}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15A-4354-B4A9-B8B245E7F5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{6E5A128C-BD0A-4864-8F74-57914B7A15D9}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5A-4354-B4A9-B8B245E7F5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{639CABA8-F97A-4156-8834-A56E7976F351}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5A-4354-B4A9-B8B245E7F5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{BB8B39CE-9A9E-4A6B-ABFD-804324D044E7}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5A-4354-B4A9-B8B245E7F5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{7917E15B-D0EA-4A61-8889-F68B34BF4349}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5A-4354-B4A9-B8B245E7F5B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{F694C8F4-19D4-4629-9872-42CE75A0A49F}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15A-4354-B4A9-B8B245E7F5B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{0F7570C4-47EB-4DC8-928B-9A322B838FEF}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15A-4354-B4A9-B8B245E7F5B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{88FC9B7F-A589-4C2F-A584-186A44A382E6}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15A-4354-B4A9-B8B245E7F5B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{2F8FF690-9EE4-4FEB-A861-3770AD7F0828}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15A-4354-B4A9-B8B245E7F5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F15A-4354-B4A9-B8B245E7F5BC}"/>
            </c:ext>
          </c:extLst>
        </c:ser>
        <c:dLbls>
          <c:showLegendKey val="0"/>
          <c:showVal val="1"/>
          <c:showCatName val="0"/>
          <c:showSerName val="0"/>
          <c:showPercent val="0"/>
          <c:showBubbleSize val="0"/>
        </c:dLbls>
        <c:axId val="46179840"/>
        <c:axId val="46181760"/>
      </c:scatterChart>
      <c:valAx>
        <c:axId val="46179840"/>
        <c:scaling>
          <c:orientation val="maxMin"/>
          <c:max val="66"/>
          <c:min val="6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{F16FAA2A-69A0-4D28-AF7D-7AD1FB6FC806}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EFC-415F-B074-44F9D47481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{64C238B5-DF81-4074-86EC-EB517B404BEF}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FC-415F-B074-44F9D47481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{209A6E4C-F0A1-4AC7-BA17-5DE29929AC80}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FC-415F-B074-44F9D47481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{E46CAE20-C4E0-42E1-B145-853218892C53}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FC-415F-B074-44F9D47481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{C6633139-2C9B-4961-97A6-A31A52CFDACD}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FC-415F-B074-44F9D474814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{1407F290-9124-486D-B2AE-E309C716171D}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EFC-415F-B074-44F9D474814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{20BC3A85-A24E-4981-98AD-71F984F9352D}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EFC-415F-B074-44F9D474814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{03EBD406-7E5E-443E-897F-2EA4A10C47A4}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EFC-415F-B074-44F9D474814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{8B6DA5C6-6232-4D35-ADF1-B6C8FADAE286}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EFC-415F-B074-44F9D47481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7.5</c:v>
                </c:pt>
                <c:pt idx="16">
                  <c:v>7.1</c:v>
                </c:pt>
                <c:pt idx="24">
                  <c:v>6.8</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EFC-415F-B074-44F9D47481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{4203007E-5A23-4F8A-B69B-1BF73AB904DC}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EFC-415F-B074-44F9D47481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{16979762-8DAA-41FC-A3F8-DE00D6AAB590}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FC-415F-B074-44F9D47481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{825DACE6-758D-4D65-9901-8E418EB128AB}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FC-415F-B074-44F9D47481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{9388BF54-3891-48E3-8DB5-9461197D9EAE}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FC-415F-B074-44F9D47481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{86A764C6-2966-47F5-A7C5-6AD783B68838}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FC-415F-B074-44F9D4748144}"/>
                </c:ext>
              </c:extLst>
            </c:dLbl>
            <c:dLbl>
              <c:idx val="8"/>
              <c:layout>
                <c:manualLayout>
                  <c:x val="-4.5160355153971272E-2"/>
                  <c:y val="-6.141606965375199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{3A7644A5-DBFE-416F-9724-1F8F30F1D6DC}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EFC-415F-B074-44F9D4748144}"/>
                </c:ext>
              </c:extLst>
            </c:dLbl>
            <c:dLbl>
              <c:idx val="16"/>
              <c:layout>
                <c:manualLayout>
                  <c:x val="-1.8235628084250059E-2"/>
                  <c:y val="-6.341722452183605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{F50300FF-F00E-45B6-A9A9-BCCF46610F15}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EFC-415F-B074-44F9D474814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{E4A6E513-E288-4D82-AD86-4BF4093A0F90}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EFC-415F-B074-44F9D474814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{0E208D42-D33A-473B-A6C7-34FA18055A2B}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EFC-415F-B074-44F9D47481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7EFC-415F-B074-44F9D4748144}"/>
            </c:ext>
          </c:extLst>
        </c:ser>
        <c:dLbls>
          <c:showLegendKey val="0"/>
          <c:showVal val="1"/>
          <c:showCatName val="0"/>
          <c:showSerName val="0"/>
          <c:showPercent val="0"/>
          <c:showBubbleSize val="0"/>
        </c:dLbls>
        <c:axId val="84219776"/>
        <c:axId val="84234240"/>
      </c:scatterChart>
      <c:valAx>
        <c:axId val="84219776"/>
        <c:scaling>
          <c:orientation val="maxMin"/>
          <c:max val="9.1999999999999993"/>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公営企業債の元利償還金に対する繰入金が前年比で</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百万円の増であるが、これは、下水道事業費の増に伴うものである。</a:t>
          </a:r>
        </a:p>
        <a:p>
          <a:r>
            <a:rPr kumimoji="1" lang="ja-JP" altLang="en-US" sz="1400">
              <a:latin typeface="ＭＳ ゴシック" pitchFamily="49" charset="-128"/>
              <a:ea typeface="ＭＳ ゴシック" pitchFamily="49" charset="-128"/>
            </a:rPr>
            <a:t>　組合等地方債の元利償還金に対する負担金等は前年比で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百万円の増となった。可茂衛生施設利用組合の新火葬場建設分の増に伴うものである。</a:t>
          </a:r>
        </a:p>
        <a:p>
          <a:r>
            <a:rPr kumimoji="1" lang="ja-JP" altLang="en-US" sz="1400">
              <a:latin typeface="ＭＳ ゴシック" pitchFamily="49" charset="-128"/>
              <a:ea typeface="ＭＳ ゴシック" pitchFamily="49" charset="-128"/>
            </a:rPr>
            <a:t>引き続き、歳入歳出両面にわたる行財政改革に取り組み、節度とメリハリの利いた財政運営に努める。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〇将来負担額</a:t>
          </a:r>
        </a:p>
        <a:p>
          <a:r>
            <a:rPr kumimoji="1" lang="ja-JP" altLang="en-US" sz="1400">
              <a:latin typeface="ＭＳ ゴシック" pitchFamily="49" charset="-128"/>
              <a:ea typeface="ＭＳ ゴシック" pitchFamily="49" charset="-128"/>
            </a:rPr>
            <a:t>　一般会計の地方債現在高は令和元年度から実施している学校の空調設備整備事業や防災行政無線のデジタル化事業に充てる地方債の発行などにより増加した。また今後も新庁舎整備事業の進捗により借入は増加傾向となる見込みである。</a:t>
          </a:r>
        </a:p>
        <a:p>
          <a:r>
            <a:rPr kumimoji="1" lang="ja-JP" altLang="en-US" sz="1400">
              <a:latin typeface="ＭＳ ゴシック" pitchFamily="49" charset="-128"/>
              <a:ea typeface="ＭＳ ゴシック" pitchFamily="49" charset="-128"/>
            </a:rPr>
            <a:t>　公営企業債等繰入見込額は、下水道事業における地方債現在高が年々減少しており、これまでの減少傾向が継続していくものと思われる。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〇充当可能財源等</a:t>
          </a:r>
        </a:p>
        <a:p>
          <a:r>
            <a:rPr kumimoji="1" lang="ja-JP" altLang="en-US" sz="1400">
              <a:latin typeface="ＭＳ ゴシック" pitchFamily="49" charset="-128"/>
              <a:ea typeface="ＭＳ ゴシック" pitchFamily="49" charset="-128"/>
            </a:rPr>
            <a:t>　充当可能基金は、新庁舎等整備に向けて特定目的基金の積み立てを継続しており、基金残高は過去最大となっている。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岐阜県御嵩町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基金全体は増加傾向にあるが、これは新庁舎等整備事業に備え、特定目的基金の積み立てを継続していることによるものである。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新庁舎等整備事業の建設事業が本格化する将来に備え、必要な財源確保と将来負担の軽減のため庁舎整備基金への積立を継続していく。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財政調整基金は、新庁舎等整備に係る工事費等が通常予算に与える影響を緩和するため、引き続き現在と同水準を維持していく。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庁舎整備基金：庁舎の建設又は大規模な改修に必要な経費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福祉向上基金：社会福祉事業の実施に必要な経費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ふるさとみたけ応援基金：ふるさと納税を原資に基金積立し、子どもの健全育成、高齢福祉、文化財保護などの事業に活用するもの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庁舎整備基金：現在、新庁舎の建設に向けて準備を進めており、毎年定期的に基金を積み立てているため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福祉向上基金：児童館の建設に備え、基金の積み立てを行ったため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ふるさとみたけ応援基金：ふるさと納税による寄附金の伸びに伴い、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庁舎整備基金：新庁舎建設事業の財源として、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億円ほどを目標に積立を行うとともに、事業の進捗にあわせて、計画的に繰入をっていく。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福祉向上基金：中児童館建設に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千万円の事業費を見込んでおり、当該基金はその財源として事業費と同規模の積立額を目標として積立を行っていく。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ふるさとみたけ応援基金：当年度のふるさと納税で寄附いただいた相当額を、次年度の予算で最大限活用していくものとして繰入を行っていくことから、今後は、横ばい傾向となることを見込む。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概ね前年と同水準で推移するように、決算剰余金の積み立てや取り崩しを行っている。令和２年度については、新型コロナウイルス感染症拡大の影響を受け、事業規模の縮小などを行ったことから決算余剰金が例年より多かったことから、積立額についても、前年度と比べ増となっ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新庁舎等整備事業などの進捗に応じて必要な範囲内で財政調整基金を取り崩し、大規模事業が与える通常予算上の影響を緩和していきたい。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また、突発的な情勢の変化等にも対応できるよう、適正な水準を検討し、一定金額の残高は維持していく。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今後の公債費の増に備え、５億円規模を維持している。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他市町村と比べて高い水準にあり、今後の取り扱いの方向性を検討していくものの、新庁舎等の整備による公債費増が見込まれるため、庁舎整備後に備えたあるべき水準も併せ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18,133
17,501
56.69
13,500,125
13,103,616
269,290
4,723,203
5,552,810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年度に策定した御嵩町公共施設等総合管理計画において、</a:t>
          </a:r>
          <a:r>
            <a:rPr kumimoji="1" lang="en-US" altLang="ja-JP" sz="1100">
              <a:latin typeface="ＭＳ Ｐゴシック" panose="020B0600070205080204" pitchFamily="50" charset="-128"/>
              <a:ea typeface="ＭＳ Ｐゴシック" panose="020B0600070205080204" pitchFamily="50" charset="-128"/>
            </a:rPr>
            <a:t>2055</a:t>
          </a:r>
          <a:r>
            <a:rPr kumimoji="1" lang="ja-JP" altLang="en-US" sz="1100">
              <a:latin typeface="ＭＳ Ｐゴシック" panose="020B0600070205080204" pitchFamily="50" charset="-128"/>
              <a:ea typeface="ＭＳ Ｐゴシック" panose="020B0600070205080204" pitchFamily="50" charset="-128"/>
            </a:rPr>
            <a:t>年の公共施設の面積削減量（目標値）を約</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割削減することとしており、令和２年度には、施設ごと現状を踏まえ、計画的に維持管理・更新等の推進を目的に個別施設計画を策定している。直近５年の数値を見ると有形固定資産減価償却率は類似団体と同程度であったものの、こ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年程度で乖離傾向にあるため、早期に個別施設計画に基づく施設改修等、進めていく必要があると思われる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673727"/>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8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448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6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102506</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074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22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96901</xdr:rowOff>
    </xdr:from>
    <xdr:to>
      <xdr:col>19</xdr:col>
      <xdr:colOff>187325</xdr:colOff>
      <xdr:row>31</xdr:row>
      <xdr:rowOff>27051</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24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79629</xdr:rowOff>
    </xdr:from>
    <xdr:to>
      <xdr:col>15</xdr:col>
      <xdr:colOff>187325</xdr:colOff>
      <xdr:row>31</xdr:row>
      <xdr:rowOff>9779</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22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4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72280</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38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37719</xdr:rowOff>
    </xdr:from>
    <xdr:to>
      <xdr:col>19</xdr:col>
      <xdr:colOff>187325</xdr:colOff>
      <xdr:row>31</xdr:row>
      <xdr:rowOff>139319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3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88519</xdr:rowOff>
    </xdr:from>
    <xdr:to>
      <xdr:col>23</xdr:col>
      <xdr:colOff>85725</xdr:colOff>
      <xdr:row>31</xdr:row>
      <xdr:rowOff>144653</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403469"/>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144399</xdr:rowOff>
    </xdr:from>
    <xdr:to>
      <xdr:col>15</xdr:col>
      <xdr:colOff>187325</xdr:colOff>
      <xdr:row>31</xdr:row>
      <xdr:rowOff>74549</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2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23749</xdr:rowOff>
    </xdr:from>
    <xdr:to>
      <xdr:col>19</xdr:col>
      <xdr:colOff>136525</xdr:colOff>
      <xdr:row>31</xdr:row>
      <xdr:rowOff>88519</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338699"/>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70993</xdr:rowOff>
    </xdr:from>
    <xdr:to>
      <xdr:col>11</xdr:col>
      <xdr:colOff>187325</xdr:colOff>
      <xdr:row>31</xdr:row>
      <xdr:rowOff>1143</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2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121793</xdr:rowOff>
    </xdr:from>
    <xdr:to>
      <xdr:col>15</xdr:col>
      <xdr:colOff>136525</xdr:colOff>
      <xdr:row>31</xdr:row>
      <xdr:rowOff>23749</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265293"/>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30</xdr:row>
      <xdr:rowOff>121793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196205"/>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43578</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01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26306</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4998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488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130446</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44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65676</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38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163720</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307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94632</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債務償還比率は、全国平均及び岐阜県平均を下回っているほか、類似団体内においても上位に位置している。平成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比率が減少傾向にあるのは、充当可能財源（基金残高）の上昇によるものである。充当可能財源（基金残高）については、今後新庁舎建設事業の財源に充てる予定のため、昨年同様、計画的な基金管理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4742095"/>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59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9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451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474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29280</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53442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53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167079</xdr:rowOff>
    </xdr:from>
    <xdr:to>
      <xdr:col>72</xdr:col>
      <xdr:colOff>123825</xdr:colOff>
      <xdr:row>32</xdr:row>
      <xdr:rowOff>97229</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54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27654</xdr:rowOff>
    </xdr:from>
    <xdr:to>
      <xdr:col>68</xdr:col>
      <xdr:colOff>123825</xdr:colOff>
      <xdr:row>32</xdr:row>
      <xdr:rowOff>129254</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55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47445</xdr:rowOff>
    </xdr:from>
    <xdr:to>
      <xdr:col>64</xdr:col>
      <xdr:colOff>123825</xdr:colOff>
      <xdr:row>32</xdr:row>
      <xdr:rowOff>149045</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55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57880</xdr:rowOff>
    </xdr:from>
    <xdr:to>
      <xdr:col>60</xdr:col>
      <xdr:colOff>123825</xdr:colOff>
      <xdr:row>32</xdr:row>
      <xdr:rowOff>159480</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55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158782</xdr:rowOff>
    </xdr:from>
    <xdr:to>
      <xdr:col>76</xdr:col>
      <xdr:colOff>73025</xdr:colOff>
      <xdr:row>30</xdr:row>
      <xdr:rowOff>88932</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51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10209</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498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76391</xdr:rowOff>
    </xdr:from>
    <xdr:to>
      <xdr:col>72</xdr:col>
      <xdr:colOff>123825</xdr:colOff>
      <xdr:row>31</xdr:row>
      <xdr:rowOff>6541</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521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38132</xdr:rowOff>
    </xdr:from>
    <xdr:to>
      <xdr:col>76</xdr:col>
      <xdr:colOff>22225</xdr:colOff>
      <xdr:row>30</xdr:row>
      <xdr:rowOff>127191</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4084300" y="5181632"/>
          <a:ext cx="711200" cy="8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114353</xdr:rowOff>
    </xdr:from>
    <xdr:to>
      <xdr:col>68</xdr:col>
      <xdr:colOff>123825</xdr:colOff>
      <xdr:row>31</xdr:row>
      <xdr:rowOff>44503</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52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127191</xdr:rowOff>
    </xdr:from>
    <xdr:to>
      <xdr:col>72</xdr:col>
      <xdr:colOff>73025</xdr:colOff>
      <xdr:row>30</xdr:row>
      <xdr:rowOff>165153</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3322300" y="5270691"/>
          <a:ext cx="762000" cy="3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53552</xdr:rowOff>
    </xdr:from>
    <xdr:to>
      <xdr:col>64</xdr:col>
      <xdr:colOff>123825</xdr:colOff>
      <xdr:row>31</xdr:row>
      <xdr:rowOff>155152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5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165153</xdr:rowOff>
    </xdr:from>
    <xdr:to>
      <xdr:col>68</xdr:col>
      <xdr:colOff>73025</xdr:colOff>
      <xdr:row>31</xdr:row>
      <xdr:rowOff>104352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560300" y="5308653"/>
          <a:ext cx="762000" cy="1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13430</xdr:rowOff>
    </xdr:from>
    <xdr:to>
      <xdr:col>60</xdr:col>
      <xdr:colOff>123825</xdr:colOff>
      <xdr:row>31</xdr:row>
      <xdr:rowOff>115030</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532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64230</xdr:rowOff>
    </xdr:from>
    <xdr:to>
      <xdr:col>64</xdr:col>
      <xdr:colOff>73025</xdr:colOff>
      <xdr:row>31</xdr:row>
      <xdr:rowOff>104352</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798300" y="5379180"/>
          <a:ext cx="762000" cy="4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88356</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557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120381</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560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140172</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562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150607</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563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23068</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499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61030</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503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229</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514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131557</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510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18,133
17,501
56.69
13,500,125
13,103,616
269,290
4,723,203
5,552,810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86377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99695</xdr:rowOff>
    </xdr:from>
    <xdr:to>
      <xdr:col>24</xdr:col>
      <xdr:colOff>114300</xdr:colOff>
      <xdr:row>39</xdr:row>
      <xdr:rowOff>29845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78122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33020</xdr:rowOff>
    </xdr:from>
    <xdr:to>
      <xdr:col>20</xdr:col>
      <xdr:colOff>38100</xdr:colOff>
      <xdr:row>38</xdr:row>
      <xdr:rowOff>134620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83820</xdr:rowOff>
    </xdr:from>
    <xdr:to>
      <xdr:col>24</xdr:col>
      <xdr:colOff>63500</xdr:colOff>
      <xdr:row>38</xdr:row>
      <xdr:rowOff>150495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9892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xdr:rowOff>
    </xdr:from>
    <xdr:to>
      <xdr:col>15</xdr:col>
      <xdr:colOff>101600</xdr:colOff>
      <xdr:row>38</xdr:row>
      <xdr:rowOff>106045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83820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70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143510</xdr:rowOff>
    </xdr:from>
    <xdr:to>
      <xdr:col>10</xdr:col>
      <xdr:colOff>165100</xdr:colOff>
      <xdr:row>38</xdr:row>
      <xdr:rowOff>73660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22860</xdr:rowOff>
    </xdr:from>
    <xdr:to>
      <xdr:col>15</xdr:col>
      <xdr:colOff>50800</xdr:colOff>
      <xdr:row>38</xdr:row>
      <xdr:rowOff>55245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379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145415</xdr:rowOff>
    </xdr:from>
    <xdr:to>
      <xdr:col>6</xdr:col>
      <xdr:colOff>38100</xdr:colOff>
      <xdr:row>38</xdr:row>
      <xdr:rowOff>75565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22860</xdr:rowOff>
    </xdr:from>
    <xdr:to>
      <xdr:col>10</xdr:col>
      <xdr:colOff>114300</xdr:colOff>
      <xdr:row>38</xdr:row>
      <xdr:rowOff>24765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65379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17162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151147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122572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90187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92092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97724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1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52165</xdr:rowOff>
    </xdr:from>
    <xdr:to>
      <xdr:col>55</xdr:col>
      <xdr:colOff>50800</xdr:colOff>
      <xdr:row>38</xdr:row>
      <xdr:rowOff>153765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5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75042</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4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63347</xdr:rowOff>
    </xdr:from>
    <xdr:to>
      <xdr:col>50</xdr:col>
      <xdr:colOff>165100</xdr:colOff>
      <xdr:row>38</xdr:row>
      <xdr:rowOff>164947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5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102965</xdr:rowOff>
    </xdr:from>
    <xdr:to>
      <xdr:col>55</xdr:col>
      <xdr:colOff>0</xdr:colOff>
      <xdr:row>38</xdr:row>
      <xdr:rowOff>114147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618065"/>
          <a:ext cx="8382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65957</xdr:rowOff>
    </xdr:from>
    <xdr:to>
      <xdr:col>46</xdr:col>
      <xdr:colOff>38100</xdr:colOff>
      <xdr:row>38</xdr:row>
      <xdr:rowOff>167557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5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114147</xdr:rowOff>
    </xdr:from>
    <xdr:to>
      <xdr:col>50</xdr:col>
      <xdr:colOff>114300</xdr:colOff>
      <xdr:row>38</xdr:row>
      <xdr:rowOff>116757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629247"/>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68529</xdr:rowOff>
    </xdr:from>
    <xdr:to>
      <xdr:col>41</xdr:col>
      <xdr:colOff>101600</xdr:colOff>
      <xdr:row>38</xdr:row>
      <xdr:rowOff>170129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5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116757</xdr:rowOff>
    </xdr:from>
    <xdr:to>
      <xdr:col>45</xdr:col>
      <xdr:colOff>177800</xdr:colOff>
      <xdr:row>38</xdr:row>
      <xdr:rowOff>119329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631857"/>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75140</xdr:rowOff>
    </xdr:from>
    <xdr:to>
      <xdr:col>36</xdr:col>
      <xdr:colOff>165100</xdr:colOff>
      <xdr:row>39</xdr:row>
      <xdr:rowOff>5290</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5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119329</xdr:rowOff>
    </xdr:from>
    <xdr:to>
      <xdr:col>41</xdr:col>
      <xdr:colOff>50800</xdr:colOff>
      <xdr:row>38</xdr:row>
      <xdr:rowOff>125940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634429"/>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55605</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74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66521</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77017</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128281</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10025</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35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12635</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3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15206</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3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21817</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36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114935</xdr:rowOff>
    </xdr:from>
    <xdr:to>
      <xdr:col>20</xdr:col>
      <xdr:colOff>38100</xdr:colOff>
      <xdr:row>59</xdr:row>
      <xdr:rowOff>45085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165735</xdr:rowOff>
    </xdr:from>
    <xdr:to>
      <xdr:col>24</xdr:col>
      <xdr:colOff>63500</xdr:colOff>
      <xdr:row>59</xdr:row>
      <xdr:rowOff>34290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1098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84455</xdr:rowOff>
    </xdr:from>
    <xdr:to>
      <xdr:col>15</xdr:col>
      <xdr:colOff>101600</xdr:colOff>
      <xdr:row>59</xdr:row>
      <xdr:rowOff>14605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135255</xdr:rowOff>
    </xdr:from>
    <xdr:to>
      <xdr:col>19</xdr:col>
      <xdr:colOff>177800</xdr:colOff>
      <xdr:row>58</xdr:row>
      <xdr:rowOff>165735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0793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102870</xdr:rowOff>
    </xdr:from>
    <xdr:to>
      <xdr:col>15</xdr:col>
      <xdr:colOff>50800</xdr:colOff>
      <xdr:row>58</xdr:row>
      <xdr:rowOff>135255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046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44450</xdr:rowOff>
    </xdr:from>
    <xdr:to>
      <xdr:col>6</xdr:col>
      <xdr:colOff>38100</xdr:colOff>
      <xdr:row>58</xdr:row>
      <xdr:rowOff>146050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95250</xdr:rowOff>
    </xdr:from>
    <xdr:to>
      <xdr:col>10</xdr:col>
      <xdr:colOff>114300</xdr:colOff>
      <xdr:row>58</xdr:row>
      <xdr:rowOff>102870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039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47642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61612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31132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162577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44021</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331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52543</xdr:rowOff>
    </xdr:from>
    <xdr:to>
      <xdr:col>55</xdr:col>
      <xdr:colOff>50800</xdr:colOff>
      <xdr:row>62</xdr:row>
      <xdr:rowOff>154143</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6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30970</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66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63367</xdr:rowOff>
    </xdr:from>
    <xdr:to>
      <xdr:col>50</xdr:col>
      <xdr:colOff>165100</xdr:colOff>
      <xdr:row>62</xdr:row>
      <xdr:rowOff>164967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6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103343</xdr:rowOff>
    </xdr:from>
    <xdr:to>
      <xdr:col>55</xdr:col>
      <xdr:colOff>0</xdr:colOff>
      <xdr:row>62</xdr:row>
      <xdr:rowOff>114167</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733243"/>
          <a:ext cx="8382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64074</xdr:rowOff>
    </xdr:from>
    <xdr:to>
      <xdr:col>46</xdr:col>
      <xdr:colOff>38100</xdr:colOff>
      <xdr:row>62</xdr:row>
      <xdr:rowOff>165674</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6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114167</xdr:rowOff>
    </xdr:from>
    <xdr:to>
      <xdr:col>50</xdr:col>
      <xdr:colOff>114300</xdr:colOff>
      <xdr:row>62</xdr:row>
      <xdr:rowOff>114874</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744067"/>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65344</xdr:rowOff>
    </xdr:from>
    <xdr:to>
      <xdr:col>41</xdr:col>
      <xdr:colOff>101600</xdr:colOff>
      <xdr:row>62</xdr:row>
      <xdr:rowOff>166944</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6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114874</xdr:rowOff>
    </xdr:from>
    <xdr:to>
      <xdr:col>45</xdr:col>
      <xdr:colOff>177800</xdr:colOff>
      <xdr:row>62</xdr:row>
      <xdr:rowOff>116144</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744774"/>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65504</xdr:rowOff>
    </xdr:from>
    <xdr:to>
      <xdr:col>36</xdr:col>
      <xdr:colOff>165100</xdr:colOff>
      <xdr:row>62</xdr:row>
      <xdr:rowOff>167104</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69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116144</xdr:rowOff>
    </xdr:from>
    <xdr:to>
      <xdr:col>41</xdr:col>
      <xdr:colOff>50800</xdr:colOff>
      <xdr:row>62</xdr:row>
      <xdr:rowOff>116304</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746044"/>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167130</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2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26912</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3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14488</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3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118758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23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156094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78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156801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78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158071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078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158231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078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143527</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03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25400</xdr:rowOff>
    </xdr:from>
    <xdr:to>
      <xdr:col>24</xdr:col>
      <xdr:colOff>114300</xdr:colOff>
      <xdr:row>86</xdr:row>
      <xdr:rowOff>127000</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111777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68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4445</xdr:rowOff>
    </xdr:from>
    <xdr:to>
      <xdr:col>20</xdr:col>
      <xdr:colOff>38100</xdr:colOff>
      <xdr:row>86</xdr:row>
      <xdr:rowOff>106045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55245</xdr:rowOff>
    </xdr:from>
    <xdr:to>
      <xdr:col>24</xdr:col>
      <xdr:colOff>63500</xdr:colOff>
      <xdr:row>86</xdr:row>
      <xdr:rowOff>76200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7999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55245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7828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137795</xdr:rowOff>
    </xdr:from>
    <xdr:to>
      <xdr:col>10</xdr:col>
      <xdr:colOff>165100</xdr:colOff>
      <xdr:row>86</xdr:row>
      <xdr:rowOff>67945</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17145</xdr:rowOff>
    </xdr:from>
    <xdr:to>
      <xdr:col>15</xdr:col>
      <xdr:colOff>50800</xdr:colOff>
      <xdr:row>86</xdr:row>
      <xdr:rowOff>38100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7618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141605</xdr:rowOff>
    </xdr:from>
    <xdr:to>
      <xdr:col>6</xdr:col>
      <xdr:colOff>38100</xdr:colOff>
      <xdr:row>86</xdr:row>
      <xdr:rowOff>71755</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17145</xdr:rowOff>
    </xdr:from>
    <xdr:to>
      <xdr:col>10</xdr:col>
      <xdr:colOff>114300</xdr:colOff>
      <xdr:row>86</xdr:row>
      <xdr:rowOff>20955</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1130300" y="147618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97172</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80027</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59072</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62882</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105618</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399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102743</xdr:rowOff>
    </xdr:from>
    <xdr:to>
      <xdr:col>55</xdr:col>
      <xdr:colOff>50800</xdr:colOff>
      <xdr:row>84</xdr:row>
      <xdr:rowOff>32893</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43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81170</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43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106172</xdr:rowOff>
    </xdr:from>
    <xdr:to>
      <xdr:col>50</xdr:col>
      <xdr:colOff>165100</xdr:colOff>
      <xdr:row>84</xdr:row>
      <xdr:rowOff>36322</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153543</xdr:rowOff>
    </xdr:from>
    <xdr:to>
      <xdr:col>55</xdr:col>
      <xdr:colOff>0</xdr:colOff>
      <xdr:row>83</xdr:row>
      <xdr:rowOff>156972</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9639300" y="1438389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43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156972</xdr:rowOff>
    </xdr:from>
    <xdr:to>
      <xdr:col>50</xdr:col>
      <xdr:colOff>114300</xdr:colOff>
      <xdr:row>83</xdr:row>
      <xdr:rowOff>157544</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8750300" y="1438732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115315</xdr:rowOff>
    </xdr:from>
    <xdr:to>
      <xdr:col>41</xdr:col>
      <xdr:colOff>101600</xdr:colOff>
      <xdr:row>84</xdr:row>
      <xdr:rowOff>45465</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157544</xdr:rowOff>
    </xdr:from>
    <xdr:to>
      <xdr:col>45</xdr:col>
      <xdr:colOff>177800</xdr:colOff>
      <xdr:row>83</xdr:row>
      <xdr:rowOff>166115</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7861300" y="14387894"/>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126175</xdr:rowOff>
    </xdr:from>
    <xdr:to>
      <xdr:col>36</xdr:col>
      <xdr:colOff>165100</xdr:colOff>
      <xdr:row>84</xdr:row>
      <xdr:rowOff>56325</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435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166115</xdr:rowOff>
    </xdr:from>
    <xdr:to>
      <xdr:col>41</xdr:col>
      <xdr:colOff>50800</xdr:colOff>
      <xdr:row>84</xdr:row>
      <xdr:rowOff>5525</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6972300" y="14396465"/>
          <a:ext cx="8890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44848</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39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62565</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148862</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27449</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4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36592</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44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47452</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44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17780</xdr:rowOff>
    </xdr:from>
    <xdr:to>
      <xdr:col>85</xdr:col>
      <xdr:colOff>177800</xdr:colOff>
      <xdr:row>41</xdr:row>
      <xdr:rowOff>119380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167657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141605</xdr:rowOff>
    </xdr:from>
    <xdr:to>
      <xdr:col>81</xdr:col>
      <xdr:colOff>101600</xdr:colOff>
      <xdr:row>41</xdr:row>
      <xdr:rowOff>71755</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20955</xdr:rowOff>
    </xdr:from>
    <xdr:to>
      <xdr:col>85</xdr:col>
      <xdr:colOff>127000</xdr:colOff>
      <xdr:row>41</xdr:row>
      <xdr:rowOff>68580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5481300" y="70504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116840</xdr:rowOff>
    </xdr:from>
    <xdr:to>
      <xdr:col>76</xdr:col>
      <xdr:colOff>165100</xdr:colOff>
      <xdr:row>41</xdr:row>
      <xdr:rowOff>46990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167640</xdr:rowOff>
    </xdr:from>
    <xdr:to>
      <xdr:col>81</xdr:col>
      <xdr:colOff>50800</xdr:colOff>
      <xdr:row>41</xdr:row>
      <xdr:rowOff>20955</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592300" y="70256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86360</xdr:rowOff>
    </xdr:from>
    <xdr:to>
      <xdr:col>72</xdr:col>
      <xdr:colOff>38100</xdr:colOff>
      <xdr:row>41</xdr:row>
      <xdr:rowOff>16510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137160</xdr:rowOff>
    </xdr:from>
    <xdr:to>
      <xdr:col>76</xdr:col>
      <xdr:colOff>114300</xdr:colOff>
      <xdr:row>40</xdr:row>
      <xdr:rowOff>167640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3703300" y="6995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86360</xdr:rowOff>
    </xdr:from>
    <xdr:to>
      <xdr:col>67</xdr:col>
      <xdr:colOff>101600</xdr:colOff>
      <xdr:row>41</xdr:row>
      <xdr:rowOff>16510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137160</xdr:rowOff>
    </xdr:from>
    <xdr:to>
      <xdr:col>71</xdr:col>
      <xdr:colOff>177800</xdr:colOff>
      <xdr:row>40</xdr:row>
      <xdr:rowOff>137160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814300" y="699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168292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62882</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38117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7637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7637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5806</xdr:rowOff>
    </xdr:from>
    <xdr:to>
      <xdr:col>112</xdr:col>
      <xdr:colOff>38100</xdr:colOff>
      <xdr:row>40</xdr:row>
      <xdr:rowOff>107406</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56606</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91134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5806</xdr:rowOff>
    </xdr:from>
    <xdr:to>
      <xdr:col>107</xdr:col>
      <xdr:colOff>101600</xdr:colOff>
      <xdr:row>40</xdr:row>
      <xdr:rowOff>107406</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56606</xdr:rowOff>
    </xdr:from>
    <xdr:to>
      <xdr:col>111</xdr:col>
      <xdr:colOff>177800</xdr:colOff>
      <xdr:row>40</xdr:row>
      <xdr:rowOff>56606</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0434300" y="691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9072</xdr:rowOff>
    </xdr:from>
    <xdr:to>
      <xdr:col>102</xdr:col>
      <xdr:colOff>165100</xdr:colOff>
      <xdr:row>40</xdr:row>
      <xdr:rowOff>110672</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56606</xdr:rowOff>
    </xdr:from>
    <xdr:to>
      <xdr:col>107</xdr:col>
      <xdr:colOff>50800</xdr:colOff>
      <xdr:row>40</xdr:row>
      <xdr:rowOff>59872</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9146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12337</xdr:rowOff>
    </xdr:from>
    <xdr:to>
      <xdr:col>98</xdr:col>
      <xdr:colOff>38100</xdr:colOff>
      <xdr:row>40</xdr:row>
      <xdr:rowOff>113937</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59872</xdr:rowOff>
    </xdr:from>
    <xdr:to>
      <xdr:col>102</xdr:col>
      <xdr:colOff>114300</xdr:colOff>
      <xdr:row>40</xdr:row>
      <xdr:rowOff>63137</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9178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32493</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55353</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35758</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98533</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98533</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101799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105064</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9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1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100-000016020000}"/>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100-000018020000}"/>
            </a:ext>
          </a:extLst>
        </xdr:cNvPr>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100-00001A020000}"/>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5430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4541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3652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2763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66766</xdr:rowOff>
    </xdr:from>
    <xdr:to>
      <xdr:col>85</xdr:col>
      <xdr:colOff>177800</xdr:colOff>
      <xdr:row>62</xdr:row>
      <xdr:rowOff>168366</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6268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45193</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100-000026020000}"/>
            </a:ext>
          </a:extLst>
        </xdr:cNvPr>
        <xdr:cNvSpPr txBox="1"/>
      </xdr:nvSpPr>
      <xdr:spPr>
        <a:xfrm>
          <a:off x="16357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110853</xdr:rowOff>
    </xdr:from>
    <xdr:to>
      <xdr:col>81</xdr:col>
      <xdr:colOff>101600</xdr:colOff>
      <xdr:row>62</xdr:row>
      <xdr:rowOff>41003</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5430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62</xdr:row>
      <xdr:rowOff>117566</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5481300" y="10620103"/>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48804</xdr:rowOff>
    </xdr:from>
    <xdr:to>
      <xdr:col>76</xdr:col>
      <xdr:colOff>165100</xdr:colOff>
      <xdr:row>61</xdr:row>
      <xdr:rowOff>150404</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4541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99604</xdr:rowOff>
    </xdr:from>
    <xdr:to>
      <xdr:col>81</xdr:col>
      <xdr:colOff>50800</xdr:colOff>
      <xdr:row>61</xdr:row>
      <xdr:rowOff>161653</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4592300" y="1055805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151674</xdr:rowOff>
    </xdr:from>
    <xdr:to>
      <xdr:col>72</xdr:col>
      <xdr:colOff>38100</xdr:colOff>
      <xdr:row>61</xdr:row>
      <xdr:rowOff>81824</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365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31024</xdr:rowOff>
    </xdr:from>
    <xdr:to>
      <xdr:col>76</xdr:col>
      <xdr:colOff>114300</xdr:colOff>
      <xdr:row>61</xdr:row>
      <xdr:rowOff>99604</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3703300" y="1048947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158206</xdr:rowOff>
    </xdr:from>
    <xdr:to>
      <xdr:col>67</xdr:col>
      <xdr:colOff>101600</xdr:colOff>
      <xdr:row>61</xdr:row>
      <xdr:rowOff>88356</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2763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31024</xdr:rowOff>
    </xdr:from>
    <xdr:to>
      <xdr:col>71</xdr:col>
      <xdr:colOff>177800</xdr:colOff>
      <xdr:row>61</xdr:row>
      <xdr:rowOff>37556</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12814300" y="104894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117946</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19974</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32130</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100-000033020000}"/>
            </a:ext>
          </a:extLst>
        </xdr:cNvPr>
        <xdr:cNvSpPr txBox="1"/>
      </xdr:nvSpPr>
      <xdr:spPr>
        <a:xfrm>
          <a:off x="15266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141531</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100-000034020000}"/>
            </a:ext>
          </a:extLst>
        </xdr:cNvPr>
        <xdr:cNvSpPr txBox="1"/>
      </xdr:nvSpPr>
      <xdr:spPr>
        <a:xfrm>
          <a:off x="14389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72951</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100-000035020000}"/>
            </a:ext>
          </a:extLst>
        </xdr:cNvPr>
        <xdr:cNvSpPr txBox="1"/>
      </xdr:nvSpPr>
      <xdr:spPr>
        <a:xfrm>
          <a:off x="13500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79483</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100-000036020000}"/>
            </a:ext>
          </a:extLst>
        </xdr:cNvPr>
        <xdr:cNvSpPr txBox="1"/>
      </xdr:nvSpPr>
      <xdr:spPr>
        <a:xfrm>
          <a:off x="12611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1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100-000052020000}"/>
            </a:ext>
          </a:extLst>
        </xdr:cNvPr>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100-000054020000}"/>
            </a:ext>
          </a:extLst>
        </xdr:cNvPr>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157570</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100-000056020000}"/>
            </a:ext>
          </a:extLst>
        </xdr:cNvPr>
        <xdr:cNvSpPr txBox="1"/>
      </xdr:nvSpPr>
      <xdr:spPr>
        <a:xfrm>
          <a:off x="22199600" y="1027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111179</xdr:rowOff>
    </xdr:from>
    <xdr:to>
      <xdr:col>112</xdr:col>
      <xdr:colOff>38100</xdr:colOff>
      <xdr:row>61</xdr:row>
      <xdr:rowOff>41329</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1272500" y="1039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135999</xdr:rowOff>
    </xdr:from>
    <xdr:to>
      <xdr:col>107</xdr:col>
      <xdr:colOff>101600</xdr:colOff>
      <xdr:row>61</xdr:row>
      <xdr:rowOff>66149</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0383500" y="104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11249</xdr:rowOff>
    </xdr:from>
    <xdr:to>
      <xdr:col>102</xdr:col>
      <xdr:colOff>165100</xdr:colOff>
      <xdr:row>60</xdr:row>
      <xdr:rowOff>112849</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9494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21372</xdr:rowOff>
    </xdr:from>
    <xdr:to>
      <xdr:col>98</xdr:col>
      <xdr:colOff>38100</xdr:colOff>
      <xdr:row>61</xdr:row>
      <xdr:rowOff>122972</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8605500" y="1047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128161</xdr:rowOff>
    </xdr:from>
    <xdr:to>
      <xdr:col>116</xdr:col>
      <xdr:colOff>114300</xdr:colOff>
      <xdr:row>63</xdr:row>
      <xdr:rowOff>58311</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2110700" y="107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43088</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100-000062020000}"/>
            </a:ext>
          </a:extLst>
        </xdr:cNvPr>
        <xdr:cNvSpPr txBox="1"/>
      </xdr:nvSpPr>
      <xdr:spPr>
        <a:xfrm>
          <a:off x="22199600" y="106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139264</xdr:rowOff>
    </xdr:from>
    <xdr:to>
      <xdr:col>112</xdr:col>
      <xdr:colOff>38100</xdr:colOff>
      <xdr:row>63</xdr:row>
      <xdr:rowOff>69414</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1272500" y="107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7511</xdr:rowOff>
    </xdr:from>
    <xdr:to>
      <xdr:col>116</xdr:col>
      <xdr:colOff>63500</xdr:colOff>
      <xdr:row>63</xdr:row>
      <xdr:rowOff>18614</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21323300" y="10808861"/>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140570</xdr:rowOff>
    </xdr:from>
    <xdr:to>
      <xdr:col>107</xdr:col>
      <xdr:colOff>101600</xdr:colOff>
      <xdr:row>63</xdr:row>
      <xdr:rowOff>70720</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20383500" y="107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18614</xdr:rowOff>
    </xdr:from>
    <xdr:to>
      <xdr:col>111</xdr:col>
      <xdr:colOff>177800</xdr:colOff>
      <xdr:row>63</xdr:row>
      <xdr:rowOff>19920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20434300" y="1081996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9494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xdr:rowOff>
    </xdr:from>
    <xdr:to>
      <xdr:col>107</xdr:col>
      <xdr:colOff>50800</xdr:colOff>
      <xdr:row>63</xdr:row>
      <xdr:rowOff>19920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9545300" y="10817352"/>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155593</xdr:rowOff>
    </xdr:from>
    <xdr:to>
      <xdr:col>98</xdr:col>
      <xdr:colOff>38100</xdr:colOff>
      <xdr:row>63</xdr:row>
      <xdr:rowOff>85743</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8605500" y="107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xdr:rowOff>
    </xdr:from>
    <xdr:to>
      <xdr:col>102</xdr:col>
      <xdr:colOff>114300</xdr:colOff>
      <xdr:row>63</xdr:row>
      <xdr:rowOff>34943</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18656300" y="10817352"/>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57856</xdr:rowOff>
    </xdr:from>
    <xdr:ext cx="469744" cy="259045"/>
    <xdr:sp macro="" textlink="">
      <xdr:nvSpPr>
        <xdr:cNvPr id="619" name="n_1aveValue【学校施設】&#10;一人当たり面積">
          <a:extLst>
            <a:ext uri="{FF2B5EF4-FFF2-40B4-BE49-F238E27FC236}">
              <a16:creationId xmlns:a16="http://schemas.microsoft.com/office/drawing/2014/main" id="{00000000-0008-0000-0100-00006B020000}"/>
            </a:ext>
          </a:extLst>
        </xdr:cNvPr>
        <xdr:cNvSpPr txBox="1"/>
      </xdr:nvSpPr>
      <xdr:spPr>
        <a:xfrm>
          <a:off x="21075727" y="1017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82676</xdr:rowOff>
    </xdr:from>
    <xdr:ext cx="469744" cy="259045"/>
    <xdr:sp macro="" textlink="">
      <xdr:nvSpPr>
        <xdr:cNvPr id="620" name="n_2aveValue【学校施設】&#10;一人当たり面積">
          <a:extLst>
            <a:ext uri="{FF2B5EF4-FFF2-40B4-BE49-F238E27FC236}">
              <a16:creationId xmlns:a16="http://schemas.microsoft.com/office/drawing/2014/main" id="{00000000-0008-0000-0100-00006C020000}"/>
            </a:ext>
          </a:extLst>
        </xdr:cNvPr>
        <xdr:cNvSpPr txBox="1"/>
      </xdr:nvSpPr>
      <xdr:spPr>
        <a:xfrm>
          <a:off x="20199427" y="101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129376</xdr:rowOff>
    </xdr:from>
    <xdr:ext cx="469744" cy="259045"/>
    <xdr:sp macro="" textlink="">
      <xdr:nvSpPr>
        <xdr:cNvPr id="621" name="n_3aveValue【学校施設】&#10;一人当たり面積">
          <a:extLst>
            <a:ext uri="{FF2B5EF4-FFF2-40B4-BE49-F238E27FC236}">
              <a16:creationId xmlns:a16="http://schemas.microsoft.com/office/drawing/2014/main" id="{00000000-0008-0000-0100-00006D020000}"/>
            </a:ext>
          </a:extLst>
        </xdr:cNvPr>
        <xdr:cNvSpPr txBox="1"/>
      </xdr:nvSpPr>
      <xdr:spPr>
        <a:xfrm>
          <a:off x="19310427" y="1007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139499</xdr:rowOff>
    </xdr:from>
    <xdr:ext cx="469744" cy="259045"/>
    <xdr:sp macro="" textlink="">
      <xdr:nvSpPr>
        <xdr:cNvPr id="622" name="n_4aveValue【学校施設】&#10;一人当たり面積">
          <a:extLst>
            <a:ext uri="{FF2B5EF4-FFF2-40B4-BE49-F238E27FC236}">
              <a16:creationId xmlns:a16="http://schemas.microsoft.com/office/drawing/2014/main" id="{00000000-0008-0000-0100-00006E020000}"/>
            </a:ext>
          </a:extLst>
        </xdr:cNvPr>
        <xdr:cNvSpPr txBox="1"/>
      </xdr:nvSpPr>
      <xdr:spPr>
        <a:xfrm>
          <a:off x="18421427" y="1025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60541</xdr:rowOff>
    </xdr:from>
    <xdr:ext cx="469744" cy="259045"/>
    <xdr:sp macro="" textlink="">
      <xdr:nvSpPr>
        <xdr:cNvPr id="623" name="n_1mainValue【学校施設】&#10;一人当たり面積">
          <a:extLst>
            <a:ext uri="{FF2B5EF4-FFF2-40B4-BE49-F238E27FC236}">
              <a16:creationId xmlns:a16="http://schemas.microsoft.com/office/drawing/2014/main" id="{00000000-0008-0000-0100-00006F020000}"/>
            </a:ext>
          </a:extLst>
        </xdr:cNvPr>
        <xdr:cNvSpPr txBox="1"/>
      </xdr:nvSpPr>
      <xdr:spPr>
        <a:xfrm>
          <a:off x="21075727" y="1086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61847</xdr:rowOff>
    </xdr:from>
    <xdr:ext cx="469744" cy="259045"/>
    <xdr:sp macro="" textlink="">
      <xdr:nvSpPr>
        <xdr:cNvPr id="624" name="n_2mainValue【学校施設】&#10;一人当たり面積">
          <a:extLst>
            <a:ext uri="{FF2B5EF4-FFF2-40B4-BE49-F238E27FC236}">
              <a16:creationId xmlns:a16="http://schemas.microsoft.com/office/drawing/2014/main" id="{00000000-0008-0000-0100-000070020000}"/>
            </a:ext>
          </a:extLst>
        </xdr:cNvPr>
        <xdr:cNvSpPr txBox="1"/>
      </xdr:nvSpPr>
      <xdr:spPr>
        <a:xfrm>
          <a:off x="20199427" y="1086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625" name="n_3mainValue【学校施設】&#10;一人当たり面積">
          <a:extLst>
            <a:ext uri="{FF2B5EF4-FFF2-40B4-BE49-F238E27FC236}">
              <a16:creationId xmlns:a16="http://schemas.microsoft.com/office/drawing/2014/main" id="{00000000-0008-0000-0100-000071020000}"/>
            </a:ext>
          </a:extLst>
        </xdr:cNvPr>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76870</xdr:rowOff>
    </xdr:from>
    <xdr:ext cx="469744" cy="259045"/>
    <xdr:sp macro="" textlink="">
      <xdr:nvSpPr>
        <xdr:cNvPr id="626" name="n_4mainValue【学校施設】&#10;一人当たり面積">
          <a:extLst>
            <a:ext uri="{FF2B5EF4-FFF2-40B4-BE49-F238E27FC236}">
              <a16:creationId xmlns:a16="http://schemas.microsoft.com/office/drawing/2014/main" id="{00000000-0008-0000-0100-000072020000}"/>
            </a:ext>
          </a:extLst>
        </xdr:cNvPr>
        <xdr:cNvSpPr txBox="1"/>
      </xdr:nvSpPr>
      <xdr:spPr>
        <a:xfrm>
          <a:off x="18421427" y="1087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00000000-0008-0000-0100-00008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36468</xdr:rowOff>
    </xdr:from>
    <xdr:to>
      <xdr:col>85</xdr:col>
      <xdr:colOff>126364</xdr:colOff>
      <xdr:row>86</xdr:row>
      <xdr:rowOff>136071</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6318864" y="13581018"/>
          <a:ext cx="0" cy="129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405111" cy="259045"/>
    <xdr:sp macro="" textlink="">
      <xdr:nvSpPr>
        <xdr:cNvPr id="653" name="【児童館】&#10;有形固定資産減価償却率最小値テキスト">
          <a:extLst>
            <a:ext uri="{FF2B5EF4-FFF2-40B4-BE49-F238E27FC236}">
              <a16:creationId xmlns:a16="http://schemas.microsoft.com/office/drawing/2014/main" id="{00000000-0008-0000-0100-00008D020000}"/>
            </a:ext>
          </a:extLst>
        </xdr:cNvPr>
        <xdr:cNvSpPr txBox="1"/>
      </xdr:nvSpPr>
      <xdr:spPr>
        <a:xfrm>
          <a:off x="16357600" y="1488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154595</xdr:rowOff>
    </xdr:from>
    <xdr:ext cx="405111" cy="259045"/>
    <xdr:sp macro="" textlink="">
      <xdr:nvSpPr>
        <xdr:cNvPr id="655" name="【児童館】&#10;有形固定資産減価償却率最大値テキスト">
          <a:extLst>
            <a:ext uri="{FF2B5EF4-FFF2-40B4-BE49-F238E27FC236}">
              <a16:creationId xmlns:a16="http://schemas.microsoft.com/office/drawing/2014/main" id="{00000000-0008-0000-0100-00008F020000}"/>
            </a:ext>
          </a:extLst>
        </xdr:cNvPr>
        <xdr:cNvSpPr txBox="1"/>
      </xdr:nvSpPr>
      <xdr:spPr>
        <a:xfrm>
          <a:off x="16357600" y="13356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36468</xdr:rowOff>
    </xdr:from>
    <xdr:to>
      <xdr:col>86</xdr:col>
      <xdr:colOff>25400</xdr:colOff>
      <xdr:row>79</xdr:row>
      <xdr:rowOff>36468</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6230600" y="13581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60433</xdr:rowOff>
    </xdr:from>
    <xdr:ext cx="405111" cy="259045"/>
    <xdr:sp macro="" textlink="">
      <xdr:nvSpPr>
        <xdr:cNvPr id="657" name="【児童館】&#10;有形固定資産減価償却率平均値テキスト">
          <a:extLst>
            <a:ext uri="{FF2B5EF4-FFF2-40B4-BE49-F238E27FC236}">
              <a16:creationId xmlns:a16="http://schemas.microsoft.com/office/drawing/2014/main" id="{00000000-0008-0000-0100-000091020000}"/>
            </a:ext>
          </a:extLst>
        </xdr:cNvPr>
        <xdr:cNvSpPr txBox="1"/>
      </xdr:nvSpPr>
      <xdr:spPr>
        <a:xfrm>
          <a:off x="16357600" y="14290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82006</xdr:rowOff>
    </xdr:from>
    <xdr:to>
      <xdr:col>85</xdr:col>
      <xdr:colOff>177800</xdr:colOff>
      <xdr:row>84</xdr:row>
      <xdr:rowOff>12156</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62687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162016</xdr:rowOff>
    </xdr:from>
    <xdr:to>
      <xdr:col>81</xdr:col>
      <xdr:colOff>101600</xdr:colOff>
      <xdr:row>83</xdr:row>
      <xdr:rowOff>92166</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543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106499</xdr:rowOff>
    </xdr:from>
    <xdr:to>
      <xdr:col>76</xdr:col>
      <xdr:colOff>165100</xdr:colOff>
      <xdr:row>83</xdr:row>
      <xdr:rowOff>36649</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4541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24856</xdr:rowOff>
    </xdr:from>
    <xdr:to>
      <xdr:col>85</xdr:col>
      <xdr:colOff>177800</xdr:colOff>
      <xdr:row>80</xdr:row>
      <xdr:rowOff>126456</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62687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47733</xdr:rowOff>
    </xdr:from>
    <xdr:ext cx="405111" cy="259045"/>
    <xdr:sp macro="" textlink="">
      <xdr:nvSpPr>
        <xdr:cNvPr id="669" name="【児童館】&#10;有形固定資産減価償却率該当値テキスト">
          <a:extLst>
            <a:ext uri="{FF2B5EF4-FFF2-40B4-BE49-F238E27FC236}">
              <a16:creationId xmlns:a16="http://schemas.microsoft.com/office/drawing/2014/main" id="{00000000-0008-0000-0100-00009D020000}"/>
            </a:ext>
          </a:extLst>
        </xdr:cNvPr>
        <xdr:cNvSpPr txBox="1"/>
      </xdr:nvSpPr>
      <xdr:spPr>
        <a:xfrm>
          <a:off x="16357600" y="135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52614</xdr:rowOff>
    </xdr:from>
    <xdr:to>
      <xdr:col>81</xdr:col>
      <xdr:colOff>101600</xdr:colOff>
      <xdr:row>79</xdr:row>
      <xdr:rowOff>154214</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5430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103414</xdr:rowOff>
    </xdr:from>
    <xdr:to>
      <xdr:col>85</xdr:col>
      <xdr:colOff>127000</xdr:colOff>
      <xdr:row>80</xdr:row>
      <xdr:rowOff>75656</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5481300" y="13647964"/>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153851</xdr:rowOff>
    </xdr:from>
    <xdr:to>
      <xdr:col>76</xdr:col>
      <xdr:colOff>165100</xdr:colOff>
      <xdr:row>79</xdr:row>
      <xdr:rowOff>84001</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4541500" y="13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33201</xdr:rowOff>
    </xdr:from>
    <xdr:to>
      <xdr:col>81</xdr:col>
      <xdr:colOff>50800</xdr:colOff>
      <xdr:row>79</xdr:row>
      <xdr:rowOff>103414</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4592300" y="1357775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82006</xdr:rowOff>
    </xdr:from>
    <xdr:to>
      <xdr:col>72</xdr:col>
      <xdr:colOff>38100</xdr:colOff>
      <xdr:row>79</xdr:row>
      <xdr:rowOff>12156</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3652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132806</xdr:rowOff>
    </xdr:from>
    <xdr:to>
      <xdr:col>76</xdr:col>
      <xdr:colOff>114300</xdr:colOff>
      <xdr:row>79</xdr:row>
      <xdr:rowOff>33201</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3703300" y="135059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82006</xdr:rowOff>
    </xdr:from>
    <xdr:to>
      <xdr:col>67</xdr:col>
      <xdr:colOff>101600</xdr:colOff>
      <xdr:row>79</xdr:row>
      <xdr:rowOff>12156</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2763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132806</xdr:rowOff>
    </xdr:from>
    <xdr:to>
      <xdr:col>71</xdr:col>
      <xdr:colOff>177800</xdr:colOff>
      <xdr:row>78</xdr:row>
      <xdr:rowOff>132806</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2814300" y="13505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83293</xdr:rowOff>
    </xdr:from>
    <xdr:ext cx="405111" cy="259045"/>
    <xdr:sp macro="" textlink="">
      <xdr:nvSpPr>
        <xdr:cNvPr id="678" name="n_1aveValue【児童館】&#10;有形固定資産減価償却率">
          <a:extLst>
            <a:ext uri="{FF2B5EF4-FFF2-40B4-BE49-F238E27FC236}">
              <a16:creationId xmlns:a16="http://schemas.microsoft.com/office/drawing/2014/main" id="{00000000-0008-0000-0100-0000A6020000}"/>
            </a:ext>
          </a:extLst>
        </xdr:cNvPr>
        <xdr:cNvSpPr txBox="1"/>
      </xdr:nvSpPr>
      <xdr:spPr>
        <a:xfrm>
          <a:off x="152660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27776</xdr:rowOff>
    </xdr:from>
    <xdr:ext cx="405111" cy="259045"/>
    <xdr:sp macro="" textlink="">
      <xdr:nvSpPr>
        <xdr:cNvPr id="679" name="n_2aveValue【児童館】&#10;有形固定資産減価償却率">
          <a:extLst>
            <a:ext uri="{FF2B5EF4-FFF2-40B4-BE49-F238E27FC236}">
              <a16:creationId xmlns:a16="http://schemas.microsoft.com/office/drawing/2014/main" id="{00000000-0008-0000-0100-0000A7020000}"/>
            </a:ext>
          </a:extLst>
        </xdr:cNvPr>
        <xdr:cNvSpPr txBox="1"/>
      </xdr:nvSpPr>
      <xdr:spPr>
        <a:xfrm>
          <a:off x="14389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35940</xdr:rowOff>
    </xdr:from>
    <xdr:ext cx="405111" cy="259045"/>
    <xdr:sp macro="" textlink="">
      <xdr:nvSpPr>
        <xdr:cNvPr id="680" name="n_3aveValue【児童館】&#10;有形固定資産減価償却率">
          <a:extLst>
            <a:ext uri="{FF2B5EF4-FFF2-40B4-BE49-F238E27FC236}">
              <a16:creationId xmlns:a16="http://schemas.microsoft.com/office/drawing/2014/main" id="{00000000-0008-0000-0100-0000A8020000}"/>
            </a:ext>
          </a:extLst>
        </xdr:cNvPr>
        <xdr:cNvSpPr txBox="1"/>
      </xdr:nvSpPr>
      <xdr:spPr>
        <a:xfrm>
          <a:off x="13500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1650</xdr:rowOff>
    </xdr:from>
    <xdr:ext cx="405111" cy="259045"/>
    <xdr:sp macro="" textlink="">
      <xdr:nvSpPr>
        <xdr:cNvPr id="681" name="n_4aveValue【児童館】&#10;有形固定資産減価償却率">
          <a:extLst>
            <a:ext uri="{FF2B5EF4-FFF2-40B4-BE49-F238E27FC236}">
              <a16:creationId xmlns:a16="http://schemas.microsoft.com/office/drawing/2014/main" id="{00000000-0008-0000-0100-0000A9020000}"/>
            </a:ext>
          </a:extLst>
        </xdr:cNvPr>
        <xdr:cNvSpPr txBox="1"/>
      </xdr:nvSpPr>
      <xdr:spPr>
        <a:xfrm>
          <a:off x="12611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170741</xdr:rowOff>
    </xdr:from>
    <xdr:ext cx="405111" cy="259045"/>
    <xdr:sp macro="" textlink="">
      <xdr:nvSpPr>
        <xdr:cNvPr id="682" name="n_1mainValue【児童館】&#10;有形固定資産減価償却率">
          <a:extLst>
            <a:ext uri="{FF2B5EF4-FFF2-40B4-BE49-F238E27FC236}">
              <a16:creationId xmlns:a16="http://schemas.microsoft.com/office/drawing/2014/main" id="{00000000-0008-0000-0100-0000AA020000}"/>
            </a:ext>
          </a:extLst>
        </xdr:cNvPr>
        <xdr:cNvSpPr txBox="1"/>
      </xdr:nvSpPr>
      <xdr:spPr>
        <a:xfrm>
          <a:off x="152660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100528</xdr:rowOff>
    </xdr:from>
    <xdr:ext cx="405111" cy="259045"/>
    <xdr:sp macro="" textlink="">
      <xdr:nvSpPr>
        <xdr:cNvPr id="683" name="n_2mainValue【児童館】&#10;有形固定資産減価償却率">
          <a:extLst>
            <a:ext uri="{FF2B5EF4-FFF2-40B4-BE49-F238E27FC236}">
              <a16:creationId xmlns:a16="http://schemas.microsoft.com/office/drawing/2014/main" id="{00000000-0008-0000-0100-0000AB020000}"/>
            </a:ext>
          </a:extLst>
        </xdr:cNvPr>
        <xdr:cNvSpPr txBox="1"/>
      </xdr:nvSpPr>
      <xdr:spPr>
        <a:xfrm>
          <a:off x="14389744" y="1330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28683</xdr:rowOff>
    </xdr:from>
    <xdr:ext cx="405111" cy="259045"/>
    <xdr:sp macro="" textlink="">
      <xdr:nvSpPr>
        <xdr:cNvPr id="684" name="n_3mainValue【児童館】&#10;有形固定資産減価償却率">
          <a:extLst>
            <a:ext uri="{FF2B5EF4-FFF2-40B4-BE49-F238E27FC236}">
              <a16:creationId xmlns:a16="http://schemas.microsoft.com/office/drawing/2014/main" id="{00000000-0008-0000-0100-0000AC020000}"/>
            </a:ext>
          </a:extLst>
        </xdr:cNvPr>
        <xdr:cNvSpPr txBox="1"/>
      </xdr:nvSpPr>
      <xdr:spPr>
        <a:xfrm>
          <a:off x="135007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28683</xdr:rowOff>
    </xdr:from>
    <xdr:ext cx="405111" cy="259045"/>
    <xdr:sp macro="" textlink="">
      <xdr:nvSpPr>
        <xdr:cNvPr id="685" name="n_4mainValue【児童館】&#10;有形固定資産減価償却率">
          <a:extLst>
            <a:ext uri="{FF2B5EF4-FFF2-40B4-BE49-F238E27FC236}">
              <a16:creationId xmlns:a16="http://schemas.microsoft.com/office/drawing/2014/main" id="{00000000-0008-0000-0100-0000AD020000}"/>
            </a:ext>
          </a:extLst>
        </xdr:cNvPr>
        <xdr:cNvSpPr txBox="1"/>
      </xdr:nvSpPr>
      <xdr:spPr>
        <a:xfrm>
          <a:off x="126117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00000000-0008-0000-01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145542</xdr:rowOff>
    </xdr:from>
    <xdr:to>
      <xdr:col>116</xdr:col>
      <xdr:colOff>62864</xdr:colOff>
      <xdr:row>86</xdr:row>
      <xdr:rowOff>1524</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2160864" y="13347192"/>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08" name="【児童館】&#10;一人当たり面積最小値テキスト">
          <a:extLst>
            <a:ext uri="{FF2B5EF4-FFF2-40B4-BE49-F238E27FC236}">
              <a16:creationId xmlns:a16="http://schemas.microsoft.com/office/drawing/2014/main" id="{00000000-0008-0000-0100-0000C4020000}"/>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92219</xdr:rowOff>
    </xdr:from>
    <xdr:ext cx="469744" cy="259045"/>
    <xdr:sp macro="" textlink="">
      <xdr:nvSpPr>
        <xdr:cNvPr id="710" name="【児童館】&#10;一人当たり面積最大値テキスト">
          <a:extLst>
            <a:ext uri="{FF2B5EF4-FFF2-40B4-BE49-F238E27FC236}">
              <a16:creationId xmlns:a16="http://schemas.microsoft.com/office/drawing/2014/main" id="{00000000-0008-0000-0100-0000C6020000}"/>
            </a:ext>
          </a:extLst>
        </xdr:cNvPr>
        <xdr:cNvSpPr txBox="1"/>
      </xdr:nvSpPr>
      <xdr:spPr>
        <a:xfrm>
          <a:off x="22199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145542</xdr:rowOff>
    </xdr:from>
    <xdr:to>
      <xdr:col>116</xdr:col>
      <xdr:colOff>152400</xdr:colOff>
      <xdr:row>77</xdr:row>
      <xdr:rowOff>145542</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2072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12" name="【児童館】&#10;一人当たり面積平均値テキスト">
          <a:extLst>
            <a:ext uri="{FF2B5EF4-FFF2-40B4-BE49-F238E27FC236}">
              <a16:creationId xmlns:a16="http://schemas.microsoft.com/office/drawing/2014/main" id="{00000000-0008-0000-0100-0000C8020000}"/>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163322</xdr:rowOff>
    </xdr:from>
    <xdr:to>
      <xdr:col>107</xdr:col>
      <xdr:colOff>101600</xdr:colOff>
      <xdr:row>84</xdr:row>
      <xdr:rowOff>93472</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0383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9494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6875</xdr:rowOff>
    </xdr:from>
    <xdr:ext cx="469744" cy="259045"/>
    <xdr:sp macro="" textlink="">
      <xdr:nvSpPr>
        <xdr:cNvPr id="724" name="【児童館】&#10;一人当たり面積該当値テキスト">
          <a:extLst>
            <a:ext uri="{FF2B5EF4-FFF2-40B4-BE49-F238E27FC236}">
              <a16:creationId xmlns:a16="http://schemas.microsoft.com/office/drawing/2014/main" id="{00000000-0008-0000-0100-0000D4020000}"/>
            </a:ext>
          </a:extLst>
        </xdr:cNvPr>
        <xdr:cNvSpPr txBox="1"/>
      </xdr:nvSpPr>
      <xdr:spPr>
        <a:xfrm>
          <a:off x="22199600"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88392</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21323300" y="14481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37592</xdr:rowOff>
    </xdr:from>
    <xdr:to>
      <xdr:col>107</xdr:col>
      <xdr:colOff>101600</xdr:colOff>
      <xdr:row>84</xdr:row>
      <xdr:rowOff>139192</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20383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88392</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20434300" y="1449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37592</xdr:rowOff>
    </xdr:from>
    <xdr:to>
      <xdr:col>102</xdr:col>
      <xdr:colOff>165100</xdr:colOff>
      <xdr:row>84</xdr:row>
      <xdr:rowOff>139192</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9494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88392</xdr:rowOff>
    </xdr:from>
    <xdr:to>
      <xdr:col>107</xdr:col>
      <xdr:colOff>50800</xdr:colOff>
      <xdr:row>84</xdr:row>
      <xdr:rowOff>88392</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9545300" y="1449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37592</xdr:rowOff>
    </xdr:from>
    <xdr:to>
      <xdr:col>98</xdr:col>
      <xdr:colOff>38100</xdr:colOff>
      <xdr:row>84</xdr:row>
      <xdr:rowOff>139192</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8605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88392</xdr:rowOff>
    </xdr:from>
    <xdr:to>
      <xdr:col>102</xdr:col>
      <xdr:colOff>114300</xdr:colOff>
      <xdr:row>84</xdr:row>
      <xdr:rowOff>88392</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8656300" y="1449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733" name="n_1aveValue【児童館】&#10;一人当たり面積">
          <a:extLst>
            <a:ext uri="{FF2B5EF4-FFF2-40B4-BE49-F238E27FC236}">
              <a16:creationId xmlns:a16="http://schemas.microsoft.com/office/drawing/2014/main" id="{00000000-0008-0000-0100-0000DD020000}"/>
            </a:ext>
          </a:extLst>
        </xdr:cNvPr>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734" name="n_2aveValue【児童館】&#10;一人当たり面積">
          <a:extLst>
            <a:ext uri="{FF2B5EF4-FFF2-40B4-BE49-F238E27FC236}">
              <a16:creationId xmlns:a16="http://schemas.microsoft.com/office/drawing/2014/main" id="{00000000-0008-0000-0100-0000DE020000}"/>
            </a:ext>
          </a:extLst>
        </xdr:cNvPr>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73423</xdr:rowOff>
    </xdr:from>
    <xdr:ext cx="469744" cy="259045"/>
    <xdr:sp macro="" textlink="">
      <xdr:nvSpPr>
        <xdr:cNvPr id="735" name="n_3aveValue【児童館】&#10;一人当たり面積">
          <a:extLst>
            <a:ext uri="{FF2B5EF4-FFF2-40B4-BE49-F238E27FC236}">
              <a16:creationId xmlns:a16="http://schemas.microsoft.com/office/drawing/2014/main" id="{00000000-0008-0000-0100-0000DF020000}"/>
            </a:ext>
          </a:extLst>
        </xdr:cNvPr>
        <xdr:cNvSpPr txBox="1"/>
      </xdr:nvSpPr>
      <xdr:spPr>
        <a:xfrm>
          <a:off x="19310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36" name="n_4aveValue【児童館】&#10;一人当たり面積">
          <a:extLst>
            <a:ext uri="{FF2B5EF4-FFF2-40B4-BE49-F238E27FC236}">
              <a16:creationId xmlns:a16="http://schemas.microsoft.com/office/drawing/2014/main" id="{00000000-0008-0000-0100-0000E0020000}"/>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130319</xdr:rowOff>
    </xdr:from>
    <xdr:ext cx="469744" cy="259045"/>
    <xdr:sp macro="" textlink="">
      <xdr:nvSpPr>
        <xdr:cNvPr id="737" name="n_1mainValue【児童館】&#10;一人当たり面積">
          <a:extLst>
            <a:ext uri="{FF2B5EF4-FFF2-40B4-BE49-F238E27FC236}">
              <a16:creationId xmlns:a16="http://schemas.microsoft.com/office/drawing/2014/main" id="{00000000-0008-0000-0100-0000E1020000}"/>
            </a:ext>
          </a:extLst>
        </xdr:cNvPr>
        <xdr:cNvSpPr txBox="1"/>
      </xdr:nvSpPr>
      <xdr:spPr>
        <a:xfrm>
          <a:off x="21075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130319</xdr:rowOff>
    </xdr:from>
    <xdr:ext cx="469744" cy="259045"/>
    <xdr:sp macro="" textlink="">
      <xdr:nvSpPr>
        <xdr:cNvPr id="738" name="n_2mainValue【児童館】&#10;一人当たり面積">
          <a:extLst>
            <a:ext uri="{FF2B5EF4-FFF2-40B4-BE49-F238E27FC236}">
              <a16:creationId xmlns:a16="http://schemas.microsoft.com/office/drawing/2014/main" id="{00000000-0008-0000-0100-0000E2020000}"/>
            </a:ext>
          </a:extLst>
        </xdr:cNvPr>
        <xdr:cNvSpPr txBox="1"/>
      </xdr:nvSpPr>
      <xdr:spPr>
        <a:xfrm>
          <a:off x="20199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130319</xdr:rowOff>
    </xdr:from>
    <xdr:ext cx="469744" cy="259045"/>
    <xdr:sp macro="" textlink="">
      <xdr:nvSpPr>
        <xdr:cNvPr id="739" name="n_3mainValue【児童館】&#10;一人当たり面積">
          <a:extLst>
            <a:ext uri="{FF2B5EF4-FFF2-40B4-BE49-F238E27FC236}">
              <a16:creationId xmlns:a16="http://schemas.microsoft.com/office/drawing/2014/main" id="{00000000-0008-0000-0100-0000E3020000}"/>
            </a:ext>
          </a:extLst>
        </xdr:cNvPr>
        <xdr:cNvSpPr txBox="1"/>
      </xdr:nvSpPr>
      <xdr:spPr>
        <a:xfrm>
          <a:off x="19310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130319</xdr:rowOff>
    </xdr:from>
    <xdr:ext cx="469744" cy="259045"/>
    <xdr:sp macro="" textlink="">
      <xdr:nvSpPr>
        <xdr:cNvPr id="740" name="n_4mainValue【児童館】&#10;一人当たり面積">
          <a:extLst>
            <a:ext uri="{FF2B5EF4-FFF2-40B4-BE49-F238E27FC236}">
              <a16:creationId xmlns:a16="http://schemas.microsoft.com/office/drawing/2014/main" id="{00000000-0008-0000-0100-0000E4020000}"/>
            </a:ext>
          </a:extLst>
        </xdr:cNvPr>
        <xdr:cNvSpPr txBox="1"/>
      </xdr:nvSpPr>
      <xdr:spPr>
        <a:xfrm>
          <a:off x="18421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1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767" name="【公民館】&#10;有形固定資産減価償却率最小値テキスト">
          <a:extLst>
            <a:ext uri="{FF2B5EF4-FFF2-40B4-BE49-F238E27FC236}">
              <a16:creationId xmlns:a16="http://schemas.microsoft.com/office/drawing/2014/main" id="{00000000-0008-0000-0100-0000FF020000}"/>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100-000001030000}"/>
            </a:ext>
          </a:extLst>
        </xdr:cNvPr>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100-000003030000}"/>
            </a:ext>
          </a:extLst>
        </xdr:cNvPr>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35198</xdr:rowOff>
    </xdr:from>
    <xdr:to>
      <xdr:col>85</xdr:col>
      <xdr:colOff>177800</xdr:colOff>
      <xdr:row>108</xdr:row>
      <xdr:rowOff>136798</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6268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121575</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100-00000F030000}"/>
            </a:ext>
          </a:extLst>
        </xdr:cNvPr>
        <xdr:cNvSpPr txBox="1"/>
      </xdr:nvSpPr>
      <xdr:spPr>
        <a:xfrm>
          <a:off x="16357600" y="1846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149498</xdr:rowOff>
    </xdr:from>
    <xdr:to>
      <xdr:col>81</xdr:col>
      <xdr:colOff>101600</xdr:colOff>
      <xdr:row>108</xdr:row>
      <xdr:rowOff>79648</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5430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28848</xdr:rowOff>
    </xdr:from>
    <xdr:to>
      <xdr:col>85</xdr:col>
      <xdr:colOff>127000</xdr:colOff>
      <xdr:row>108</xdr:row>
      <xdr:rowOff>85998</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5481300" y="1854544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111942</xdr:rowOff>
    </xdr:from>
    <xdr:to>
      <xdr:col>76</xdr:col>
      <xdr:colOff>165100</xdr:colOff>
      <xdr:row>108</xdr:row>
      <xdr:rowOff>42092</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4541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162742</xdr:rowOff>
    </xdr:from>
    <xdr:to>
      <xdr:col>81</xdr:col>
      <xdr:colOff>50800</xdr:colOff>
      <xdr:row>108</xdr:row>
      <xdr:rowOff>28848</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4592300" y="185078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77651</xdr:rowOff>
    </xdr:from>
    <xdr:to>
      <xdr:col>72</xdr:col>
      <xdr:colOff>38100</xdr:colOff>
      <xdr:row>108</xdr:row>
      <xdr:rowOff>7801</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3652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128451</xdr:rowOff>
    </xdr:from>
    <xdr:to>
      <xdr:col>76</xdr:col>
      <xdr:colOff>114300</xdr:colOff>
      <xdr:row>107</xdr:row>
      <xdr:rowOff>162742</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3703300" y="184736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77651</xdr:rowOff>
    </xdr:from>
    <xdr:to>
      <xdr:col>67</xdr:col>
      <xdr:colOff>101600</xdr:colOff>
      <xdr:row>108</xdr:row>
      <xdr:rowOff>7801</xdr:rowOff>
    </xdr:to>
    <xdr:sp macro="" textlink="">
      <xdr:nvSpPr>
        <xdr:cNvPr id="790" name="楕円 789">
          <a:extLst>
            <a:ext uri="{FF2B5EF4-FFF2-40B4-BE49-F238E27FC236}">
              <a16:creationId xmlns:a16="http://schemas.microsoft.com/office/drawing/2014/main" id="{00000000-0008-0000-0100-000016030000}"/>
            </a:ext>
          </a:extLst>
        </xdr:cNvPr>
        <xdr:cNvSpPr/>
      </xdr:nvSpPr>
      <xdr:spPr>
        <a:xfrm>
          <a:off x="12763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128451</xdr:rowOff>
    </xdr:from>
    <xdr:to>
      <xdr:col>71</xdr:col>
      <xdr:colOff>177800</xdr:colOff>
      <xdr:row>107</xdr:row>
      <xdr:rowOff>128451</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2814300" y="184736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91276</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100-000018030000}"/>
            </a:ext>
          </a:extLst>
        </xdr:cNvPr>
        <xdr:cNvSpPr txBox="1"/>
      </xdr:nvSpPr>
      <xdr:spPr>
        <a:xfrm>
          <a:off x="152660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88009</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100-000019030000}"/>
            </a:ext>
          </a:extLst>
        </xdr:cNvPr>
        <xdr:cNvSpPr txBox="1"/>
      </xdr:nvSpPr>
      <xdr:spPr>
        <a:xfrm>
          <a:off x="14389744"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100-00001A030000}"/>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100-00001B030000}"/>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70775</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100-00001C030000}"/>
            </a:ext>
          </a:extLst>
        </xdr:cNvPr>
        <xdr:cNvSpPr txBox="1"/>
      </xdr:nvSpPr>
      <xdr:spPr>
        <a:xfrm>
          <a:off x="152660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33219</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100-00001D030000}"/>
            </a:ext>
          </a:extLst>
        </xdr:cNvPr>
        <xdr:cNvSpPr txBox="1"/>
      </xdr:nvSpPr>
      <xdr:spPr>
        <a:xfrm>
          <a:off x="143897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170378</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100-00001E030000}"/>
            </a:ext>
          </a:extLst>
        </xdr:cNvPr>
        <xdr:cNvSpPr txBox="1"/>
      </xdr:nvSpPr>
      <xdr:spPr>
        <a:xfrm>
          <a:off x="13500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170378</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100-00001F030000}"/>
            </a:ext>
          </a:extLst>
        </xdr:cNvPr>
        <xdr:cNvSpPr txBox="1"/>
      </xdr:nvSpPr>
      <xdr:spPr>
        <a:xfrm>
          <a:off x="12611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00000000-0008-0000-01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826" name="【公民館】&#10;一人当たり面積最小値テキスト">
          <a:extLst>
            <a:ext uri="{FF2B5EF4-FFF2-40B4-BE49-F238E27FC236}">
              <a16:creationId xmlns:a16="http://schemas.microsoft.com/office/drawing/2014/main" id="{00000000-0008-0000-0100-00003A030000}"/>
            </a:ext>
          </a:extLst>
        </xdr:cNvPr>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28" name="【公民館】&#10;一人当たり面積最大値テキスト">
          <a:extLst>
            <a:ext uri="{FF2B5EF4-FFF2-40B4-BE49-F238E27FC236}">
              <a16:creationId xmlns:a16="http://schemas.microsoft.com/office/drawing/2014/main" id="{00000000-0008-0000-0100-00003C030000}"/>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150784</xdr:rowOff>
    </xdr:from>
    <xdr:ext cx="469744" cy="259045"/>
    <xdr:sp macro="" textlink="">
      <xdr:nvSpPr>
        <xdr:cNvPr id="830" name="【公民館】&#10;一人当たり面積平均値テキスト">
          <a:extLst>
            <a:ext uri="{FF2B5EF4-FFF2-40B4-BE49-F238E27FC236}">
              <a16:creationId xmlns:a16="http://schemas.microsoft.com/office/drawing/2014/main" id="{00000000-0008-0000-0100-00003E030000}"/>
            </a:ext>
          </a:extLst>
        </xdr:cNvPr>
        <xdr:cNvSpPr txBox="1"/>
      </xdr:nvSpPr>
      <xdr:spPr>
        <a:xfrm>
          <a:off x="22199600" y="18153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5806</xdr:rowOff>
    </xdr:from>
    <xdr:to>
      <xdr:col>112</xdr:col>
      <xdr:colOff>38100</xdr:colOff>
      <xdr:row>106</xdr:row>
      <xdr:rowOff>107406</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127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20383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9494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186055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121738</xdr:rowOff>
    </xdr:from>
    <xdr:to>
      <xdr:col>116</xdr:col>
      <xdr:colOff>114300</xdr:colOff>
      <xdr:row>106</xdr:row>
      <xdr:rowOff>51888</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2110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144615</xdr:rowOff>
    </xdr:from>
    <xdr:ext cx="469744" cy="259045"/>
    <xdr:sp macro="" textlink="">
      <xdr:nvSpPr>
        <xdr:cNvPr id="842" name="【公民館】&#10;一人当たり面積該当値テキスト">
          <a:extLst>
            <a:ext uri="{FF2B5EF4-FFF2-40B4-BE49-F238E27FC236}">
              <a16:creationId xmlns:a16="http://schemas.microsoft.com/office/drawing/2014/main" id="{00000000-0008-0000-0100-00004A030000}"/>
            </a:ext>
          </a:extLst>
        </xdr:cNvPr>
        <xdr:cNvSpPr txBox="1"/>
      </xdr:nvSpPr>
      <xdr:spPr>
        <a:xfrm>
          <a:off x="22199600" y="1797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xdr:rowOff>
    </xdr:from>
    <xdr:to>
      <xdr:col>116</xdr:col>
      <xdr:colOff>63500</xdr:colOff>
      <xdr:row>106</xdr:row>
      <xdr:rowOff>7620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21323300" y="181747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7620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20434300" y="1818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64588</xdr:rowOff>
    </xdr:from>
    <xdr:to>
      <xdr:col>102</xdr:col>
      <xdr:colOff>165100</xdr:colOff>
      <xdr:row>106</xdr:row>
      <xdr:rowOff>166188</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19494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115388</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flipV="1">
          <a:off x="19545300" y="18181320"/>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67855</xdr:rowOff>
    </xdr:from>
    <xdr:to>
      <xdr:col>98</xdr:col>
      <xdr:colOff>38100</xdr:colOff>
      <xdr:row>106</xdr:row>
      <xdr:rowOff>169455</xdr:rowOff>
    </xdr:to>
    <xdr:sp macro="" textlink="">
      <xdr:nvSpPr>
        <xdr:cNvPr id="849" name="楕円 848">
          <a:extLst>
            <a:ext uri="{FF2B5EF4-FFF2-40B4-BE49-F238E27FC236}">
              <a16:creationId xmlns:a16="http://schemas.microsoft.com/office/drawing/2014/main" id="{00000000-0008-0000-0100-000051030000}"/>
            </a:ext>
          </a:extLst>
        </xdr:cNvPr>
        <xdr:cNvSpPr/>
      </xdr:nvSpPr>
      <xdr:spPr>
        <a:xfrm>
          <a:off x="18605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115388</xdr:rowOff>
    </xdr:from>
    <xdr:to>
      <xdr:col>102</xdr:col>
      <xdr:colOff>114300</xdr:colOff>
      <xdr:row>106</xdr:row>
      <xdr:rowOff>118655</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flipV="1">
          <a:off x="18656300" y="182890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98533</xdr:rowOff>
    </xdr:from>
    <xdr:ext cx="469744" cy="259045"/>
    <xdr:sp macro="" textlink="">
      <xdr:nvSpPr>
        <xdr:cNvPr id="851" name="n_1aveValue【公民館】&#10;一人当たり面積">
          <a:extLst>
            <a:ext uri="{FF2B5EF4-FFF2-40B4-BE49-F238E27FC236}">
              <a16:creationId xmlns:a16="http://schemas.microsoft.com/office/drawing/2014/main" id="{00000000-0008-0000-0100-000053030000}"/>
            </a:ext>
          </a:extLst>
        </xdr:cNvPr>
        <xdr:cNvSpPr txBox="1"/>
      </xdr:nvSpPr>
      <xdr:spPr>
        <a:xfrm>
          <a:off x="210757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92001</xdr:rowOff>
    </xdr:from>
    <xdr:ext cx="469744" cy="259045"/>
    <xdr:sp macro="" textlink="">
      <xdr:nvSpPr>
        <xdr:cNvPr id="852" name="n_2aveValue【公民館】&#10;一人当たり面積">
          <a:extLst>
            <a:ext uri="{FF2B5EF4-FFF2-40B4-BE49-F238E27FC236}">
              <a16:creationId xmlns:a16="http://schemas.microsoft.com/office/drawing/2014/main" id="{00000000-0008-0000-0100-000054030000}"/>
            </a:ext>
          </a:extLst>
        </xdr:cNvPr>
        <xdr:cNvSpPr txBox="1"/>
      </xdr:nvSpPr>
      <xdr:spPr>
        <a:xfrm>
          <a:off x="20199427"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76579</xdr:rowOff>
    </xdr:from>
    <xdr:ext cx="469744" cy="259045"/>
    <xdr:sp macro="" textlink="">
      <xdr:nvSpPr>
        <xdr:cNvPr id="853" name="n_3aveValue【公民館】&#10;一人当たり面積">
          <a:extLst>
            <a:ext uri="{FF2B5EF4-FFF2-40B4-BE49-F238E27FC236}">
              <a16:creationId xmlns:a16="http://schemas.microsoft.com/office/drawing/2014/main" id="{00000000-0008-0000-0100-000055030000}"/>
            </a:ext>
          </a:extLst>
        </xdr:cNvPr>
        <xdr:cNvSpPr txBox="1"/>
      </xdr:nvSpPr>
      <xdr:spPr>
        <a:xfrm>
          <a:off x="19310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112503</xdr:rowOff>
    </xdr:from>
    <xdr:ext cx="469744" cy="259045"/>
    <xdr:sp macro="" textlink="">
      <xdr:nvSpPr>
        <xdr:cNvPr id="854" name="n_4aveValue【公民館】&#10;一人当たり面積">
          <a:extLst>
            <a:ext uri="{FF2B5EF4-FFF2-40B4-BE49-F238E27FC236}">
              <a16:creationId xmlns:a16="http://schemas.microsoft.com/office/drawing/2014/main" id="{00000000-0008-0000-0100-000056030000}"/>
            </a:ext>
          </a:extLst>
        </xdr:cNvPr>
        <xdr:cNvSpPr txBox="1"/>
      </xdr:nvSpPr>
      <xdr:spPr>
        <a:xfrm>
          <a:off x="18421427" y="179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855" name="n_1mainValue【公民館】&#10;一人当たり面積">
          <a:extLst>
            <a:ext uri="{FF2B5EF4-FFF2-40B4-BE49-F238E27FC236}">
              <a16:creationId xmlns:a16="http://schemas.microsoft.com/office/drawing/2014/main" id="{00000000-0008-0000-0100-000057030000}"/>
            </a:ext>
          </a:extLst>
        </xdr:cNvPr>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56" name="n_2mainValue【公民館】&#10;一人当たり面積">
          <a:extLst>
            <a:ext uri="{FF2B5EF4-FFF2-40B4-BE49-F238E27FC236}">
              <a16:creationId xmlns:a16="http://schemas.microsoft.com/office/drawing/2014/main" id="{00000000-0008-0000-0100-000058030000}"/>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157315</xdr:rowOff>
    </xdr:from>
    <xdr:ext cx="469744" cy="259045"/>
    <xdr:sp macro="" textlink="">
      <xdr:nvSpPr>
        <xdr:cNvPr id="857" name="n_3mainValue【公民館】&#10;一人当たり面積">
          <a:extLst>
            <a:ext uri="{FF2B5EF4-FFF2-40B4-BE49-F238E27FC236}">
              <a16:creationId xmlns:a16="http://schemas.microsoft.com/office/drawing/2014/main" id="{00000000-0008-0000-0100-000059030000}"/>
            </a:ext>
          </a:extLst>
        </xdr:cNvPr>
        <xdr:cNvSpPr txBox="1"/>
      </xdr:nvSpPr>
      <xdr:spPr>
        <a:xfrm>
          <a:off x="19310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160582</xdr:rowOff>
    </xdr:from>
    <xdr:ext cx="469744" cy="259045"/>
    <xdr:sp macro="" textlink="">
      <xdr:nvSpPr>
        <xdr:cNvPr id="858" name="n_4mainValue【公民館】&#10;一人当たり面積">
          <a:extLst>
            <a:ext uri="{FF2B5EF4-FFF2-40B4-BE49-F238E27FC236}">
              <a16:creationId xmlns:a16="http://schemas.microsoft.com/office/drawing/2014/main" id="{00000000-0008-0000-0100-00005A030000}"/>
            </a:ext>
          </a:extLst>
        </xdr:cNvPr>
        <xdr:cNvSpPr txBox="1"/>
      </xdr:nvSpPr>
      <xdr:spPr>
        <a:xfrm>
          <a:off x="18421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1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類似団体と比較し、大きく乖離（高くなっている）施設は、幼稚園・保育所と公営住宅である。特に中保育園は</a:t>
          </a:r>
          <a:r>
            <a:rPr kumimoji="1" lang="en-US" altLang="ja-JP" sz="1300">
              <a:latin typeface="ＭＳ Ｐゴシック" panose="020B0600070205080204" pitchFamily="50" charset="-128"/>
              <a:ea typeface="ＭＳ Ｐゴシック" panose="020B0600070205080204" pitchFamily="50" charset="-128"/>
            </a:rPr>
            <a:t>1971</a:t>
          </a:r>
          <a:r>
            <a:rPr kumimoji="1" lang="ja-JP" altLang="en-US" sz="1300">
              <a:latin typeface="ＭＳ Ｐゴシック" panose="020B0600070205080204" pitchFamily="50" charset="-128"/>
              <a:ea typeface="ＭＳ Ｐゴシック" panose="020B0600070205080204" pitchFamily="50" charset="-128"/>
            </a:rPr>
            <a:t>年建設と、建設から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年経過したことが要因の一つである。</a:t>
          </a:r>
        </a:p>
        <a:p>
          <a:r>
            <a:rPr kumimoji="1" lang="ja-JP" altLang="en-US" sz="1300">
              <a:latin typeface="ＭＳ Ｐゴシック" panose="020B0600070205080204" pitchFamily="50" charset="-128"/>
              <a:ea typeface="ＭＳ Ｐゴシック" panose="020B0600070205080204" pitchFamily="50" charset="-128"/>
            </a:rPr>
            <a:t>個別施設計画に従い、中保育園は新庁舎建設に合わせ、施設建替えを計画していることから、事業完了後は維持管理費が減少し、償却率の減少が見込まれる。</a:t>
          </a:r>
        </a:p>
        <a:p>
          <a:r>
            <a:rPr kumimoji="1" lang="ja-JP" altLang="en-US" sz="1300">
              <a:latin typeface="ＭＳ Ｐゴシック" panose="020B0600070205080204" pitchFamily="50" charset="-128"/>
              <a:ea typeface="ＭＳ Ｐゴシック" panose="020B0600070205080204" pitchFamily="50" charset="-128"/>
            </a:rPr>
            <a:t>また、公営住宅においては、木造造りで築年数が耐用年数を大幅に超えている住宅が多数ある。現状、築年数が古く、利用者のいない施設は取り壊しなど計画的に進めているものの、早期に施設の集約化を図っていくことが課題である。</a:t>
          </a:r>
        </a:p>
        <a:p>
          <a:r>
            <a:rPr kumimoji="1" lang="ja-JP" altLang="en-US" sz="1300">
              <a:latin typeface="ＭＳ Ｐゴシック" panose="020B0600070205080204" pitchFamily="50" charset="-128"/>
              <a:ea typeface="ＭＳ Ｐゴシック" panose="020B0600070205080204" pitchFamily="50" charset="-128"/>
            </a:rPr>
            <a:t>上記のほか、小学校の有形固定資産減価償却率も拡大傾向であることから、計画的な施設改修が必要であると思われる。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令和４年度以降、町内小学校施設で最も築年数の古い伏見小学校（</a:t>
          </a:r>
          <a:r>
            <a:rPr kumimoji="1" lang="en-US" altLang="ja-JP" sz="1300">
              <a:latin typeface="ＭＳ Ｐゴシック" panose="020B0600070205080204" pitchFamily="50" charset="-128"/>
              <a:ea typeface="ＭＳ Ｐゴシック" panose="020B0600070205080204" pitchFamily="50" charset="-128"/>
            </a:rPr>
            <a:t>1966</a:t>
          </a:r>
          <a:r>
            <a:rPr kumimoji="1" lang="ja-JP" altLang="en-US" sz="1300">
              <a:latin typeface="ＭＳ Ｐゴシック" panose="020B0600070205080204" pitchFamily="50" charset="-128"/>
              <a:ea typeface="ＭＳ Ｐゴシック" panose="020B0600070205080204" pitchFamily="50" charset="-128"/>
            </a:rPr>
            <a:t>年建設）の大規模改修（主に耐震化）事業を予定しているほか、各小中学校の雨漏りによる屋根の大規模改修も実施する必要があるため、財政状況とのバランスを勘案しながら事業実施に努める。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18,133
17,501
56.69
13,500,125
13,103,616
269,290
4,723,203
5,552,810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84073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61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114952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17780</xdr:rowOff>
    </xdr:from>
    <xdr:to>
      <xdr:col>20</xdr:col>
      <xdr:colOff>38100</xdr:colOff>
      <xdr:row>38</xdr:row>
      <xdr:rowOff>119380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164465</xdr:rowOff>
    </xdr:from>
    <xdr:to>
      <xdr:col>10</xdr:col>
      <xdr:colOff>165100</xdr:colOff>
      <xdr:row>38</xdr:row>
      <xdr:rowOff>94615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151130</xdr:rowOff>
    </xdr:from>
    <xdr:to>
      <xdr:col>6</xdr:col>
      <xdr:colOff>38100</xdr:colOff>
      <xdr:row>38</xdr:row>
      <xdr:rowOff>81280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7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101600</xdr:rowOff>
    </xdr:from>
    <xdr:to>
      <xdr:col>24</xdr:col>
      <xdr:colOff>114300</xdr:colOff>
      <xdr:row>39</xdr:row>
      <xdr:rowOff>31750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80027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152400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797300" y="6591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76200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655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120650</xdr:rowOff>
    </xdr:from>
    <xdr:to>
      <xdr:col>10</xdr:col>
      <xdr:colOff>165100</xdr:colOff>
      <xdr:row>38</xdr:row>
      <xdr:rowOff>50800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0</xdr:rowOff>
    </xdr:from>
    <xdr:to>
      <xdr:col>15</xdr:col>
      <xdr:colOff>50800</xdr:colOff>
      <xdr:row>38</xdr:row>
      <xdr:rowOff>38100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19300" y="651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120650</xdr:rowOff>
    </xdr:from>
    <xdr:to>
      <xdr:col>6</xdr:col>
      <xdr:colOff>38100</xdr:colOff>
      <xdr:row>38</xdr:row>
      <xdr:rowOff>50800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07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0</xdr:rowOff>
    </xdr:from>
    <xdr:to>
      <xdr:col>10</xdr:col>
      <xdr:colOff>114300</xdr:colOff>
      <xdr:row>38</xdr:row>
      <xdr:rowOff>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130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85742</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72407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67327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200-000059000000}"/>
            </a:ext>
          </a:extLst>
        </xdr:cNvPr>
        <xdr:cNvSpPr txBox="1"/>
      </xdr:nvSpPr>
      <xdr:spPr>
        <a:xfrm>
          <a:off x="927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108857</xdr:rowOff>
    </xdr:from>
    <xdr:to>
      <xdr:col>54</xdr:col>
      <xdr:colOff>189865</xdr:colOff>
      <xdr:row>41</xdr:row>
      <xdr:rowOff>111578</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5952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55534</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108857</xdr:rowOff>
    </xdr:from>
    <xdr:to>
      <xdr:col>55</xdr:col>
      <xdr:colOff>88900</xdr:colOff>
      <xdr:row>32</xdr:row>
      <xdr:rowOff>108857</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93634</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43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85272</xdr:rowOff>
    </xdr:from>
    <xdr:to>
      <xdr:col>46</xdr:col>
      <xdr:colOff>38100</xdr:colOff>
      <xdr:row>39</xdr:row>
      <xdr:rowOff>15422</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19957</xdr:rowOff>
    </xdr:from>
    <xdr:to>
      <xdr:col>41</xdr:col>
      <xdr:colOff>101600</xdr:colOff>
      <xdr:row>38</xdr:row>
      <xdr:rowOff>121557</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41728</xdr:rowOff>
    </xdr:from>
    <xdr:to>
      <xdr:col>36</xdr:col>
      <xdr:colOff>165100</xdr:colOff>
      <xdr:row>38</xdr:row>
      <xdr:rowOff>143328</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58057</xdr:rowOff>
    </xdr:from>
    <xdr:to>
      <xdr:col>55</xdr:col>
      <xdr:colOff>50800</xdr:colOff>
      <xdr:row>32</xdr:row>
      <xdr:rowOff>159657</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55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11084</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54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79828</xdr:rowOff>
    </xdr:from>
    <xdr:to>
      <xdr:col>50</xdr:col>
      <xdr:colOff>165100</xdr:colOff>
      <xdr:row>33</xdr:row>
      <xdr:rowOff>9978</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55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108857</xdr:rowOff>
    </xdr:from>
    <xdr:to>
      <xdr:col>55</xdr:col>
      <xdr:colOff>0</xdr:colOff>
      <xdr:row>32</xdr:row>
      <xdr:rowOff>130628</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55952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79828</xdr:rowOff>
    </xdr:from>
    <xdr:to>
      <xdr:col>46</xdr:col>
      <xdr:colOff>38100</xdr:colOff>
      <xdr:row>33</xdr:row>
      <xdr:rowOff>9978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55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130628</xdr:rowOff>
    </xdr:from>
    <xdr:to>
      <xdr:col>50</xdr:col>
      <xdr:colOff>114300</xdr:colOff>
      <xdr:row>32</xdr:row>
      <xdr:rowOff>130628</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5617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90714</xdr:rowOff>
    </xdr:from>
    <xdr:to>
      <xdr:col>41</xdr:col>
      <xdr:colOff>101600</xdr:colOff>
      <xdr:row>33</xdr:row>
      <xdr:rowOff>20864</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55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32</xdr:row>
      <xdr:rowOff>130628</xdr:rowOff>
    </xdr:from>
    <xdr:to>
      <xdr:col>45</xdr:col>
      <xdr:colOff>177800</xdr:colOff>
      <xdr:row>32</xdr:row>
      <xdr:rowOff>141514</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56170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32</xdr:row>
      <xdr:rowOff>112486</xdr:rowOff>
    </xdr:from>
    <xdr:to>
      <xdr:col>36</xdr:col>
      <xdr:colOff>165100</xdr:colOff>
      <xdr:row>33</xdr:row>
      <xdr:rowOff>42636</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55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32</xdr:row>
      <xdr:rowOff>141514</xdr:rowOff>
    </xdr:from>
    <xdr:to>
      <xdr:col>41</xdr:col>
      <xdr:colOff>50800</xdr:colOff>
      <xdr:row>32</xdr:row>
      <xdr:rowOff>163286</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56279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145342</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6549</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6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112684</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134455</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26505</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534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26505</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534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37391</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535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59163</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53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73025</xdr:rowOff>
    </xdr:from>
    <xdr:to>
      <xdr:col>24</xdr:col>
      <xdr:colOff>114300</xdr:colOff>
      <xdr:row>64</xdr:row>
      <xdr:rowOff>3175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159402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78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34925</xdr:rowOff>
    </xdr:from>
    <xdr:to>
      <xdr:col>20</xdr:col>
      <xdr:colOff>38100</xdr:colOff>
      <xdr:row>63</xdr:row>
      <xdr:rowOff>136525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85725</xdr:rowOff>
    </xdr:from>
    <xdr:to>
      <xdr:col>24</xdr:col>
      <xdr:colOff>63500</xdr:colOff>
      <xdr:row>63</xdr:row>
      <xdr:rowOff>123825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8870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153035</xdr:rowOff>
    </xdr:from>
    <xdr:to>
      <xdr:col>15</xdr:col>
      <xdr:colOff>101600</xdr:colOff>
      <xdr:row>63</xdr:row>
      <xdr:rowOff>83185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32385</xdr:rowOff>
    </xdr:from>
    <xdr:to>
      <xdr:col>19</xdr:col>
      <xdr:colOff>177800</xdr:colOff>
      <xdr:row>63</xdr:row>
      <xdr:rowOff>85725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8337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99695</xdr:rowOff>
    </xdr:from>
    <xdr:to>
      <xdr:col>10</xdr:col>
      <xdr:colOff>165100</xdr:colOff>
      <xdr:row>63</xdr:row>
      <xdr:rowOff>29845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150495</xdr:rowOff>
    </xdr:from>
    <xdr:to>
      <xdr:col>15</xdr:col>
      <xdr:colOff>50800</xdr:colOff>
      <xdr:row>63</xdr:row>
      <xdr:rowOff>32385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7803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99695</xdr:rowOff>
    </xdr:from>
    <xdr:to>
      <xdr:col>6</xdr:col>
      <xdr:colOff>38100</xdr:colOff>
      <xdr:row>63</xdr:row>
      <xdr:rowOff>29845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150495</xdr:rowOff>
    </xdr:from>
    <xdr:to>
      <xdr:col>10</xdr:col>
      <xdr:colOff>114300</xdr:colOff>
      <xdr:row>62</xdr:row>
      <xdr:rowOff>150495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780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57802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127652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74312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20972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20972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87806</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10515600" y="10374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116363</xdr:rowOff>
    </xdr:from>
    <xdr:to>
      <xdr:col>50</xdr:col>
      <xdr:colOff>165100</xdr:colOff>
      <xdr:row>62</xdr:row>
      <xdr:rowOff>46513</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05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152082</xdr:rowOff>
    </xdr:from>
    <xdr:to>
      <xdr:col>46</xdr:col>
      <xdr:colOff>38100</xdr:colOff>
      <xdr:row>62</xdr:row>
      <xdr:rowOff>82232</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19209</xdr:rowOff>
    </xdr:from>
    <xdr:to>
      <xdr:col>36</xdr:col>
      <xdr:colOff>165100</xdr:colOff>
      <xdr:row>62</xdr:row>
      <xdr:rowOff>120809</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064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90646</xdr:rowOff>
    </xdr:from>
    <xdr:to>
      <xdr:col>55</xdr:col>
      <xdr:colOff>50800</xdr:colOff>
      <xdr:row>64</xdr:row>
      <xdr:rowOff>20796</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089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5573</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200-0000FB000000}"/>
            </a:ext>
          </a:extLst>
        </xdr:cNvPr>
        <xdr:cNvSpPr txBox="1"/>
      </xdr:nvSpPr>
      <xdr:spPr>
        <a:xfrm>
          <a:off x="10515600" y="1080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93504</xdr:rowOff>
    </xdr:from>
    <xdr:to>
      <xdr:col>50</xdr:col>
      <xdr:colOff>165100</xdr:colOff>
      <xdr:row>64</xdr:row>
      <xdr:rowOff>23654</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089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141446</xdr:rowOff>
    </xdr:from>
    <xdr:to>
      <xdr:col>55</xdr:col>
      <xdr:colOff>0</xdr:colOff>
      <xdr:row>63</xdr:row>
      <xdr:rowOff>144304</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10942796"/>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93504</xdr:rowOff>
    </xdr:from>
    <xdr:to>
      <xdr:col>46</xdr:col>
      <xdr:colOff>38100</xdr:colOff>
      <xdr:row>64</xdr:row>
      <xdr:rowOff>23654</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1089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144304</xdr:rowOff>
    </xdr:from>
    <xdr:to>
      <xdr:col>50</xdr:col>
      <xdr:colOff>114300</xdr:colOff>
      <xdr:row>63</xdr:row>
      <xdr:rowOff>144304</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8750300" y="10945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94932</xdr:rowOff>
    </xdr:from>
    <xdr:to>
      <xdr:col>41</xdr:col>
      <xdr:colOff>101600</xdr:colOff>
      <xdr:row>64</xdr:row>
      <xdr:rowOff>25082</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089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144304</xdr:rowOff>
    </xdr:from>
    <xdr:to>
      <xdr:col>45</xdr:col>
      <xdr:colOff>177800</xdr:colOff>
      <xdr:row>63</xdr:row>
      <xdr:rowOff>145732</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10945654"/>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96362</xdr:rowOff>
    </xdr:from>
    <xdr:to>
      <xdr:col>36</xdr:col>
      <xdr:colOff>165100</xdr:colOff>
      <xdr:row>64</xdr:row>
      <xdr:rowOff>26512</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108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145732</xdr:rowOff>
    </xdr:from>
    <xdr:to>
      <xdr:col>41</xdr:col>
      <xdr:colOff>50800</xdr:colOff>
      <xdr:row>63</xdr:row>
      <xdr:rowOff>147162</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10947082"/>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63040</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200-000004010000}"/>
            </a:ext>
          </a:extLst>
        </xdr:cNvPr>
        <xdr:cNvSpPr txBox="1"/>
      </xdr:nvSpPr>
      <xdr:spPr>
        <a:xfrm>
          <a:off x="9391727" y="103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98759</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200-000005010000}"/>
            </a:ext>
          </a:extLst>
        </xdr:cNvPr>
        <xdr:cNvSpPr txBox="1"/>
      </xdr:nvSpPr>
      <xdr:spPr>
        <a:xfrm>
          <a:off x="8515427" y="103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107332</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200-000006010000}"/>
            </a:ext>
          </a:extLst>
        </xdr:cNvPr>
        <xdr:cNvSpPr txBox="1"/>
      </xdr:nvSpPr>
      <xdr:spPr>
        <a:xfrm>
          <a:off x="7626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137336</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200-000007010000}"/>
            </a:ext>
          </a:extLst>
        </xdr:cNvPr>
        <xdr:cNvSpPr txBox="1"/>
      </xdr:nvSpPr>
      <xdr:spPr>
        <a:xfrm>
          <a:off x="6737427" y="104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14781</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9391727" y="1098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14781</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8515427" y="1098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16209</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7626427" y="1098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17639</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6737427" y="109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2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00000000-0008-0000-0200-000025010000}"/>
            </a:ext>
          </a:extLst>
        </xdr:cNvPr>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200-000027010000}"/>
            </a:ext>
          </a:extLst>
        </xdr:cNvPr>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200-000029010000}"/>
            </a:ext>
          </a:extLst>
        </xdr:cNvPr>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103505</xdr:rowOff>
    </xdr:from>
    <xdr:to>
      <xdr:col>24</xdr:col>
      <xdr:colOff>114300</xdr:colOff>
      <xdr:row>84</xdr:row>
      <xdr:rowOff>33655</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4584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81932</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200-000035010000}"/>
            </a:ext>
          </a:extLst>
        </xdr:cNvPr>
        <xdr:cNvSpPr txBox="1"/>
      </xdr:nvSpPr>
      <xdr:spPr>
        <a:xfrm>
          <a:off x="4673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154305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3797300" y="14217014"/>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23495</xdr:rowOff>
    </xdr:from>
    <xdr:to>
      <xdr:col>15</xdr:col>
      <xdr:colOff>101600</xdr:colOff>
      <xdr:row>82</xdr:row>
      <xdr:rowOff>125095</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2857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74295</xdr:rowOff>
    </xdr:from>
    <xdr:to>
      <xdr:col>19</xdr:col>
      <xdr:colOff>177800</xdr:colOff>
      <xdr:row>82</xdr:row>
      <xdr:rowOff>158114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908300" y="14133195"/>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109220</xdr:rowOff>
    </xdr:from>
    <xdr:to>
      <xdr:col>10</xdr:col>
      <xdr:colOff>165100</xdr:colOff>
      <xdr:row>82</xdr:row>
      <xdr:rowOff>39370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968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160020</xdr:rowOff>
    </xdr:from>
    <xdr:to>
      <xdr:col>15</xdr:col>
      <xdr:colOff>50800</xdr:colOff>
      <xdr:row>82</xdr:row>
      <xdr:rowOff>74295</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2019300" y="140474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109220</xdr:rowOff>
    </xdr:from>
    <xdr:to>
      <xdr:col>6</xdr:col>
      <xdr:colOff>38100</xdr:colOff>
      <xdr:row>82</xdr:row>
      <xdr:rowOff>39370</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079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160020</xdr:rowOff>
    </xdr:from>
    <xdr:to>
      <xdr:col>10</xdr:col>
      <xdr:colOff>114300</xdr:colOff>
      <xdr:row>81</xdr:row>
      <xdr:rowOff>160020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130300" y="14047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318" name="n_1ave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9" name="n_2ave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320" name="n_3ave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321" name="n_4ave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322" name="n_1mainValue【福祉施設】&#10;有形固定資産減価償却率">
          <a:extLst>
            <a:ext uri="{FF2B5EF4-FFF2-40B4-BE49-F238E27FC236}">
              <a16:creationId xmlns:a16="http://schemas.microsoft.com/office/drawing/2014/main" id="{00000000-0008-0000-0200-000042010000}"/>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323" name="n_2mainValue【福祉施設】&#10;有形固定資産減価償却率">
          <a:extLst>
            <a:ext uri="{FF2B5EF4-FFF2-40B4-BE49-F238E27FC236}">
              <a16:creationId xmlns:a16="http://schemas.microsoft.com/office/drawing/2014/main" id="{00000000-0008-0000-0200-000043010000}"/>
            </a:ext>
          </a:extLst>
        </xdr:cNvPr>
        <xdr:cNvSpPr txBox="1"/>
      </xdr:nvSpPr>
      <xdr:spPr>
        <a:xfrm>
          <a:off x="2705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30497</xdr:rowOff>
    </xdr:from>
    <xdr:ext cx="405111" cy="259045"/>
    <xdr:sp macro="" textlink="">
      <xdr:nvSpPr>
        <xdr:cNvPr id="324" name="n_3mainValue【福祉施設】&#10;有形固定資産減価償却率">
          <a:extLst>
            <a:ext uri="{FF2B5EF4-FFF2-40B4-BE49-F238E27FC236}">
              <a16:creationId xmlns:a16="http://schemas.microsoft.com/office/drawing/2014/main" id="{00000000-0008-0000-0200-000044010000}"/>
            </a:ext>
          </a:extLst>
        </xdr:cNvPr>
        <xdr:cNvSpPr txBox="1"/>
      </xdr:nvSpPr>
      <xdr:spPr>
        <a:xfrm>
          <a:off x="1816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30497</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200-000045010000}"/>
            </a:ext>
          </a:extLst>
        </xdr:cNvPr>
        <xdr:cNvSpPr txBox="1"/>
      </xdr:nvSpPr>
      <xdr:spPr>
        <a:xfrm>
          <a:off x="927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a:extLst>
            <a:ext uri="{FF2B5EF4-FFF2-40B4-BE49-F238E27FC236}">
              <a16:creationId xmlns:a16="http://schemas.microsoft.com/office/drawing/2014/main" id="{00000000-0008-0000-0200-00005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52" name="【福祉施設】&#10;一人当たり面積最小値テキスト">
          <a:extLst>
            <a:ext uri="{FF2B5EF4-FFF2-40B4-BE49-F238E27FC236}">
              <a16:creationId xmlns:a16="http://schemas.microsoft.com/office/drawing/2014/main" id="{00000000-0008-0000-0200-000060010000}"/>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354" name="【福祉施設】&#10;一人当たり面積最大値テキスト">
          <a:extLst>
            <a:ext uri="{FF2B5EF4-FFF2-40B4-BE49-F238E27FC236}">
              <a16:creationId xmlns:a16="http://schemas.microsoft.com/office/drawing/2014/main" id="{00000000-0008-0000-0200-000062010000}"/>
            </a:ext>
          </a:extLst>
        </xdr:cNvPr>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56" name="【福祉施設】&#10;一人当たり面積平均値テキスト">
          <a:extLst>
            <a:ext uri="{FF2B5EF4-FFF2-40B4-BE49-F238E27FC236}">
              <a16:creationId xmlns:a16="http://schemas.microsoft.com/office/drawing/2014/main" id="{00000000-0008-0000-0200-000064010000}"/>
            </a:ext>
          </a:extLst>
        </xdr:cNvPr>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37919</xdr:rowOff>
    </xdr:from>
    <xdr:to>
      <xdr:col>46</xdr:col>
      <xdr:colOff>38100</xdr:colOff>
      <xdr:row>83</xdr:row>
      <xdr:rowOff>139519</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869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106499</xdr:rowOff>
    </xdr:from>
    <xdr:to>
      <xdr:col>55</xdr:col>
      <xdr:colOff>50800</xdr:colOff>
      <xdr:row>86</xdr:row>
      <xdr:rowOff>36649</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10426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84926</xdr:rowOff>
    </xdr:from>
    <xdr:ext cx="469744" cy="259045"/>
    <xdr:sp macro="" textlink="">
      <xdr:nvSpPr>
        <xdr:cNvPr id="368" name="【福祉施設】&#10;一人当たり面積該当値テキスト">
          <a:extLst>
            <a:ext uri="{FF2B5EF4-FFF2-40B4-BE49-F238E27FC236}">
              <a16:creationId xmlns:a16="http://schemas.microsoft.com/office/drawing/2014/main" id="{00000000-0008-0000-0200-000070010000}"/>
            </a:ext>
          </a:extLst>
        </xdr:cNvPr>
        <xdr:cNvSpPr txBox="1"/>
      </xdr:nvSpPr>
      <xdr:spPr>
        <a:xfrm>
          <a:off x="10515600"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106499</xdr:rowOff>
    </xdr:from>
    <xdr:to>
      <xdr:col>50</xdr:col>
      <xdr:colOff>165100</xdr:colOff>
      <xdr:row>86</xdr:row>
      <xdr:rowOff>36649</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9588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157299</xdr:rowOff>
    </xdr:from>
    <xdr:to>
      <xdr:col>55</xdr:col>
      <xdr:colOff>0</xdr:colOff>
      <xdr:row>85</xdr:row>
      <xdr:rowOff>157299</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9639300" y="147305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109764</xdr:rowOff>
    </xdr:from>
    <xdr:to>
      <xdr:col>46</xdr:col>
      <xdr:colOff>38100</xdr:colOff>
      <xdr:row>86</xdr:row>
      <xdr:rowOff>39914</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8699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157299</xdr:rowOff>
    </xdr:from>
    <xdr:to>
      <xdr:col>50</xdr:col>
      <xdr:colOff>114300</xdr:colOff>
      <xdr:row>85</xdr:row>
      <xdr:rowOff>160564</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8750300" y="147305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109764</xdr:rowOff>
    </xdr:from>
    <xdr:to>
      <xdr:col>41</xdr:col>
      <xdr:colOff>101600</xdr:colOff>
      <xdr:row>86</xdr:row>
      <xdr:rowOff>39914</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7810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160564</xdr:rowOff>
    </xdr:from>
    <xdr:to>
      <xdr:col>45</xdr:col>
      <xdr:colOff>177800</xdr:colOff>
      <xdr:row>85</xdr:row>
      <xdr:rowOff>160564</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861300" y="1473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109764</xdr:rowOff>
    </xdr:from>
    <xdr:to>
      <xdr:col>36</xdr:col>
      <xdr:colOff>165100</xdr:colOff>
      <xdr:row>86</xdr:row>
      <xdr:rowOff>39914</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6921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160564</xdr:rowOff>
    </xdr:from>
    <xdr:to>
      <xdr:col>41</xdr:col>
      <xdr:colOff>50800</xdr:colOff>
      <xdr:row>85</xdr:row>
      <xdr:rowOff>160564</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6972300" y="1473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97263</xdr:rowOff>
    </xdr:from>
    <xdr:ext cx="469744" cy="259045"/>
    <xdr:sp macro="" textlink="">
      <xdr:nvSpPr>
        <xdr:cNvPr id="377" name="n_1aveValue【福祉施設】&#10;一人当たり面積">
          <a:extLst>
            <a:ext uri="{FF2B5EF4-FFF2-40B4-BE49-F238E27FC236}">
              <a16:creationId xmlns:a16="http://schemas.microsoft.com/office/drawing/2014/main" id="{00000000-0008-0000-0200-000079010000}"/>
            </a:ext>
          </a:extLst>
        </xdr:cNvPr>
        <xdr:cNvSpPr txBox="1"/>
      </xdr:nvSpPr>
      <xdr:spPr>
        <a:xfrm>
          <a:off x="9391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156046</xdr:rowOff>
    </xdr:from>
    <xdr:ext cx="469744" cy="259045"/>
    <xdr:sp macro="" textlink="">
      <xdr:nvSpPr>
        <xdr:cNvPr id="378" name="n_2aveValue【福祉施設】&#10;一人当たり面積">
          <a:extLst>
            <a:ext uri="{FF2B5EF4-FFF2-40B4-BE49-F238E27FC236}">
              <a16:creationId xmlns:a16="http://schemas.microsoft.com/office/drawing/2014/main" id="{00000000-0008-0000-0200-00007A010000}"/>
            </a:ext>
          </a:extLst>
        </xdr:cNvPr>
        <xdr:cNvSpPr txBox="1"/>
      </xdr:nvSpPr>
      <xdr:spPr>
        <a:xfrm>
          <a:off x="85154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116857</xdr:rowOff>
    </xdr:from>
    <xdr:ext cx="469744" cy="259045"/>
    <xdr:sp macro="" textlink="">
      <xdr:nvSpPr>
        <xdr:cNvPr id="379" name="n_3aveValue【福祉施設】&#10;一人当たり面積">
          <a:extLst>
            <a:ext uri="{FF2B5EF4-FFF2-40B4-BE49-F238E27FC236}">
              <a16:creationId xmlns:a16="http://schemas.microsoft.com/office/drawing/2014/main" id="{00000000-0008-0000-0200-00007B010000}"/>
            </a:ext>
          </a:extLst>
        </xdr:cNvPr>
        <xdr:cNvSpPr txBox="1"/>
      </xdr:nvSpPr>
      <xdr:spPr>
        <a:xfrm>
          <a:off x="7626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80" name="n_4aveValue【福祉施設】&#10;一人当たり面積">
          <a:extLst>
            <a:ext uri="{FF2B5EF4-FFF2-40B4-BE49-F238E27FC236}">
              <a16:creationId xmlns:a16="http://schemas.microsoft.com/office/drawing/2014/main" id="{00000000-0008-0000-0200-00007C010000}"/>
            </a:ext>
          </a:extLst>
        </xdr:cNvPr>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27776</xdr:rowOff>
    </xdr:from>
    <xdr:ext cx="469744" cy="259045"/>
    <xdr:sp macro="" textlink="">
      <xdr:nvSpPr>
        <xdr:cNvPr id="381" name="n_1mainValue【福祉施設】&#10;一人当たり面積">
          <a:extLst>
            <a:ext uri="{FF2B5EF4-FFF2-40B4-BE49-F238E27FC236}">
              <a16:creationId xmlns:a16="http://schemas.microsoft.com/office/drawing/2014/main" id="{00000000-0008-0000-0200-00007D010000}"/>
            </a:ext>
          </a:extLst>
        </xdr:cNvPr>
        <xdr:cNvSpPr txBox="1"/>
      </xdr:nvSpPr>
      <xdr:spPr>
        <a:xfrm>
          <a:off x="9391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31041</xdr:rowOff>
    </xdr:from>
    <xdr:ext cx="469744" cy="259045"/>
    <xdr:sp macro="" textlink="">
      <xdr:nvSpPr>
        <xdr:cNvPr id="382" name="n_2mainValue【福祉施設】&#10;一人当たり面積">
          <a:extLst>
            <a:ext uri="{FF2B5EF4-FFF2-40B4-BE49-F238E27FC236}">
              <a16:creationId xmlns:a16="http://schemas.microsoft.com/office/drawing/2014/main" id="{00000000-0008-0000-0200-00007E010000}"/>
            </a:ext>
          </a:extLst>
        </xdr:cNvPr>
        <xdr:cNvSpPr txBox="1"/>
      </xdr:nvSpPr>
      <xdr:spPr>
        <a:xfrm>
          <a:off x="8515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31041</xdr:rowOff>
    </xdr:from>
    <xdr:ext cx="469744" cy="259045"/>
    <xdr:sp macro="" textlink="">
      <xdr:nvSpPr>
        <xdr:cNvPr id="383" name="n_3mainValue【福祉施設】&#10;一人当たり面積">
          <a:extLst>
            <a:ext uri="{FF2B5EF4-FFF2-40B4-BE49-F238E27FC236}">
              <a16:creationId xmlns:a16="http://schemas.microsoft.com/office/drawing/2014/main" id="{00000000-0008-0000-0200-00007F010000}"/>
            </a:ext>
          </a:extLst>
        </xdr:cNvPr>
        <xdr:cNvSpPr txBox="1"/>
      </xdr:nvSpPr>
      <xdr:spPr>
        <a:xfrm>
          <a:off x="7626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31041</xdr:rowOff>
    </xdr:from>
    <xdr:ext cx="469744" cy="259045"/>
    <xdr:sp macro="" textlink="">
      <xdr:nvSpPr>
        <xdr:cNvPr id="384" name="n_4mainValue【福祉施設】&#10;一人当たり面積">
          <a:extLst>
            <a:ext uri="{FF2B5EF4-FFF2-40B4-BE49-F238E27FC236}">
              <a16:creationId xmlns:a16="http://schemas.microsoft.com/office/drawing/2014/main" id="{00000000-0008-0000-0200-000080010000}"/>
            </a:ext>
          </a:extLst>
        </xdr:cNvPr>
        <xdr:cNvSpPr txBox="1"/>
      </xdr:nvSpPr>
      <xdr:spPr>
        <a:xfrm>
          <a:off x="6737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一般廃棄物処理施設】&#10;有形固定資産減価償却率グラフ枠">
          <a:extLst>
            <a:ext uri="{FF2B5EF4-FFF2-40B4-BE49-F238E27FC236}">
              <a16:creationId xmlns:a16="http://schemas.microsoft.com/office/drawing/2014/main" id="{00000000-0008-0000-0200-0000A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flipV="1">
          <a:off x="16318864" y="578630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7" name="【一般廃棄物処理施設】&#10;有形固定資産減価償却率最小値テキスト">
          <a:extLst>
            <a:ext uri="{FF2B5EF4-FFF2-40B4-BE49-F238E27FC236}">
              <a16:creationId xmlns:a16="http://schemas.microsoft.com/office/drawing/2014/main" id="{00000000-0008-0000-0200-0000AB01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9" name="【一般廃棄物処理施設】&#10;有形固定資産減価償却率最大値テキスト">
          <a:extLst>
            <a:ext uri="{FF2B5EF4-FFF2-40B4-BE49-F238E27FC236}">
              <a16:creationId xmlns:a16="http://schemas.microsoft.com/office/drawing/2014/main" id="{00000000-0008-0000-0200-0000AD01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31" name="【一般廃棄物処理施設】&#10;有形固定資産減価償却率平均値テキスト">
          <a:extLst>
            <a:ext uri="{FF2B5EF4-FFF2-40B4-BE49-F238E27FC236}">
              <a16:creationId xmlns:a16="http://schemas.microsoft.com/office/drawing/2014/main" id="{00000000-0008-0000-0200-0000AF010000}"/>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141333</xdr:rowOff>
    </xdr:from>
    <xdr:to>
      <xdr:col>81</xdr:col>
      <xdr:colOff>101600</xdr:colOff>
      <xdr:row>39</xdr:row>
      <xdr:rowOff>71483</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54305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95613</xdr:rowOff>
    </xdr:from>
    <xdr:to>
      <xdr:col>76</xdr:col>
      <xdr:colOff>165100</xdr:colOff>
      <xdr:row>39</xdr:row>
      <xdr:rowOff>25763</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4541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110309</xdr:rowOff>
    </xdr:from>
    <xdr:to>
      <xdr:col>72</xdr:col>
      <xdr:colOff>38100</xdr:colOff>
      <xdr:row>39</xdr:row>
      <xdr:rowOff>40459</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3652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93980</xdr:rowOff>
    </xdr:from>
    <xdr:to>
      <xdr:col>67</xdr:col>
      <xdr:colOff>101600</xdr:colOff>
      <xdr:row>38</xdr:row>
      <xdr:rowOff>24130</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2763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88010</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5266044" y="643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42290</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4389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56985</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35007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147518</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2611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47" name="n_4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00000000-0008-0000-02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22160864" y="6050341"/>
          <a:ext cx="0" cy="110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470" name="【一般廃棄物処理施設】&#10;一人当たり有形固定資産（償却資産）額最小値テキスト">
          <a:extLst>
            <a:ext uri="{FF2B5EF4-FFF2-40B4-BE49-F238E27FC236}">
              <a16:creationId xmlns:a16="http://schemas.microsoft.com/office/drawing/2014/main" id="{00000000-0008-0000-0200-0000D6010000}"/>
            </a:ext>
          </a:extLst>
        </xdr:cNvPr>
        <xdr:cNvSpPr txBox="1"/>
      </xdr:nvSpPr>
      <xdr:spPr>
        <a:xfrm>
          <a:off x="22199600" y="71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22072600" y="715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id="{00000000-0008-0000-0200-0000D8010000}"/>
            </a:ext>
          </a:extLst>
        </xdr:cNvPr>
        <xdr:cNvSpPr txBox="1"/>
      </xdr:nvSpPr>
      <xdr:spPr>
        <a:xfrm>
          <a:off x="22199600" y="582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22072600" y="605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31607</xdr:rowOff>
    </xdr:from>
    <xdr:ext cx="534377" cy="259045"/>
    <xdr:sp macro="" textlink="">
      <xdr:nvSpPr>
        <xdr:cNvPr id="474" name="【一般廃棄物処理施設】&#10;一人当たり有形固定資産（償却資産）額平均値テキスト">
          <a:extLst>
            <a:ext uri="{FF2B5EF4-FFF2-40B4-BE49-F238E27FC236}">
              <a16:creationId xmlns:a16="http://schemas.microsoft.com/office/drawing/2014/main" id="{00000000-0008-0000-0200-0000DA010000}"/>
            </a:ext>
          </a:extLst>
        </xdr:cNvPr>
        <xdr:cNvSpPr txBox="1"/>
      </xdr:nvSpPr>
      <xdr:spPr>
        <a:xfrm>
          <a:off x="22199600" y="671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22110700" y="6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71586</xdr:rowOff>
    </xdr:from>
    <xdr:to>
      <xdr:col>112</xdr:col>
      <xdr:colOff>38100</xdr:colOff>
      <xdr:row>39</xdr:row>
      <xdr:rowOff>1736</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21272500" y="658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103750</xdr:rowOff>
    </xdr:from>
    <xdr:to>
      <xdr:col>107</xdr:col>
      <xdr:colOff>101600</xdr:colOff>
      <xdr:row>39</xdr:row>
      <xdr:rowOff>33900</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20383500" y="661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147523</xdr:rowOff>
    </xdr:from>
    <xdr:to>
      <xdr:col>102</xdr:col>
      <xdr:colOff>165100</xdr:colOff>
      <xdr:row>39</xdr:row>
      <xdr:rowOff>77673</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9494500" y="66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113854</xdr:rowOff>
    </xdr:from>
    <xdr:to>
      <xdr:col>98</xdr:col>
      <xdr:colOff>38100</xdr:colOff>
      <xdr:row>39</xdr:row>
      <xdr:rowOff>44004</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8605500" y="662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142196</xdr:rowOff>
    </xdr:from>
    <xdr:to>
      <xdr:col>98</xdr:col>
      <xdr:colOff>38100</xdr:colOff>
      <xdr:row>41</xdr:row>
      <xdr:rowOff>72346</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18605500" y="70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18263</xdr:rowOff>
    </xdr:from>
    <xdr:ext cx="599010" cy="259045"/>
    <xdr:sp macro="" textlink="">
      <xdr:nvSpPr>
        <xdr:cNvPr id="486" name="n_1aveValue【一般廃棄物処理施設】&#10;一人当たり有形固定資産（償却資産）額">
          <a:extLst>
            <a:ext uri="{FF2B5EF4-FFF2-40B4-BE49-F238E27FC236}">
              <a16:creationId xmlns:a16="http://schemas.microsoft.com/office/drawing/2014/main" id="{00000000-0008-0000-0200-0000E6010000}"/>
            </a:ext>
          </a:extLst>
        </xdr:cNvPr>
        <xdr:cNvSpPr txBox="1"/>
      </xdr:nvSpPr>
      <xdr:spPr>
        <a:xfrm>
          <a:off x="21011095" y="636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50427</xdr:rowOff>
    </xdr:from>
    <xdr:ext cx="599010" cy="259045"/>
    <xdr:sp macro="" textlink="">
      <xdr:nvSpPr>
        <xdr:cNvPr id="487" name="n_2aveValue【一般廃棄物処理施設】&#10;一人当たり有形固定資産（償却資産）額">
          <a:extLst>
            <a:ext uri="{FF2B5EF4-FFF2-40B4-BE49-F238E27FC236}">
              <a16:creationId xmlns:a16="http://schemas.microsoft.com/office/drawing/2014/main" id="{00000000-0008-0000-0200-0000E7010000}"/>
            </a:ext>
          </a:extLst>
        </xdr:cNvPr>
        <xdr:cNvSpPr txBox="1"/>
      </xdr:nvSpPr>
      <xdr:spPr>
        <a:xfrm>
          <a:off x="20134795" y="63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94200</xdr:rowOff>
    </xdr:from>
    <xdr:ext cx="534377" cy="259045"/>
    <xdr:sp macro="" textlink="">
      <xdr:nvSpPr>
        <xdr:cNvPr id="488" name="n_3aveValue【一般廃棄物処理施設】&#10;一人当たり有形固定資産（償却資産）額">
          <a:extLst>
            <a:ext uri="{FF2B5EF4-FFF2-40B4-BE49-F238E27FC236}">
              <a16:creationId xmlns:a16="http://schemas.microsoft.com/office/drawing/2014/main" id="{00000000-0008-0000-0200-0000E8010000}"/>
            </a:ext>
          </a:extLst>
        </xdr:cNvPr>
        <xdr:cNvSpPr txBox="1"/>
      </xdr:nvSpPr>
      <xdr:spPr>
        <a:xfrm>
          <a:off x="19278111" y="64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60531</xdr:rowOff>
    </xdr:from>
    <xdr:ext cx="599010" cy="259045"/>
    <xdr:sp macro="" textlink="">
      <xdr:nvSpPr>
        <xdr:cNvPr id="489" name="n_4aveValue【一般廃棄物処理施設】&#10;一人当たり有形固定資産（償却資産）額">
          <a:extLst>
            <a:ext uri="{FF2B5EF4-FFF2-40B4-BE49-F238E27FC236}">
              <a16:creationId xmlns:a16="http://schemas.microsoft.com/office/drawing/2014/main" id="{00000000-0008-0000-0200-0000E9010000}"/>
            </a:ext>
          </a:extLst>
        </xdr:cNvPr>
        <xdr:cNvSpPr txBox="1"/>
      </xdr:nvSpPr>
      <xdr:spPr>
        <a:xfrm>
          <a:off x="18356795" y="64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63473</xdr:rowOff>
    </xdr:from>
    <xdr:ext cx="534377" cy="259045"/>
    <xdr:sp macro="" textlink="">
      <xdr:nvSpPr>
        <xdr:cNvPr id="490" name="n_4mainValue【一般廃棄物処理施設】&#10;一人当たり有形固定資産（償却資産）額">
          <a:extLst>
            <a:ext uri="{FF2B5EF4-FFF2-40B4-BE49-F238E27FC236}">
              <a16:creationId xmlns:a16="http://schemas.microsoft.com/office/drawing/2014/main" id="{00000000-0008-0000-0200-0000EA010000}"/>
            </a:ext>
          </a:extLst>
        </xdr:cNvPr>
        <xdr:cNvSpPr txBox="1"/>
      </xdr:nvSpPr>
      <xdr:spPr>
        <a:xfrm>
          <a:off x="18389111" y="70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保健センター・保健所】&#10;有形固定資産減価償却率グラフ枠">
          <a:extLst>
            <a:ext uri="{FF2B5EF4-FFF2-40B4-BE49-F238E27FC236}">
              <a16:creationId xmlns:a16="http://schemas.microsoft.com/office/drawing/2014/main" id="{00000000-0008-0000-0200-00000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6318864" y="95280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514" name="【保健センター・保健所】&#10;有形固定資産減価償却率最小値テキスト">
          <a:extLst>
            <a:ext uri="{FF2B5EF4-FFF2-40B4-BE49-F238E27FC236}">
              <a16:creationId xmlns:a16="http://schemas.microsoft.com/office/drawing/2014/main" id="{00000000-0008-0000-0200-000002020000}"/>
            </a:ext>
          </a:extLst>
        </xdr:cNvPr>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516" name="【保健センター・保健所】&#10;有形固定資産減価償却率最大値テキスト">
          <a:extLst>
            <a:ext uri="{FF2B5EF4-FFF2-40B4-BE49-F238E27FC236}">
              <a16:creationId xmlns:a16="http://schemas.microsoft.com/office/drawing/2014/main" id="{00000000-0008-0000-0200-000004020000}"/>
            </a:ext>
          </a:extLst>
        </xdr:cNvPr>
        <xdr:cNvSpPr txBox="1"/>
      </xdr:nvSpPr>
      <xdr:spPr>
        <a:xfrm>
          <a:off x="163576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95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111523</xdr:rowOff>
    </xdr:from>
    <xdr:ext cx="405111" cy="259045"/>
    <xdr:sp macro="" textlink="">
      <xdr:nvSpPr>
        <xdr:cNvPr id="518" name="【保健センター・保健所】&#10;有形固定資産減価償却率平均値テキスト">
          <a:extLst>
            <a:ext uri="{FF2B5EF4-FFF2-40B4-BE49-F238E27FC236}">
              <a16:creationId xmlns:a16="http://schemas.microsoft.com/office/drawing/2014/main" id="{00000000-0008-0000-0200-000006020000}"/>
            </a:ext>
          </a:extLst>
        </xdr:cNvPr>
        <xdr:cNvSpPr txBox="1"/>
      </xdr:nvSpPr>
      <xdr:spPr>
        <a:xfrm>
          <a:off x="16357600" y="971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6268700" y="98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136652</xdr:rowOff>
    </xdr:from>
    <xdr:to>
      <xdr:col>81</xdr:col>
      <xdr:colOff>101600</xdr:colOff>
      <xdr:row>57</xdr:row>
      <xdr:rowOff>66802</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5430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102362</xdr:rowOff>
    </xdr:from>
    <xdr:to>
      <xdr:col>76</xdr:col>
      <xdr:colOff>165100</xdr:colOff>
      <xdr:row>57</xdr:row>
      <xdr:rowOff>32512</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4541500" y="97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56642</xdr:rowOff>
    </xdr:from>
    <xdr:to>
      <xdr:col>72</xdr:col>
      <xdr:colOff>38100</xdr:colOff>
      <xdr:row>56</xdr:row>
      <xdr:rowOff>158242</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3652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40640</xdr:rowOff>
    </xdr:from>
    <xdr:to>
      <xdr:col>67</xdr:col>
      <xdr:colOff>101600</xdr:colOff>
      <xdr:row>56</xdr:row>
      <xdr:rowOff>142240</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2763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167657</xdr:rowOff>
    </xdr:from>
    <xdr:ext cx="405111" cy="259045"/>
    <xdr:sp macro="" textlink="">
      <xdr:nvSpPr>
        <xdr:cNvPr id="530" name="【保健センター・保健所】&#10;有形固定資産減価償却率該当値テキスト">
          <a:extLst>
            <a:ext uri="{FF2B5EF4-FFF2-40B4-BE49-F238E27FC236}">
              <a16:creationId xmlns:a16="http://schemas.microsoft.com/office/drawing/2014/main" id="{00000000-0008-0000-0200-000012020000}"/>
            </a:ext>
          </a:extLst>
        </xdr:cNvPr>
        <xdr:cNvSpPr txBox="1"/>
      </xdr:nvSpPr>
      <xdr:spPr>
        <a:xfrm>
          <a:off x="16357600"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97790</xdr:rowOff>
    </xdr:from>
    <xdr:to>
      <xdr:col>81</xdr:col>
      <xdr:colOff>101600</xdr:colOff>
      <xdr:row>58</xdr:row>
      <xdr:rowOff>27940</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5430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148590</xdr:rowOff>
    </xdr:from>
    <xdr:to>
      <xdr:col>85</xdr:col>
      <xdr:colOff>127000</xdr:colOff>
      <xdr:row>58</xdr:row>
      <xdr:rowOff>68580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5481300" y="99212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52070</xdr:rowOff>
    </xdr:from>
    <xdr:to>
      <xdr:col>76</xdr:col>
      <xdr:colOff>165100</xdr:colOff>
      <xdr:row>57</xdr:row>
      <xdr:rowOff>153670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4541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102870</xdr:rowOff>
    </xdr:from>
    <xdr:to>
      <xdr:col>81</xdr:col>
      <xdr:colOff>50800</xdr:colOff>
      <xdr:row>57</xdr:row>
      <xdr:rowOff>148590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4592300" y="9875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102870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3703300" y="982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57150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814300" y="982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83329</xdr:rowOff>
    </xdr:from>
    <xdr:ext cx="405111" cy="259045"/>
    <xdr:sp macro="" textlink="">
      <xdr:nvSpPr>
        <xdr:cNvPr id="539" name="n_1aveValue【保健センター・保健所】&#10;有形固定資産減価償却率">
          <a:extLst>
            <a:ext uri="{FF2B5EF4-FFF2-40B4-BE49-F238E27FC236}">
              <a16:creationId xmlns:a16="http://schemas.microsoft.com/office/drawing/2014/main" id="{00000000-0008-0000-0200-00001B020000}"/>
            </a:ext>
          </a:extLst>
        </xdr:cNvPr>
        <xdr:cNvSpPr txBox="1"/>
      </xdr:nvSpPr>
      <xdr:spPr>
        <a:xfrm>
          <a:off x="15266044"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49039</xdr:rowOff>
    </xdr:from>
    <xdr:ext cx="405111" cy="259045"/>
    <xdr:sp macro="" textlink="">
      <xdr:nvSpPr>
        <xdr:cNvPr id="540" name="n_2aveValue【保健センター・保健所】&#10;有形固定資産減価償却率">
          <a:extLst>
            <a:ext uri="{FF2B5EF4-FFF2-40B4-BE49-F238E27FC236}">
              <a16:creationId xmlns:a16="http://schemas.microsoft.com/office/drawing/2014/main" id="{00000000-0008-0000-0200-00001C020000}"/>
            </a:ext>
          </a:extLst>
        </xdr:cNvPr>
        <xdr:cNvSpPr txBox="1"/>
      </xdr:nvSpPr>
      <xdr:spPr>
        <a:xfrm>
          <a:off x="143897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3319</xdr:rowOff>
    </xdr:from>
    <xdr:ext cx="405111" cy="259045"/>
    <xdr:sp macro="" textlink="">
      <xdr:nvSpPr>
        <xdr:cNvPr id="541" name="n_3aveValue【保健センター・保健所】&#10;有形固定資産減価償却率">
          <a:extLst>
            <a:ext uri="{FF2B5EF4-FFF2-40B4-BE49-F238E27FC236}">
              <a16:creationId xmlns:a16="http://schemas.microsoft.com/office/drawing/2014/main" id="{00000000-0008-0000-0200-00001D020000}"/>
            </a:ext>
          </a:extLst>
        </xdr:cNvPr>
        <xdr:cNvSpPr txBox="1"/>
      </xdr:nvSpPr>
      <xdr:spPr>
        <a:xfrm>
          <a:off x="13500744" y="943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542" name="n_4aveValue【保健センター・保健所】&#10;有形固定資産減価償却率">
          <a:extLst>
            <a:ext uri="{FF2B5EF4-FFF2-40B4-BE49-F238E27FC236}">
              <a16:creationId xmlns:a16="http://schemas.microsoft.com/office/drawing/2014/main" id="{00000000-0008-0000-0200-00001E020000}"/>
            </a:ext>
          </a:extLst>
        </xdr:cNvPr>
        <xdr:cNvSpPr txBox="1"/>
      </xdr:nvSpPr>
      <xdr:spPr>
        <a:xfrm>
          <a:off x="12611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19067</xdr:rowOff>
    </xdr:from>
    <xdr:ext cx="405111" cy="259045"/>
    <xdr:sp macro="" textlink="">
      <xdr:nvSpPr>
        <xdr:cNvPr id="543" name="n_1mainValue【保健センター・保健所】&#10;有形固定資産減価償却率">
          <a:extLst>
            <a:ext uri="{FF2B5EF4-FFF2-40B4-BE49-F238E27FC236}">
              <a16:creationId xmlns:a16="http://schemas.microsoft.com/office/drawing/2014/main" id="{00000000-0008-0000-0200-00001F020000}"/>
            </a:ext>
          </a:extLst>
        </xdr:cNvPr>
        <xdr:cNvSpPr txBox="1"/>
      </xdr:nvSpPr>
      <xdr:spPr>
        <a:xfrm>
          <a:off x="152660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144797</xdr:rowOff>
    </xdr:from>
    <xdr:ext cx="405111" cy="259045"/>
    <xdr:sp macro="" textlink="">
      <xdr:nvSpPr>
        <xdr:cNvPr id="544" name="n_2mainValue【保健センター・保健所】&#10;有形固定資産減価償却率">
          <a:extLst>
            <a:ext uri="{FF2B5EF4-FFF2-40B4-BE49-F238E27FC236}">
              <a16:creationId xmlns:a16="http://schemas.microsoft.com/office/drawing/2014/main" id="{00000000-0008-0000-0200-000020020000}"/>
            </a:ext>
          </a:extLst>
        </xdr:cNvPr>
        <xdr:cNvSpPr txBox="1"/>
      </xdr:nvSpPr>
      <xdr:spPr>
        <a:xfrm>
          <a:off x="14389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99077</xdr:rowOff>
    </xdr:from>
    <xdr:ext cx="405111" cy="259045"/>
    <xdr:sp macro="" textlink="">
      <xdr:nvSpPr>
        <xdr:cNvPr id="545" name="n_3mainValue【保健センター・保健所】&#10;有形固定資産減価償却率">
          <a:extLst>
            <a:ext uri="{FF2B5EF4-FFF2-40B4-BE49-F238E27FC236}">
              <a16:creationId xmlns:a16="http://schemas.microsoft.com/office/drawing/2014/main" id="{00000000-0008-0000-0200-000021020000}"/>
            </a:ext>
          </a:extLst>
        </xdr:cNvPr>
        <xdr:cNvSpPr txBox="1"/>
      </xdr:nvSpPr>
      <xdr:spPr>
        <a:xfrm>
          <a:off x="13500744" y="987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99077</xdr:rowOff>
    </xdr:from>
    <xdr:ext cx="405111" cy="259045"/>
    <xdr:sp macro="" textlink="">
      <xdr:nvSpPr>
        <xdr:cNvPr id="546" name="n_4mainValue【保健センター・保健所】&#10;有形固定資産減価償却率">
          <a:extLst>
            <a:ext uri="{FF2B5EF4-FFF2-40B4-BE49-F238E27FC236}">
              <a16:creationId xmlns:a16="http://schemas.microsoft.com/office/drawing/2014/main" id="{00000000-0008-0000-0200-000022020000}"/>
            </a:ext>
          </a:extLst>
        </xdr:cNvPr>
        <xdr:cNvSpPr txBox="1"/>
      </xdr:nvSpPr>
      <xdr:spPr>
        <a:xfrm>
          <a:off x="12611744" y="987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a:extLst>
            <a:ext uri="{FF2B5EF4-FFF2-40B4-BE49-F238E27FC236}">
              <a16:creationId xmlns:a16="http://schemas.microsoft.com/office/drawing/2014/main" id="{00000000-0008-0000-0200-00003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22160864"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71" name="【保健センター・保健所】&#10;一人当たり面積最小値テキスト">
          <a:extLst>
            <a:ext uri="{FF2B5EF4-FFF2-40B4-BE49-F238E27FC236}">
              <a16:creationId xmlns:a16="http://schemas.microsoft.com/office/drawing/2014/main" id="{00000000-0008-0000-0200-00003B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573" name="【保健センター・保健所】&#10;一人当たり面積最大値テキスト">
          <a:extLst>
            <a:ext uri="{FF2B5EF4-FFF2-40B4-BE49-F238E27FC236}">
              <a16:creationId xmlns:a16="http://schemas.microsoft.com/office/drawing/2014/main" id="{00000000-0008-0000-0200-00003D020000}"/>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575" name="【保健センター・保健所】&#10;一人当たり面積平均値テキスト">
          <a:extLst>
            <a:ext uri="{FF2B5EF4-FFF2-40B4-BE49-F238E27FC236}">
              <a16:creationId xmlns:a16="http://schemas.microsoft.com/office/drawing/2014/main" id="{00000000-0008-0000-0200-00003F020000}"/>
            </a:ext>
          </a:extLst>
        </xdr:cNvPr>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128270</xdr:rowOff>
    </xdr:from>
    <xdr:to>
      <xdr:col>116</xdr:col>
      <xdr:colOff>114300</xdr:colOff>
      <xdr:row>62</xdr:row>
      <xdr:rowOff>58420</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2110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151147</xdr:rowOff>
    </xdr:from>
    <xdr:ext cx="469744" cy="259045"/>
    <xdr:sp macro="" textlink="">
      <xdr:nvSpPr>
        <xdr:cNvPr id="587" name="【保健センター・保健所】&#10;一人当たり面積該当値テキスト">
          <a:extLst>
            <a:ext uri="{FF2B5EF4-FFF2-40B4-BE49-F238E27FC236}">
              <a16:creationId xmlns:a16="http://schemas.microsoft.com/office/drawing/2014/main" id="{00000000-0008-0000-0200-00004B020000}"/>
            </a:ext>
          </a:extLst>
        </xdr:cNvPr>
        <xdr:cNvSpPr txBox="1"/>
      </xdr:nvSpPr>
      <xdr:spPr>
        <a:xfrm>
          <a:off x="22199600"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132080</xdr:rowOff>
    </xdr:from>
    <xdr:to>
      <xdr:col>112</xdr:col>
      <xdr:colOff>38100</xdr:colOff>
      <xdr:row>62</xdr:row>
      <xdr:rowOff>62230</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127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xdr:rowOff>
    </xdr:from>
    <xdr:to>
      <xdr:col>116</xdr:col>
      <xdr:colOff>63500</xdr:colOff>
      <xdr:row>62</xdr:row>
      <xdr:rowOff>11430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21323300" y="10637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132080</xdr:rowOff>
    </xdr:from>
    <xdr:to>
      <xdr:col>107</xdr:col>
      <xdr:colOff>101600</xdr:colOff>
      <xdr:row>62</xdr:row>
      <xdr:rowOff>62230</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038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xdr:rowOff>
    </xdr:from>
    <xdr:to>
      <xdr:col>111</xdr:col>
      <xdr:colOff>177800</xdr:colOff>
      <xdr:row>62</xdr:row>
      <xdr:rowOff>11430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20434300" y="1064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9494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xdr:rowOff>
    </xdr:from>
    <xdr:to>
      <xdr:col>107</xdr:col>
      <xdr:colOff>50800</xdr:colOff>
      <xdr:row>62</xdr:row>
      <xdr:rowOff>15240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19545300" y="10641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139700</xdr:rowOff>
    </xdr:from>
    <xdr:to>
      <xdr:col>98</xdr:col>
      <xdr:colOff>38100</xdr:colOff>
      <xdr:row>62</xdr:row>
      <xdr:rowOff>69850</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8605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xdr:rowOff>
    </xdr:from>
    <xdr:to>
      <xdr:col>102</xdr:col>
      <xdr:colOff>114300</xdr:colOff>
      <xdr:row>62</xdr:row>
      <xdr:rowOff>19050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8656300" y="1064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102887</xdr:rowOff>
    </xdr:from>
    <xdr:ext cx="469744" cy="259045"/>
    <xdr:sp macro="" textlink="">
      <xdr:nvSpPr>
        <xdr:cNvPr id="596" name="n_1aveValue【保健センター・保健所】&#10;一人当たり面積">
          <a:extLst>
            <a:ext uri="{FF2B5EF4-FFF2-40B4-BE49-F238E27FC236}">
              <a16:creationId xmlns:a16="http://schemas.microsoft.com/office/drawing/2014/main" id="{00000000-0008-0000-0200-000054020000}"/>
            </a:ext>
          </a:extLst>
        </xdr:cNvPr>
        <xdr:cNvSpPr txBox="1"/>
      </xdr:nvSpPr>
      <xdr:spPr>
        <a:xfrm>
          <a:off x="21075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99077</xdr:rowOff>
    </xdr:from>
    <xdr:ext cx="469744" cy="259045"/>
    <xdr:sp macro="" textlink="">
      <xdr:nvSpPr>
        <xdr:cNvPr id="597" name="n_2aveValue【保健センター・保健所】&#10;一人当たり面積">
          <a:extLst>
            <a:ext uri="{FF2B5EF4-FFF2-40B4-BE49-F238E27FC236}">
              <a16:creationId xmlns:a16="http://schemas.microsoft.com/office/drawing/2014/main" id="{00000000-0008-0000-0200-000055020000}"/>
            </a:ext>
          </a:extLst>
        </xdr:cNvPr>
        <xdr:cNvSpPr txBox="1"/>
      </xdr:nvSpPr>
      <xdr:spPr>
        <a:xfrm>
          <a:off x="20199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68597</xdr:rowOff>
    </xdr:from>
    <xdr:ext cx="469744" cy="259045"/>
    <xdr:sp macro="" textlink="">
      <xdr:nvSpPr>
        <xdr:cNvPr id="598" name="n_3aveValue【保健センター・保健所】&#10;一人当たり面積">
          <a:extLst>
            <a:ext uri="{FF2B5EF4-FFF2-40B4-BE49-F238E27FC236}">
              <a16:creationId xmlns:a16="http://schemas.microsoft.com/office/drawing/2014/main" id="{00000000-0008-0000-0200-000056020000}"/>
            </a:ext>
          </a:extLst>
        </xdr:cNvPr>
        <xdr:cNvSpPr txBox="1"/>
      </xdr:nvSpPr>
      <xdr:spPr>
        <a:xfrm>
          <a:off x="19310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599" name="n_4aveValue【保健センター・保健所】&#10;一人当たり面積">
          <a:extLst>
            <a:ext uri="{FF2B5EF4-FFF2-40B4-BE49-F238E27FC236}">
              <a16:creationId xmlns:a16="http://schemas.microsoft.com/office/drawing/2014/main" id="{00000000-0008-0000-0200-000057020000}"/>
            </a:ext>
          </a:extLst>
        </xdr:cNvPr>
        <xdr:cNvSpPr txBox="1"/>
      </xdr:nvSpPr>
      <xdr:spPr>
        <a:xfrm>
          <a:off x="18421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78757</xdr:rowOff>
    </xdr:from>
    <xdr:ext cx="469744" cy="259045"/>
    <xdr:sp macro="" textlink="">
      <xdr:nvSpPr>
        <xdr:cNvPr id="600" name="n_1mainValue【保健センター・保健所】&#10;一人当たり面積">
          <a:extLst>
            <a:ext uri="{FF2B5EF4-FFF2-40B4-BE49-F238E27FC236}">
              <a16:creationId xmlns:a16="http://schemas.microsoft.com/office/drawing/2014/main" id="{00000000-0008-0000-0200-000058020000}"/>
            </a:ext>
          </a:extLst>
        </xdr:cNvPr>
        <xdr:cNvSpPr txBox="1"/>
      </xdr:nvSpPr>
      <xdr:spPr>
        <a:xfrm>
          <a:off x="210757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78757</xdr:rowOff>
    </xdr:from>
    <xdr:ext cx="469744" cy="259045"/>
    <xdr:sp macro="" textlink="">
      <xdr:nvSpPr>
        <xdr:cNvPr id="601" name="n_2mainValue【保健センター・保健所】&#10;一人当たり面積">
          <a:extLst>
            <a:ext uri="{FF2B5EF4-FFF2-40B4-BE49-F238E27FC236}">
              <a16:creationId xmlns:a16="http://schemas.microsoft.com/office/drawing/2014/main" id="{00000000-0008-0000-0200-000059020000}"/>
            </a:ext>
          </a:extLst>
        </xdr:cNvPr>
        <xdr:cNvSpPr txBox="1"/>
      </xdr:nvSpPr>
      <xdr:spPr>
        <a:xfrm>
          <a:off x="201994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602" name="n_3mainValue【保健センター・保健所】&#10;一人当たり面積">
          <a:extLst>
            <a:ext uri="{FF2B5EF4-FFF2-40B4-BE49-F238E27FC236}">
              <a16:creationId xmlns:a16="http://schemas.microsoft.com/office/drawing/2014/main" id="{00000000-0008-0000-0200-00005A020000}"/>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603" name="n_4mainValue【保健センター・保健所】&#10;一人当たり面積">
          <a:extLst>
            <a:ext uri="{FF2B5EF4-FFF2-40B4-BE49-F238E27FC236}">
              <a16:creationId xmlns:a16="http://schemas.microsoft.com/office/drawing/2014/main" id="{00000000-0008-0000-0200-00005B020000}"/>
            </a:ext>
          </a:extLst>
        </xdr:cNvPr>
        <xdr:cNvSpPr txBox="1"/>
      </xdr:nvSpPr>
      <xdr:spPr>
        <a:xfrm>
          <a:off x="18421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消防施設】&#10;有形固定資産減価償却率グラフ枠">
          <a:extLst>
            <a:ext uri="{FF2B5EF4-FFF2-40B4-BE49-F238E27FC236}">
              <a16:creationId xmlns:a16="http://schemas.microsoft.com/office/drawing/2014/main" id="{00000000-0008-0000-0200-00007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157299</xdr:rowOff>
    </xdr:from>
    <xdr:to>
      <xdr:col>85</xdr:col>
      <xdr:colOff>126364</xdr:colOff>
      <xdr:row>86</xdr:row>
      <xdr:rowOff>44631</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16318864" y="13530399"/>
          <a:ext cx="0" cy="125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48458</xdr:rowOff>
    </xdr:from>
    <xdr:ext cx="405111" cy="259045"/>
    <xdr:sp macro="" textlink="">
      <xdr:nvSpPr>
        <xdr:cNvPr id="630" name="【消防施設】&#10;有形固定資産減価償却率最小値テキスト">
          <a:extLst>
            <a:ext uri="{FF2B5EF4-FFF2-40B4-BE49-F238E27FC236}">
              <a16:creationId xmlns:a16="http://schemas.microsoft.com/office/drawing/2014/main" id="{00000000-0008-0000-0200-000076020000}"/>
            </a:ext>
          </a:extLst>
        </xdr:cNvPr>
        <xdr:cNvSpPr txBox="1"/>
      </xdr:nvSpPr>
      <xdr:spPr>
        <a:xfrm>
          <a:off x="16357600" y="1479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44631</xdr:rowOff>
    </xdr:from>
    <xdr:to>
      <xdr:col>86</xdr:col>
      <xdr:colOff>25400</xdr:colOff>
      <xdr:row>86</xdr:row>
      <xdr:rowOff>44631</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6230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103976</xdr:rowOff>
    </xdr:from>
    <xdr:ext cx="405111" cy="259045"/>
    <xdr:sp macro="" textlink="">
      <xdr:nvSpPr>
        <xdr:cNvPr id="632" name="【消防施設】&#10;有形固定資産減価償却率最大値テキスト">
          <a:extLst>
            <a:ext uri="{FF2B5EF4-FFF2-40B4-BE49-F238E27FC236}">
              <a16:creationId xmlns:a16="http://schemas.microsoft.com/office/drawing/2014/main" id="{00000000-0008-0000-0200-000078020000}"/>
            </a:ext>
          </a:extLst>
        </xdr:cNvPr>
        <xdr:cNvSpPr txBox="1"/>
      </xdr:nvSpPr>
      <xdr:spPr>
        <a:xfrm>
          <a:off x="16357600" y="13305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157299</xdr:rowOff>
    </xdr:from>
    <xdr:to>
      <xdr:col>86</xdr:col>
      <xdr:colOff>25400</xdr:colOff>
      <xdr:row>78</xdr:row>
      <xdr:rowOff>157299</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6230600" y="13530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14713</xdr:rowOff>
    </xdr:from>
    <xdr:ext cx="405111" cy="259045"/>
    <xdr:sp macro="" textlink="">
      <xdr:nvSpPr>
        <xdr:cNvPr id="634" name="【消防施設】&#10;有形固定資産減価償却率平均値テキスト">
          <a:extLst>
            <a:ext uri="{FF2B5EF4-FFF2-40B4-BE49-F238E27FC236}">
              <a16:creationId xmlns:a16="http://schemas.microsoft.com/office/drawing/2014/main" id="{00000000-0008-0000-0200-00007A020000}"/>
            </a:ext>
          </a:extLst>
        </xdr:cNvPr>
        <xdr:cNvSpPr txBox="1"/>
      </xdr:nvSpPr>
      <xdr:spPr>
        <a:xfrm>
          <a:off x="16357600" y="14245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36286</xdr:rowOff>
    </xdr:from>
    <xdr:to>
      <xdr:col>85</xdr:col>
      <xdr:colOff>177800</xdr:colOff>
      <xdr:row>83</xdr:row>
      <xdr:rowOff>137886</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62687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83638</xdr:rowOff>
    </xdr:from>
    <xdr:to>
      <xdr:col>81</xdr:col>
      <xdr:colOff>101600</xdr:colOff>
      <xdr:row>84</xdr:row>
      <xdr:rowOff>13788</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5430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158750</xdr:rowOff>
    </xdr:from>
    <xdr:to>
      <xdr:col>76</xdr:col>
      <xdr:colOff>165100</xdr:colOff>
      <xdr:row>84</xdr:row>
      <xdr:rowOff>88900</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4541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157118</xdr:rowOff>
    </xdr:from>
    <xdr:to>
      <xdr:col>72</xdr:col>
      <xdr:colOff>38100</xdr:colOff>
      <xdr:row>84</xdr:row>
      <xdr:rowOff>87268</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3652500" y="1438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64044</xdr:rowOff>
    </xdr:from>
    <xdr:to>
      <xdr:col>85</xdr:col>
      <xdr:colOff>177800</xdr:colOff>
      <xdr:row>80</xdr:row>
      <xdr:rowOff>165644</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62687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86921</xdr:rowOff>
    </xdr:from>
    <xdr:ext cx="405111" cy="259045"/>
    <xdr:sp macro="" textlink="">
      <xdr:nvSpPr>
        <xdr:cNvPr id="646" name="【消防施設】&#10;有形固定資産減価償却率該当値テキスト">
          <a:extLst>
            <a:ext uri="{FF2B5EF4-FFF2-40B4-BE49-F238E27FC236}">
              <a16:creationId xmlns:a16="http://schemas.microsoft.com/office/drawing/2014/main" id="{00000000-0008-0000-0200-000086020000}"/>
            </a:ext>
          </a:extLst>
        </xdr:cNvPr>
        <xdr:cNvSpPr txBox="1"/>
      </xdr:nvSpPr>
      <xdr:spPr>
        <a:xfrm>
          <a:off x="16357600" y="1363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165281</xdr:rowOff>
    </xdr:from>
    <xdr:to>
      <xdr:col>81</xdr:col>
      <xdr:colOff>101600</xdr:colOff>
      <xdr:row>80</xdr:row>
      <xdr:rowOff>95431</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5430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44631</xdr:rowOff>
    </xdr:from>
    <xdr:to>
      <xdr:col>85</xdr:col>
      <xdr:colOff>127000</xdr:colOff>
      <xdr:row>80</xdr:row>
      <xdr:rowOff>114844</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5481300" y="13760631"/>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96701</xdr:rowOff>
    </xdr:from>
    <xdr:to>
      <xdr:col>76</xdr:col>
      <xdr:colOff>165100</xdr:colOff>
      <xdr:row>79</xdr:row>
      <xdr:rowOff>26851</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4541500" y="134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147501</xdr:rowOff>
    </xdr:from>
    <xdr:to>
      <xdr:col>81</xdr:col>
      <xdr:colOff>50800</xdr:colOff>
      <xdr:row>80</xdr:row>
      <xdr:rowOff>44631</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4592300" y="13520601"/>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50981</xdr:rowOff>
    </xdr:from>
    <xdr:to>
      <xdr:col>72</xdr:col>
      <xdr:colOff>38100</xdr:colOff>
      <xdr:row>78</xdr:row>
      <xdr:rowOff>152581</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36525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101781</xdr:rowOff>
    </xdr:from>
    <xdr:to>
      <xdr:col>76</xdr:col>
      <xdr:colOff>114300</xdr:colOff>
      <xdr:row>78</xdr:row>
      <xdr:rowOff>147501</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3703300" y="1347488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109764</xdr:rowOff>
    </xdr:from>
    <xdr:to>
      <xdr:col>67</xdr:col>
      <xdr:colOff>101600</xdr:colOff>
      <xdr:row>80</xdr:row>
      <xdr:rowOff>39914</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2763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101781</xdr:rowOff>
    </xdr:from>
    <xdr:to>
      <xdr:col>71</xdr:col>
      <xdr:colOff>177800</xdr:colOff>
      <xdr:row>79</xdr:row>
      <xdr:rowOff>160564</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flipV="1">
          <a:off x="12814300" y="13474881"/>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4915</xdr:rowOff>
    </xdr:from>
    <xdr:ext cx="405111" cy="259045"/>
    <xdr:sp macro="" textlink="">
      <xdr:nvSpPr>
        <xdr:cNvPr id="655" name="n_1aveValue【消防施設】&#10;有形固定資産減価償却率">
          <a:extLst>
            <a:ext uri="{FF2B5EF4-FFF2-40B4-BE49-F238E27FC236}">
              <a16:creationId xmlns:a16="http://schemas.microsoft.com/office/drawing/2014/main" id="{00000000-0008-0000-0200-00008F020000}"/>
            </a:ext>
          </a:extLst>
        </xdr:cNvPr>
        <xdr:cNvSpPr txBox="1"/>
      </xdr:nvSpPr>
      <xdr:spPr>
        <a:xfrm>
          <a:off x="152660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656" name="n_2aveValue【消防施設】&#10;有形固定資産減価償却率">
          <a:extLst>
            <a:ext uri="{FF2B5EF4-FFF2-40B4-BE49-F238E27FC236}">
              <a16:creationId xmlns:a16="http://schemas.microsoft.com/office/drawing/2014/main" id="{00000000-0008-0000-0200-000090020000}"/>
            </a:ext>
          </a:extLst>
        </xdr:cNvPr>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78395</xdr:rowOff>
    </xdr:from>
    <xdr:ext cx="405111" cy="259045"/>
    <xdr:sp macro="" textlink="">
      <xdr:nvSpPr>
        <xdr:cNvPr id="657" name="n_3aveValue【消防施設】&#10;有形固定資産減価償却率">
          <a:extLst>
            <a:ext uri="{FF2B5EF4-FFF2-40B4-BE49-F238E27FC236}">
              <a16:creationId xmlns:a16="http://schemas.microsoft.com/office/drawing/2014/main" id="{00000000-0008-0000-0200-000091020000}"/>
            </a:ext>
          </a:extLst>
        </xdr:cNvPr>
        <xdr:cNvSpPr txBox="1"/>
      </xdr:nvSpPr>
      <xdr:spPr>
        <a:xfrm>
          <a:off x="13500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104520</xdr:rowOff>
    </xdr:from>
    <xdr:ext cx="405111" cy="259045"/>
    <xdr:sp macro="" textlink="">
      <xdr:nvSpPr>
        <xdr:cNvPr id="658" name="n_4aveValue【消防施設】&#10;有形固定資産減価償却率">
          <a:extLst>
            <a:ext uri="{FF2B5EF4-FFF2-40B4-BE49-F238E27FC236}">
              <a16:creationId xmlns:a16="http://schemas.microsoft.com/office/drawing/2014/main" id="{00000000-0008-0000-0200-000092020000}"/>
            </a:ext>
          </a:extLst>
        </xdr:cNvPr>
        <xdr:cNvSpPr txBox="1"/>
      </xdr:nvSpPr>
      <xdr:spPr>
        <a:xfrm>
          <a:off x="12611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111958</xdr:rowOff>
    </xdr:from>
    <xdr:ext cx="405111" cy="259045"/>
    <xdr:sp macro="" textlink="">
      <xdr:nvSpPr>
        <xdr:cNvPr id="659" name="n_1mainValue【消防施設】&#10;有形固定資産減価償却率">
          <a:extLst>
            <a:ext uri="{FF2B5EF4-FFF2-40B4-BE49-F238E27FC236}">
              <a16:creationId xmlns:a16="http://schemas.microsoft.com/office/drawing/2014/main" id="{00000000-0008-0000-0200-000093020000}"/>
            </a:ext>
          </a:extLst>
        </xdr:cNvPr>
        <xdr:cNvSpPr txBox="1"/>
      </xdr:nvSpPr>
      <xdr:spPr>
        <a:xfrm>
          <a:off x="152660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43378</xdr:rowOff>
    </xdr:from>
    <xdr:ext cx="405111" cy="259045"/>
    <xdr:sp macro="" textlink="">
      <xdr:nvSpPr>
        <xdr:cNvPr id="660" name="n_2mainValue【消防施設】&#10;有形固定資産減価償却率">
          <a:extLst>
            <a:ext uri="{FF2B5EF4-FFF2-40B4-BE49-F238E27FC236}">
              <a16:creationId xmlns:a16="http://schemas.microsoft.com/office/drawing/2014/main" id="{00000000-0008-0000-0200-000094020000}"/>
            </a:ext>
          </a:extLst>
        </xdr:cNvPr>
        <xdr:cNvSpPr txBox="1"/>
      </xdr:nvSpPr>
      <xdr:spPr>
        <a:xfrm>
          <a:off x="14389744" y="1324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169108</xdr:rowOff>
    </xdr:from>
    <xdr:ext cx="405111" cy="259045"/>
    <xdr:sp macro="" textlink="">
      <xdr:nvSpPr>
        <xdr:cNvPr id="661" name="n_3mainValue【消防施設】&#10;有形固定資産減価償却率">
          <a:extLst>
            <a:ext uri="{FF2B5EF4-FFF2-40B4-BE49-F238E27FC236}">
              <a16:creationId xmlns:a16="http://schemas.microsoft.com/office/drawing/2014/main" id="{00000000-0008-0000-0200-000095020000}"/>
            </a:ext>
          </a:extLst>
        </xdr:cNvPr>
        <xdr:cNvSpPr txBox="1"/>
      </xdr:nvSpPr>
      <xdr:spPr>
        <a:xfrm>
          <a:off x="13500744" y="1319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56441</xdr:rowOff>
    </xdr:from>
    <xdr:ext cx="405111" cy="259045"/>
    <xdr:sp macro="" textlink="">
      <xdr:nvSpPr>
        <xdr:cNvPr id="662" name="n_4mainValue【消防施設】&#10;有形固定資産減価償却率">
          <a:extLst>
            <a:ext uri="{FF2B5EF4-FFF2-40B4-BE49-F238E27FC236}">
              <a16:creationId xmlns:a16="http://schemas.microsoft.com/office/drawing/2014/main" id="{00000000-0008-0000-0200-000096020000}"/>
            </a:ext>
          </a:extLst>
        </xdr:cNvPr>
        <xdr:cNvSpPr txBox="1"/>
      </xdr:nvSpPr>
      <xdr:spPr>
        <a:xfrm>
          <a:off x="126117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5" name="【消防施設】&#10;一人当たり面積グラフ枠">
          <a:extLst>
            <a:ext uri="{FF2B5EF4-FFF2-40B4-BE49-F238E27FC236}">
              <a16:creationId xmlns:a16="http://schemas.microsoft.com/office/drawing/2014/main" id="{00000000-0008-0000-0200-0000A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687" name="【消防施設】&#10;一人当たり面積最小値テキスト">
          <a:extLst>
            <a:ext uri="{FF2B5EF4-FFF2-40B4-BE49-F238E27FC236}">
              <a16:creationId xmlns:a16="http://schemas.microsoft.com/office/drawing/2014/main" id="{00000000-0008-0000-0200-0000AF020000}"/>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689" name="【消防施設】&#10;一人当たり面積最大値テキスト">
          <a:extLst>
            <a:ext uri="{FF2B5EF4-FFF2-40B4-BE49-F238E27FC236}">
              <a16:creationId xmlns:a16="http://schemas.microsoft.com/office/drawing/2014/main" id="{00000000-0008-0000-0200-0000B1020000}"/>
            </a:ext>
          </a:extLst>
        </xdr:cNvPr>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691" name="【消防施設】&#10;一人当たり面積平均値テキスト">
          <a:extLst>
            <a:ext uri="{FF2B5EF4-FFF2-40B4-BE49-F238E27FC236}">
              <a16:creationId xmlns:a16="http://schemas.microsoft.com/office/drawing/2014/main" id="{00000000-0008-0000-0200-0000B3020000}"/>
            </a:ext>
          </a:extLst>
        </xdr:cNvPr>
        <xdr:cNvSpPr txBox="1"/>
      </xdr:nvSpPr>
      <xdr:spPr>
        <a:xfrm>
          <a:off x="221996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1272500" y="1459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60961</xdr:rowOff>
    </xdr:from>
    <xdr:to>
      <xdr:col>98</xdr:col>
      <xdr:colOff>38100</xdr:colOff>
      <xdr:row>85</xdr:row>
      <xdr:rowOff>162561</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8605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72389</xdr:rowOff>
    </xdr:from>
    <xdr:to>
      <xdr:col>116</xdr:col>
      <xdr:colOff>114300</xdr:colOff>
      <xdr:row>86</xdr:row>
      <xdr:rowOff>2539</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2110700" y="1464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03" name="【消防施設】&#10;一人当たり面積該当値テキスト">
          <a:extLst>
            <a:ext uri="{FF2B5EF4-FFF2-40B4-BE49-F238E27FC236}">
              <a16:creationId xmlns:a16="http://schemas.microsoft.com/office/drawing/2014/main" id="{00000000-0008-0000-0200-0000BF020000}"/>
            </a:ext>
          </a:extLst>
        </xdr:cNvPr>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123189</xdr:rowOff>
    </xdr:from>
    <xdr:to>
      <xdr:col>116</xdr:col>
      <xdr:colOff>63500</xdr:colOff>
      <xdr:row>85</xdr:row>
      <xdr:rowOff>125730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21323300" y="146964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130811</xdr:rowOff>
    </xdr:from>
    <xdr:to>
      <xdr:col>107</xdr:col>
      <xdr:colOff>101600</xdr:colOff>
      <xdr:row>86</xdr:row>
      <xdr:rowOff>60961</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20383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86</xdr:row>
      <xdr:rowOff>10161</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20434300" y="14698980"/>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132080</xdr:rowOff>
    </xdr:from>
    <xdr:to>
      <xdr:col>102</xdr:col>
      <xdr:colOff>165100</xdr:colOff>
      <xdr:row>86</xdr:row>
      <xdr:rowOff>62230</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9494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10161</xdr:rowOff>
    </xdr:from>
    <xdr:to>
      <xdr:col>107</xdr:col>
      <xdr:colOff>50800</xdr:colOff>
      <xdr:row>86</xdr:row>
      <xdr:rowOff>11430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19545300" y="147548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73661</xdr:rowOff>
    </xdr:from>
    <xdr:to>
      <xdr:col>98</xdr:col>
      <xdr:colOff>38100</xdr:colOff>
      <xdr:row>86</xdr:row>
      <xdr:rowOff>3811</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186055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124461</xdr:rowOff>
    </xdr:from>
    <xdr:to>
      <xdr:col>102</xdr:col>
      <xdr:colOff>114300</xdr:colOff>
      <xdr:row>86</xdr:row>
      <xdr:rowOff>11430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656300" y="14697711"/>
          <a:ext cx="889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140988</xdr:rowOff>
    </xdr:from>
    <xdr:ext cx="469744" cy="259045"/>
    <xdr:sp macro="" textlink="">
      <xdr:nvSpPr>
        <xdr:cNvPr id="712" name="n_1aveValue【消防施設】&#10;一人当たり面積">
          <a:extLst>
            <a:ext uri="{FF2B5EF4-FFF2-40B4-BE49-F238E27FC236}">
              <a16:creationId xmlns:a16="http://schemas.microsoft.com/office/drawing/2014/main" id="{00000000-0008-0000-0200-0000C8020000}"/>
            </a:ext>
          </a:extLst>
        </xdr:cNvPr>
        <xdr:cNvSpPr txBox="1"/>
      </xdr:nvSpPr>
      <xdr:spPr>
        <a:xfrm>
          <a:off x="210757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713" name="n_2aveValue【消防施設】&#10;一人当たり面積">
          <a:extLst>
            <a:ext uri="{FF2B5EF4-FFF2-40B4-BE49-F238E27FC236}">
              <a16:creationId xmlns:a16="http://schemas.microsoft.com/office/drawing/2014/main" id="{00000000-0008-0000-0200-0000C9020000}"/>
            </a:ext>
          </a:extLst>
        </xdr:cNvPr>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714" name="n_3aveValue【消防施設】&#10;一人当たり面積">
          <a:extLst>
            <a:ext uri="{FF2B5EF4-FFF2-40B4-BE49-F238E27FC236}">
              <a16:creationId xmlns:a16="http://schemas.microsoft.com/office/drawing/2014/main" id="{00000000-0008-0000-0200-0000CA020000}"/>
            </a:ext>
          </a:extLst>
        </xdr:cNvPr>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7638</xdr:rowOff>
    </xdr:from>
    <xdr:ext cx="469744" cy="259045"/>
    <xdr:sp macro="" textlink="">
      <xdr:nvSpPr>
        <xdr:cNvPr id="715" name="n_4aveValue【消防施設】&#10;一人当たり面積">
          <a:extLst>
            <a:ext uri="{FF2B5EF4-FFF2-40B4-BE49-F238E27FC236}">
              <a16:creationId xmlns:a16="http://schemas.microsoft.com/office/drawing/2014/main" id="{00000000-0008-0000-0200-0000CB020000}"/>
            </a:ext>
          </a:extLst>
        </xdr:cNvPr>
        <xdr:cNvSpPr txBox="1"/>
      </xdr:nvSpPr>
      <xdr:spPr>
        <a:xfrm>
          <a:off x="18421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716" name="n_1mainValue【消防施設】&#10;一人当たり面積">
          <a:extLst>
            <a:ext uri="{FF2B5EF4-FFF2-40B4-BE49-F238E27FC236}">
              <a16:creationId xmlns:a16="http://schemas.microsoft.com/office/drawing/2014/main" id="{00000000-0008-0000-0200-0000CC020000}"/>
            </a:ext>
          </a:extLst>
        </xdr:cNvPr>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52088</xdr:rowOff>
    </xdr:from>
    <xdr:ext cx="469744" cy="259045"/>
    <xdr:sp macro="" textlink="">
      <xdr:nvSpPr>
        <xdr:cNvPr id="717" name="n_2mainValue【消防施設】&#10;一人当たり面積">
          <a:extLst>
            <a:ext uri="{FF2B5EF4-FFF2-40B4-BE49-F238E27FC236}">
              <a16:creationId xmlns:a16="http://schemas.microsoft.com/office/drawing/2014/main" id="{00000000-0008-0000-0200-0000CD020000}"/>
            </a:ext>
          </a:extLst>
        </xdr:cNvPr>
        <xdr:cNvSpPr txBox="1"/>
      </xdr:nvSpPr>
      <xdr:spPr>
        <a:xfrm>
          <a:off x="201994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53357</xdr:rowOff>
    </xdr:from>
    <xdr:ext cx="469744" cy="259045"/>
    <xdr:sp macro="" textlink="">
      <xdr:nvSpPr>
        <xdr:cNvPr id="718" name="n_3mainValue【消防施設】&#10;一人当たり面積">
          <a:extLst>
            <a:ext uri="{FF2B5EF4-FFF2-40B4-BE49-F238E27FC236}">
              <a16:creationId xmlns:a16="http://schemas.microsoft.com/office/drawing/2014/main" id="{00000000-0008-0000-0200-0000CE020000}"/>
            </a:ext>
          </a:extLst>
        </xdr:cNvPr>
        <xdr:cNvSpPr txBox="1"/>
      </xdr:nvSpPr>
      <xdr:spPr>
        <a:xfrm>
          <a:off x="19310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166388</xdr:rowOff>
    </xdr:from>
    <xdr:ext cx="469744" cy="259045"/>
    <xdr:sp macro="" textlink="">
      <xdr:nvSpPr>
        <xdr:cNvPr id="719" name="n_4mainValue【消防施設】&#10;一人当たり面積">
          <a:extLst>
            <a:ext uri="{FF2B5EF4-FFF2-40B4-BE49-F238E27FC236}">
              <a16:creationId xmlns:a16="http://schemas.microsoft.com/office/drawing/2014/main" id="{00000000-0008-0000-0200-0000CF020000}"/>
            </a:ext>
          </a:extLst>
        </xdr:cNvPr>
        <xdr:cNvSpPr txBox="1"/>
      </xdr:nvSpPr>
      <xdr:spPr>
        <a:xfrm>
          <a:off x="18421427" y="1473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a:extLst>
            <a:ext uri="{FF2B5EF4-FFF2-40B4-BE49-F238E27FC236}">
              <a16:creationId xmlns:a16="http://schemas.microsoft.com/office/drawing/2014/main" id="{00000000-0008-0000-0200-0000E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746" name="【庁舎】&#10;有形固定資産減価償却率最小値テキスト">
          <a:extLst>
            <a:ext uri="{FF2B5EF4-FFF2-40B4-BE49-F238E27FC236}">
              <a16:creationId xmlns:a16="http://schemas.microsoft.com/office/drawing/2014/main" id="{00000000-0008-0000-0200-0000EA020000}"/>
            </a:ext>
          </a:extLst>
        </xdr:cNvPr>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748" name="【庁舎】&#10;有形固定資産減価償却率最大値テキスト">
          <a:extLst>
            <a:ext uri="{FF2B5EF4-FFF2-40B4-BE49-F238E27FC236}">
              <a16:creationId xmlns:a16="http://schemas.microsoft.com/office/drawing/2014/main" id="{00000000-0008-0000-0200-0000EC020000}"/>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750" name="【庁舎】&#10;有形固定資産減価償却率平均値テキスト">
          <a:extLst>
            <a:ext uri="{FF2B5EF4-FFF2-40B4-BE49-F238E27FC236}">
              <a16:creationId xmlns:a16="http://schemas.microsoft.com/office/drawing/2014/main" id="{00000000-0008-0000-0200-0000EE020000}"/>
            </a:ext>
          </a:extLst>
        </xdr:cNvPr>
        <xdr:cNvSpPr txBox="1"/>
      </xdr:nvSpPr>
      <xdr:spPr>
        <a:xfrm>
          <a:off x="16357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164193</xdr:rowOff>
    </xdr:from>
    <xdr:to>
      <xdr:col>85</xdr:col>
      <xdr:colOff>177800</xdr:colOff>
      <xdr:row>108</xdr:row>
      <xdr:rowOff>94343</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6268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79120</xdr:rowOff>
    </xdr:from>
    <xdr:ext cx="405111" cy="259045"/>
    <xdr:sp macro="" textlink="">
      <xdr:nvSpPr>
        <xdr:cNvPr id="762" name="【庁舎】&#10;有形固定資産減価償却率該当値テキスト">
          <a:extLst>
            <a:ext uri="{FF2B5EF4-FFF2-40B4-BE49-F238E27FC236}">
              <a16:creationId xmlns:a16="http://schemas.microsoft.com/office/drawing/2014/main" id="{00000000-0008-0000-0200-0000FA020000}"/>
            </a:ext>
          </a:extLst>
        </xdr:cNvPr>
        <xdr:cNvSpPr txBox="1"/>
      </xdr:nvSpPr>
      <xdr:spPr>
        <a:xfrm>
          <a:off x="16357600" y="1842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144599</xdr:rowOff>
    </xdr:from>
    <xdr:to>
      <xdr:col>81</xdr:col>
      <xdr:colOff>101600</xdr:colOff>
      <xdr:row>108</xdr:row>
      <xdr:rowOff>74749</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5430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23949</xdr:rowOff>
    </xdr:from>
    <xdr:to>
      <xdr:col>85</xdr:col>
      <xdr:colOff>127000</xdr:colOff>
      <xdr:row>108</xdr:row>
      <xdr:rowOff>43543</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5481300" y="1854054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136434</xdr:rowOff>
    </xdr:from>
    <xdr:to>
      <xdr:col>76</xdr:col>
      <xdr:colOff>165100</xdr:colOff>
      <xdr:row>108</xdr:row>
      <xdr:rowOff>66584</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4541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15784</xdr:rowOff>
    </xdr:from>
    <xdr:to>
      <xdr:col>81</xdr:col>
      <xdr:colOff>50800</xdr:colOff>
      <xdr:row>108</xdr:row>
      <xdr:rowOff>23949</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4592300" y="1853238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125005</xdr:rowOff>
    </xdr:from>
    <xdr:to>
      <xdr:col>72</xdr:col>
      <xdr:colOff>38100</xdr:colOff>
      <xdr:row>108</xdr:row>
      <xdr:rowOff>55155</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365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4355</xdr:rowOff>
    </xdr:from>
    <xdr:to>
      <xdr:col>76</xdr:col>
      <xdr:colOff>114300</xdr:colOff>
      <xdr:row>108</xdr:row>
      <xdr:rowOff>15784</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3703300" y="185209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125005</xdr:rowOff>
    </xdr:from>
    <xdr:to>
      <xdr:col>67</xdr:col>
      <xdr:colOff>101600</xdr:colOff>
      <xdr:row>108</xdr:row>
      <xdr:rowOff>55155</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2763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4355</xdr:rowOff>
    </xdr:from>
    <xdr:to>
      <xdr:col>71</xdr:col>
      <xdr:colOff>177800</xdr:colOff>
      <xdr:row>108</xdr:row>
      <xdr:rowOff>4355</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2814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56985</xdr:rowOff>
    </xdr:from>
    <xdr:ext cx="405111" cy="259045"/>
    <xdr:sp macro="" textlink="">
      <xdr:nvSpPr>
        <xdr:cNvPr id="771" name="n_1aveValue【庁舎】&#10;有形固定資産減価償却率">
          <a:extLst>
            <a:ext uri="{FF2B5EF4-FFF2-40B4-BE49-F238E27FC236}">
              <a16:creationId xmlns:a16="http://schemas.microsoft.com/office/drawing/2014/main" id="{00000000-0008-0000-0200-000003030000}"/>
            </a:ext>
          </a:extLst>
        </xdr:cNvPr>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772" name="n_2aveValue【庁舎】&#10;有形固定資産減価償却率">
          <a:extLst>
            <a:ext uri="{FF2B5EF4-FFF2-40B4-BE49-F238E27FC236}">
              <a16:creationId xmlns:a16="http://schemas.microsoft.com/office/drawing/2014/main" id="{00000000-0008-0000-0200-000004030000}"/>
            </a:ext>
          </a:extLst>
        </xdr:cNvPr>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773" name="n_3aveValue【庁舎】&#10;有形固定資産減価償却率">
          <a:extLst>
            <a:ext uri="{FF2B5EF4-FFF2-40B4-BE49-F238E27FC236}">
              <a16:creationId xmlns:a16="http://schemas.microsoft.com/office/drawing/2014/main" id="{00000000-0008-0000-0200-000005030000}"/>
            </a:ext>
          </a:extLst>
        </xdr:cNvPr>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774" name="n_4aveValue【庁舎】&#10;有形固定資産減価償却率">
          <a:extLst>
            <a:ext uri="{FF2B5EF4-FFF2-40B4-BE49-F238E27FC236}">
              <a16:creationId xmlns:a16="http://schemas.microsoft.com/office/drawing/2014/main" id="{00000000-0008-0000-0200-000006030000}"/>
            </a:ext>
          </a:extLst>
        </xdr:cNvPr>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65876</xdr:rowOff>
    </xdr:from>
    <xdr:ext cx="405111" cy="259045"/>
    <xdr:sp macro="" textlink="">
      <xdr:nvSpPr>
        <xdr:cNvPr id="775" name="n_1mainValue【庁舎】&#10;有形固定資産減価償却率">
          <a:extLst>
            <a:ext uri="{FF2B5EF4-FFF2-40B4-BE49-F238E27FC236}">
              <a16:creationId xmlns:a16="http://schemas.microsoft.com/office/drawing/2014/main" id="{00000000-0008-0000-0200-000007030000}"/>
            </a:ext>
          </a:extLst>
        </xdr:cNvPr>
        <xdr:cNvSpPr txBox="1"/>
      </xdr:nvSpPr>
      <xdr:spPr>
        <a:xfrm>
          <a:off x="152660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57711</xdr:rowOff>
    </xdr:from>
    <xdr:ext cx="405111" cy="259045"/>
    <xdr:sp macro="" textlink="">
      <xdr:nvSpPr>
        <xdr:cNvPr id="776" name="n_2mainValue【庁舎】&#10;有形固定資産減価償却率">
          <a:extLst>
            <a:ext uri="{FF2B5EF4-FFF2-40B4-BE49-F238E27FC236}">
              <a16:creationId xmlns:a16="http://schemas.microsoft.com/office/drawing/2014/main" id="{00000000-0008-0000-0200-000008030000}"/>
            </a:ext>
          </a:extLst>
        </xdr:cNvPr>
        <xdr:cNvSpPr txBox="1"/>
      </xdr:nvSpPr>
      <xdr:spPr>
        <a:xfrm>
          <a:off x="14389744" y="185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46282</xdr:rowOff>
    </xdr:from>
    <xdr:ext cx="405111" cy="259045"/>
    <xdr:sp macro="" textlink="">
      <xdr:nvSpPr>
        <xdr:cNvPr id="777" name="n_3mainValue【庁舎】&#10;有形固定資産減価償却率">
          <a:extLst>
            <a:ext uri="{FF2B5EF4-FFF2-40B4-BE49-F238E27FC236}">
              <a16:creationId xmlns:a16="http://schemas.microsoft.com/office/drawing/2014/main" id="{00000000-0008-0000-0200-000009030000}"/>
            </a:ext>
          </a:extLst>
        </xdr:cNvPr>
        <xdr:cNvSpPr txBox="1"/>
      </xdr:nvSpPr>
      <xdr:spPr>
        <a:xfrm>
          <a:off x="135007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46282</xdr:rowOff>
    </xdr:from>
    <xdr:ext cx="405111" cy="259045"/>
    <xdr:sp macro="" textlink="">
      <xdr:nvSpPr>
        <xdr:cNvPr id="778" name="n_4mainValue【庁舎】&#10;有形固定資産減価償却率">
          <a:extLst>
            <a:ext uri="{FF2B5EF4-FFF2-40B4-BE49-F238E27FC236}">
              <a16:creationId xmlns:a16="http://schemas.microsoft.com/office/drawing/2014/main" id="{00000000-0008-0000-0200-00000A030000}"/>
            </a:ext>
          </a:extLst>
        </xdr:cNvPr>
        <xdr:cNvSpPr txBox="1"/>
      </xdr:nvSpPr>
      <xdr:spPr>
        <a:xfrm>
          <a:off x="126117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庁舎】&#10;一人当たり面積グラフ枠">
          <a:extLst>
            <a:ext uri="{FF2B5EF4-FFF2-40B4-BE49-F238E27FC236}">
              <a16:creationId xmlns:a16="http://schemas.microsoft.com/office/drawing/2014/main" id="{00000000-0008-0000-0200-00002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804" name="【庁舎】&#10;一人当たり面積最小値テキスト">
          <a:extLst>
            <a:ext uri="{FF2B5EF4-FFF2-40B4-BE49-F238E27FC236}">
              <a16:creationId xmlns:a16="http://schemas.microsoft.com/office/drawing/2014/main" id="{00000000-0008-0000-0200-000024030000}"/>
            </a:ext>
          </a:extLst>
        </xdr:cNvPr>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806" name="【庁舎】&#10;一人当たり面積最大値テキスト">
          <a:extLst>
            <a:ext uri="{FF2B5EF4-FFF2-40B4-BE49-F238E27FC236}">
              <a16:creationId xmlns:a16="http://schemas.microsoft.com/office/drawing/2014/main" id="{00000000-0008-0000-0200-000026030000}"/>
            </a:ext>
          </a:extLst>
        </xdr:cNvPr>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137813</xdr:rowOff>
    </xdr:from>
    <xdr:ext cx="469744" cy="259045"/>
    <xdr:sp macro="" textlink="">
      <xdr:nvSpPr>
        <xdr:cNvPr id="808" name="【庁舎】&#10;一人当たり面積平均値テキスト">
          <a:extLst>
            <a:ext uri="{FF2B5EF4-FFF2-40B4-BE49-F238E27FC236}">
              <a16:creationId xmlns:a16="http://schemas.microsoft.com/office/drawing/2014/main" id="{00000000-0008-0000-0200-000028030000}"/>
            </a:ext>
          </a:extLst>
        </xdr:cNvPr>
        <xdr:cNvSpPr txBox="1"/>
      </xdr:nvSpPr>
      <xdr:spPr>
        <a:xfrm>
          <a:off x="22199600" y="1814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809" name="フローチャート: 判断 808">
          <a:extLst>
            <a:ext uri="{FF2B5EF4-FFF2-40B4-BE49-F238E27FC236}">
              <a16:creationId xmlns:a16="http://schemas.microsoft.com/office/drawing/2014/main" id="{00000000-0008-0000-0200-000029030000}"/>
            </a:ext>
          </a:extLst>
        </xdr:cNvPr>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21272500" y="183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38736</xdr:rowOff>
    </xdr:from>
    <xdr:to>
      <xdr:col>107</xdr:col>
      <xdr:colOff>101600</xdr:colOff>
      <xdr:row>107</xdr:row>
      <xdr:rowOff>140336</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20383500" y="1838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19494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xdr:rowOff>
    </xdr:from>
    <xdr:to>
      <xdr:col>116</xdr:col>
      <xdr:colOff>114300</xdr:colOff>
      <xdr:row>108</xdr:row>
      <xdr:rowOff>107950</xdr:rowOff>
    </xdr:to>
    <xdr:sp macro="" textlink="">
      <xdr:nvSpPr>
        <xdr:cNvPr id="819" name="楕円 818">
          <a:extLst>
            <a:ext uri="{FF2B5EF4-FFF2-40B4-BE49-F238E27FC236}">
              <a16:creationId xmlns:a16="http://schemas.microsoft.com/office/drawing/2014/main" id="{00000000-0008-0000-0200-000033030000}"/>
            </a:ext>
          </a:extLst>
        </xdr:cNvPr>
        <xdr:cNvSpPr/>
      </xdr:nvSpPr>
      <xdr:spPr>
        <a:xfrm>
          <a:off x="221107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156227</xdr:rowOff>
    </xdr:from>
    <xdr:ext cx="469744" cy="259045"/>
    <xdr:sp macro="" textlink="">
      <xdr:nvSpPr>
        <xdr:cNvPr id="820" name="【庁舎】&#10;一人当たり面積該当値テキスト">
          <a:extLst>
            <a:ext uri="{FF2B5EF4-FFF2-40B4-BE49-F238E27FC236}">
              <a16:creationId xmlns:a16="http://schemas.microsoft.com/office/drawing/2014/main" id="{00000000-0008-0000-0200-000034030000}"/>
            </a:ext>
          </a:extLst>
        </xdr:cNvPr>
        <xdr:cNvSpPr txBox="1"/>
      </xdr:nvSpPr>
      <xdr:spPr>
        <a:xfrm>
          <a:off x="22199600"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10161</xdr:rowOff>
    </xdr:from>
    <xdr:to>
      <xdr:col>112</xdr:col>
      <xdr:colOff>38100</xdr:colOff>
      <xdr:row>108</xdr:row>
      <xdr:rowOff>111761</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1272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57150</xdr:rowOff>
    </xdr:from>
    <xdr:to>
      <xdr:col>116</xdr:col>
      <xdr:colOff>63500</xdr:colOff>
      <xdr:row>108</xdr:row>
      <xdr:rowOff>60961</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flipV="1">
          <a:off x="21323300" y="185737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12064</xdr:rowOff>
    </xdr:from>
    <xdr:to>
      <xdr:col>107</xdr:col>
      <xdr:colOff>101600</xdr:colOff>
      <xdr:row>108</xdr:row>
      <xdr:rowOff>113664</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0383500" y="18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60961</xdr:rowOff>
    </xdr:from>
    <xdr:to>
      <xdr:col>111</xdr:col>
      <xdr:colOff>177800</xdr:colOff>
      <xdr:row>108</xdr:row>
      <xdr:rowOff>62864</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20434300" y="185775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xdr:rowOff>
    </xdr:from>
    <xdr:to>
      <xdr:col>102</xdr:col>
      <xdr:colOff>165100</xdr:colOff>
      <xdr:row>108</xdr:row>
      <xdr:rowOff>115570</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19494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62864</xdr:rowOff>
    </xdr:from>
    <xdr:to>
      <xdr:col>107</xdr:col>
      <xdr:colOff>50800</xdr:colOff>
      <xdr:row>108</xdr:row>
      <xdr:rowOff>64770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19545300" y="185794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17780</xdr:rowOff>
    </xdr:from>
    <xdr:to>
      <xdr:col>98</xdr:col>
      <xdr:colOff>38100</xdr:colOff>
      <xdr:row>108</xdr:row>
      <xdr:rowOff>119380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8605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64770</xdr:rowOff>
    </xdr:from>
    <xdr:to>
      <xdr:col>102</xdr:col>
      <xdr:colOff>114300</xdr:colOff>
      <xdr:row>108</xdr:row>
      <xdr:rowOff>68580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18656300" y="1858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149241</xdr:rowOff>
    </xdr:from>
    <xdr:ext cx="469744" cy="259045"/>
    <xdr:sp macro="" textlink="">
      <xdr:nvSpPr>
        <xdr:cNvPr id="829" name="n_1aveValue【庁舎】&#10;一人当たり面積">
          <a:extLst>
            <a:ext uri="{FF2B5EF4-FFF2-40B4-BE49-F238E27FC236}">
              <a16:creationId xmlns:a16="http://schemas.microsoft.com/office/drawing/2014/main" id="{00000000-0008-0000-0200-00003D030000}"/>
            </a:ext>
          </a:extLst>
        </xdr:cNvPr>
        <xdr:cNvSpPr txBox="1"/>
      </xdr:nvSpPr>
      <xdr:spPr>
        <a:xfrm>
          <a:off x="21075727" y="181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156863</xdr:rowOff>
    </xdr:from>
    <xdr:ext cx="469744" cy="259045"/>
    <xdr:sp macro="" textlink="">
      <xdr:nvSpPr>
        <xdr:cNvPr id="830" name="n_2aveValue【庁舎】&#10;一人当たり面積">
          <a:extLst>
            <a:ext uri="{FF2B5EF4-FFF2-40B4-BE49-F238E27FC236}">
              <a16:creationId xmlns:a16="http://schemas.microsoft.com/office/drawing/2014/main" id="{00000000-0008-0000-0200-00003E030000}"/>
            </a:ext>
          </a:extLst>
        </xdr:cNvPr>
        <xdr:cNvSpPr txBox="1"/>
      </xdr:nvSpPr>
      <xdr:spPr>
        <a:xfrm>
          <a:off x="20199427" y="1815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118763</xdr:rowOff>
    </xdr:from>
    <xdr:ext cx="469744" cy="259045"/>
    <xdr:sp macro="" textlink="">
      <xdr:nvSpPr>
        <xdr:cNvPr id="831" name="n_3aveValue【庁舎】&#10;一人当たり面積">
          <a:extLst>
            <a:ext uri="{FF2B5EF4-FFF2-40B4-BE49-F238E27FC236}">
              <a16:creationId xmlns:a16="http://schemas.microsoft.com/office/drawing/2014/main" id="{00000000-0008-0000-0200-00003F030000}"/>
            </a:ext>
          </a:extLst>
        </xdr:cNvPr>
        <xdr:cNvSpPr txBox="1"/>
      </xdr:nvSpPr>
      <xdr:spPr>
        <a:xfrm>
          <a:off x="19310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36847</xdr:rowOff>
    </xdr:from>
    <xdr:ext cx="469744" cy="259045"/>
    <xdr:sp macro="" textlink="">
      <xdr:nvSpPr>
        <xdr:cNvPr id="832" name="n_4aveValue【庁舎】&#10;一人当たり面積">
          <a:extLst>
            <a:ext uri="{FF2B5EF4-FFF2-40B4-BE49-F238E27FC236}">
              <a16:creationId xmlns:a16="http://schemas.microsoft.com/office/drawing/2014/main" id="{00000000-0008-0000-0200-000040030000}"/>
            </a:ext>
          </a:extLst>
        </xdr:cNvPr>
        <xdr:cNvSpPr txBox="1"/>
      </xdr:nvSpPr>
      <xdr:spPr>
        <a:xfrm>
          <a:off x="184214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102888</xdr:rowOff>
    </xdr:from>
    <xdr:ext cx="469744" cy="259045"/>
    <xdr:sp macro="" textlink="">
      <xdr:nvSpPr>
        <xdr:cNvPr id="833" name="n_1mainValue【庁舎】&#10;一人当たり面積">
          <a:extLst>
            <a:ext uri="{FF2B5EF4-FFF2-40B4-BE49-F238E27FC236}">
              <a16:creationId xmlns:a16="http://schemas.microsoft.com/office/drawing/2014/main" id="{00000000-0008-0000-0200-000041030000}"/>
            </a:ext>
          </a:extLst>
        </xdr:cNvPr>
        <xdr:cNvSpPr txBox="1"/>
      </xdr:nvSpPr>
      <xdr:spPr>
        <a:xfrm>
          <a:off x="21075727"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104791</xdr:rowOff>
    </xdr:from>
    <xdr:ext cx="469744" cy="259045"/>
    <xdr:sp macro="" textlink="">
      <xdr:nvSpPr>
        <xdr:cNvPr id="834" name="n_2mainValue【庁舎】&#10;一人当たり面積">
          <a:extLst>
            <a:ext uri="{FF2B5EF4-FFF2-40B4-BE49-F238E27FC236}">
              <a16:creationId xmlns:a16="http://schemas.microsoft.com/office/drawing/2014/main" id="{00000000-0008-0000-0200-000042030000}"/>
            </a:ext>
          </a:extLst>
        </xdr:cNvPr>
        <xdr:cNvSpPr txBox="1"/>
      </xdr:nvSpPr>
      <xdr:spPr>
        <a:xfrm>
          <a:off x="20199427" y="186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106697</xdr:rowOff>
    </xdr:from>
    <xdr:ext cx="469744" cy="259045"/>
    <xdr:sp macro="" textlink="">
      <xdr:nvSpPr>
        <xdr:cNvPr id="835" name="n_3mainValue【庁舎】&#10;一人当たり面積">
          <a:extLst>
            <a:ext uri="{FF2B5EF4-FFF2-40B4-BE49-F238E27FC236}">
              <a16:creationId xmlns:a16="http://schemas.microsoft.com/office/drawing/2014/main" id="{00000000-0008-0000-0200-000043030000}"/>
            </a:ext>
          </a:extLst>
        </xdr:cNvPr>
        <xdr:cNvSpPr txBox="1"/>
      </xdr:nvSpPr>
      <xdr:spPr>
        <a:xfrm>
          <a:off x="19310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110507</xdr:rowOff>
    </xdr:from>
    <xdr:ext cx="469744" cy="259045"/>
    <xdr:sp macro="" textlink="">
      <xdr:nvSpPr>
        <xdr:cNvPr id="836" name="n_4mainValue【庁舎】&#10;一人当たり面積">
          <a:extLst>
            <a:ext uri="{FF2B5EF4-FFF2-40B4-BE49-F238E27FC236}">
              <a16:creationId xmlns:a16="http://schemas.microsoft.com/office/drawing/2014/main" id="{00000000-0008-0000-0200-000044030000}"/>
            </a:ext>
          </a:extLst>
        </xdr:cNvPr>
        <xdr:cNvSpPr txBox="1"/>
      </xdr:nvSpPr>
      <xdr:spPr>
        <a:xfrm>
          <a:off x="18421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図書館が類似団体と比較して昨年に引き続き、最上位にあるほか、消防施設における類似団体比較が上位に位置している。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特に消防施設においては、平成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年度に防災コミュニティセンターを建設し、御嵩町消防団第１分団詰所の併合により、平成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年度に有形固定資産償却率が大きく低下したためである。</a:t>
          </a:r>
        </a:p>
        <a:p>
          <a:r>
            <a:rPr kumimoji="1" lang="ja-JP" altLang="en-US" sz="1300">
              <a:latin typeface="ＭＳ Ｐゴシック" panose="020B0600070205080204" pitchFamily="50" charset="-128"/>
              <a:ea typeface="ＭＳ Ｐゴシック" panose="020B0600070205080204" pitchFamily="50" charset="-128"/>
            </a:rPr>
            <a:t>一方、庁舎においては、類似団体と比較して最下位に近く、全国・岐阜県平均と比較しても大きく乖離している。これは昭和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年に建設されており、平成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実施した耐震性診断では、南海トラフ巨大地震の想定震度である震度６弱に耐えられない構造であることが判明している。そのため、令和２年度に策定した個別施設計画により、今後建替えを予定しており、耐震性を備えた新庁舎建設予定である。これにより、有形固定資産減価償却率も低下すると見込んでいる。引き続き、維持管理にかかる経費の増加に留意しつつ、事業実施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18,133
17,501
56.69
13,500,125
13,103,616
269,290
4,723,203
5,552,810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財政力指数は、概ね同水準を維持しており、財政力基盤は比較的安定している。類似団体平均より</a:t>
          </a:r>
          <a:r>
            <a:rPr kumimoji="1" lang="en-US" altLang="ja-JP" sz="1300">
              <a:latin typeface="ＭＳ Ｐゴシック" panose="020B0600070205080204" pitchFamily="50" charset="-128"/>
              <a:ea typeface="ＭＳ Ｐゴシック" panose="020B0600070205080204" pitchFamily="50" charset="-128"/>
            </a:rPr>
            <a:t>0.15pt</a:t>
          </a:r>
          <a:r>
            <a:rPr kumimoji="1" lang="ja-JP" altLang="en-US" sz="1300">
              <a:latin typeface="ＭＳ Ｐゴシック" panose="020B0600070205080204" pitchFamily="50" charset="-128"/>
              <a:ea typeface="ＭＳ Ｐゴシック" panose="020B0600070205080204" pitchFamily="50" charset="-128"/>
            </a:rPr>
            <a:t>上回っているが、町内の工業団地企業の設備投資の増加による固定資産税の増収などに期待し、安定的な歳入の確保に努めたい。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41728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71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41728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58965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経常収支比率は前年比で＋</a:t>
          </a:r>
          <a:r>
            <a:rPr kumimoji="1" lang="en-US" altLang="ja-JP" sz="1300">
              <a:latin typeface="ＭＳ Ｐゴシック" panose="020B0600070205080204" pitchFamily="50" charset="-128"/>
              <a:ea typeface="ＭＳ Ｐゴシック" panose="020B0600070205080204" pitchFamily="50" charset="-128"/>
            </a:rPr>
            <a:t>0.6pt</a:t>
          </a:r>
          <a:r>
            <a:rPr kumimoji="1" lang="ja-JP" altLang="en-US" sz="1300">
              <a:latin typeface="ＭＳ Ｐゴシック" panose="020B0600070205080204" pitchFamily="50" charset="-128"/>
              <a:ea typeface="ＭＳ Ｐゴシック" panose="020B0600070205080204" pitchFamily="50" charset="-128"/>
            </a:rPr>
            <a:t>となった。歳入の経常一般財源では、地方交付税や地方消費税交付金の増などにより、経常一般財源の総額は前年と比較して増となった。</a:t>
          </a:r>
        </a:p>
        <a:p>
          <a:r>
            <a:rPr kumimoji="1" lang="ja-JP" altLang="en-US" sz="1300">
              <a:latin typeface="ＭＳ Ｐゴシック" panose="020B0600070205080204" pitchFamily="50" charset="-128"/>
              <a:ea typeface="ＭＳ Ｐゴシック" panose="020B0600070205080204" pitchFamily="50" charset="-128"/>
            </a:rPr>
            <a:t>　歳出では、人件費のほか、扶助費、繰出金が増となった。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63</xdr:row>
      <xdr:rowOff>152908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2530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63</xdr:row>
      <xdr:rowOff>123952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9982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64</xdr:row>
      <xdr:rowOff>97282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99826"/>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64</xdr:row>
      <xdr:rowOff>97282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9017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74185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119126</xdr:rowOff>
    </xdr:from>
    <xdr:to>
      <xdr:col>15</xdr:col>
      <xdr:colOff>133350</xdr:colOff>
      <xdr:row>63</xdr:row>
      <xdr:rowOff>49276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59453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本町が属する類似団体区分「</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－１」は、人口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300">
              <a:latin typeface="ＭＳ Ｐゴシック" panose="020B0600070205080204" pitchFamily="50" charset="-128"/>
              <a:ea typeface="ＭＳ Ｐゴシック" panose="020B0600070205080204" pitchFamily="50" charset="-128"/>
            </a:rPr>
            <a:t>18,133</a:t>
          </a:r>
          <a:r>
            <a:rPr kumimoji="1" lang="ja-JP" altLang="en-US" sz="1300">
              <a:latin typeface="ＭＳ Ｐゴシック" panose="020B0600070205080204" pitchFamily="50" charset="-128"/>
              <a:ea typeface="ＭＳ Ｐゴシック" panose="020B0600070205080204" pitchFamily="50" charset="-128"/>
            </a:rPr>
            <a:t>人であり、類似団体のうち、本町は比較的人口が多い自治体に位置づけられる。</a:t>
          </a:r>
        </a:p>
        <a:p>
          <a:r>
            <a:rPr kumimoji="1" lang="ja-JP" altLang="en-US" sz="1300">
              <a:latin typeface="ＭＳ Ｐゴシック" panose="020B0600070205080204" pitchFamily="50" charset="-128"/>
              <a:ea typeface="ＭＳ Ｐゴシック" panose="020B0600070205080204" pitchFamily="50" charset="-128"/>
            </a:rPr>
            <a:t>　住民一人当たりのコストに換算すると、類似団体の中では人口が多いことにより、全体的には数値が類似団体平均を下回る傾向が強い。</a:t>
          </a:r>
        </a:p>
        <a:p>
          <a:r>
            <a:rPr kumimoji="1" lang="ja-JP" altLang="en-US" sz="1300">
              <a:latin typeface="ＭＳ Ｐゴシック" panose="020B0600070205080204" pitchFamily="50" charset="-128"/>
              <a:ea typeface="ＭＳ Ｐゴシック" panose="020B0600070205080204" pitchFamily="50" charset="-128"/>
            </a:rPr>
            <a:t>　特に、人件費は、民営化や民間委託等により組織のスリム化を図ってきたため、類似団体より少ない職員数で行政運営を行っていることから、類似団体のなかでも少ない決算額となった。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43680</xdr:rowOff>
    </xdr:from>
    <xdr:to>
      <xdr:col>23</xdr:col>
      <xdr:colOff>133350</xdr:colOff>
      <xdr:row>81</xdr:row>
      <xdr:rowOff>150616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31130"/>
          <a:ext cx="838200" cy="10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22077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38291</xdr:rowOff>
    </xdr:from>
    <xdr:to>
      <xdr:col>19</xdr:col>
      <xdr:colOff>133350</xdr:colOff>
      <xdr:row>81</xdr:row>
      <xdr:rowOff>43680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25741"/>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38291</xdr:rowOff>
    </xdr:from>
    <xdr:to>
      <xdr:col>15</xdr:col>
      <xdr:colOff>82550</xdr:colOff>
      <xdr:row>81</xdr:row>
      <xdr:rowOff>52946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25741"/>
          <a:ext cx="8890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120104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52946</xdr:rowOff>
    </xdr:from>
    <xdr:to>
      <xdr:col>11</xdr:col>
      <xdr:colOff>31750</xdr:colOff>
      <xdr:row>81</xdr:row>
      <xdr:rowOff>93315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40396"/>
          <a:ext cx="889000" cy="4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109816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99223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99816</xdr:rowOff>
    </xdr:from>
    <xdr:to>
      <xdr:col>23</xdr:col>
      <xdr:colOff>184150</xdr:colOff>
      <xdr:row>82</xdr:row>
      <xdr:rowOff>29966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21093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0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164330</xdr:rowOff>
    </xdr:from>
    <xdr:to>
      <xdr:col>19</xdr:col>
      <xdr:colOff>184150</xdr:colOff>
      <xdr:row>81</xdr:row>
      <xdr:rowOff>94480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104657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4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158941</xdr:rowOff>
    </xdr:from>
    <xdr:to>
      <xdr:col>15</xdr:col>
      <xdr:colOff>133350</xdr:colOff>
      <xdr:row>81</xdr:row>
      <xdr:rowOff>89091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99268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4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2146</xdr:rowOff>
    </xdr:from>
    <xdr:to>
      <xdr:col>11</xdr:col>
      <xdr:colOff>82550</xdr:colOff>
      <xdr:row>81</xdr:row>
      <xdr:rowOff>103746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8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113923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5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42515</xdr:rowOff>
    </xdr:from>
    <xdr:to>
      <xdr:col>7</xdr:col>
      <xdr:colOff>31750</xdr:colOff>
      <xdr:row>81</xdr:row>
      <xdr:rowOff>144115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154292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9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ラスパイレス指数は、経験年数階層の変動などにより、</a:t>
          </a:r>
          <a:r>
            <a:rPr kumimoji="1" lang="en-US" altLang="ja-JP" sz="1300">
              <a:latin typeface="ＭＳ Ｐゴシック" panose="020B0600070205080204" pitchFamily="50" charset="-128"/>
              <a:ea typeface="ＭＳ Ｐゴシック" panose="020B0600070205080204" pitchFamily="50" charset="-128"/>
            </a:rPr>
            <a:t>0.1pt</a:t>
          </a:r>
          <a:r>
            <a:rPr kumimoji="1" lang="ja-JP" altLang="en-US" sz="1300">
              <a:latin typeface="ＭＳ Ｐゴシック" panose="020B0600070205080204" pitchFamily="50" charset="-128"/>
              <a:ea typeface="ＭＳ Ｐゴシック" panose="020B0600070205080204" pitchFamily="50" charset="-128"/>
            </a:rPr>
            <a:t>前年より高い数値となった。</a:t>
          </a:r>
        </a:p>
        <a:p>
          <a:r>
            <a:rPr kumimoji="1" lang="ja-JP" altLang="en-US" sz="1300">
              <a:latin typeface="ＭＳ Ｐゴシック" panose="020B0600070205080204" pitchFamily="50" charset="-128"/>
              <a:ea typeface="ＭＳ Ｐゴシック" panose="020B0600070205080204" pitchFamily="50" charset="-128"/>
            </a:rPr>
            <a:t>　一定の都市区域で勤務する国家公務員や地方公務員などで、本給に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％の割合で加算支給される地域手当を除外した国家公務員の給料を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とすると、本町職員の給料は</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の水準にあり、国の基準より低い水準の給料月額の支給を行っている。</a:t>
          </a:r>
        </a:p>
        <a:p>
          <a:r>
            <a:rPr kumimoji="1" lang="ja-JP" altLang="en-US" sz="1300">
              <a:latin typeface="ＭＳ Ｐゴシック" panose="020B0600070205080204" pitchFamily="50" charset="-128"/>
              <a:ea typeface="ＭＳ Ｐゴシック" panose="020B0600070205080204" pitchFamily="50" charset="-128"/>
            </a:rPr>
            <a:t>　人事院勧告等に準拠し、今後も給与の適正化に努めていく。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170543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9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136979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980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014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町全体の職員については、平成８年度の</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人をピークに大きく減少傾向にある。これまでは、保育園の民営化や学校給食センター・</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海洋センターの一部業務委託のほか、指定管理者の活用による組織全体のスリム化を図ることにより、職員数の抑制を図ってきたところである。</a:t>
          </a:r>
        </a:p>
        <a:p>
          <a:r>
            <a:rPr kumimoji="1" lang="ja-JP" altLang="en-US" sz="1300">
              <a:latin typeface="ＭＳ Ｐゴシック" panose="020B0600070205080204" pitchFamily="50" charset="-128"/>
              <a:ea typeface="ＭＳ Ｐゴシック" panose="020B0600070205080204" pitchFamily="50" charset="-128"/>
            </a:rPr>
            <a:t>　結果、普通会計ベースでは、類似団体平均と比較して</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人少ない職員数で行政運営を行っているが、増加かつ多様化する行政需要に対して着実に対応できる体制整備に向け、適正な職員数を維持・確保していく。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98319</xdr:rowOff>
    </xdr:from>
    <xdr:to>
      <xdr:col>81</xdr:col>
      <xdr:colOff>44450</xdr:colOff>
      <xdr:row>59</xdr:row>
      <xdr:rowOff>126471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13869"/>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09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126471</xdr:rowOff>
    </xdr:from>
    <xdr:to>
      <xdr:col>77</xdr:col>
      <xdr:colOff>44450</xdr:colOff>
      <xdr:row>59</xdr:row>
      <xdr:rowOff>146579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420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140546</xdr:rowOff>
    </xdr:from>
    <xdr:to>
      <xdr:col>72</xdr:col>
      <xdr:colOff>203200</xdr:colOff>
      <xdr:row>59</xdr:row>
      <xdr:rowOff>146579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5609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106168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140546</xdr:rowOff>
    </xdr:from>
    <xdr:to>
      <xdr:col>68</xdr:col>
      <xdr:colOff>152400</xdr:colOff>
      <xdr:row>59</xdr:row>
      <xdr:rowOff>146579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5609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61930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47519</xdr:rowOff>
    </xdr:from>
    <xdr:to>
      <xdr:col>81</xdr:col>
      <xdr:colOff>95250</xdr:colOff>
      <xdr:row>59</xdr:row>
      <xdr:rowOff>149119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140246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8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75671</xdr:rowOff>
    </xdr:from>
    <xdr:to>
      <xdr:col>77</xdr:col>
      <xdr:colOff>95250</xdr:colOff>
      <xdr:row>60</xdr:row>
      <xdr:rowOff>5821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60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95779</xdr:rowOff>
    </xdr:from>
    <xdr:to>
      <xdr:col>73</xdr:col>
      <xdr:colOff>44450</xdr:colOff>
      <xdr:row>60</xdr:row>
      <xdr:rowOff>25929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36106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89746</xdr:rowOff>
    </xdr:from>
    <xdr:to>
      <xdr:col>68</xdr:col>
      <xdr:colOff>203200</xdr:colOff>
      <xdr:row>60</xdr:row>
      <xdr:rowOff>19896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30073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95779</xdr:rowOff>
    </xdr:from>
    <xdr:to>
      <xdr:col>64</xdr:col>
      <xdr:colOff>152400</xdr:colOff>
      <xdr:row>60</xdr:row>
      <xdr:rowOff>25929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36106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これまでに発行した地方債の元利償還金の増、公営企業に対する負担金・補助金の増、一部事務組合の新火葬場整備に伴う負担金の増などにより、単年度の実質公債費比率は、前年度より増となったが、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となり減少となった。</a:t>
          </a:r>
        </a:p>
        <a:p>
          <a:r>
            <a:rPr kumimoji="1" lang="ja-JP" altLang="en-US" sz="1300">
              <a:latin typeface="ＭＳ Ｐゴシック" panose="020B0600070205080204" pitchFamily="50" charset="-128"/>
              <a:ea typeface="ＭＳ Ｐゴシック" panose="020B0600070205080204" pitchFamily="50" charset="-128"/>
            </a:rPr>
            <a:t>　しかし、新庁舎の建設や伏見小学校の大規模改造に地方債を充てる予定があり、今後はこの比率は増加していく見込みである。有利な地方債の選択と、地方債の発行抑制に努めていく。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59436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86917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88392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9174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127000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9463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127000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9463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等整備のため庁舎整備基金を継続的に積立していることや、大規模事業を控え、新たな投資的経費を抑制し、地方債の発行を控えてしていること、また、地方債を発行する場合にも交付税算入率の高い地方債を選択していることなどにより、将来負担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年度以降「－」で推移している。</a:t>
          </a:r>
        </a:p>
        <a:p>
          <a:r>
            <a:rPr kumimoji="1" lang="ja-JP" altLang="en-US" sz="1300">
              <a:latin typeface="ＭＳ Ｐゴシック" panose="020B0600070205080204" pitchFamily="50" charset="-128"/>
              <a:ea typeface="ＭＳ Ｐゴシック" panose="020B0600070205080204" pitchFamily="50" charset="-128"/>
            </a:rPr>
            <a:t>　しかし、新庁舎等整備が本格化すると、積み立てた基金を一度に繰り入れる可能性があり、将来的には、この比率は増加に転じる見込みである。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66873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6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71409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11339</xdr:rowOff>
    </xdr:from>
    <xdr:to>
      <xdr:col>73</xdr:col>
      <xdr:colOff>44450</xdr:colOff>
      <xdr:row>17</xdr:row>
      <xdr:rowOff>112939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50981</xdr:rowOff>
    </xdr:from>
    <xdr:to>
      <xdr:col>68</xdr:col>
      <xdr:colOff>203200</xdr:colOff>
      <xdr:row>17</xdr:row>
      <xdr:rowOff>152581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162758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18,133
17,501
56.69
13,500,125
13,103,616
269,290
4,723,203
5,552,810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人件費は、類似団体平均よりも低位で推移してきたが、会計年度任用職員制度に伴い、フルタイム会計年度任用職員分が物件費から人件費への振り替えしたことにより類似団体平均より</a:t>
          </a:r>
          <a:r>
            <a:rPr kumimoji="1" lang="en-US" altLang="ja-JP" sz="1300">
              <a:latin typeface="ＭＳ Ｐゴシック" panose="020B0600070205080204" pitchFamily="50" charset="-128"/>
              <a:ea typeface="ＭＳ Ｐゴシック" panose="020B0600070205080204" pitchFamily="50" charset="-128"/>
            </a:rPr>
            <a:t>1.6pt</a:t>
          </a:r>
          <a:r>
            <a:rPr kumimoji="1" lang="ja-JP" altLang="en-US" sz="1300">
              <a:latin typeface="ＭＳ Ｐゴシック" panose="020B0600070205080204" pitchFamily="50" charset="-128"/>
              <a:ea typeface="ＭＳ Ｐゴシック" panose="020B0600070205080204" pitchFamily="50" charset="-128"/>
            </a:rPr>
            <a:t>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増加かつ多様化する行政需要に対して着実に対応できる体制整備に向け、民間委託、指定管理など行財政改革への取り組みを通じて、人件費の削減に努めていく。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07760"/>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年度より会計年度任用職員制度に伴いフルタイムの会計年度任用職員（保育士）が人件費に振り替えられたことにより、</a:t>
          </a:r>
          <a:r>
            <a:rPr kumimoji="1" lang="en-US" altLang="ja-JP" sz="1300">
              <a:latin typeface="ＭＳ Ｐゴシック" panose="020B0600070205080204" pitchFamily="50" charset="-128"/>
              <a:ea typeface="ＭＳ Ｐゴシック" panose="020B0600070205080204" pitchFamily="50" charset="-128"/>
            </a:rPr>
            <a:t>2.0pt</a:t>
          </a:r>
          <a:r>
            <a:rPr kumimoji="1" lang="ja-JP" altLang="en-US" sz="1300">
              <a:latin typeface="ＭＳ Ｐゴシック" panose="020B0600070205080204" pitchFamily="50" charset="-128"/>
              <a:ea typeface="ＭＳ Ｐゴシック" panose="020B0600070205080204" pitchFamily="50" charset="-128"/>
            </a:rPr>
            <a:t>の減となった。また、令和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年度より中保育園を指定管理者制度により運営しており、今後保育の質の向上のほか、民間の活力によるコスト削減効果を期待しているところである。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44450</xdr:rowOff>
    </xdr:from>
    <xdr:to>
      <xdr:col>82</xdr:col>
      <xdr:colOff>107950</xdr:colOff>
      <xdr:row>16</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162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6350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7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6350</xdr:rowOff>
    </xdr:from>
    <xdr:to>
      <xdr:col>73</xdr:col>
      <xdr:colOff>180975</xdr:colOff>
      <xdr:row>17</xdr:row>
      <xdr:rowOff>146050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21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10177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127000</xdr:rowOff>
    </xdr:from>
    <xdr:to>
      <xdr:col>74</xdr:col>
      <xdr:colOff>31750</xdr:colOff>
      <xdr:row>17</xdr:row>
      <xdr:rowOff>57150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41927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特に老人福祉費や社会福祉費に係る決算額が類似団体平均より多く、なかでも老人ホーム措置費、義務教育就学児などの医療費助成や町単独の障害者助成事業などにより決算額が多いものとなっている。</a:t>
          </a:r>
        </a:p>
        <a:p>
          <a:r>
            <a:rPr kumimoji="1" lang="ja-JP" altLang="en-US" sz="1300">
              <a:latin typeface="ＭＳ Ｐゴシック" panose="020B0600070205080204" pitchFamily="50" charset="-128"/>
              <a:ea typeface="ＭＳ Ｐゴシック" panose="020B0600070205080204" pitchFamily="50" charset="-128"/>
            </a:rPr>
            <a:t>　今後、老人ホームの入所審査の適正化や町単独の各種手当の見直しを進めていくことで、財政負担の軽減を図っていく。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61</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3759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50800</xdr:rowOff>
    </xdr:from>
    <xdr:to>
      <xdr:col>19</xdr:col>
      <xdr:colOff>187325</xdr:colOff>
      <xdr:row>61</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509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61</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375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69850</xdr:rowOff>
    </xdr:from>
    <xdr:to>
      <xdr:col>11</xdr:col>
      <xdr:colOff>9525</xdr:colOff>
      <xdr:row>60</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356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0</xdr:rowOff>
    </xdr:from>
    <xdr:to>
      <xdr:col>20</xdr:col>
      <xdr:colOff>38100</xdr:colOff>
      <xdr:row>61</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54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76200</xdr:rowOff>
    </xdr:from>
    <xdr:to>
      <xdr:col>15</xdr:col>
      <xdr:colOff>149225</xdr:colOff>
      <xdr:row>62</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62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19050</xdr:rowOff>
    </xdr:from>
    <xdr:to>
      <xdr:col>6</xdr:col>
      <xdr:colOff>171450</xdr:colOff>
      <xdr:row>60</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主に繰出金については、下水道事業に対する繰出金が多く、これは、平成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年以降に集中的に行った下水道整備事業に充てた多額の地方債の償還が継続していることによるものである。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過去に整備した下水道事業の償還終了分の影響により、</a:t>
          </a:r>
          <a:r>
            <a:rPr kumimoji="1" lang="en-US" altLang="ja-JP" sz="1300">
              <a:latin typeface="ＭＳ Ｐゴシック" panose="020B0600070205080204" pitchFamily="50" charset="-128"/>
              <a:ea typeface="ＭＳ Ｐゴシック" panose="020B0600070205080204" pitchFamily="50" charset="-128"/>
            </a:rPr>
            <a:t>0.3pt</a:t>
          </a:r>
          <a:r>
            <a:rPr kumimoji="1" lang="ja-JP" altLang="en-US" sz="1300">
              <a:latin typeface="ＭＳ Ｐゴシック" panose="020B0600070205080204" pitchFamily="50" charset="-128"/>
              <a:ea typeface="ＭＳ Ｐゴシック" panose="020B0600070205080204" pitchFamily="50" charset="-128"/>
            </a:rPr>
            <a:t>改善された。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77470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2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59</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501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60</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147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73660</xdr:rowOff>
    </xdr:from>
    <xdr:to>
      <xdr:col>69</xdr:col>
      <xdr:colOff>92075</xdr:colOff>
      <xdr:row>60</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36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147337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22860</xdr:rowOff>
    </xdr:from>
    <xdr:to>
      <xdr:col>65</xdr:col>
      <xdr:colOff>53975</xdr:colOff>
      <xdr:row>60</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109237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補助費については、経常経費を充てる補助費のうち、およそ４分の３を、消防やごみ処理など住民生活に必要な業務を行う一部事務組合への負担金が占めている。</a:t>
          </a:r>
        </a:p>
        <a:p>
          <a:r>
            <a:rPr kumimoji="1" lang="ja-JP" altLang="en-US" sz="1300">
              <a:latin typeface="ＭＳ Ｐゴシック" panose="020B0600070205080204" pitchFamily="50" charset="-128"/>
              <a:ea typeface="ＭＳ Ｐゴシック" panose="020B0600070205080204" pitchFamily="50" charset="-128"/>
            </a:rPr>
            <a:t>　前年とほぼ横ばいとなっているのは、新型コロナウイルス感染症拡大に伴う特別定額給付金やコロナ対策に係る各種補助事業を実施したことによるものである。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67564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5460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38</xdr:row>
      <xdr:rowOff>67564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26048"/>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36</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0717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防災行政無線のデジタル化や防災・減災に係る事業の実施に対し、地方債を発行していることから、</a:t>
          </a:r>
          <a:r>
            <a:rPr kumimoji="1" lang="en-US" altLang="ja-JP" sz="1300">
              <a:latin typeface="ＭＳ Ｐゴシック" panose="020B0600070205080204" pitchFamily="50" charset="-128"/>
              <a:ea typeface="ＭＳ Ｐゴシック" panose="020B0600070205080204" pitchFamily="50" charset="-128"/>
            </a:rPr>
            <a:t>0.1pt</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類似団体と比較すると、地方債現在高が少ないことにより公債費も低位で推移している。しかし、今後新庁舎事業が進むため、公債費は増加傾向になると見込んでいる。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24130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875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875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46990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88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75</xdr:row>
      <xdr:rowOff>46990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821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公債費以外では、特に扶助費が類似平均団体との乖離が大きく、その他（繰出金）が類似団体平均を上回っているため、公債費以外の数値は、類似団体平均を上回っている。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前年より数値が</a:t>
          </a:r>
          <a:r>
            <a:rPr kumimoji="1" lang="en-US" altLang="ja-JP" sz="1300">
              <a:latin typeface="ＭＳ Ｐゴシック" panose="020B0600070205080204" pitchFamily="50" charset="-128"/>
              <a:ea typeface="ＭＳ Ｐゴシック" panose="020B0600070205080204" pitchFamily="50" charset="-128"/>
            </a:rPr>
            <a:t>0.5pt</a:t>
          </a:r>
          <a:r>
            <a:rPr kumimoji="1" lang="ja-JP" altLang="en-US" sz="1300">
              <a:latin typeface="ＭＳ Ｐゴシック" panose="020B0600070205080204" pitchFamily="50" charset="-128"/>
              <a:ea typeface="ＭＳ Ｐゴシック" panose="020B0600070205080204" pitchFamily="50" charset="-128"/>
            </a:rPr>
            <a:t>増したのは、補助金の増によるものである。一方で下水道事業への繰出金については、平成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年以降に発行した地方債の償還が、令和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年以降に償還終了を順次迎えるため、将来的には減額となっていく見通しである。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53848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040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28719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8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30987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2806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78</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80644"/>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78</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08076"/>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131403</xdr:rowOff>
    </xdr:from>
    <xdr:to>
      <xdr:col>29</xdr:col>
      <xdr:colOff>127000</xdr:colOff>
      <xdr:row>19</xdr:row>
      <xdr:rowOff>49058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65128"/>
          <a:ext cx="647700" cy="89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74385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25921</xdr:rowOff>
    </xdr:from>
    <xdr:to>
      <xdr:col>26</xdr:col>
      <xdr:colOff>50800</xdr:colOff>
      <xdr:row>19</xdr:row>
      <xdr:rowOff>49058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31096"/>
          <a:ext cx="698500" cy="23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135502</xdr:rowOff>
    </xdr:from>
    <xdr:to>
      <xdr:col>22</xdr:col>
      <xdr:colOff>114300</xdr:colOff>
      <xdr:row>19</xdr:row>
      <xdr:rowOff>25921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69227"/>
          <a:ext cx="698500" cy="6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135502</xdr:rowOff>
    </xdr:from>
    <xdr:to>
      <xdr:col>18</xdr:col>
      <xdr:colOff>177800</xdr:colOff>
      <xdr:row>18</xdr:row>
      <xdr:rowOff>138800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9227"/>
          <a:ext cx="698500" cy="3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88547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80603</xdr:rowOff>
    </xdr:from>
    <xdr:to>
      <xdr:col>29</xdr:col>
      <xdr:colOff>177800</xdr:colOff>
      <xdr:row>19</xdr:row>
      <xdr:rowOff>10753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1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52680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169708</xdr:rowOff>
    </xdr:from>
    <xdr:to>
      <xdr:col>26</xdr:col>
      <xdr:colOff>101600</xdr:colOff>
      <xdr:row>19</xdr:row>
      <xdr:rowOff>99858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84635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89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146571</xdr:rowOff>
    </xdr:from>
    <xdr:to>
      <xdr:col>22</xdr:col>
      <xdr:colOff>165100</xdr:colOff>
      <xdr:row>19</xdr:row>
      <xdr:rowOff>76721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8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61498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6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84702</xdr:rowOff>
    </xdr:from>
    <xdr:to>
      <xdr:col>19</xdr:col>
      <xdr:colOff>38100</xdr:colOff>
      <xdr:row>19</xdr:row>
      <xdr:rowOff>14852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8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171079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88000</xdr:rowOff>
    </xdr:from>
    <xdr:to>
      <xdr:col>15</xdr:col>
      <xdr:colOff>101600</xdr:colOff>
      <xdr:row>19</xdr:row>
      <xdr:rowOff>18150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1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149014</xdr:rowOff>
    </xdr:from>
    <xdr:to>
      <xdr:col>29</xdr:col>
      <xdr:colOff>127000</xdr:colOff>
      <xdr:row>37</xdr:row>
      <xdr:rowOff>56752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02264"/>
          <a:ext cx="647700" cy="7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147591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5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56752</xdr:rowOff>
    </xdr:from>
    <xdr:to>
      <xdr:col>26</xdr:col>
      <xdr:colOff>50800</xdr:colOff>
      <xdr:row>37</xdr:row>
      <xdr:rowOff>76388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81452"/>
          <a:ext cx="698500" cy="19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65447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108529</xdr:rowOff>
    </xdr:from>
    <xdr:to>
      <xdr:col>22</xdr:col>
      <xdr:colOff>114300</xdr:colOff>
      <xdr:row>37</xdr:row>
      <xdr:rowOff>76388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61779"/>
          <a:ext cx="698500" cy="139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37421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108529</xdr:rowOff>
    </xdr:from>
    <xdr:to>
      <xdr:col>18</xdr:col>
      <xdr:colOff>177800</xdr:colOff>
      <xdr:row>37</xdr:row>
      <xdr:rowOff>18941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61779"/>
          <a:ext cx="698500" cy="81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98214</xdr:rowOff>
    </xdr:from>
    <xdr:to>
      <xdr:col>29</xdr:col>
      <xdr:colOff>177800</xdr:colOff>
      <xdr:row>37</xdr:row>
      <xdr:rowOff>28364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1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70291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5952</xdr:rowOff>
    </xdr:from>
    <xdr:to>
      <xdr:col>26</xdr:col>
      <xdr:colOff>101600</xdr:colOff>
      <xdr:row>37</xdr:row>
      <xdr:rowOff>107552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30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92329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1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25588</xdr:rowOff>
    </xdr:from>
    <xdr:to>
      <xdr:col>22</xdr:col>
      <xdr:colOff>165100</xdr:colOff>
      <xdr:row>37</xdr:row>
      <xdr:rowOff>127188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50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111965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57729</xdr:rowOff>
    </xdr:from>
    <xdr:to>
      <xdr:col>19</xdr:col>
      <xdr:colOff>38100</xdr:colOff>
      <xdr:row>36</xdr:row>
      <xdr:rowOff>159329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144106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9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139591</xdr:rowOff>
    </xdr:from>
    <xdr:to>
      <xdr:col>15</xdr:col>
      <xdr:colOff>101600</xdr:colOff>
      <xdr:row>37</xdr:row>
      <xdr:rowOff>69741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9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54518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18,133
17,501
56.69
13,500,125
13,103,616
269,290
4,723,203
5,552,810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56767</xdr:rowOff>
    </xdr:from>
    <xdr:to>
      <xdr:col>24</xdr:col>
      <xdr:colOff>63500</xdr:colOff>
      <xdr:row>39</xdr:row>
      <xdr:rowOff>113868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71867"/>
          <a:ext cx="838200" cy="2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58072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113868</xdr:rowOff>
    </xdr:from>
    <xdr:to>
      <xdr:col>19</xdr:col>
      <xdr:colOff>177800</xdr:colOff>
      <xdr:row>39</xdr:row>
      <xdr:rowOff>114799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800418"/>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133989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97393</xdr:rowOff>
    </xdr:from>
    <xdr:to>
      <xdr:col>15</xdr:col>
      <xdr:colOff>50800</xdr:colOff>
      <xdr:row>39</xdr:row>
      <xdr:rowOff>114799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783943"/>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152065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97393</xdr:rowOff>
    </xdr:from>
    <xdr:to>
      <xdr:col>10</xdr:col>
      <xdr:colOff>114300</xdr:colOff>
      <xdr:row>39</xdr:row>
      <xdr:rowOff>137006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83943"/>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5967</xdr:rowOff>
    </xdr:from>
    <xdr:to>
      <xdr:col>24</xdr:col>
      <xdr:colOff>114300</xdr:colOff>
      <xdr:row>38</xdr:row>
      <xdr:rowOff>107567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2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155844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9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63068</xdr:rowOff>
    </xdr:from>
    <xdr:to>
      <xdr:col>20</xdr:col>
      <xdr:colOff>38100</xdr:colOff>
      <xdr:row>39</xdr:row>
      <xdr:rowOff>164668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7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155795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84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63999</xdr:rowOff>
    </xdr:from>
    <xdr:to>
      <xdr:col>15</xdr:col>
      <xdr:colOff>101600</xdr:colOff>
      <xdr:row>39</xdr:row>
      <xdr:rowOff>165599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5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156726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4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46593</xdr:rowOff>
    </xdr:from>
    <xdr:to>
      <xdr:col>10</xdr:col>
      <xdr:colOff>165100</xdr:colOff>
      <xdr:row>39</xdr:row>
      <xdr:rowOff>148193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139320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86206</xdr:rowOff>
    </xdr:from>
    <xdr:to>
      <xdr:col>6</xdr:col>
      <xdr:colOff>38100</xdr:colOff>
      <xdr:row>40</xdr:row>
      <xdr:rowOff>16356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7483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37653</xdr:rowOff>
    </xdr:from>
    <xdr:to>
      <xdr:col>24</xdr:col>
      <xdr:colOff>63500</xdr:colOff>
      <xdr:row>59</xdr:row>
      <xdr:rowOff>64140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153203"/>
          <a:ext cx="838200" cy="2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165468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23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37653</xdr:rowOff>
    </xdr:from>
    <xdr:to>
      <xdr:col>19</xdr:col>
      <xdr:colOff>177800</xdr:colOff>
      <xdr:row>59</xdr:row>
      <xdr:rowOff>38095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53203"/>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141267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9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14900</xdr:rowOff>
    </xdr:from>
    <xdr:to>
      <xdr:col>15</xdr:col>
      <xdr:colOff>50800</xdr:colOff>
      <xdr:row>59</xdr:row>
      <xdr:rowOff>38095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130450"/>
          <a:ext cx="889000" cy="2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51213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104343</xdr:rowOff>
    </xdr:from>
    <xdr:to>
      <xdr:col>10</xdr:col>
      <xdr:colOff>114300</xdr:colOff>
      <xdr:row>59</xdr:row>
      <xdr:rowOff>14900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48443"/>
          <a:ext cx="889000" cy="8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66179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13340</xdr:rowOff>
    </xdr:from>
    <xdr:to>
      <xdr:col>24</xdr:col>
      <xdr:colOff>114300</xdr:colOff>
      <xdr:row>59</xdr:row>
      <xdr:rowOff>114940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1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99717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1004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158303</xdr:rowOff>
    </xdr:from>
    <xdr:to>
      <xdr:col>20</xdr:col>
      <xdr:colOff>38100</xdr:colOff>
      <xdr:row>59</xdr:row>
      <xdr:rowOff>88453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10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79580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9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158745</xdr:rowOff>
    </xdr:from>
    <xdr:to>
      <xdr:col>15</xdr:col>
      <xdr:colOff>101600</xdr:colOff>
      <xdr:row>59</xdr:row>
      <xdr:rowOff>88895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0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80022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135550</xdr:rowOff>
    </xdr:from>
    <xdr:to>
      <xdr:col>10</xdr:col>
      <xdr:colOff>165100</xdr:colOff>
      <xdr:row>59</xdr:row>
      <xdr:rowOff>65700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56827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53543</xdr:rowOff>
    </xdr:from>
    <xdr:to>
      <xdr:col>6</xdr:col>
      <xdr:colOff>38100</xdr:colOff>
      <xdr:row>58</xdr:row>
      <xdr:rowOff>155143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146270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156730</xdr:rowOff>
    </xdr:from>
    <xdr:to>
      <xdr:col>24</xdr:col>
      <xdr:colOff>63500</xdr:colOff>
      <xdr:row>78</xdr:row>
      <xdr:rowOff>38925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58380"/>
          <a:ext cx="8382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170603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38925</xdr:rowOff>
    </xdr:from>
    <xdr:to>
      <xdr:col>19</xdr:col>
      <xdr:colOff>177800</xdr:colOff>
      <xdr:row>78</xdr:row>
      <xdr:rowOff>44107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12025"/>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43997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44107</xdr:rowOff>
    </xdr:from>
    <xdr:to>
      <xdr:col>15</xdr:col>
      <xdr:colOff>50800</xdr:colOff>
      <xdr:row>78</xdr:row>
      <xdr:rowOff>52299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17207"/>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22204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52299</xdr:rowOff>
    </xdr:from>
    <xdr:to>
      <xdr:col>10</xdr:col>
      <xdr:colOff>114300</xdr:colOff>
      <xdr:row>78</xdr:row>
      <xdr:rowOff>61976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25399"/>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131170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105930</xdr:rowOff>
    </xdr:from>
    <xdr:to>
      <xdr:col>24</xdr:col>
      <xdr:colOff>114300</xdr:colOff>
      <xdr:row>78</xdr:row>
      <xdr:rowOff>36080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84357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8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159575</xdr:rowOff>
    </xdr:from>
    <xdr:to>
      <xdr:col>20</xdr:col>
      <xdr:colOff>38100</xdr:colOff>
      <xdr:row>78</xdr:row>
      <xdr:rowOff>89725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80852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5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164757</xdr:rowOff>
    </xdr:from>
    <xdr:to>
      <xdr:col>15</xdr:col>
      <xdr:colOff>101600</xdr:colOff>
      <xdr:row>78</xdr:row>
      <xdr:rowOff>94907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86034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5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1499</xdr:rowOff>
    </xdr:from>
    <xdr:to>
      <xdr:col>10</xdr:col>
      <xdr:colOff>165100</xdr:colOff>
      <xdr:row>78</xdr:row>
      <xdr:rowOff>103099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94226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6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11176</xdr:rowOff>
    </xdr:from>
    <xdr:to>
      <xdr:col>6</xdr:col>
      <xdr:colOff>38100</xdr:colOff>
      <xdr:row>78</xdr:row>
      <xdr:rowOff>112776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103903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7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139494</xdr:rowOff>
    </xdr:from>
    <xdr:to>
      <xdr:col>24</xdr:col>
      <xdr:colOff>63500</xdr:colOff>
      <xdr:row>95</xdr:row>
      <xdr:rowOff>163246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27244"/>
          <a:ext cx="8382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75328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162354</xdr:rowOff>
    </xdr:from>
    <xdr:to>
      <xdr:col>19</xdr:col>
      <xdr:colOff>177800</xdr:colOff>
      <xdr:row>95</xdr:row>
      <xdr:rowOff>163246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450104"/>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57568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162354</xdr:rowOff>
    </xdr:from>
    <xdr:to>
      <xdr:col>15</xdr:col>
      <xdr:colOff>50800</xdr:colOff>
      <xdr:row>96</xdr:row>
      <xdr:rowOff>60925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50104"/>
          <a:ext cx="889000" cy="7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92107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13146</xdr:rowOff>
    </xdr:from>
    <xdr:to>
      <xdr:col>10</xdr:col>
      <xdr:colOff>114300</xdr:colOff>
      <xdr:row>96</xdr:row>
      <xdr:rowOff>60925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472346"/>
          <a:ext cx="889000" cy="4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106946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74871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88694</xdr:rowOff>
    </xdr:from>
    <xdr:to>
      <xdr:col>24</xdr:col>
      <xdr:colOff>114300</xdr:colOff>
      <xdr:row>96</xdr:row>
      <xdr:rowOff>18844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7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111571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2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112446</xdr:rowOff>
    </xdr:from>
    <xdr:to>
      <xdr:col>20</xdr:col>
      <xdr:colOff>38100</xdr:colOff>
      <xdr:row>96</xdr:row>
      <xdr:rowOff>42596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33723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4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111554</xdr:rowOff>
    </xdr:from>
    <xdr:to>
      <xdr:col>15</xdr:col>
      <xdr:colOff>101600</xdr:colOff>
      <xdr:row>96</xdr:row>
      <xdr:rowOff>41704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58231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1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10125</xdr:rowOff>
    </xdr:from>
    <xdr:to>
      <xdr:col>10</xdr:col>
      <xdr:colOff>165100</xdr:colOff>
      <xdr:row>96</xdr:row>
      <xdr:rowOff>111725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102852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56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133796</xdr:rowOff>
    </xdr:from>
    <xdr:to>
      <xdr:col>6</xdr:col>
      <xdr:colOff>38100</xdr:colOff>
      <xdr:row>96</xdr:row>
      <xdr:rowOff>63946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80473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1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168311</xdr:rowOff>
    </xdr:from>
    <xdr:to>
      <xdr:col>55</xdr:col>
      <xdr:colOff>0</xdr:colOff>
      <xdr:row>37</xdr:row>
      <xdr:rowOff>4922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826161"/>
          <a:ext cx="838200" cy="52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70080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556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4922</xdr:rowOff>
    </xdr:from>
    <xdr:to>
      <xdr:col>50</xdr:col>
      <xdr:colOff>114300</xdr:colOff>
      <xdr:row>37</xdr:row>
      <xdr:rowOff>101322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348572"/>
          <a:ext cx="889000" cy="9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24051</xdr:rowOff>
    </xdr:from>
    <xdr:to>
      <xdr:col>50</xdr:col>
      <xdr:colOff>165100</xdr:colOff>
      <xdr:row>36</xdr:row>
      <xdr:rowOff>125651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142178</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101322</xdr:rowOff>
    </xdr:from>
    <xdr:to>
      <xdr:col>45</xdr:col>
      <xdr:colOff>177800</xdr:colOff>
      <xdr:row>37</xdr:row>
      <xdr:rowOff>107989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444972"/>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158500</xdr:rowOff>
    </xdr:from>
    <xdr:to>
      <xdr:col>46</xdr:col>
      <xdr:colOff>38100</xdr:colOff>
      <xdr:row>36</xdr:row>
      <xdr:rowOff>88650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105177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104189</xdr:rowOff>
    </xdr:from>
    <xdr:to>
      <xdr:col>41</xdr:col>
      <xdr:colOff>50800</xdr:colOff>
      <xdr:row>37</xdr:row>
      <xdr:rowOff>107989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447839"/>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67883</xdr:rowOff>
    </xdr:from>
    <xdr:to>
      <xdr:col>41</xdr:col>
      <xdr:colOff>101600</xdr:colOff>
      <xdr:row>36</xdr:row>
      <xdr:rowOff>169483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14560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79660</xdr:rowOff>
    </xdr:from>
    <xdr:to>
      <xdr:col>36</xdr:col>
      <xdr:colOff>165100</xdr:colOff>
      <xdr:row>37</xdr:row>
      <xdr:rowOff>9810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26337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117511</xdr:rowOff>
    </xdr:from>
    <xdr:to>
      <xdr:col>55</xdr:col>
      <xdr:colOff>50800</xdr:colOff>
      <xdr:row>34</xdr:row>
      <xdr:rowOff>47661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7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95938</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75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125572</xdr:rowOff>
    </xdr:from>
    <xdr:to>
      <xdr:col>50</xdr:col>
      <xdr:colOff>165100</xdr:colOff>
      <xdr:row>37</xdr:row>
      <xdr:rowOff>55722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2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46849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39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50522</xdr:rowOff>
    </xdr:from>
    <xdr:to>
      <xdr:col>46</xdr:col>
      <xdr:colOff>38100</xdr:colOff>
      <xdr:row>37</xdr:row>
      <xdr:rowOff>152122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3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143249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48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57189</xdr:rowOff>
    </xdr:from>
    <xdr:to>
      <xdr:col>41</xdr:col>
      <xdr:colOff>101600</xdr:colOff>
      <xdr:row>37</xdr:row>
      <xdr:rowOff>158789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149916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4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53389</xdr:rowOff>
    </xdr:from>
    <xdr:to>
      <xdr:col>36</xdr:col>
      <xdr:colOff>165100</xdr:colOff>
      <xdr:row>37</xdr:row>
      <xdr:rowOff>154989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39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146116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48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2001</xdr:rowOff>
    </xdr:from>
    <xdr:to>
      <xdr:col>55</xdr:col>
      <xdr:colOff>0</xdr:colOff>
      <xdr:row>55</xdr:row>
      <xdr:rowOff>22273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8917401"/>
          <a:ext cx="838200" cy="53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24081</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25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22273</xdr:rowOff>
    </xdr:from>
    <xdr:to>
      <xdr:col>50</xdr:col>
      <xdr:colOff>114300</xdr:colOff>
      <xdr:row>55</xdr:row>
      <xdr:rowOff>144683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452023"/>
          <a:ext cx="889000" cy="1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144580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144683</xdr:rowOff>
    </xdr:from>
    <xdr:to>
      <xdr:col>45</xdr:col>
      <xdr:colOff>177800</xdr:colOff>
      <xdr:row>57</xdr:row>
      <xdr:rowOff>129550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574433"/>
          <a:ext cx="889000" cy="32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83503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8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51456</xdr:rowOff>
    </xdr:from>
    <xdr:to>
      <xdr:col>41</xdr:col>
      <xdr:colOff>50800</xdr:colOff>
      <xdr:row>57</xdr:row>
      <xdr:rowOff>129550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481206"/>
          <a:ext cx="889000" cy="4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169635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59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122651</xdr:rowOff>
    </xdr:from>
    <xdr:to>
      <xdr:col>55</xdr:col>
      <xdr:colOff>50800</xdr:colOff>
      <xdr:row>52</xdr:row>
      <xdr:rowOff>52801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88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75678</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881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142923</xdr:rowOff>
    </xdr:from>
    <xdr:to>
      <xdr:col>50</xdr:col>
      <xdr:colOff>165100</xdr:colOff>
      <xdr:row>55</xdr:row>
      <xdr:rowOff>73073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4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89600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17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93883</xdr:rowOff>
    </xdr:from>
    <xdr:to>
      <xdr:col>46</xdr:col>
      <xdr:colOff>38100</xdr:colOff>
      <xdr:row>56</xdr:row>
      <xdr:rowOff>24033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5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40560</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29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78750</xdr:rowOff>
    </xdr:from>
    <xdr:to>
      <xdr:col>41</xdr:col>
      <xdr:colOff>101600</xdr:colOff>
      <xdr:row>58</xdr:row>
      <xdr:rowOff>8900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4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656</xdr:rowOff>
    </xdr:from>
    <xdr:to>
      <xdr:col>36</xdr:col>
      <xdr:colOff>165100</xdr:colOff>
      <xdr:row>55</xdr:row>
      <xdr:rowOff>102256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43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118783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20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89433</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605283"/>
          <a:ext cx="1270" cy="98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36110</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3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89433</xdr:rowOff>
    </xdr:from>
    <xdr:to>
      <xdr:col>55</xdr:col>
      <xdr:colOff>88900</xdr:colOff>
      <xdr:row>73</xdr:row>
      <xdr:rowOff>89433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60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70295</xdr:rowOff>
    </xdr:from>
    <xdr:to>
      <xdr:col>55</xdr:col>
      <xdr:colOff>0</xdr:colOff>
      <xdr:row>78</xdr:row>
      <xdr:rowOff>111633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43395"/>
          <a:ext cx="8382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7917</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09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156490</xdr:rowOff>
    </xdr:from>
    <xdr:to>
      <xdr:col>55</xdr:col>
      <xdr:colOff>50800</xdr:colOff>
      <xdr:row>78</xdr:row>
      <xdr:rowOff>86640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70295</xdr:rowOff>
    </xdr:from>
    <xdr:to>
      <xdr:col>50</xdr:col>
      <xdr:colOff>114300</xdr:colOff>
      <xdr:row>78</xdr:row>
      <xdr:rowOff>167233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43395"/>
          <a:ext cx="889000" cy="9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100051</xdr:rowOff>
    </xdr:from>
    <xdr:to>
      <xdr:col>50</xdr:col>
      <xdr:colOff>165100</xdr:colOff>
      <xdr:row>77</xdr:row>
      <xdr:rowOff>30201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46727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122135</xdr:rowOff>
    </xdr:from>
    <xdr:to>
      <xdr:col>45</xdr:col>
      <xdr:colOff>177800</xdr:colOff>
      <xdr:row>78</xdr:row>
      <xdr:rowOff>167233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95235"/>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99149</xdr:rowOff>
    </xdr:from>
    <xdr:to>
      <xdr:col>46</xdr:col>
      <xdr:colOff>38100</xdr:colOff>
      <xdr:row>76</xdr:row>
      <xdr:rowOff>29299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45826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132969</xdr:rowOff>
    </xdr:from>
    <xdr:to>
      <xdr:col>41</xdr:col>
      <xdr:colOff>50800</xdr:colOff>
      <xdr:row>78</xdr:row>
      <xdr:rowOff>122135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2134469"/>
          <a:ext cx="889000" cy="136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40551</xdr:rowOff>
    </xdr:from>
    <xdr:to>
      <xdr:col>41</xdr:col>
      <xdr:colOff>101600</xdr:colOff>
      <xdr:row>75</xdr:row>
      <xdr:rowOff>142151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158678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75273</xdr:rowOff>
    </xdr:from>
    <xdr:to>
      <xdr:col>36</xdr:col>
      <xdr:colOff>165100</xdr:colOff>
      <xdr:row>75</xdr:row>
      <xdr:rowOff>5423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76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168000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8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60833</xdr:rowOff>
    </xdr:from>
    <xdr:to>
      <xdr:col>55</xdr:col>
      <xdr:colOff>50800</xdr:colOff>
      <xdr:row>78</xdr:row>
      <xdr:rowOff>162433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147210</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4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19495</xdr:rowOff>
    </xdr:from>
    <xdr:to>
      <xdr:col>50</xdr:col>
      <xdr:colOff>165100</xdr:colOff>
      <xdr:row>78</xdr:row>
      <xdr:rowOff>121095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112222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4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116433</xdr:rowOff>
    </xdr:from>
    <xdr:to>
      <xdr:col>46</xdr:col>
      <xdr:colOff>38100</xdr:colOff>
      <xdr:row>79</xdr:row>
      <xdr:rowOff>46583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37710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8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71335</xdr:rowOff>
    </xdr:from>
    <xdr:to>
      <xdr:col>41</xdr:col>
      <xdr:colOff>101600</xdr:colOff>
      <xdr:row>79</xdr:row>
      <xdr:rowOff>1485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164062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3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82169</xdr:rowOff>
    </xdr:from>
    <xdr:to>
      <xdr:col>36</xdr:col>
      <xdr:colOff>165100</xdr:colOff>
      <xdr:row>71</xdr:row>
      <xdr:rowOff>12319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08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28846</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185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44501</xdr:rowOff>
    </xdr:from>
    <xdr:to>
      <xdr:col>55</xdr:col>
      <xdr:colOff>0</xdr:colOff>
      <xdr:row>95</xdr:row>
      <xdr:rowOff>88137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5817901"/>
          <a:ext cx="838200" cy="55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143167</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6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88137</xdr:rowOff>
    </xdr:from>
    <xdr:to>
      <xdr:col>50</xdr:col>
      <xdr:colOff>114300</xdr:colOff>
      <xdr:row>95</xdr:row>
      <xdr:rowOff>171315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375887"/>
          <a:ext cx="889000" cy="8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170659</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8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171315</xdr:rowOff>
    </xdr:from>
    <xdr:to>
      <xdr:col>45</xdr:col>
      <xdr:colOff>177800</xdr:colOff>
      <xdr:row>97</xdr:row>
      <xdr:rowOff>167768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459065"/>
          <a:ext cx="889000" cy="3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17812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167768</xdr:rowOff>
    </xdr:from>
    <xdr:to>
      <xdr:col>41</xdr:col>
      <xdr:colOff>50800</xdr:colOff>
      <xdr:row>98</xdr:row>
      <xdr:rowOff>70493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798418"/>
          <a:ext cx="889000" cy="7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36532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4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73530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5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165151</xdr:rowOff>
    </xdr:from>
    <xdr:to>
      <xdr:col>55</xdr:col>
      <xdr:colOff>50800</xdr:colOff>
      <xdr:row>92</xdr:row>
      <xdr:rowOff>95301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57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118178</xdr:rowOff>
    </xdr:from>
    <xdr:ext cx="599010"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572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37337</xdr:rowOff>
    </xdr:from>
    <xdr:to>
      <xdr:col>50</xdr:col>
      <xdr:colOff>165100</xdr:colOff>
      <xdr:row>95</xdr:row>
      <xdr:rowOff>138937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32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155464</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39795" y="1610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120515</xdr:rowOff>
    </xdr:from>
    <xdr:to>
      <xdr:col>46</xdr:col>
      <xdr:colOff>38100</xdr:colOff>
      <xdr:row>96</xdr:row>
      <xdr:rowOff>50665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4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67192</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50795" y="1618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116968</xdr:rowOff>
    </xdr:from>
    <xdr:to>
      <xdr:col>41</xdr:col>
      <xdr:colOff>101600</xdr:colOff>
      <xdr:row>98</xdr:row>
      <xdr:rowOff>47118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7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38245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19693</xdr:rowOff>
    </xdr:from>
    <xdr:to>
      <xdr:col>36</xdr:col>
      <xdr:colOff>165100</xdr:colOff>
      <xdr:row>98</xdr:row>
      <xdr:rowOff>121293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8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112420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9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84803</xdr:rowOff>
    </xdr:from>
    <xdr:to>
      <xdr:col>85</xdr:col>
      <xdr:colOff>127000</xdr:colOff>
      <xdr:row>39</xdr:row>
      <xdr:rowOff>97605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71353"/>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96119</xdr:rowOff>
    </xdr:from>
    <xdr:to>
      <xdr:col>81</xdr:col>
      <xdr:colOff>50800</xdr:colOff>
      <xdr:row>39</xdr:row>
      <xdr:rowOff>97605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8266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96119</xdr:rowOff>
    </xdr:from>
    <xdr:to>
      <xdr:col>76</xdr:col>
      <xdr:colOff>114300</xdr:colOff>
      <xdr:row>39</xdr:row>
      <xdr:rowOff>98356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82669"/>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98356</xdr:rowOff>
    </xdr:from>
    <xdr:to>
      <xdr:col>71</xdr:col>
      <xdr:colOff>177800</xdr:colOff>
      <xdr:row>39</xdr:row>
      <xdr:rowOff>98356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84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34003</xdr:rowOff>
    </xdr:from>
    <xdr:to>
      <xdr:col>85</xdr:col>
      <xdr:colOff>177800</xdr:colOff>
      <xdr:row>39</xdr:row>
      <xdr:rowOff>135603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7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120380</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46805</xdr:rowOff>
    </xdr:from>
    <xdr:to>
      <xdr:col>81</xdr:col>
      <xdr:colOff>101600</xdr:colOff>
      <xdr:row>39</xdr:row>
      <xdr:rowOff>148405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7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139532</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24333" y="6826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45319</xdr:rowOff>
    </xdr:from>
    <xdr:to>
      <xdr:col>76</xdr:col>
      <xdr:colOff>165100</xdr:colOff>
      <xdr:row>39</xdr:row>
      <xdr:rowOff>146919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7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138046</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82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47556</xdr:rowOff>
    </xdr:from>
    <xdr:to>
      <xdr:col>72</xdr:col>
      <xdr:colOff>38100</xdr:colOff>
      <xdr:row>39</xdr:row>
      <xdr:rowOff>149156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140283</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46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47556</xdr:rowOff>
    </xdr:from>
    <xdr:to>
      <xdr:col>67</xdr:col>
      <xdr:colOff>101600</xdr:colOff>
      <xdr:row>39</xdr:row>
      <xdr:rowOff>149156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140283</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57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149160</xdr:rowOff>
    </xdr:from>
    <xdr:to>
      <xdr:col>85</xdr:col>
      <xdr:colOff>127000</xdr:colOff>
      <xdr:row>77</xdr:row>
      <xdr:rowOff>160883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50810"/>
          <a:ext cx="8382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159164</xdr:rowOff>
    </xdr:from>
    <xdr:to>
      <xdr:col>81</xdr:col>
      <xdr:colOff>50800</xdr:colOff>
      <xdr:row>77</xdr:row>
      <xdr:rowOff>160883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360814"/>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78129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7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159164</xdr:rowOff>
    </xdr:from>
    <xdr:to>
      <xdr:col>76</xdr:col>
      <xdr:colOff>114300</xdr:colOff>
      <xdr:row>77</xdr:row>
      <xdr:rowOff>159327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6081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75103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159327</xdr:rowOff>
    </xdr:from>
    <xdr:to>
      <xdr:col>71</xdr:col>
      <xdr:colOff>177800</xdr:colOff>
      <xdr:row>78</xdr:row>
      <xdr:rowOff>21296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360977"/>
          <a:ext cx="88900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7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85553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7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98360</xdr:rowOff>
    </xdr:from>
    <xdr:to>
      <xdr:col>85</xdr:col>
      <xdr:colOff>177800</xdr:colOff>
      <xdr:row>78</xdr:row>
      <xdr:rowOff>28510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30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13287</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110083</xdr:rowOff>
    </xdr:from>
    <xdr:to>
      <xdr:col>81</xdr:col>
      <xdr:colOff>101600</xdr:colOff>
      <xdr:row>78</xdr:row>
      <xdr:rowOff>40233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3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31360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40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108364</xdr:rowOff>
    </xdr:from>
    <xdr:to>
      <xdr:col>76</xdr:col>
      <xdr:colOff>165100</xdr:colOff>
      <xdr:row>78</xdr:row>
      <xdr:rowOff>38514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3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29641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40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108527</xdr:rowOff>
    </xdr:from>
    <xdr:to>
      <xdr:col>72</xdr:col>
      <xdr:colOff>38100</xdr:colOff>
      <xdr:row>78</xdr:row>
      <xdr:rowOff>38677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3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29804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141946</xdr:rowOff>
    </xdr:from>
    <xdr:to>
      <xdr:col>67</xdr:col>
      <xdr:colOff>101600</xdr:colOff>
      <xdr:row>78</xdr:row>
      <xdr:rowOff>72096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3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63223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43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109150</xdr:rowOff>
    </xdr:from>
    <xdr:to>
      <xdr:col>85</xdr:col>
      <xdr:colOff>127000</xdr:colOff>
      <xdr:row>97</xdr:row>
      <xdr:rowOff>123290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39800"/>
          <a:ext cx="838200" cy="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58314</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88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123290</xdr:rowOff>
    </xdr:from>
    <xdr:to>
      <xdr:col>81</xdr:col>
      <xdr:colOff>50800</xdr:colOff>
      <xdr:row>98</xdr:row>
      <xdr:rowOff>1299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53940"/>
          <a:ext cx="889000" cy="4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62445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141153</xdr:rowOff>
    </xdr:from>
    <xdr:to>
      <xdr:col>76</xdr:col>
      <xdr:colOff>114300</xdr:colOff>
      <xdr:row>98</xdr:row>
      <xdr:rowOff>1299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71803"/>
          <a:ext cx="889000" cy="3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58384</xdr:rowOff>
    </xdr:from>
    <xdr:to>
      <xdr:col>71</xdr:col>
      <xdr:colOff>177800</xdr:colOff>
      <xdr:row>97</xdr:row>
      <xdr:rowOff>141153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689034"/>
          <a:ext cx="889000" cy="8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58350</xdr:rowOff>
    </xdr:from>
    <xdr:to>
      <xdr:col>85</xdr:col>
      <xdr:colOff>177800</xdr:colOff>
      <xdr:row>97</xdr:row>
      <xdr:rowOff>159950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81227</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72490</xdr:rowOff>
    </xdr:from>
    <xdr:to>
      <xdr:col>81</xdr:col>
      <xdr:colOff>101600</xdr:colOff>
      <xdr:row>98</xdr:row>
      <xdr:rowOff>2640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0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19167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7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121949</xdr:rowOff>
    </xdr:from>
    <xdr:to>
      <xdr:col>76</xdr:col>
      <xdr:colOff>165100</xdr:colOff>
      <xdr:row>98</xdr:row>
      <xdr:rowOff>52099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5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43226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90353</xdr:rowOff>
    </xdr:from>
    <xdr:to>
      <xdr:col>72</xdr:col>
      <xdr:colOff>38100</xdr:colOff>
      <xdr:row>98</xdr:row>
      <xdr:rowOff>20503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11630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7584</xdr:rowOff>
    </xdr:from>
    <xdr:to>
      <xdr:col>67</xdr:col>
      <xdr:colOff>101600</xdr:colOff>
      <xdr:row>97</xdr:row>
      <xdr:rowOff>109184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100311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73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30246</xdr:rowOff>
    </xdr:from>
    <xdr:to>
      <xdr:col>116</xdr:col>
      <xdr:colOff>63500</xdr:colOff>
      <xdr:row>37</xdr:row>
      <xdr:rowOff>93888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373896"/>
          <a:ext cx="8382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54754</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30246</xdr:rowOff>
    </xdr:from>
    <xdr:to>
      <xdr:col>111</xdr:col>
      <xdr:colOff>177800</xdr:colOff>
      <xdr:row>38</xdr:row>
      <xdr:rowOff>123515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373896"/>
          <a:ext cx="889000" cy="2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51416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123515</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638615"/>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68450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20371</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535471"/>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77731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43088</xdr:rowOff>
    </xdr:from>
    <xdr:to>
      <xdr:col>116</xdr:col>
      <xdr:colOff>114300</xdr:colOff>
      <xdr:row>37</xdr:row>
      <xdr:rowOff>144688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65965</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23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150896</xdr:rowOff>
    </xdr:from>
    <xdr:to>
      <xdr:col>112</xdr:col>
      <xdr:colOff>38100</xdr:colOff>
      <xdr:row>37</xdr:row>
      <xdr:rowOff>81046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32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97573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09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72715</xdr:rowOff>
    </xdr:from>
    <xdr:to>
      <xdr:col>107</xdr:col>
      <xdr:colOff>101600</xdr:colOff>
      <xdr:row>39</xdr:row>
      <xdr:rowOff>2865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165442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68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141021</xdr:rowOff>
    </xdr:from>
    <xdr:to>
      <xdr:col>98</xdr:col>
      <xdr:colOff>38100</xdr:colOff>
      <xdr:row>38</xdr:row>
      <xdr:rowOff>71171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62298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57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119538</xdr:rowOff>
    </xdr:from>
    <xdr:to>
      <xdr:col>116</xdr:col>
      <xdr:colOff>63500</xdr:colOff>
      <xdr:row>58</xdr:row>
      <xdr:rowOff>119766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6363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119766</xdr:rowOff>
    </xdr:from>
    <xdr:to>
      <xdr:col>111</xdr:col>
      <xdr:colOff>177800</xdr:colOff>
      <xdr:row>58</xdr:row>
      <xdr:rowOff>119812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6386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119812</xdr:rowOff>
    </xdr:from>
    <xdr:to>
      <xdr:col>107</xdr:col>
      <xdr:colOff>50800</xdr:colOff>
      <xdr:row>58</xdr:row>
      <xdr:rowOff>119858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6391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60129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119858</xdr:rowOff>
    </xdr:from>
    <xdr:to>
      <xdr:col>102</xdr:col>
      <xdr:colOff>114300</xdr:colOff>
      <xdr:row>58</xdr:row>
      <xdr:rowOff>120086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6395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90990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65387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68738</xdr:rowOff>
    </xdr:from>
    <xdr:to>
      <xdr:col>116</xdr:col>
      <xdr:colOff>114300</xdr:colOff>
      <xdr:row>58</xdr:row>
      <xdr:rowOff>170338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155115</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27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68966</xdr:rowOff>
    </xdr:from>
    <xdr:to>
      <xdr:col>112</xdr:col>
      <xdr:colOff>38100</xdr:colOff>
      <xdr:row>58</xdr:row>
      <xdr:rowOff>170566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161693</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0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69012</xdr:rowOff>
    </xdr:from>
    <xdr:to>
      <xdr:col>107</xdr:col>
      <xdr:colOff>101600</xdr:colOff>
      <xdr:row>58</xdr:row>
      <xdr:rowOff>170612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161739</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05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69058</xdr:rowOff>
    </xdr:from>
    <xdr:to>
      <xdr:col>102</xdr:col>
      <xdr:colOff>165100</xdr:colOff>
      <xdr:row>58</xdr:row>
      <xdr:rowOff>170658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161785</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05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69286</xdr:rowOff>
    </xdr:from>
    <xdr:to>
      <xdr:col>98</xdr:col>
      <xdr:colOff>38100</xdr:colOff>
      <xdr:row>58</xdr:row>
      <xdr:rowOff>170886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162013</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0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51651</xdr:rowOff>
    </xdr:from>
    <xdr:to>
      <xdr:col>116</xdr:col>
      <xdr:colOff>63500</xdr:colOff>
      <xdr:row>77</xdr:row>
      <xdr:rowOff>78987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53301"/>
          <a:ext cx="8382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50493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146196</xdr:rowOff>
    </xdr:from>
    <xdr:to>
      <xdr:col>111</xdr:col>
      <xdr:colOff>177800</xdr:colOff>
      <xdr:row>77</xdr:row>
      <xdr:rowOff>78987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833496"/>
          <a:ext cx="889000" cy="4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110520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131090</xdr:rowOff>
    </xdr:from>
    <xdr:to>
      <xdr:col>107</xdr:col>
      <xdr:colOff>50800</xdr:colOff>
      <xdr:row>74</xdr:row>
      <xdr:rowOff>146196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818390"/>
          <a:ext cx="8890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68051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131090</xdr:rowOff>
    </xdr:from>
    <xdr:to>
      <xdr:col>102</xdr:col>
      <xdr:colOff>114300</xdr:colOff>
      <xdr:row>75</xdr:row>
      <xdr:rowOff>12256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18390"/>
          <a:ext cx="8890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65060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46379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851</xdr:rowOff>
    </xdr:from>
    <xdr:to>
      <xdr:col>116</xdr:col>
      <xdr:colOff>114300</xdr:colOff>
      <xdr:row>77</xdr:row>
      <xdr:rowOff>102451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150728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28187</xdr:rowOff>
    </xdr:from>
    <xdr:to>
      <xdr:col>112</xdr:col>
      <xdr:colOff>38100</xdr:colOff>
      <xdr:row>77</xdr:row>
      <xdr:rowOff>129787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120914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95396</xdr:rowOff>
    </xdr:from>
    <xdr:to>
      <xdr:col>107</xdr:col>
      <xdr:colOff>101600</xdr:colOff>
      <xdr:row>75</xdr:row>
      <xdr:rowOff>25546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42073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80290</xdr:rowOff>
    </xdr:from>
    <xdr:to>
      <xdr:col>102</xdr:col>
      <xdr:colOff>165100</xdr:colOff>
      <xdr:row>75</xdr:row>
      <xdr:rowOff>10440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26967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4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132906</xdr:rowOff>
    </xdr:from>
    <xdr:to>
      <xdr:col>98</xdr:col>
      <xdr:colOff>38100</xdr:colOff>
      <xdr:row>75</xdr:row>
      <xdr:rowOff>63056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54183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本町が属する類似団体区分「</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－１」は、人口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300">
              <a:latin typeface="ＭＳ Ｐゴシック" panose="020B0600070205080204" pitchFamily="50" charset="-128"/>
              <a:ea typeface="ＭＳ Ｐゴシック" panose="020B0600070205080204" pitchFamily="50" charset="-128"/>
            </a:rPr>
            <a:t>18,133</a:t>
          </a:r>
          <a:r>
            <a:rPr kumimoji="1" lang="ja-JP" altLang="en-US" sz="1300">
              <a:latin typeface="ＭＳ Ｐゴシック" panose="020B0600070205080204" pitchFamily="50" charset="-128"/>
              <a:ea typeface="ＭＳ Ｐゴシック" panose="020B0600070205080204" pitchFamily="50" charset="-128"/>
            </a:rPr>
            <a:t>人であり、類似団体</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団体のうち、本町は比較的人口が多い自治体に位置づけられる。結果として、住民一人当たりのコストに換算すると、類似団体の中では人口が多いことにより、全体的には数値が類似団体平均を下回る傾向が強い。</a:t>
          </a:r>
        </a:p>
        <a:p>
          <a:r>
            <a:rPr kumimoji="1" lang="ja-JP" altLang="en-US" sz="1300">
              <a:latin typeface="ＭＳ Ｐゴシック" panose="020B0600070205080204" pitchFamily="50" charset="-128"/>
              <a:ea typeface="ＭＳ Ｐゴシック" panose="020B0600070205080204" pitchFamily="50" charset="-128"/>
            </a:rPr>
            <a:t>人件費は、保育所の民営化、出先機関業務の一部民間委託などの取り組みにより、類似団体より少ない職員数で行政サービスを運営しており、結果として類似団体平均を下回っている。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扶助費は、町内に老人ホームがあることによる老人ホーム措置費、義務教育就学児などの医療費助成や障害者助成事業を単独事業として実施していることにより、前年とほぼ同水準であるが、類似団体平均を若干上回っている。</a:t>
          </a:r>
        </a:p>
        <a:p>
          <a:r>
            <a:rPr kumimoji="1" lang="ja-JP" altLang="en-US" sz="1300">
              <a:latin typeface="ＭＳ Ｐゴシック" panose="020B0600070205080204" pitchFamily="50" charset="-128"/>
              <a:ea typeface="ＭＳ Ｐゴシック" panose="020B0600070205080204" pitchFamily="50" charset="-128"/>
            </a:rPr>
            <a:t>普通建設事業費（更新整備）は、亜炭鉱跡の予防充填に係る工事費の決算額が多く、類似団体の中で最大の値となった。結果として普通建設事業費全体の数値についても、類似団体平均を大きく上回ることとなった。</a:t>
          </a:r>
        </a:p>
        <a:p>
          <a:r>
            <a:rPr kumimoji="1" lang="ja-JP" altLang="en-US" sz="1300">
              <a:latin typeface="ＭＳ Ｐゴシック" panose="020B0600070205080204" pitchFamily="50" charset="-128"/>
              <a:ea typeface="ＭＳ Ｐゴシック" panose="020B0600070205080204" pitchFamily="50" charset="-128"/>
            </a:rPr>
            <a:t>公債費は、これまで地方債の発行抑制を行ってきたことにより、類似団体の中でも下位で推移している。しかし、今後も住民の安心安全対策を推進するために必要な事業に対する借入を予定しているため、公債費は増加傾向になると見込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18,133
17,501
56.69
13,500,125
13,103,616
269,290
4,723,203
5,552,810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49784</xdr:rowOff>
    </xdr:from>
    <xdr:to>
      <xdr:col>24</xdr:col>
      <xdr:colOff>63500</xdr:colOff>
      <xdr:row>38</xdr:row>
      <xdr:rowOff>55499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6488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7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43307</xdr:rowOff>
    </xdr:from>
    <xdr:to>
      <xdr:col>19</xdr:col>
      <xdr:colOff>177800</xdr:colOff>
      <xdr:row>38</xdr:row>
      <xdr:rowOff>49784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5840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123207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7874</xdr:rowOff>
    </xdr:from>
    <xdr:to>
      <xdr:col>15</xdr:col>
      <xdr:colOff>50800</xdr:colOff>
      <xdr:row>38</xdr:row>
      <xdr:rowOff>43307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2297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7874</xdr:rowOff>
    </xdr:from>
    <xdr:to>
      <xdr:col>10</xdr:col>
      <xdr:colOff>114300</xdr:colOff>
      <xdr:row>38</xdr:row>
      <xdr:rowOff>48641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22974"/>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148734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4699</xdr:rowOff>
    </xdr:from>
    <xdr:to>
      <xdr:col>24</xdr:col>
      <xdr:colOff>114300</xdr:colOff>
      <xdr:row>38</xdr:row>
      <xdr:rowOff>106299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91076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170434</xdr:rowOff>
    </xdr:from>
    <xdr:to>
      <xdr:col>20</xdr:col>
      <xdr:colOff>38100</xdr:colOff>
      <xdr:row>38</xdr:row>
      <xdr:rowOff>100584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91711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0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163957</xdr:rowOff>
    </xdr:from>
    <xdr:to>
      <xdr:col>15</xdr:col>
      <xdr:colOff>101600</xdr:colOff>
      <xdr:row>38</xdr:row>
      <xdr:rowOff>94107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85234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0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128524</xdr:rowOff>
    </xdr:from>
    <xdr:to>
      <xdr:col>10</xdr:col>
      <xdr:colOff>165100</xdr:colOff>
      <xdr:row>38</xdr:row>
      <xdr:rowOff>58674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49801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169291</xdr:rowOff>
    </xdr:from>
    <xdr:to>
      <xdr:col>6</xdr:col>
      <xdr:colOff>38100</xdr:colOff>
      <xdr:row>38</xdr:row>
      <xdr:rowOff>99441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90568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0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8703</xdr:rowOff>
    </xdr:from>
    <xdr:to>
      <xdr:col>24</xdr:col>
      <xdr:colOff>63500</xdr:colOff>
      <xdr:row>56</xdr:row>
      <xdr:rowOff>153590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267003"/>
          <a:ext cx="838200" cy="48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76056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8991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153590</xdr:rowOff>
    </xdr:from>
    <xdr:to>
      <xdr:col>19</xdr:col>
      <xdr:colOff>177800</xdr:colOff>
      <xdr:row>57</xdr:row>
      <xdr:rowOff>5014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54790"/>
          <a:ext cx="889000" cy="2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12236</xdr:rowOff>
    </xdr:from>
    <xdr:to>
      <xdr:col>20</xdr:col>
      <xdr:colOff>38100</xdr:colOff>
      <xdr:row>56</xdr:row>
      <xdr:rowOff>113836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130363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2467</xdr:rowOff>
    </xdr:from>
    <xdr:to>
      <xdr:col>15</xdr:col>
      <xdr:colOff>50800</xdr:colOff>
      <xdr:row>57</xdr:row>
      <xdr:rowOff>5014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75117"/>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135320</xdr:rowOff>
    </xdr:from>
    <xdr:to>
      <xdr:col>15</xdr:col>
      <xdr:colOff>101600</xdr:colOff>
      <xdr:row>56</xdr:row>
      <xdr:rowOff>65470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81997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132906</xdr:rowOff>
    </xdr:from>
    <xdr:to>
      <xdr:col>10</xdr:col>
      <xdr:colOff>114300</xdr:colOff>
      <xdr:row>57</xdr:row>
      <xdr:rowOff>2467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34106"/>
          <a:ext cx="8890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9599</xdr:rowOff>
    </xdr:from>
    <xdr:to>
      <xdr:col>10</xdr:col>
      <xdr:colOff>165100</xdr:colOff>
      <xdr:row>56</xdr:row>
      <xdr:rowOff>111199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127726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111083</xdr:rowOff>
    </xdr:from>
    <xdr:to>
      <xdr:col>6</xdr:col>
      <xdr:colOff>38100</xdr:colOff>
      <xdr:row>56</xdr:row>
      <xdr:rowOff>41233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57760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129353</xdr:rowOff>
    </xdr:from>
    <xdr:to>
      <xdr:col>24</xdr:col>
      <xdr:colOff>114300</xdr:colOff>
      <xdr:row>54</xdr:row>
      <xdr:rowOff>59503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107780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9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102790</xdr:rowOff>
    </xdr:from>
    <xdr:to>
      <xdr:col>20</xdr:col>
      <xdr:colOff>38100</xdr:colOff>
      <xdr:row>57</xdr:row>
      <xdr:rowOff>32940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0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24067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9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125664</xdr:rowOff>
    </xdr:from>
    <xdr:to>
      <xdr:col>15</xdr:col>
      <xdr:colOff>101600</xdr:colOff>
      <xdr:row>57</xdr:row>
      <xdr:rowOff>55814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46941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123117</xdr:rowOff>
    </xdr:from>
    <xdr:to>
      <xdr:col>10</xdr:col>
      <xdr:colOff>165100</xdr:colOff>
      <xdr:row>57</xdr:row>
      <xdr:rowOff>53267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44394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82106</xdr:rowOff>
    </xdr:from>
    <xdr:to>
      <xdr:col>6</xdr:col>
      <xdr:colOff>38100</xdr:colOff>
      <xdr:row>57</xdr:row>
      <xdr:rowOff>12256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3383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49876</xdr:rowOff>
    </xdr:from>
    <xdr:to>
      <xdr:col>24</xdr:col>
      <xdr:colOff>63500</xdr:colOff>
      <xdr:row>77</xdr:row>
      <xdr:rowOff>138737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51526"/>
          <a:ext cx="838200" cy="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159881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5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138737</xdr:rowOff>
    </xdr:from>
    <xdr:to>
      <xdr:col>19</xdr:col>
      <xdr:colOff>177800</xdr:colOff>
      <xdr:row>78</xdr:row>
      <xdr:rowOff>42007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0387"/>
          <a:ext cx="889000" cy="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8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28944</xdr:rowOff>
    </xdr:from>
    <xdr:to>
      <xdr:col>15</xdr:col>
      <xdr:colOff>50800</xdr:colOff>
      <xdr:row>78</xdr:row>
      <xdr:rowOff>42007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020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109758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20698</xdr:rowOff>
    </xdr:from>
    <xdr:to>
      <xdr:col>10</xdr:col>
      <xdr:colOff>114300</xdr:colOff>
      <xdr:row>78</xdr:row>
      <xdr:rowOff>28944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93798"/>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108321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45929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170526</xdr:rowOff>
    </xdr:from>
    <xdr:to>
      <xdr:col>24</xdr:col>
      <xdr:colOff>114300</xdr:colOff>
      <xdr:row>77</xdr:row>
      <xdr:rowOff>100676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148953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87937</xdr:rowOff>
    </xdr:from>
    <xdr:to>
      <xdr:col>20</xdr:col>
      <xdr:colOff>38100</xdr:colOff>
      <xdr:row>78</xdr:row>
      <xdr:rowOff>18087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9214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162657</xdr:rowOff>
    </xdr:from>
    <xdr:to>
      <xdr:col>15</xdr:col>
      <xdr:colOff>101600</xdr:colOff>
      <xdr:row>78</xdr:row>
      <xdr:rowOff>92807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83934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5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149594</xdr:rowOff>
    </xdr:from>
    <xdr:to>
      <xdr:col>10</xdr:col>
      <xdr:colOff>165100</xdr:colOff>
      <xdr:row>78</xdr:row>
      <xdr:rowOff>79744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70871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141348</xdr:rowOff>
    </xdr:from>
    <xdr:to>
      <xdr:col>6</xdr:col>
      <xdr:colOff>38100</xdr:colOff>
      <xdr:row>78</xdr:row>
      <xdr:rowOff>71498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62625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3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8499</xdr:rowOff>
    </xdr:from>
    <xdr:to>
      <xdr:col>24</xdr:col>
      <xdr:colOff>63500</xdr:colOff>
      <xdr:row>98</xdr:row>
      <xdr:rowOff>22916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10599"/>
          <a:ext cx="8382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19616</xdr:rowOff>
    </xdr:from>
    <xdr:to>
      <xdr:col>19</xdr:col>
      <xdr:colOff>177800</xdr:colOff>
      <xdr:row>98</xdr:row>
      <xdr:rowOff>22916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821716"/>
          <a:ext cx="8890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124624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17360</xdr:rowOff>
    </xdr:from>
    <xdr:to>
      <xdr:col>15</xdr:col>
      <xdr:colOff>50800</xdr:colOff>
      <xdr:row>98</xdr:row>
      <xdr:rowOff>19616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19460"/>
          <a:ext cx="8890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137754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159871</xdr:rowOff>
    </xdr:from>
    <xdr:to>
      <xdr:col>10</xdr:col>
      <xdr:colOff>114300</xdr:colOff>
      <xdr:row>98</xdr:row>
      <xdr:rowOff>17360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90521"/>
          <a:ext cx="889000" cy="2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124517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114969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129149</xdr:rowOff>
    </xdr:from>
    <xdr:to>
      <xdr:col>24</xdr:col>
      <xdr:colOff>114300</xdr:colOff>
      <xdr:row>98</xdr:row>
      <xdr:rowOff>59299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44076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7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143566</xdr:rowOff>
    </xdr:from>
    <xdr:to>
      <xdr:col>20</xdr:col>
      <xdr:colOff>38100</xdr:colOff>
      <xdr:row>98</xdr:row>
      <xdr:rowOff>73716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64843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6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140266</xdr:rowOff>
    </xdr:from>
    <xdr:to>
      <xdr:col>15</xdr:col>
      <xdr:colOff>101600</xdr:colOff>
      <xdr:row>98</xdr:row>
      <xdr:rowOff>70416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61543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138010</xdr:rowOff>
    </xdr:from>
    <xdr:to>
      <xdr:col>10</xdr:col>
      <xdr:colOff>165100</xdr:colOff>
      <xdr:row>98</xdr:row>
      <xdr:rowOff>68160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59287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109071</xdr:rowOff>
    </xdr:from>
    <xdr:to>
      <xdr:col>6</xdr:col>
      <xdr:colOff>38100</xdr:colOff>
      <xdr:row>98</xdr:row>
      <xdr:rowOff>39221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3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30348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128270</xdr:rowOff>
    </xdr:from>
    <xdr:to>
      <xdr:col>55</xdr:col>
      <xdr:colOff>0</xdr:colOff>
      <xdr:row>38</xdr:row>
      <xdr:rowOff>132842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4337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128270</xdr:rowOff>
    </xdr:from>
    <xdr:to>
      <xdr:col>50</xdr:col>
      <xdr:colOff>114300</xdr:colOff>
      <xdr:row>38</xdr:row>
      <xdr:rowOff>128270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43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38320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126898</xdr:rowOff>
    </xdr:from>
    <xdr:to>
      <xdr:col>45</xdr:col>
      <xdr:colOff>177800</xdr:colOff>
      <xdr:row>38</xdr:row>
      <xdr:rowOff>128270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4199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126898</xdr:rowOff>
    </xdr:from>
    <xdr:to>
      <xdr:col>41</xdr:col>
      <xdr:colOff>50800</xdr:colOff>
      <xdr:row>38</xdr:row>
      <xdr:rowOff>127356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64199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82042</xdr:rowOff>
    </xdr:from>
    <xdr:to>
      <xdr:col>55</xdr:col>
      <xdr:colOff>50800</xdr:colOff>
      <xdr:row>39</xdr:row>
      <xdr:rowOff>12192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168419</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2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77470</xdr:rowOff>
    </xdr:from>
    <xdr:to>
      <xdr:col>50</xdr:col>
      <xdr:colOff>165100</xdr:colOff>
      <xdr:row>39</xdr:row>
      <xdr:rowOff>7620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170197</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77470</xdr:rowOff>
    </xdr:from>
    <xdr:to>
      <xdr:col>46</xdr:col>
      <xdr:colOff>38100</xdr:colOff>
      <xdr:row>39</xdr:row>
      <xdr:rowOff>7620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170197</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76098</xdr:rowOff>
    </xdr:from>
    <xdr:to>
      <xdr:col>41</xdr:col>
      <xdr:colOff>101600</xdr:colOff>
      <xdr:row>39</xdr:row>
      <xdr:rowOff>6248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168825</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76556</xdr:rowOff>
    </xdr:from>
    <xdr:to>
      <xdr:col>36</xdr:col>
      <xdr:colOff>165100</xdr:colOff>
      <xdr:row>39</xdr:row>
      <xdr:rowOff>6706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169283</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102650</xdr:rowOff>
    </xdr:from>
    <xdr:to>
      <xdr:col>55</xdr:col>
      <xdr:colOff>0</xdr:colOff>
      <xdr:row>58</xdr:row>
      <xdr:rowOff>119469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46750"/>
          <a:ext cx="8382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77096</xdr:rowOff>
    </xdr:from>
    <xdr:to>
      <xdr:col>50</xdr:col>
      <xdr:colOff>114300</xdr:colOff>
      <xdr:row>58</xdr:row>
      <xdr:rowOff>119469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21196"/>
          <a:ext cx="889000" cy="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155282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77096</xdr:rowOff>
    </xdr:from>
    <xdr:to>
      <xdr:col>45</xdr:col>
      <xdr:colOff>177800</xdr:colOff>
      <xdr:row>58</xdr:row>
      <xdr:rowOff>87743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21196"/>
          <a:ext cx="8890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118346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87743</xdr:rowOff>
    </xdr:from>
    <xdr:to>
      <xdr:col>41</xdr:col>
      <xdr:colOff>50800</xdr:colOff>
      <xdr:row>58</xdr:row>
      <xdr:rowOff>127927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31843"/>
          <a:ext cx="889000" cy="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105365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72317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51850</xdr:rowOff>
    </xdr:from>
    <xdr:to>
      <xdr:col>55</xdr:col>
      <xdr:colOff>50800</xdr:colOff>
      <xdr:row>58</xdr:row>
      <xdr:rowOff>153450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138227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68669</xdr:rowOff>
    </xdr:from>
    <xdr:to>
      <xdr:col>50</xdr:col>
      <xdr:colOff>165100</xdr:colOff>
      <xdr:row>58</xdr:row>
      <xdr:rowOff>170269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161396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0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26296</xdr:rowOff>
    </xdr:from>
    <xdr:to>
      <xdr:col>46</xdr:col>
      <xdr:colOff>38100</xdr:colOff>
      <xdr:row>58</xdr:row>
      <xdr:rowOff>127896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119023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36943</xdr:rowOff>
    </xdr:from>
    <xdr:to>
      <xdr:col>41</xdr:col>
      <xdr:colOff>101600</xdr:colOff>
      <xdr:row>58</xdr:row>
      <xdr:rowOff>138543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129670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7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77127</xdr:rowOff>
    </xdr:from>
    <xdr:to>
      <xdr:col>36</xdr:col>
      <xdr:colOff>165100</xdr:colOff>
      <xdr:row>59</xdr:row>
      <xdr:rowOff>7277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169854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1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2899</xdr:rowOff>
    </xdr:from>
    <xdr:to>
      <xdr:col>55</xdr:col>
      <xdr:colOff>0</xdr:colOff>
      <xdr:row>79</xdr:row>
      <xdr:rowOff>33401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75999"/>
          <a:ext cx="838200" cy="20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55542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42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12272</xdr:rowOff>
    </xdr:from>
    <xdr:to>
      <xdr:col>50</xdr:col>
      <xdr:colOff>114300</xdr:colOff>
      <xdr:row>79</xdr:row>
      <xdr:rowOff>33401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56822"/>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12272</xdr:rowOff>
    </xdr:from>
    <xdr:to>
      <xdr:col>45</xdr:col>
      <xdr:colOff>177800</xdr:colOff>
      <xdr:row>79</xdr:row>
      <xdr:rowOff>22298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56822"/>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154416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14167</xdr:rowOff>
    </xdr:from>
    <xdr:to>
      <xdr:col>41</xdr:col>
      <xdr:colOff>50800</xdr:colOff>
      <xdr:row>79</xdr:row>
      <xdr:rowOff>22298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58717"/>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35708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123549</xdr:rowOff>
    </xdr:from>
    <xdr:to>
      <xdr:col>55</xdr:col>
      <xdr:colOff>50800</xdr:colOff>
      <xdr:row>78</xdr:row>
      <xdr:rowOff>53699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2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101976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0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154051</xdr:rowOff>
    </xdr:from>
    <xdr:to>
      <xdr:col>50</xdr:col>
      <xdr:colOff>165100</xdr:colOff>
      <xdr:row>79</xdr:row>
      <xdr:rowOff>84201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75328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1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132922</xdr:rowOff>
    </xdr:from>
    <xdr:to>
      <xdr:col>46</xdr:col>
      <xdr:colOff>38100</xdr:colOff>
      <xdr:row>79</xdr:row>
      <xdr:rowOff>63072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54199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9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142948</xdr:rowOff>
    </xdr:from>
    <xdr:to>
      <xdr:col>41</xdr:col>
      <xdr:colOff>101600</xdr:colOff>
      <xdr:row>79</xdr:row>
      <xdr:rowOff>73098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64225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0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134817</xdr:rowOff>
    </xdr:from>
    <xdr:to>
      <xdr:col>36</xdr:col>
      <xdr:colOff>165100</xdr:colOff>
      <xdr:row>79</xdr:row>
      <xdr:rowOff>64967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56094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78501</xdr:rowOff>
    </xdr:from>
    <xdr:to>
      <xdr:col>55</xdr:col>
      <xdr:colOff>0</xdr:colOff>
      <xdr:row>97</xdr:row>
      <xdr:rowOff>57404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537701"/>
          <a:ext cx="838200" cy="15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105376</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21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38202</xdr:rowOff>
    </xdr:from>
    <xdr:to>
      <xdr:col>50</xdr:col>
      <xdr:colOff>114300</xdr:colOff>
      <xdr:row>97</xdr:row>
      <xdr:rowOff>57404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66885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125792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0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38202</xdr:rowOff>
    </xdr:from>
    <xdr:to>
      <xdr:col>45</xdr:col>
      <xdr:colOff>177800</xdr:colOff>
      <xdr:row>97</xdr:row>
      <xdr:rowOff>62401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68852"/>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32944</xdr:rowOff>
    </xdr:from>
    <xdr:to>
      <xdr:col>41</xdr:col>
      <xdr:colOff>50800</xdr:colOff>
      <xdr:row>97</xdr:row>
      <xdr:rowOff>62401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663594"/>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27701</xdr:rowOff>
    </xdr:from>
    <xdr:to>
      <xdr:col>55</xdr:col>
      <xdr:colOff>50800</xdr:colOff>
      <xdr:row>96</xdr:row>
      <xdr:rowOff>129301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6128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6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6604</xdr:rowOff>
    </xdr:from>
    <xdr:to>
      <xdr:col>50</xdr:col>
      <xdr:colOff>165100</xdr:colOff>
      <xdr:row>97</xdr:row>
      <xdr:rowOff>108204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99331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158852</xdr:rowOff>
    </xdr:from>
    <xdr:to>
      <xdr:col>46</xdr:col>
      <xdr:colOff>38100</xdr:colOff>
      <xdr:row>97</xdr:row>
      <xdr:rowOff>89002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80129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11601</xdr:rowOff>
    </xdr:from>
    <xdr:to>
      <xdr:col>41</xdr:col>
      <xdr:colOff>101600</xdr:colOff>
      <xdr:row>97</xdr:row>
      <xdr:rowOff>113201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4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104328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153594</xdr:rowOff>
    </xdr:from>
    <xdr:to>
      <xdr:col>36</xdr:col>
      <xdr:colOff>165100</xdr:colOff>
      <xdr:row>97</xdr:row>
      <xdr:rowOff>83744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74871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0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104930</xdr:rowOff>
    </xdr:from>
    <xdr:to>
      <xdr:col>85</xdr:col>
      <xdr:colOff>127000</xdr:colOff>
      <xdr:row>35</xdr:row>
      <xdr:rowOff>82760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591330"/>
          <a:ext cx="838200" cy="49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93456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437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82760</xdr:rowOff>
    </xdr:from>
    <xdr:to>
      <xdr:col>81</xdr:col>
      <xdr:colOff>50800</xdr:colOff>
      <xdr:row>35</xdr:row>
      <xdr:rowOff>165888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83510"/>
          <a:ext cx="889000" cy="8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55198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165888</xdr:rowOff>
    </xdr:from>
    <xdr:to>
      <xdr:col>76</xdr:col>
      <xdr:colOff>114300</xdr:colOff>
      <xdr:row>37</xdr:row>
      <xdr:rowOff>146960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66638"/>
          <a:ext cx="889000" cy="32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61072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5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61373</xdr:rowOff>
    </xdr:from>
    <xdr:to>
      <xdr:col>71</xdr:col>
      <xdr:colOff>177800</xdr:colOff>
      <xdr:row>37</xdr:row>
      <xdr:rowOff>146960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062123"/>
          <a:ext cx="889000" cy="42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81053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64022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7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54130</xdr:rowOff>
    </xdr:from>
    <xdr:to>
      <xdr:col>85</xdr:col>
      <xdr:colOff>177800</xdr:colOff>
      <xdr:row>32</xdr:row>
      <xdr:rowOff>155730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5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7157</xdr:rowOff>
    </xdr:from>
    <xdr:ext cx="599010"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49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31960</xdr:rowOff>
    </xdr:from>
    <xdr:to>
      <xdr:col>81</xdr:col>
      <xdr:colOff>101600</xdr:colOff>
      <xdr:row>35</xdr:row>
      <xdr:rowOff>133560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150087</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181795" y="580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115088</xdr:rowOff>
    </xdr:from>
    <xdr:to>
      <xdr:col>76</xdr:col>
      <xdr:colOff>165100</xdr:colOff>
      <xdr:row>36</xdr:row>
      <xdr:rowOff>45238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61765</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292795" y="58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96160</xdr:rowOff>
    </xdr:from>
    <xdr:to>
      <xdr:col>72</xdr:col>
      <xdr:colOff>38100</xdr:colOff>
      <xdr:row>38</xdr:row>
      <xdr:rowOff>26310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3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42837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1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10573</xdr:rowOff>
    </xdr:from>
    <xdr:to>
      <xdr:col>67</xdr:col>
      <xdr:colOff>101600</xdr:colOff>
      <xdr:row>35</xdr:row>
      <xdr:rowOff>112173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128700</xdr:rowOff>
    </xdr:from>
    <xdr:ext cx="59901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14795" y="578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13611</xdr:rowOff>
    </xdr:from>
    <xdr:to>
      <xdr:col>85</xdr:col>
      <xdr:colOff>126364</xdr:colOff>
      <xdr:row>58</xdr:row>
      <xdr:rowOff>11080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86111"/>
          <a:ext cx="1269" cy="1369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14907</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5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11080</xdr:rowOff>
    </xdr:from>
    <xdr:to>
      <xdr:col>86</xdr:col>
      <xdr:colOff>25400</xdr:colOff>
      <xdr:row>58</xdr:row>
      <xdr:rowOff>11080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131738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6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13611</xdr:rowOff>
    </xdr:from>
    <xdr:to>
      <xdr:col>86</xdr:col>
      <xdr:colOff>25400</xdr:colOff>
      <xdr:row>50</xdr:row>
      <xdr:rowOff>13611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12712</xdr:rowOff>
    </xdr:from>
    <xdr:to>
      <xdr:col>85</xdr:col>
      <xdr:colOff>127000</xdr:colOff>
      <xdr:row>56</xdr:row>
      <xdr:rowOff>155539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13912"/>
          <a:ext cx="838200" cy="14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154787</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41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131910</xdr:rowOff>
    </xdr:from>
    <xdr:to>
      <xdr:col>85</xdr:col>
      <xdr:colOff>177800</xdr:colOff>
      <xdr:row>55</xdr:row>
      <xdr:rowOff>62060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39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155539</xdr:rowOff>
    </xdr:from>
    <xdr:to>
      <xdr:col>81</xdr:col>
      <xdr:colOff>50800</xdr:colOff>
      <xdr:row>57</xdr:row>
      <xdr:rowOff>155473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56739"/>
          <a:ext cx="889000" cy="17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18687</xdr:rowOff>
    </xdr:from>
    <xdr:to>
      <xdr:col>81</xdr:col>
      <xdr:colOff>101600</xdr:colOff>
      <xdr:row>55</xdr:row>
      <xdr:rowOff>120287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136814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154053</xdr:rowOff>
    </xdr:from>
    <xdr:to>
      <xdr:col>76</xdr:col>
      <xdr:colOff>114300</xdr:colOff>
      <xdr:row>57</xdr:row>
      <xdr:rowOff>155473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926703"/>
          <a:ext cx="8890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97717</xdr:rowOff>
    </xdr:from>
    <xdr:to>
      <xdr:col>76</xdr:col>
      <xdr:colOff>165100</xdr:colOff>
      <xdr:row>56</xdr:row>
      <xdr:rowOff>27867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44394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154053</xdr:rowOff>
    </xdr:from>
    <xdr:to>
      <xdr:col>71</xdr:col>
      <xdr:colOff>177800</xdr:colOff>
      <xdr:row>58</xdr:row>
      <xdr:rowOff>45631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26703"/>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130163</xdr:rowOff>
    </xdr:from>
    <xdr:to>
      <xdr:col>72</xdr:col>
      <xdr:colOff>38100</xdr:colOff>
      <xdr:row>56</xdr:row>
      <xdr:rowOff>60313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76840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109686</xdr:rowOff>
    </xdr:from>
    <xdr:to>
      <xdr:col>67</xdr:col>
      <xdr:colOff>101600</xdr:colOff>
      <xdr:row>56</xdr:row>
      <xdr:rowOff>39836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56363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133362</xdr:rowOff>
    </xdr:from>
    <xdr:to>
      <xdr:col>85</xdr:col>
      <xdr:colOff>177800</xdr:colOff>
      <xdr:row>56</xdr:row>
      <xdr:rowOff>63512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111789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104739</xdr:rowOff>
    </xdr:from>
    <xdr:to>
      <xdr:col>81</xdr:col>
      <xdr:colOff>101600</xdr:colOff>
      <xdr:row>57</xdr:row>
      <xdr:rowOff>34889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26016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104673</xdr:rowOff>
    </xdr:from>
    <xdr:to>
      <xdr:col>76</xdr:col>
      <xdr:colOff>165100</xdr:colOff>
      <xdr:row>58</xdr:row>
      <xdr:rowOff>34823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25950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103253</xdr:rowOff>
    </xdr:from>
    <xdr:to>
      <xdr:col>72</xdr:col>
      <xdr:colOff>38100</xdr:colOff>
      <xdr:row>58</xdr:row>
      <xdr:rowOff>33403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24530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6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166281</xdr:rowOff>
    </xdr:from>
    <xdr:to>
      <xdr:col>67</xdr:col>
      <xdr:colOff>101600</xdr:colOff>
      <xdr:row>58</xdr:row>
      <xdr:rowOff>96431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87558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3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84803</xdr:rowOff>
    </xdr:from>
    <xdr:to>
      <xdr:col>85</xdr:col>
      <xdr:colOff>127000</xdr:colOff>
      <xdr:row>79</xdr:row>
      <xdr:rowOff>97605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629353"/>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96120</xdr:rowOff>
    </xdr:from>
    <xdr:to>
      <xdr:col>81</xdr:col>
      <xdr:colOff>50800</xdr:colOff>
      <xdr:row>79</xdr:row>
      <xdr:rowOff>97605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640670"/>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96120</xdr:rowOff>
    </xdr:from>
    <xdr:to>
      <xdr:col>76</xdr:col>
      <xdr:colOff>114300</xdr:colOff>
      <xdr:row>79</xdr:row>
      <xdr:rowOff>98357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640670"/>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98357</xdr:rowOff>
    </xdr:from>
    <xdr:to>
      <xdr:col>71</xdr:col>
      <xdr:colOff>177800</xdr:colOff>
      <xdr:row>79</xdr:row>
      <xdr:rowOff>98357</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6429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34003</xdr:rowOff>
    </xdr:from>
    <xdr:to>
      <xdr:col>85</xdr:col>
      <xdr:colOff>177800</xdr:colOff>
      <xdr:row>79</xdr:row>
      <xdr:rowOff>135603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7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120380</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9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46805</xdr:rowOff>
    </xdr:from>
    <xdr:to>
      <xdr:col>81</xdr:col>
      <xdr:colOff>101600</xdr:colOff>
      <xdr:row>79</xdr:row>
      <xdr:rowOff>148405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139532</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24333" y="13684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45320</xdr:rowOff>
    </xdr:from>
    <xdr:to>
      <xdr:col>76</xdr:col>
      <xdr:colOff>165100</xdr:colOff>
      <xdr:row>79</xdr:row>
      <xdr:rowOff>146920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138047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8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47557</xdr:rowOff>
    </xdr:from>
    <xdr:to>
      <xdr:col>72</xdr:col>
      <xdr:colOff>38100</xdr:colOff>
      <xdr:row>79</xdr:row>
      <xdr:rowOff>149157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140284</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46333" y="13684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47557</xdr:rowOff>
    </xdr:from>
    <xdr:to>
      <xdr:col>67</xdr:col>
      <xdr:colOff>101600</xdr:colOff>
      <xdr:row>79</xdr:row>
      <xdr:rowOff>149157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140284</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57333" y="13684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149160</xdr:rowOff>
    </xdr:from>
    <xdr:to>
      <xdr:col>85</xdr:col>
      <xdr:colOff>127000</xdr:colOff>
      <xdr:row>97</xdr:row>
      <xdr:rowOff>160883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779810"/>
          <a:ext cx="8382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159164</xdr:rowOff>
    </xdr:from>
    <xdr:to>
      <xdr:col>81</xdr:col>
      <xdr:colOff>50800</xdr:colOff>
      <xdr:row>97</xdr:row>
      <xdr:rowOff>160883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789814"/>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78086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1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159164</xdr:rowOff>
    </xdr:from>
    <xdr:to>
      <xdr:col>76</xdr:col>
      <xdr:colOff>114300</xdr:colOff>
      <xdr:row>97</xdr:row>
      <xdr:rowOff>159327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78981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74973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1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159327</xdr:rowOff>
    </xdr:from>
    <xdr:to>
      <xdr:col>71</xdr:col>
      <xdr:colOff>177800</xdr:colOff>
      <xdr:row>98</xdr:row>
      <xdr:rowOff>21296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789977"/>
          <a:ext cx="88900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85248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84943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98360</xdr:rowOff>
    </xdr:from>
    <xdr:to>
      <xdr:col>85</xdr:col>
      <xdr:colOff>177800</xdr:colOff>
      <xdr:row>98</xdr:row>
      <xdr:rowOff>28510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72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13287</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64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110083</xdr:rowOff>
    </xdr:from>
    <xdr:to>
      <xdr:col>81</xdr:col>
      <xdr:colOff>101600</xdr:colOff>
      <xdr:row>98</xdr:row>
      <xdr:rowOff>40233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7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31360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8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108364</xdr:rowOff>
    </xdr:from>
    <xdr:to>
      <xdr:col>76</xdr:col>
      <xdr:colOff>165100</xdr:colOff>
      <xdr:row>98</xdr:row>
      <xdr:rowOff>38514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7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29641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8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108527</xdr:rowOff>
    </xdr:from>
    <xdr:to>
      <xdr:col>72</xdr:col>
      <xdr:colOff>38100</xdr:colOff>
      <xdr:row>98</xdr:row>
      <xdr:rowOff>38677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7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29804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83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141946</xdr:rowOff>
    </xdr:from>
    <xdr:to>
      <xdr:col>67</xdr:col>
      <xdr:colOff>101600</xdr:colOff>
      <xdr:row>98</xdr:row>
      <xdr:rowOff>72096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7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63223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8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本町が属する類似団体区分「</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－１」は、人口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300">
              <a:latin typeface="ＭＳ Ｐゴシック" panose="020B0600070205080204" pitchFamily="50" charset="-128"/>
              <a:ea typeface="ＭＳ Ｐゴシック" panose="020B0600070205080204" pitchFamily="50" charset="-128"/>
            </a:rPr>
            <a:t>18,133</a:t>
          </a:r>
          <a:r>
            <a:rPr kumimoji="1" lang="ja-JP" altLang="en-US" sz="1300">
              <a:latin typeface="ＭＳ Ｐゴシック" panose="020B0600070205080204" pitchFamily="50" charset="-128"/>
              <a:ea typeface="ＭＳ Ｐゴシック" panose="020B0600070205080204" pitchFamily="50" charset="-128"/>
            </a:rPr>
            <a:t>人であり、類似団体</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団体のうち、本町は比較的人口が多い自治体に位置づけられる。</a:t>
          </a:r>
        </a:p>
        <a:p>
          <a:r>
            <a:rPr kumimoji="1" lang="ja-JP" altLang="en-US" sz="1300">
              <a:latin typeface="ＭＳ Ｐゴシック" panose="020B0600070205080204" pitchFamily="50" charset="-128"/>
              <a:ea typeface="ＭＳ Ｐゴシック" panose="020B0600070205080204" pitchFamily="50" charset="-128"/>
            </a:rPr>
            <a:t>結果として、住民一人当たりのコストに換算すると、類似団体の中では人口が多いことにより、全体的には数値が類似団体平均を下回る傾向が強い。</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突出して類似団体平均値を上回っている目的別歳出は、消防費である。</a:t>
          </a:r>
        </a:p>
        <a:p>
          <a:r>
            <a:rPr kumimoji="1" lang="ja-JP" altLang="en-US" sz="1300">
              <a:latin typeface="ＭＳ Ｐゴシック" panose="020B0600070205080204" pitchFamily="50" charset="-128"/>
              <a:ea typeface="ＭＳ Ｐゴシック" panose="020B0600070205080204" pitchFamily="50" charset="-128"/>
            </a:rPr>
            <a:t>本町では、地下の亜炭廃坑に起因する落盤を防止するため、亜炭廃坑の予防充填事業を継続しており、当該事業に必要な予算は、防災対策事業の一環として消防費に計上している。</a:t>
          </a:r>
        </a:p>
        <a:p>
          <a:r>
            <a:rPr kumimoji="1" lang="ja-JP" altLang="en-US" sz="1300">
              <a:latin typeface="ＭＳ Ｐゴシック" panose="020B0600070205080204" pitchFamily="50" charset="-128"/>
              <a:ea typeface="ＭＳ Ｐゴシック" panose="020B0600070205080204" pitchFamily="50" charset="-128"/>
            </a:rPr>
            <a:t>当該事業の直接的な財源は国と県が造成する基金からの補助であり、町費の負担なく実施しているが、事業費が大きいため、消防費が類似団体平均を大きく上回っている。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財政調整基金の残高は</a:t>
          </a:r>
          <a:r>
            <a:rPr kumimoji="1" lang="en-US" altLang="ja-JP" sz="1350">
              <a:latin typeface="ＭＳ ゴシック" pitchFamily="49" charset="-128"/>
              <a:ea typeface="ＭＳ ゴシック" pitchFamily="49" charset="-128"/>
            </a:rPr>
            <a:t>1,768</a:t>
          </a:r>
          <a:r>
            <a:rPr kumimoji="1" lang="ja-JP" altLang="en-US" sz="1350">
              <a:latin typeface="ＭＳ ゴシック" pitchFamily="49" charset="-128"/>
              <a:ea typeface="ＭＳ ゴシック" pitchFamily="49" charset="-128"/>
            </a:rPr>
            <a:t>百万円で、前年度比</a:t>
          </a:r>
          <a:r>
            <a:rPr kumimoji="1" lang="en-US" altLang="ja-JP" sz="1350">
              <a:latin typeface="ＭＳ ゴシック" pitchFamily="49" charset="-128"/>
              <a:ea typeface="ＭＳ ゴシック" pitchFamily="49" charset="-128"/>
            </a:rPr>
            <a:t>51</a:t>
          </a:r>
          <a:r>
            <a:rPr kumimoji="1" lang="ja-JP" altLang="en-US" sz="1350">
              <a:latin typeface="ＭＳ ゴシック" pitchFamily="49" charset="-128"/>
              <a:ea typeface="ＭＳ ゴシック" pitchFamily="49" charset="-128"/>
            </a:rPr>
            <a:t>百万円の増となった。標準財政規模に占める比率は、普通交付税をはじめ全体の数値が伸びたことから、ほぼ前年度と同水準となっている。</a:t>
          </a:r>
        </a:p>
        <a:p>
          <a:r>
            <a:rPr kumimoji="1" lang="ja-JP" altLang="en-US" sz="1350">
              <a:latin typeface="ＭＳ ゴシック" pitchFamily="49" charset="-128"/>
              <a:ea typeface="ＭＳ ゴシック" pitchFamily="49" charset="-128"/>
            </a:rPr>
            <a:t>　実質収支額については、前年度比で</a:t>
          </a:r>
          <a:r>
            <a:rPr kumimoji="1" lang="en-US" altLang="ja-JP" sz="1350">
              <a:latin typeface="ＭＳ ゴシック" pitchFamily="49" charset="-128"/>
              <a:ea typeface="ＭＳ ゴシック" pitchFamily="49" charset="-128"/>
            </a:rPr>
            <a:t>1.35</a:t>
          </a:r>
          <a:r>
            <a:rPr kumimoji="1" lang="ja-JP" altLang="en-US" sz="1350">
              <a:latin typeface="ＭＳ ゴシック" pitchFamily="49" charset="-128"/>
              <a:ea typeface="ＭＳ ゴシック" pitchFamily="49" charset="-128"/>
            </a:rPr>
            <a:t>ｐｔの増となったが、これは、福祉医療費や障害福祉費などの実績が予算の見込みより下回ったことなどに加え、新型コロナウイルス感染症拡大の影響により、多くの事業が実施できなかったことや規模の縮小などを行っ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一般会計をはじめ、全ての会計で赤字は生じていない。今後とも赤字が発生しないよう経費の節減に取り組んでいく。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60" zoomScaleNormal="6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13500125</v>
      </c>
      <c r="BO4" s="464"/>
      <c r="BP4" s="464"/>
      <c r="BQ4" s="464"/>
      <c r="BR4" s="464"/>
      <c r="BS4" s="464"/>
      <c r="BT4" s="464"/>
      <c r="BU4" s="465"/>
      <c r="BV4" s="463">
        <v>8995360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5.7</v>
      </c>
      <c r="CU4" s="648"/>
      <c r="CV4" s="648"/>
      <c r="CW4" s="648"/>
      <c r="CX4" s="648"/>
      <c r="CY4" s="648"/>
      <c r="CZ4" s="648"/>
      <c r="DA4" s="649"/>
      <c r="DB4" s="647">
        <v>4.4000000000000004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13103616</v>
      </c>
      <c r="BO5" s="469"/>
      <c r="BP5" s="469"/>
      <c r="BQ5" s="469"/>
      <c r="BR5" s="469"/>
      <c r="BS5" s="469"/>
      <c r="BT5" s="469"/>
      <c r="BU5" s="470"/>
      <c r="BV5" s="468">
        <v>8696207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88.3</v>
      </c>
      <c r="CU5" s="439"/>
      <c r="CV5" s="439"/>
      <c r="CW5" s="439"/>
      <c r="CX5" s="439"/>
      <c r="CY5" s="439"/>
      <c r="CZ5" s="439"/>
      <c r="DA5" s="440"/>
      <c r="DB5" s="438">
        <v>87.7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396509</v>
      </c>
      <c r="BO6" s="469"/>
      <c r="BP6" s="469"/>
      <c r="BQ6" s="469"/>
      <c r="BR6" s="469"/>
      <c r="BS6" s="469"/>
      <c r="BT6" s="469"/>
      <c r="BU6" s="470"/>
      <c r="BV6" s="468">
        <v>299153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92.9</v>
      </c>
      <c r="CU6" s="622"/>
      <c r="CV6" s="622"/>
      <c r="CW6" s="622"/>
      <c r="CX6" s="622"/>
      <c r="CY6" s="622"/>
      <c r="CZ6" s="622"/>
      <c r="DA6" s="623"/>
      <c r="DB6" s="621">
        <v>92.6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127219</v>
      </c>
      <c r="BO7" s="469"/>
      <c r="BP7" s="469"/>
      <c r="BQ7" s="469"/>
      <c r="BR7" s="469"/>
      <c r="BS7" s="469"/>
      <c r="BT7" s="469"/>
      <c r="BU7" s="470"/>
      <c r="BV7" s="468">
        <v>99384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4723203</v>
      </c>
      <c r="CU7" s="469"/>
      <c r="CV7" s="469"/>
      <c r="CW7" s="469"/>
      <c r="CX7" s="469"/>
      <c r="CY7" s="469"/>
      <c r="CZ7" s="469"/>
      <c r="DA7" s="470"/>
      <c r="DB7" s="468">
        <v>4592183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269290</v>
      </c>
      <c r="BO8" s="469"/>
      <c r="BP8" s="469"/>
      <c r="BQ8" s="469"/>
      <c r="BR8" s="469"/>
      <c r="BS8" s="469"/>
      <c r="BT8" s="469"/>
      <c r="BU8" s="470"/>
      <c r="BV8" s="468">
        <v>199769</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0.65</v>
      </c>
      <c r="CU8" s="582"/>
      <c r="CV8" s="582"/>
      <c r="CW8" s="582"/>
      <c r="CX8" s="582"/>
      <c r="CY8" s="582"/>
      <c r="CZ8" s="582"/>
      <c r="DA8" s="583"/>
      <c r="DB8" s="581">
        <v>0.65</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17516</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69521</v>
      </c>
      <c r="BO9" s="469"/>
      <c r="BP9" s="469"/>
      <c r="BQ9" s="469"/>
      <c r="BR9" s="469"/>
      <c r="BS9" s="469"/>
      <c r="BT9" s="469"/>
      <c r="BU9" s="470"/>
      <c r="BV9" s="468">
        <v>19895</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8.3000000000000007</v>
      </c>
      <c r="CU9" s="439"/>
      <c r="CV9" s="439"/>
      <c r="CW9" s="439"/>
      <c r="CX9" s="439"/>
      <c r="CY9" s="439"/>
      <c r="CZ9" s="439"/>
      <c r="DA9" s="440"/>
      <c r="DB9" s="438">
        <v>8.6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18111</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100563</v>
      </c>
      <c r="BO10" s="469"/>
      <c r="BP10" s="469"/>
      <c r="BQ10" s="469"/>
      <c r="BR10" s="469"/>
      <c r="BS10" s="469"/>
      <c r="BT10" s="469"/>
      <c r="BU10" s="470"/>
      <c r="BV10" s="468">
        <v>143665</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18133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49505</v>
      </c>
      <c r="BO12" s="469"/>
      <c r="BP12" s="469"/>
      <c r="BQ12" s="469"/>
      <c r="BR12" s="469"/>
      <c r="BS12" s="469"/>
      <c r="BT12" s="469"/>
      <c r="BU12" s="470"/>
      <c r="BV12" s="468">
        <v>138482</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17501</v>
      </c>
      <c r="S13" s="572"/>
      <c r="T13" s="572"/>
      <c r="U13" s="572"/>
      <c r="V13" s="573"/>
      <c r="W13" s="559" t="s">
        <v>141</v>
      </c>
      <c r="X13" s="481"/>
      <c r="Y13" s="481"/>
      <c r="Z13" s="481"/>
      <c r="AA13" s="481"/>
      <c r="AB13" s="482"/>
      <c r="AC13" s="444">
        <v>205</v>
      </c>
      <c r="AD13" s="445"/>
      <c r="AE13" s="445"/>
      <c r="AF13" s="445"/>
      <c r="AG13" s="446"/>
      <c r="AH13" s="444">
        <v>174</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120579</v>
      </c>
      <c r="BO13" s="469"/>
      <c r="BP13" s="469"/>
      <c r="BQ13" s="469"/>
      <c r="BR13" s="469"/>
      <c r="BS13" s="469"/>
      <c r="BT13" s="469"/>
      <c r="BU13" s="470"/>
      <c r="BV13" s="468">
        <v>25078</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6.3</v>
      </c>
      <c r="CU13" s="439"/>
      <c r="CV13" s="439"/>
      <c r="CW13" s="439"/>
      <c r="CX13" s="439"/>
      <c r="CY13" s="439"/>
      <c r="CZ13" s="439"/>
      <c r="DA13" s="440"/>
      <c r="DB13" s="438">
        <v>6.8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18348</v>
      </c>
      <c r="S14" s="572"/>
      <c r="T14" s="572"/>
      <c r="U14" s="572"/>
      <c r="V14" s="573"/>
      <c r="W14" s="574"/>
      <c r="X14" s="484"/>
      <c r="Y14" s="484"/>
      <c r="Z14" s="484"/>
      <c r="AA14" s="484"/>
      <c r="AB14" s="485"/>
      <c r="AC14" s="564">
        <v>2.2999999999999998</v>
      </c>
      <c r="AD14" s="565"/>
      <c r="AE14" s="565"/>
      <c r="AF14" s="565"/>
      <c r="AG14" s="566"/>
      <c r="AH14" s="564">
        <v>1.9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t="s">
        <v>129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17733</v>
      </c>
      <c r="S15" s="572"/>
      <c r="T15" s="572"/>
      <c r="U15" s="572"/>
      <c r="V15" s="573"/>
      <c r="W15" s="559" t="s">
        <v>149</v>
      </c>
      <c r="X15" s="481"/>
      <c r="Y15" s="481"/>
      <c r="Z15" s="481"/>
      <c r="AA15" s="481"/>
      <c r="AB15" s="482"/>
      <c r="AC15" s="444">
        <v>3628</v>
      </c>
      <c r="AD15" s="445"/>
      <c r="AE15" s="445"/>
      <c r="AF15" s="445"/>
      <c r="AG15" s="446"/>
      <c r="AH15" s="444">
        <v>3732</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2477373</v>
      </c>
      <c r="BO15" s="464"/>
      <c r="BP15" s="464"/>
      <c r="BQ15" s="464"/>
      <c r="BR15" s="464"/>
      <c r="BS15" s="464"/>
      <c r="BT15" s="464"/>
      <c r="BU15" s="465"/>
      <c r="BV15" s="463">
        <v>2385340</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40.1</v>
      </c>
      <c r="AD16" s="565"/>
      <c r="AE16" s="565"/>
      <c r="AF16" s="565"/>
      <c r="AG16" s="566"/>
      <c r="AH16" s="564">
        <v>41</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3828485</v>
      </c>
      <c r="BO16" s="469"/>
      <c r="BP16" s="469"/>
      <c r="BQ16" s="469"/>
      <c r="BR16" s="469"/>
      <c r="BS16" s="469"/>
      <c r="BT16" s="469"/>
      <c r="BU16" s="470"/>
      <c r="BV16" s="468">
        <v>3689643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5209</v>
      </c>
      <c r="AD17" s="445"/>
      <c r="AE17" s="445"/>
      <c r="AF17" s="445"/>
      <c r="AG17" s="446"/>
      <c r="AH17" s="444">
        <v>5204</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3130442</v>
      </c>
      <c r="BO17" s="469"/>
      <c r="BP17" s="469"/>
      <c r="BQ17" s="469"/>
      <c r="BR17" s="469"/>
      <c r="BS17" s="469"/>
      <c r="BT17" s="469"/>
      <c r="BU17" s="470"/>
      <c r="BV17" s="468">
        <v>3035281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56.69</v>
      </c>
      <c r="M18" s="533"/>
      <c r="N18" s="533"/>
      <c r="O18" s="533"/>
      <c r="P18" s="533"/>
      <c r="Q18" s="533"/>
      <c r="R18" s="534"/>
      <c r="S18" s="534"/>
      <c r="T18" s="534"/>
      <c r="U18" s="534"/>
      <c r="V18" s="535"/>
      <c r="W18" s="549"/>
      <c r="X18" s="550"/>
      <c r="Y18" s="550"/>
      <c r="Z18" s="550"/>
      <c r="AA18" s="550"/>
      <c r="AB18" s="560"/>
      <c r="AC18" s="432">
        <v>57.6</v>
      </c>
      <c r="AD18" s="433"/>
      <c r="AE18" s="433"/>
      <c r="AF18" s="433"/>
      <c r="AG18" s="536"/>
      <c r="AH18" s="432">
        <v>57.1</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4338884</v>
      </c>
      <c r="BO18" s="469"/>
      <c r="BP18" s="469"/>
      <c r="BQ18" s="469"/>
      <c r="BR18" s="469"/>
      <c r="BS18" s="469"/>
      <c r="BT18" s="469"/>
      <c r="BU18" s="470"/>
      <c r="BV18" s="468">
        <v>4243567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309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5869031</v>
      </c>
      <c r="BO19" s="469"/>
      <c r="BP19" s="469"/>
      <c r="BQ19" s="469"/>
      <c r="BR19" s="469"/>
      <c r="BS19" s="469"/>
      <c r="BT19" s="469"/>
      <c r="BU19" s="470"/>
      <c r="BV19" s="468">
        <v>5512144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6768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5552810</v>
      </c>
      <c r="BO23" s="469"/>
      <c r="BP23" s="469"/>
      <c r="BQ23" s="469"/>
      <c r="BR23" s="469"/>
      <c r="BS23" s="469"/>
      <c r="BT23" s="469"/>
      <c r="BU23" s="470"/>
      <c r="BV23" s="468">
        <v>5322137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7080</v>
      </c>
      <c r="R24" s="445"/>
      <c r="S24" s="445"/>
      <c r="T24" s="445"/>
      <c r="U24" s="445"/>
      <c r="V24" s="446"/>
      <c r="W24" s="510"/>
      <c r="X24" s="501"/>
      <c r="Y24" s="502"/>
      <c r="Z24" s="441" t="s">
        <v>173</v>
      </c>
      <c r="AA24" s="442"/>
      <c r="AB24" s="442"/>
      <c r="AC24" s="442"/>
      <c r="AD24" s="442"/>
      <c r="AE24" s="442"/>
      <c r="AF24" s="442"/>
      <c r="AG24" s="443"/>
      <c r="AH24" s="444">
        <v>129</v>
      </c>
      <c r="AI24" s="445"/>
      <c r="AJ24" s="445"/>
      <c r="AK24" s="445"/>
      <c r="AL24" s="446"/>
      <c r="AM24" s="444">
        <v>378615</v>
      </c>
      <c r="AN24" s="445"/>
      <c r="AO24" s="445"/>
      <c r="AP24" s="445"/>
      <c r="AQ24" s="445"/>
      <c r="AR24" s="446"/>
      <c r="AS24" s="444">
        <v>2935</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4707538</v>
      </c>
      <c r="BO24" s="469"/>
      <c r="BP24" s="469"/>
      <c r="BQ24" s="469"/>
      <c r="BR24" s="469"/>
      <c r="BS24" s="469"/>
      <c r="BT24" s="469"/>
      <c r="BU24" s="470"/>
      <c r="BV24" s="468">
        <v>4497268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5940</v>
      </c>
      <c r="R25" s="445"/>
      <c r="S25" s="445"/>
      <c r="T25" s="445"/>
      <c r="U25" s="445"/>
      <c r="V25" s="446"/>
      <c r="W25" s="510"/>
      <c r="X25" s="501"/>
      <c r="Y25" s="502"/>
      <c r="Z25" s="441" t="s">
        <v>176</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394238</v>
      </c>
      <c r="BO25" s="464"/>
      <c r="BP25" s="464"/>
      <c r="BQ25" s="464"/>
      <c r="BR25" s="464"/>
      <c r="BS25" s="464"/>
      <c r="BT25" s="464"/>
      <c r="BU25" s="465"/>
      <c r="BV25" s="463">
        <v>980792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5520</v>
      </c>
      <c r="R26" s="445"/>
      <c r="S26" s="445"/>
      <c r="T26" s="445"/>
      <c r="U26" s="445"/>
      <c r="V26" s="446"/>
      <c r="W26" s="510"/>
      <c r="X26" s="501"/>
      <c r="Y26" s="502"/>
      <c r="Z26" s="441" t="s">
        <v>179</v>
      </c>
      <c r="AA26" s="523"/>
      <c r="AB26" s="523"/>
      <c r="AC26" s="523"/>
      <c r="AD26" s="523"/>
      <c r="AE26" s="523"/>
      <c r="AF26" s="523"/>
      <c r="AG26" s="524"/>
      <c r="AH26" s="444" t="s">
        <v>129</v>
      </c>
      <c r="AI26" s="445"/>
      <c r="AJ26" s="445"/>
      <c r="AK26" s="445"/>
      <c r="AL26" s="446"/>
      <c r="AM26" s="444" t="s">
        <v>138</v>
      </c>
      <c r="AN26" s="445"/>
      <c r="AO26" s="445"/>
      <c r="AP26" s="445"/>
      <c r="AQ26" s="445"/>
      <c r="AR26" s="446"/>
      <c r="AS26" s="444" t="s">
        <v>138</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3000</v>
      </c>
      <c r="R27" s="445"/>
      <c r="S27" s="445"/>
      <c r="T27" s="445"/>
      <c r="U27" s="445"/>
      <c r="V27" s="446"/>
      <c r="W27" s="510"/>
      <c r="X27" s="501"/>
      <c r="Y27" s="502"/>
      <c r="Z27" s="441" t="s">
        <v>182</v>
      </c>
      <c r="AA27" s="442"/>
      <c r="AB27" s="442"/>
      <c r="AC27" s="442"/>
      <c r="AD27" s="442"/>
      <c r="AE27" s="442"/>
      <c r="AF27" s="442"/>
      <c r="AG27" s="443"/>
      <c r="AH27" s="444" t="s">
        <v>138</v>
      </c>
      <c r="AI27" s="445"/>
      <c r="AJ27" s="445"/>
      <c r="AK27" s="445"/>
      <c r="AL27" s="446"/>
      <c r="AM27" s="444" t="s">
        <v>129</v>
      </c>
      <c r="AN27" s="445"/>
      <c r="AO27" s="445"/>
      <c r="AP27" s="445"/>
      <c r="AQ27" s="445"/>
      <c r="AR27" s="446"/>
      <c r="AS27" s="444" t="s">
        <v>138</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201212</v>
      </c>
      <c r="BO27" s="472"/>
      <c r="BP27" s="472"/>
      <c r="BQ27" s="472"/>
      <c r="BR27" s="472"/>
      <c r="BS27" s="472"/>
      <c r="BT27" s="472"/>
      <c r="BU27" s="473"/>
      <c r="BV27" s="471">
        <v>201191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2450</v>
      </c>
      <c r="R28" s="445"/>
      <c r="S28" s="445"/>
      <c r="T28" s="445"/>
      <c r="U28" s="445"/>
      <c r="V28" s="446"/>
      <c r="W28" s="510"/>
      <c r="X28" s="501"/>
      <c r="Y28" s="502"/>
      <c r="Z28" s="441" t="s">
        <v>185</v>
      </c>
      <c r="AA28" s="442"/>
      <c r="AB28" s="442"/>
      <c r="AC28" s="442"/>
      <c r="AD28" s="442"/>
      <c r="AE28" s="442"/>
      <c r="AF28" s="442"/>
      <c r="AG28" s="443"/>
      <c r="AH28" s="444" t="s">
        <v>138</v>
      </c>
      <c r="AI28" s="445"/>
      <c r="AJ28" s="445"/>
      <c r="AK28" s="445"/>
      <c r="AL28" s="446"/>
      <c r="AM28" s="444" t="s">
        <v>138</v>
      </c>
      <c r="AN28" s="445"/>
      <c r="AO28" s="445"/>
      <c r="AP28" s="445"/>
      <c r="AQ28" s="445"/>
      <c r="AR28" s="446"/>
      <c r="AS28" s="444" t="s">
        <v>139</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1768198</v>
      </c>
      <c r="BO28" s="464"/>
      <c r="BP28" s="464"/>
      <c r="BQ28" s="464"/>
      <c r="BR28" s="464"/>
      <c r="BS28" s="464"/>
      <c r="BT28" s="464"/>
      <c r="BU28" s="465"/>
      <c r="BV28" s="463">
        <v>1717140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10</v>
      </c>
      <c r="M29" s="445"/>
      <c r="N29" s="445"/>
      <c r="O29" s="445"/>
      <c r="P29" s="446"/>
      <c r="Q29" s="444">
        <v>2200</v>
      </c>
      <c r="R29" s="445"/>
      <c r="S29" s="445"/>
      <c r="T29" s="445"/>
      <c r="U29" s="445"/>
      <c r="V29" s="446"/>
      <c r="W29" s="511"/>
      <c r="X29" s="512"/>
      <c r="Y29" s="513"/>
      <c r="Z29" s="441" t="s">
        <v>188</v>
      </c>
      <c r="AA29" s="442"/>
      <c r="AB29" s="442"/>
      <c r="AC29" s="442"/>
      <c r="AD29" s="442"/>
      <c r="AE29" s="442"/>
      <c r="AF29" s="442"/>
      <c r="AG29" s="443"/>
      <c r="AH29" s="444">
        <v>129</v>
      </c>
      <c r="AI29" s="445"/>
      <c r="AJ29" s="445"/>
      <c r="AK29" s="445"/>
      <c r="AL29" s="446"/>
      <c r="AM29" s="444">
        <v>378615</v>
      </c>
      <c r="AN29" s="445"/>
      <c r="AO29" s="445"/>
      <c r="AP29" s="445"/>
      <c r="AQ29" s="445"/>
      <c r="AR29" s="446"/>
      <c r="AS29" s="444">
        <v>2935</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504654</v>
      </c>
      <c r="BO29" s="469"/>
      <c r="BP29" s="469"/>
      <c r="BQ29" s="469"/>
      <c r="BR29" s="469"/>
      <c r="BS29" s="469"/>
      <c r="BT29" s="469"/>
      <c r="BU29" s="470"/>
      <c r="BV29" s="468">
        <v>504534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96.8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2354218</v>
      </c>
      <c r="BO30" s="472"/>
      <c r="BP30" s="472"/>
      <c r="BQ30" s="472"/>
      <c r="BR30" s="472"/>
      <c r="BS30" s="472"/>
      <c r="BT30" s="472"/>
      <c r="BU30" s="473"/>
      <c r="BV30" s="471">
        <v>2112085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197</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197</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可茂衛生施設利用組合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御嵩町土地開発公社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可児川防災等ため池組合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介護保険特別会計（保険事業勘定）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可児市・御嵩町中学校組合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介護保険特別会計（介護サービス事業勘定）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岐阜県市町村会館組合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岐阜県市町村職員退職手当組合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可茂消防事務組合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後期高齢者医療連合(一般会計分)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後期高齢者医療連合(特別会計分)</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可茂公設地方卸売市場組合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wgv88ul0mgSBKBmtXUevT3pL2pSS3sTM12CA5TYJhl2mUp9qSiO5h8clvJ5BwrRirOahkDSIqtyLFs3DzjHuyA==" saltValue="0qnb5lhhjbZ6WXVM4Wt3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563</v>
      </c>
      <c r="D34" s="1250"/>
      <c r="E34" s="1251"/>
      <c r="F34" s="32">
        <v>6.51</v>
      </c>
      <c r="G34" s="33">
        <v>8.15</v>
      </c>
      <c r="H34" s="33">
        <v>7.44</v>
      </c>
      <c r="I34" s="33">
        <v>8.64</v>
      </c>
      <c r="J34" s="34">
        <v>9.08</v>
      </c>
      <c r="K34" s="22"/>
      <c r="L34" s="22"/>
      <c r="M34" s="22"/>
      <c r="N34" s="22"/>
      <c r="O34" s="22"/>
      <c r="P34" s="22"/>
    </row>
    <row r="35" spans="1:16" ht="39" customHeight="1" x14ac:dyDescent="0.15">
      <c r="A35" s="22"/>
      <c r="B35" s="35"/>
      <c r="C35" s="1244" t="s">
        <v>564</v>
      </c>
      <c r="D35" s="1245"/>
      <c r="E35" s="1246"/>
      <c r="F35" s="36">
        <v>3.35</v>
      </c>
      <c r="G35" s="37">
        <v>3.29</v>
      </c>
      <c r="H35" s="37">
        <v>3.94</v>
      </c>
      <c r="I35" s="37">
        <v>4.3499999999999996</v>
      </c>
      <c r="J35" s="38">
        <v>5.7</v>
      </c>
      <c r="K35" s="22"/>
      <c r="L35" s="22"/>
      <c r="M35" s="22"/>
      <c r="N35" s="22"/>
      <c r="O35" s="22"/>
      <c r="P35" s="22"/>
    </row>
    <row r="36" spans="1:16" ht="39" customHeight="1" x14ac:dyDescent="0.15">
      <c r="A36" s="22"/>
      <c r="B36" s="35"/>
      <c r="C36" s="1244" t="s">
        <v>565</v>
      </c>
      <c r="D36" s="1245"/>
      <c r="E36" s="1246"/>
      <c r="F36" s="36">
        <v>0.36</v>
      </c>
      <c r="G36" s="37">
        <v>0.92</v>
      </c>
      <c r="H36" s="37">
        <v>1.41</v>
      </c>
      <c r="I36" s="37">
        <v>2.61</v>
      </c>
      <c r="J36" s="38">
        <v>3.4</v>
      </c>
      <c r="K36" s="22"/>
      <c r="L36" s="22"/>
      <c r="M36" s="22"/>
      <c r="N36" s="22"/>
      <c r="O36" s="22"/>
      <c r="P36" s="22"/>
    </row>
    <row r="37" spans="1:16" ht="39" customHeight="1" x14ac:dyDescent="0.15">
      <c r="A37" s="22"/>
      <c r="B37" s="35"/>
      <c r="C37" s="1244" t="s">
        <v>566</v>
      </c>
      <c r="D37" s="1245"/>
      <c r="E37" s="1246"/>
      <c r="F37" s="36">
        <v>0.61</v>
      </c>
      <c r="G37" s="37">
        <v>0.65</v>
      </c>
      <c r="H37" s="37">
        <v>4.1399999999999997</v>
      </c>
      <c r="I37" s="37">
        <v>2.0699999999999998</v>
      </c>
      <c r="J37" s="38">
        <v>1.85</v>
      </c>
      <c r="K37" s="22"/>
      <c r="L37" s="22"/>
      <c r="M37" s="22"/>
      <c r="N37" s="22"/>
      <c r="O37" s="22"/>
      <c r="P37" s="22"/>
    </row>
    <row r="38" spans="1:16" ht="39" customHeight="1" x14ac:dyDescent="0.15">
      <c r="A38" s="22"/>
      <c r="B38" s="35"/>
      <c r="C38" s="1244" t="s">
        <v>567</v>
      </c>
      <c r="D38" s="1245"/>
      <c r="E38" s="1246"/>
      <c r="F38" s="36">
        <v>1.85</v>
      </c>
      <c r="G38" s="37">
        <v>1.31</v>
      </c>
      <c r="H38" s="37">
        <v>1.1299999999999999</v>
      </c>
      <c r="I38" s="37">
        <v>0.55000000000000004</v>
      </c>
      <c r="J38" s="38">
        <v>1.33</v>
      </c>
      <c r="K38" s="22"/>
      <c r="L38" s="22"/>
      <c r="M38" s="22"/>
      <c r="N38" s="22"/>
      <c r="O38" s="22"/>
      <c r="P38" s="22"/>
    </row>
    <row r="39" spans="1:16" ht="39" customHeight="1" x14ac:dyDescent="0.15">
      <c r="A39" s="22"/>
      <c r="B39" s="35"/>
      <c r="C39" s="1244" t="s">
        <v>568</v>
      </c>
      <c r="D39" s="1245"/>
      <c r="E39" s="1246"/>
      <c r="F39" s="36">
        <v>0.13</v>
      </c>
      <c r="G39" s="37">
        <v>0.13</v>
      </c>
      <c r="H39" s="37">
        <v>0.14000000000000001</v>
      </c>
      <c r="I39" s="37">
        <v>0.12</v>
      </c>
      <c r="J39" s="38">
        <v>0.13</v>
      </c>
      <c r="K39" s="22"/>
      <c r="L39" s="22"/>
      <c r="M39" s="22"/>
      <c r="N39" s="22"/>
      <c r="O39" s="22"/>
      <c r="P39" s="22"/>
    </row>
    <row r="40" spans="1:16" ht="39" customHeight="1" x14ac:dyDescent="0.15">
      <c r="A40" s="22"/>
      <c r="B40" s="35"/>
      <c r="C40" s="1244" t="s">
        <v>569</v>
      </c>
      <c r="D40" s="1245"/>
      <c r="E40" s="1246"/>
      <c r="F40" s="36">
        <v>0.04</v>
      </c>
      <c r="G40" s="37">
        <v>0.1</v>
      </c>
      <c r="H40" s="37">
        <v>0</v>
      </c>
      <c r="I40" s="37">
        <v>0.03</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570</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571</v>
      </c>
      <c r="D43" s="1248"/>
      <c r="E43" s="1249"/>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VqLCWW6Xiqb4FvBbJbRJZY7RZd13VywPYQrYs2SjOIwUxdLccucaQEI3qSiPW1sw06zr6QNRIcEgIem5KkcUA==" saltValue="3xeaIK+MrWabOQpAHHoZ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426</v>
      </c>
      <c r="L45" s="60">
        <v>479</v>
      </c>
      <c r="M45" s="60">
        <v>477</v>
      </c>
      <c r="N45" s="60">
        <v>473</v>
      </c>
      <c r="O45" s="61">
        <v>487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72"/>
      <c r="C48" s="1273"/>
      <c r="D48" s="62"/>
      <c r="E48" s="1254" t="s">
        <v>15</v>
      </c>
      <c r="F48" s="1254"/>
      <c r="G48" s="1254"/>
      <c r="H48" s="1254"/>
      <c r="I48" s="1254"/>
      <c r="J48" s="1255"/>
      <c r="K48" s="63">
        <v>441</v>
      </c>
      <c r="L48" s="64">
        <v>444</v>
      </c>
      <c r="M48" s="64">
        <v>355</v>
      </c>
      <c r="N48" s="64">
        <v>361</v>
      </c>
      <c r="O48" s="65">
        <v>383</v>
      </c>
      <c r="P48" s="48"/>
      <c r="Q48" s="48"/>
      <c r="R48" s="48"/>
      <c r="S48" s="48"/>
      <c r="T48" s="48"/>
      <c r="U48" s="48"/>
    </row>
    <row r="49" spans="1:21" ht="30.75" customHeight="1" x14ac:dyDescent="0.15">
      <c r="A49" s="48"/>
      <c r="B49" s="1272"/>
      <c r="C49" s="1273"/>
      <c r="D49" s="62"/>
      <c r="E49" s="1254" t="s">
        <v>16</v>
      </c>
      <c r="F49" s="1254"/>
      <c r="G49" s="1254"/>
      <c r="H49" s="1254"/>
      <c r="I49" s="1254"/>
      <c r="J49" s="1255"/>
      <c r="K49" s="63">
        <v>47</v>
      </c>
      <c r="L49" s="64">
        <v>50</v>
      </c>
      <c r="M49" s="64">
        <v>37</v>
      </c>
      <c r="N49" s="64">
        <v>48</v>
      </c>
      <c r="O49" s="65">
        <v>58</v>
      </c>
      <c r="P49" s="48"/>
      <c r="Q49" s="48"/>
      <c r="R49" s="48"/>
      <c r="S49" s="48"/>
      <c r="T49" s="48"/>
      <c r="U49" s="48"/>
    </row>
    <row r="50" spans="1:21" ht="30.75" customHeight="1" x14ac:dyDescent="0.15">
      <c r="A50" s="48"/>
      <c r="B50" s="1272"/>
      <c r="C50" s="1273"/>
      <c r="D50" s="62"/>
      <c r="E50" s="1254" t="s">
        <v>17</v>
      </c>
      <c r="F50" s="1254"/>
      <c r="G50" s="1254"/>
      <c r="H50" s="1254"/>
      <c r="I50" s="1254"/>
      <c r="J50" s="1255"/>
      <c r="K50" s="63">
        <v>9</v>
      </c>
      <c r="L50" s="64">
        <v>9</v>
      </c>
      <c r="M50" s="64">
        <v>9</v>
      </c>
      <c r="N50" s="64">
        <v>9</v>
      </c>
      <c r="O50" s="65">
        <v>9</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t="s">
        <v>515</v>
      </c>
      <c r="N51" s="64" t="s">
        <v>515</v>
      </c>
      <c r="O51" s="65" t="s">
        <v>515</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650</v>
      </c>
      <c r="L52" s="64">
        <v>644</v>
      </c>
      <c r="M52" s="64">
        <v>654</v>
      </c>
      <c r="N52" s="64">
        <v>652</v>
      </c>
      <c r="O52" s="65">
        <v>637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273</v>
      </c>
      <c r="L53" s="69">
        <v>338</v>
      </c>
      <c r="M53" s="69">
        <v>224</v>
      </c>
      <c r="N53" s="69">
        <v>239</v>
      </c>
      <c r="O53" s="70">
        <v>300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515</v>
      </c>
      <c r="L57" s="84" t="s">
        <v>515</v>
      </c>
      <c r="M57" s="84" t="s">
        <v>515</v>
      </c>
      <c r="N57" s="84" t="s">
        <v>515</v>
      </c>
      <c r="O57" s="85" t="s">
        <v>515</v>
      </c>
    </row>
    <row r="58" spans="1:21" ht="31.5" customHeight="1" thickBot="1" x14ac:dyDescent="0.2">
      <c r="B58" s="1262"/>
      <c r="C58" s="1263"/>
      <c r="D58" s="1267" t="s">
        <v>27</v>
      </c>
      <c r="E58" s="1268"/>
      <c r="F58" s="1268"/>
      <c r="G58" s="1268"/>
      <c r="H58" s="1268"/>
      <c r="I58" s="1268"/>
      <c r="J58" s="1269"/>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7C7KO0ABbGi16Cz/Wf5dCWKodsePh3H9mWA66S5aAhncXPUTT38pbct41D2wxeFymLphgx60F9wyh+5wQD0EA==" saltValue="6it5Y2g5inM17YslKHm+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90" t="s">
        <v>30</v>
      </c>
      <c r="C41" s="1291"/>
      <c r="D41" s="102"/>
      <c r="E41" s="1292" t="s">
        <v>31</v>
      </c>
      <c r="F41" s="1292"/>
      <c r="G41" s="1292"/>
      <c r="H41" s="1293"/>
      <c r="I41" s="103">
        <v>5254</v>
      </c>
      <c r="J41" s="104">
        <v>5195</v>
      </c>
      <c r="K41" s="104">
        <v>5160</v>
      </c>
      <c r="L41" s="104">
        <v>5322</v>
      </c>
      <c r="M41" s="105">
        <v>5553</v>
      </c>
    </row>
    <row r="42" spans="2:13" ht="27.75" customHeight="1" x14ac:dyDescent="0.15">
      <c r="B42" s="1280"/>
      <c r="C42" s="1281"/>
      <c r="D42" s="106"/>
      <c r="E42" s="1284" t="s">
        <v>32</v>
      </c>
      <c r="F42" s="1284"/>
      <c r="G42" s="1284"/>
      <c r="H42" s="1285"/>
      <c r="I42" s="107">
        <v>43</v>
      </c>
      <c r="J42" s="108">
        <v>34</v>
      </c>
      <c r="K42" s="108">
        <v>26</v>
      </c>
      <c r="L42" s="108">
        <v>17</v>
      </c>
      <c r="M42" s="109">
        <v>9</v>
      </c>
    </row>
    <row r="43" spans="2:13" ht="27.75" customHeight="1" x14ac:dyDescent="0.15">
      <c r="B43" s="1280"/>
      <c r="C43" s="1281"/>
      <c r="D43" s="106"/>
      <c r="E43" s="1284" t="s">
        <v>33</v>
      </c>
      <c r="F43" s="1284"/>
      <c r="G43" s="1284"/>
      <c r="H43" s="1285"/>
      <c r="I43" s="107">
        <v>4979</v>
      </c>
      <c r="J43" s="108">
        <v>4788</v>
      </c>
      <c r="K43" s="108">
        <v>4679</v>
      </c>
      <c r="L43" s="108">
        <v>4012</v>
      </c>
      <c r="M43" s="109">
        <v>3527</v>
      </c>
    </row>
    <row r="44" spans="2:13" ht="27.75" customHeight="1" x14ac:dyDescent="0.15">
      <c r="B44" s="1280"/>
      <c r="C44" s="1281"/>
      <c r="D44" s="106"/>
      <c r="E44" s="1284" t="s">
        <v>34</v>
      </c>
      <c r="F44" s="1284"/>
      <c r="G44" s="1284"/>
      <c r="H44" s="1285"/>
      <c r="I44" s="107">
        <v>217</v>
      </c>
      <c r="J44" s="108">
        <v>194</v>
      </c>
      <c r="K44" s="108">
        <v>375</v>
      </c>
      <c r="L44" s="108">
        <v>396</v>
      </c>
      <c r="M44" s="109">
        <v>393</v>
      </c>
    </row>
    <row r="45" spans="2:13" ht="27.75" customHeight="1" x14ac:dyDescent="0.15">
      <c r="B45" s="1280"/>
      <c r="C45" s="1281"/>
      <c r="D45" s="106"/>
      <c r="E45" s="1284" t="s">
        <v>35</v>
      </c>
      <c r="F45" s="1284"/>
      <c r="G45" s="1284"/>
      <c r="H45" s="1285"/>
      <c r="I45" s="107">
        <v>1081</v>
      </c>
      <c r="J45" s="108">
        <v>1067</v>
      </c>
      <c r="K45" s="108">
        <v>998</v>
      </c>
      <c r="L45" s="108">
        <v>1015</v>
      </c>
      <c r="M45" s="109">
        <v>999</v>
      </c>
    </row>
    <row r="46" spans="2:13" ht="27.75" customHeight="1" x14ac:dyDescent="0.15">
      <c r="B46" s="1280"/>
      <c r="C46" s="1281"/>
      <c r="D46" s="110"/>
      <c r="E46" s="1284" t="s">
        <v>36</v>
      </c>
      <c r="F46" s="1284"/>
      <c r="G46" s="1284"/>
      <c r="H46" s="1285"/>
      <c r="I46" s="107" t="s">
        <v>515</v>
      </c>
      <c r="J46" s="108" t="s">
        <v>515</v>
      </c>
      <c r="K46" s="108" t="s">
        <v>515</v>
      </c>
      <c r="L46" s="108" t="s">
        <v>515</v>
      </c>
      <c r="M46" s="109" t="s">
        <v>515</v>
      </c>
    </row>
    <row r="47" spans="2:13" ht="27.75" customHeight="1" x14ac:dyDescent="0.15">
      <c r="B47" s="1280"/>
      <c r="C47" s="1281"/>
      <c r="D47" s="111"/>
      <c r="E47" s="1294" t="s">
        <v>37</v>
      </c>
      <c r="F47" s="1295"/>
      <c r="G47" s="1295"/>
      <c r="H47" s="1296"/>
      <c r="I47" s="107" t="s">
        <v>515</v>
      </c>
      <c r="J47" s="108" t="s">
        <v>515</v>
      </c>
      <c r="K47" s="108" t="s">
        <v>515</v>
      </c>
      <c r="L47" s="108" t="s">
        <v>515</v>
      </c>
      <c r="M47" s="109" t="s">
        <v>515</v>
      </c>
    </row>
    <row r="48" spans="2:13" ht="27.75" customHeight="1" x14ac:dyDescent="0.15">
      <c r="B48" s="1280"/>
      <c r="C48" s="1281"/>
      <c r="D48" s="106"/>
      <c r="E48" s="1284" t="s">
        <v>38</v>
      </c>
      <c r="F48" s="1284"/>
      <c r="G48" s="1284"/>
      <c r="H48" s="1285"/>
      <c r="I48" s="107" t="s">
        <v>515</v>
      </c>
      <c r="J48" s="108" t="s">
        <v>515</v>
      </c>
      <c r="K48" s="108" t="s">
        <v>515</v>
      </c>
      <c r="L48" s="108" t="s">
        <v>515</v>
      </c>
      <c r="M48" s="109" t="s">
        <v>515</v>
      </c>
    </row>
    <row r="49" spans="2:13" ht="27.75" customHeight="1" x14ac:dyDescent="0.15">
      <c r="B49" s="1282"/>
      <c r="C49" s="1283"/>
      <c r="D49" s="106"/>
      <c r="E49" s="1284" t="s">
        <v>39</v>
      </c>
      <c r="F49" s="1284"/>
      <c r="G49" s="1284"/>
      <c r="H49" s="1285"/>
      <c r="I49" s="107" t="s">
        <v>515</v>
      </c>
      <c r="J49" s="108" t="s">
        <v>515</v>
      </c>
      <c r="K49" s="108" t="s">
        <v>515</v>
      </c>
      <c r="L49" s="108" t="s">
        <v>515</v>
      </c>
      <c r="M49" s="109" t="s">
        <v>515</v>
      </c>
    </row>
    <row r="50" spans="2:13" ht="27.75" customHeight="1" x14ac:dyDescent="0.15">
      <c r="B50" s="1278" t="s">
        <v>40</v>
      </c>
      <c r="C50" s="1279"/>
      <c r="D50" s="112"/>
      <c r="E50" s="1284" t="s">
        <v>41</v>
      </c>
      <c r="F50" s="1284"/>
      <c r="G50" s="1284"/>
      <c r="H50" s="1285"/>
      <c r="I50" s="107">
        <v>4102</v>
      </c>
      <c r="J50" s="108">
        <v>4349</v>
      </c>
      <c r="K50" s="108">
        <v>4561</v>
      </c>
      <c r="L50" s="108">
        <v>4827</v>
      </c>
      <c r="M50" s="109">
        <v>5173</v>
      </c>
    </row>
    <row r="51" spans="2:13" ht="27.75" customHeight="1" x14ac:dyDescent="0.15">
      <c r="B51" s="1280"/>
      <c r="C51" s="1281"/>
      <c r="D51" s="106"/>
      <c r="E51" s="1284" t="s">
        <v>42</v>
      </c>
      <c r="F51" s="1284"/>
      <c r="G51" s="1284"/>
      <c r="H51" s="1285"/>
      <c r="I51" s="107" t="s">
        <v>515</v>
      </c>
      <c r="J51" s="108" t="s">
        <v>515</v>
      </c>
      <c r="K51" s="108" t="s">
        <v>515</v>
      </c>
      <c r="L51" s="108" t="s">
        <v>515</v>
      </c>
      <c r="M51" s="109" t="s">
        <v>515</v>
      </c>
    </row>
    <row r="52" spans="2:13" ht="27.75" customHeight="1" x14ac:dyDescent="0.15">
      <c r="B52" s="1282"/>
      <c r="C52" s="1283"/>
      <c r="D52" s="106"/>
      <c r="E52" s="1284" t="s">
        <v>43</v>
      </c>
      <c r="F52" s="1284"/>
      <c r="G52" s="1284"/>
      <c r="H52" s="1285"/>
      <c r="I52" s="107">
        <v>7650</v>
      </c>
      <c r="J52" s="108">
        <v>7532</v>
      </c>
      <c r="K52" s="108">
        <v>7474</v>
      </c>
      <c r="L52" s="108">
        <v>7321</v>
      </c>
      <c r="M52" s="109">
        <v>7202</v>
      </c>
    </row>
    <row r="53" spans="2:13" ht="27.75" customHeight="1" thickBot="1" x14ac:dyDescent="0.2">
      <c r="B53" s="1286" t="s">
        <v>44</v>
      </c>
      <c r="C53" s="1287"/>
      <c r="D53" s="113"/>
      <c r="E53" s="1288" t="s">
        <v>45</v>
      </c>
      <c r="F53" s="1288"/>
      <c r="G53" s="1288"/>
      <c r="H53" s="1289"/>
      <c r="I53" s="114">
        <v>-178</v>
      </c>
      <c r="J53" s="115">
        <v>-602</v>
      </c>
      <c r="K53" s="115">
        <v>-798</v>
      </c>
      <c r="L53" s="115">
        <v>-1386</v>
      </c>
      <c r="M53" s="116">
        <v>-1895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VRCDAEuhT446Sp6drpcK3moHpAN5g+CCYlVLWRlR8bIsftbt/t4NiqemamROqCu/UAoAty+WKBQXxswTElEMg==" saltValue="7S9/bVeGEiYq0plY463M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1712</v>
      </c>
      <c r="G55" s="128">
        <v>1717</v>
      </c>
      <c r="H55" s="129">
        <v>1768</v>
      </c>
    </row>
    <row r="56" spans="2:8" ht="52.5" customHeight="1" x14ac:dyDescent="0.15">
      <c r="B56" s="130"/>
      <c r="C56" s="1307" t="s">
        <v>49</v>
      </c>
      <c r="D56" s="1307"/>
      <c r="E56" s="1308"/>
      <c r="F56" s="131">
        <v>504</v>
      </c>
      <c r="G56" s="131">
        <v>505</v>
      </c>
      <c r="H56" s="132">
        <v>505</v>
      </c>
    </row>
    <row r="57" spans="2:8" ht="53.25" customHeight="1" x14ac:dyDescent="0.15">
      <c r="B57" s="130"/>
      <c r="C57" s="1309" t="s">
        <v>50</v>
      </c>
      <c r="D57" s="1309"/>
      <c r="E57" s="1310"/>
      <c r="F57" s="133">
        <v>1923</v>
      </c>
      <c r="G57" s="133">
        <v>2112</v>
      </c>
      <c r="H57" s="134">
        <v>2354</v>
      </c>
    </row>
    <row r="58" spans="2:8" ht="45.75" customHeight="1" x14ac:dyDescent="0.15">
      <c r="B58" s="135"/>
      <c r="C58" s="1297" t="s">
        <v>596</v>
      </c>
      <c r="D58" s="1298"/>
      <c r="E58" s="1299"/>
      <c r="F58" s="136">
        <v>1576</v>
      </c>
      <c r="G58" s="136">
        <v>1767</v>
      </c>
      <c r="H58" s="137">
        <v>1928</v>
      </c>
    </row>
    <row r="59" spans="2:8" ht="45.75" customHeight="1" x14ac:dyDescent="0.15">
      <c r="B59" s="135"/>
      <c r="C59" s="1297" t="s">
        <v>597</v>
      </c>
      <c r="D59" s="1298"/>
      <c r="E59" s="1299"/>
      <c r="F59" s="136">
        <v>34</v>
      </c>
      <c r="G59" s="136">
        <v>43</v>
      </c>
      <c r="H59" s="137">
        <v>132</v>
      </c>
    </row>
    <row r="60" spans="2:8" ht="45.75" customHeight="1" x14ac:dyDescent="0.15">
      <c r="B60" s="135"/>
      <c r="C60" s="1297" t="s">
        <v>598</v>
      </c>
      <c r="D60" s="1298"/>
      <c r="E60" s="1299"/>
      <c r="F60" s="136">
        <v>126</v>
      </c>
      <c r="G60" s="136">
        <v>121</v>
      </c>
      <c r="H60" s="137">
        <v>124</v>
      </c>
    </row>
    <row r="61" spans="2:8" ht="45.75" customHeight="1" x14ac:dyDescent="0.15">
      <c r="B61" s="135"/>
      <c r="C61" s="1297" t="s">
        <v>599</v>
      </c>
      <c r="D61" s="1298"/>
      <c r="E61" s="1299"/>
      <c r="F61" s="136">
        <v>110</v>
      </c>
      <c r="G61" s="136">
        <v>110</v>
      </c>
      <c r="H61" s="137">
        <v>110</v>
      </c>
    </row>
    <row r="62" spans="2:8" ht="45.75" customHeight="1" thickBot="1" x14ac:dyDescent="0.2">
      <c r="B62" s="138"/>
      <c r="C62" s="1300" t="s">
        <v>600</v>
      </c>
      <c r="D62" s="1301"/>
      <c r="E62" s="1302"/>
      <c r="F62" s="139">
        <v>72</v>
      </c>
      <c r="G62" s="139">
        <v>62</v>
      </c>
      <c r="H62" s="140">
        <v>46</v>
      </c>
    </row>
    <row r="63" spans="2:8" ht="52.5" customHeight="1" thickBot="1" x14ac:dyDescent="0.2">
      <c r="B63" s="141"/>
      <c r="C63" s="1303" t="s">
        <v>51</v>
      </c>
      <c r="D63" s="1303"/>
      <c r="E63" s="1304"/>
      <c r="F63" s="142">
        <v>4139</v>
      </c>
      <c r="G63" s="142">
        <v>4334</v>
      </c>
      <c r="H63" s="143">
        <v>4627</v>
      </c>
    </row>
    <row r="64" spans="2:8" ht="15" customHeight="1" x14ac:dyDescent="0.15"/>
  </sheetData>
  <sheetProtection algorithmName="SHA-512" hashValue="/WbZuo9hXOeJJ6dx97Hzs3acEzIXh4sVKGf3JEwVekDXTmqnhv9w2lJj4JGfmxkr/QzB8mAbSM0n6eCW/w/Y/w==" saltValue="t5xN9miA60ZA2c69npeQ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U20" sqref="AU20"/>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3" t="s">
        <v>610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x14ac:dyDescent="0.15">
      <c r="B44" s="389"/>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x14ac:dyDescent="0.15">
      <c r="B45" s="389"/>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x14ac:dyDescent="0.15">
      <c r="B46" s="389"/>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x14ac:dyDescent="0.15">
      <c r="B47" s="389"/>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605</v>
      </c>
    </row>
    <row r="50" spans="1:109" ht="13.5" x14ac:dyDescent="0.1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557</v>
      </c>
      <c r="BQ50" s="1326"/>
      <c r="BR50" s="1326"/>
      <c r="BS50" s="1326"/>
      <c r="BT50" s="1326"/>
      <c r="BU50" s="1326"/>
      <c r="BV50" s="1326"/>
      <c r="BW50" s="1326"/>
      <c r="BX50" s="1326" t="s">
        <v>558</v>
      </c>
      <c r="BY50" s="1326"/>
      <c r="BZ50" s="1326"/>
      <c r="CA50" s="1326"/>
      <c r="CB50" s="1326"/>
      <c r="CC50" s="1326"/>
      <c r="CD50" s="1326"/>
      <c r="CE50" s="1326"/>
      <c r="CF50" s="1326" t="s">
        <v>559</v>
      </c>
      <c r="CG50" s="1326"/>
      <c r="CH50" s="1326"/>
      <c r="CI50" s="1326"/>
      <c r="CJ50" s="1326"/>
      <c r="CK50" s="1326"/>
      <c r="CL50" s="1326"/>
      <c r="CM50" s="1326"/>
      <c r="CN50" s="1326" t="s">
        <v>560</v>
      </c>
      <c r="CO50" s="1326"/>
      <c r="CP50" s="1326"/>
      <c r="CQ50" s="1326"/>
      <c r="CR50" s="1326"/>
      <c r="CS50" s="1326"/>
      <c r="CT50" s="1326"/>
      <c r="CU50" s="1326"/>
      <c r="CV50" s="1326" t="s">
        <v>561</v>
      </c>
      <c r="CW50" s="1326"/>
      <c r="CX50" s="1326"/>
      <c r="CY50" s="1326"/>
      <c r="CZ50" s="1326"/>
      <c r="DA50" s="1326"/>
      <c r="DB50" s="1326"/>
      <c r="DC50" s="1326"/>
    </row>
    <row r="51" spans="1:109" ht="13.5" customHeight="1" x14ac:dyDescent="0.15">
      <c r="B51" s="389"/>
      <c r="G51" s="1312"/>
      <c r="H51" s="1312"/>
      <c r="I51" s="1330"/>
      <c r="J51" s="1330"/>
      <c r="K51" s="1327"/>
      <c r="L51" s="1327"/>
      <c r="M51" s="1327"/>
      <c r="N51" s="1327"/>
      <c r="AM51" s="396"/>
      <c r="AN51" s="1328" t="s">
        <v>604</v>
      </c>
      <c r="AO51" s="1328"/>
      <c r="AP51" s="1328"/>
      <c r="AQ51" s="1328"/>
      <c r="AR51" s="1328"/>
      <c r="AS51" s="1328"/>
      <c r="AT51" s="1328"/>
      <c r="AU51" s="1328"/>
      <c r="AV51" s="1328"/>
      <c r="AW51" s="1328"/>
      <c r="AX51" s="1328"/>
      <c r="AY51" s="1328"/>
      <c r="AZ51" s="1328"/>
      <c r="BA51" s="1328"/>
      <c r="BB51" s="1328" t="s">
        <v>602</v>
      </c>
      <c r="BC51" s="1328"/>
      <c r="BD51" s="1328"/>
      <c r="BE51" s="1328"/>
      <c r="BF51" s="1328"/>
      <c r="BG51" s="1328"/>
      <c r="BH51" s="1328"/>
      <c r="BI51" s="1328"/>
      <c r="BJ51" s="1328"/>
      <c r="BK51" s="1328"/>
      <c r="BL51" s="1328"/>
      <c r="BM51" s="1328"/>
      <c r="BN51" s="1328"/>
      <c r="BO51" s="1328"/>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12"/>
      <c r="H52" s="1312"/>
      <c r="I52" s="1330"/>
      <c r="J52" s="1330"/>
      <c r="K52" s="1327"/>
      <c r="L52" s="1327"/>
      <c r="M52" s="1327"/>
      <c r="N52" s="1327"/>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12"/>
      <c r="H53" s="1312"/>
      <c r="I53" s="1322"/>
      <c r="J53" s="1322"/>
      <c r="K53" s="1327"/>
      <c r="L53" s="1327"/>
      <c r="M53" s="1327"/>
      <c r="N53" s="1327"/>
      <c r="AM53" s="396"/>
      <c r="AN53" s="1328"/>
      <c r="AO53" s="1328"/>
      <c r="AP53" s="1328"/>
      <c r="AQ53" s="1328"/>
      <c r="AR53" s="1328"/>
      <c r="AS53" s="1328"/>
      <c r="AT53" s="1328"/>
      <c r="AU53" s="1328"/>
      <c r="AV53" s="1328"/>
      <c r="AW53" s="1328"/>
      <c r="AX53" s="1328"/>
      <c r="AY53" s="1328"/>
      <c r="AZ53" s="1328"/>
      <c r="BA53" s="1328"/>
      <c r="BB53" s="1328" t="s">
        <v>609</v>
      </c>
      <c r="BC53" s="1328"/>
      <c r="BD53" s="1328"/>
      <c r="BE53" s="1328"/>
      <c r="BF53" s="1328"/>
      <c r="BG53" s="1328"/>
      <c r="BH53" s="1328"/>
      <c r="BI53" s="1328"/>
      <c r="BJ53" s="1328"/>
      <c r="BK53" s="1328"/>
      <c r="BL53" s="1328"/>
      <c r="BM53" s="1328"/>
      <c r="BN53" s="1328"/>
      <c r="BO53" s="1328"/>
      <c r="BP53" s="1311">
        <v>63.5</v>
      </c>
      <c r="BQ53" s="1311"/>
      <c r="BR53" s="1311"/>
      <c r="BS53" s="1311"/>
      <c r="BT53" s="1311"/>
      <c r="BU53" s="1311"/>
      <c r="BV53" s="1311"/>
      <c r="BW53" s="1311"/>
      <c r="BX53" s="1311">
        <v>65.099999999999994</v>
      </c>
      <c r="BY53" s="1311"/>
      <c r="BZ53" s="1311"/>
      <c r="CA53" s="1311"/>
      <c r="CB53" s="1311"/>
      <c r="CC53" s="1311"/>
      <c r="CD53" s="1311"/>
      <c r="CE53" s="1311"/>
      <c r="CF53" s="1311">
        <v>66.8</v>
      </c>
      <c r="CG53" s="1311"/>
      <c r="CH53" s="1311"/>
      <c r="CI53" s="1311"/>
      <c r="CJ53" s="1311"/>
      <c r="CK53" s="1311"/>
      <c r="CL53" s="1311"/>
      <c r="CM53" s="1311"/>
      <c r="CN53" s="1311">
        <v>68.3</v>
      </c>
      <c r="CO53" s="1311"/>
      <c r="CP53" s="1311"/>
      <c r="CQ53" s="1311"/>
      <c r="CR53" s="1311"/>
      <c r="CS53" s="1311"/>
      <c r="CT53" s="1311"/>
      <c r="CU53" s="1311"/>
      <c r="CV53" s="1311">
        <v>69.599999999999994</v>
      </c>
      <c r="CW53" s="1311"/>
      <c r="CX53" s="1311"/>
      <c r="CY53" s="1311"/>
      <c r="CZ53" s="1311"/>
      <c r="DA53" s="1311"/>
      <c r="DB53" s="1311"/>
      <c r="DC53" s="1311"/>
    </row>
    <row r="54" spans="1:109" ht="13.5" x14ac:dyDescent="0.15">
      <c r="A54" s="404"/>
      <c r="B54" s="389"/>
      <c r="G54" s="1312"/>
      <c r="H54" s="1312"/>
      <c r="I54" s="1322"/>
      <c r="J54" s="1322"/>
      <c r="K54" s="1327"/>
      <c r="L54" s="1327"/>
      <c r="M54" s="1327"/>
      <c r="N54" s="1327"/>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2"/>
      <c r="H55" s="1322"/>
      <c r="I55" s="1322"/>
      <c r="J55" s="1322"/>
      <c r="K55" s="1327"/>
      <c r="L55" s="1327"/>
      <c r="M55" s="1327"/>
      <c r="N55" s="1327"/>
      <c r="AN55" s="1326" t="s">
        <v>603</v>
      </c>
      <c r="AO55" s="1326"/>
      <c r="AP55" s="1326"/>
      <c r="AQ55" s="1326"/>
      <c r="AR55" s="1326"/>
      <c r="AS55" s="1326"/>
      <c r="AT55" s="1326"/>
      <c r="AU55" s="1326"/>
      <c r="AV55" s="1326"/>
      <c r="AW55" s="1326"/>
      <c r="AX55" s="1326"/>
      <c r="AY55" s="1326"/>
      <c r="AZ55" s="1326"/>
      <c r="BA55" s="1326"/>
      <c r="BB55" s="1328" t="s">
        <v>602</v>
      </c>
      <c r="BC55" s="1328"/>
      <c r="BD55" s="1328"/>
      <c r="BE55" s="1328"/>
      <c r="BF55" s="1328"/>
      <c r="BG55" s="1328"/>
      <c r="BH55" s="1328"/>
      <c r="BI55" s="1328"/>
      <c r="BJ55" s="1328"/>
      <c r="BK55" s="1328"/>
      <c r="BL55" s="1328"/>
      <c r="BM55" s="1328"/>
      <c r="BN55" s="1328"/>
      <c r="BO55" s="1328"/>
      <c r="BP55" s="1311">
        <v>44.9</v>
      </c>
      <c r="BQ55" s="1311"/>
      <c r="BR55" s="1311"/>
      <c r="BS55" s="1311"/>
      <c r="BT55" s="1311"/>
      <c r="BU55" s="1311"/>
      <c r="BV55" s="1311"/>
      <c r="BW55" s="1311"/>
      <c r="BX55" s="1311">
        <v>40.799999999999997</v>
      </c>
      <c r="BY55" s="1311"/>
      <c r="BZ55" s="1311"/>
      <c r="CA55" s="1311"/>
      <c r="CB55" s="1311"/>
      <c r="CC55" s="1311"/>
      <c r="CD55" s="1311"/>
      <c r="CE55" s="1311"/>
      <c r="CF55" s="1311">
        <v>38.5</v>
      </c>
      <c r="CG55" s="1311"/>
      <c r="CH55" s="1311"/>
      <c r="CI55" s="1311"/>
      <c r="CJ55" s="1311"/>
      <c r="CK55" s="1311"/>
      <c r="CL55" s="1311"/>
      <c r="CM55" s="1311"/>
      <c r="CN55" s="1311">
        <v>35.5</v>
      </c>
      <c r="CO55" s="1311"/>
      <c r="CP55" s="1311"/>
      <c r="CQ55" s="1311"/>
      <c r="CR55" s="1311"/>
      <c r="CS55" s="1311"/>
      <c r="CT55" s="1311"/>
      <c r="CU55" s="1311"/>
      <c r="CV55" s="1311">
        <v>13.5</v>
      </c>
      <c r="CW55" s="1311"/>
      <c r="CX55" s="1311"/>
      <c r="CY55" s="1311"/>
      <c r="CZ55" s="1311"/>
      <c r="DA55" s="1311"/>
      <c r="DB55" s="1311"/>
      <c r="DC55" s="1311"/>
    </row>
    <row r="56" spans="1:109" ht="13.5" x14ac:dyDescent="0.15">
      <c r="A56" s="404"/>
      <c r="B56" s="389"/>
      <c r="G56" s="1322"/>
      <c r="H56" s="1322"/>
      <c r="I56" s="1322"/>
      <c r="J56" s="1322"/>
      <c r="K56" s="1327"/>
      <c r="L56" s="1327"/>
      <c r="M56" s="1327"/>
      <c r="N56" s="1327"/>
      <c r="AN56" s="1326"/>
      <c r="AO56" s="1326"/>
      <c r="AP56" s="1326"/>
      <c r="AQ56" s="1326"/>
      <c r="AR56" s="1326"/>
      <c r="AS56" s="1326"/>
      <c r="AT56" s="1326"/>
      <c r="AU56" s="1326"/>
      <c r="AV56" s="1326"/>
      <c r="AW56" s="1326"/>
      <c r="AX56" s="1326"/>
      <c r="AY56" s="1326"/>
      <c r="AZ56" s="1326"/>
      <c r="BA56" s="1326"/>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2"/>
      <c r="H57" s="1322"/>
      <c r="I57" s="1329"/>
      <c r="J57" s="1329"/>
      <c r="K57" s="1327"/>
      <c r="L57" s="1327"/>
      <c r="M57" s="1327"/>
      <c r="N57" s="1327"/>
      <c r="AM57" s="388"/>
      <c r="AN57" s="1326"/>
      <c r="AO57" s="1326"/>
      <c r="AP57" s="1326"/>
      <c r="AQ57" s="1326"/>
      <c r="AR57" s="1326"/>
      <c r="AS57" s="1326"/>
      <c r="AT57" s="1326"/>
      <c r="AU57" s="1326"/>
      <c r="AV57" s="1326"/>
      <c r="AW57" s="1326"/>
      <c r="AX57" s="1326"/>
      <c r="AY57" s="1326"/>
      <c r="AZ57" s="1326"/>
      <c r="BA57" s="1326"/>
      <c r="BB57" s="1328" t="s">
        <v>609</v>
      </c>
      <c r="BC57" s="1328"/>
      <c r="BD57" s="1328"/>
      <c r="BE57" s="1328"/>
      <c r="BF57" s="1328"/>
      <c r="BG57" s="1328"/>
      <c r="BH57" s="1328"/>
      <c r="BI57" s="1328"/>
      <c r="BJ57" s="1328"/>
      <c r="BK57" s="1328"/>
      <c r="BL57" s="1328"/>
      <c r="BM57" s="1328"/>
      <c r="BN57" s="1328"/>
      <c r="BO57" s="1328"/>
      <c r="BP57" s="1311">
        <v>62.6</v>
      </c>
      <c r="BQ57" s="1311"/>
      <c r="BR57" s="1311"/>
      <c r="BS57" s="1311"/>
      <c r="BT57" s="1311"/>
      <c r="BU57" s="1311"/>
      <c r="BV57" s="1311"/>
      <c r="BW57" s="1311"/>
      <c r="BX57" s="1311">
        <v>63.5</v>
      </c>
      <c r="BY57" s="1311"/>
      <c r="BZ57" s="1311"/>
      <c r="CA57" s="1311"/>
      <c r="CB57" s="1311"/>
      <c r="CC57" s="1311"/>
      <c r="CD57" s="1311"/>
      <c r="CE57" s="1311"/>
      <c r="CF57" s="1311">
        <v>65.3</v>
      </c>
      <c r="CG57" s="1311"/>
      <c r="CH57" s="1311"/>
      <c r="CI57" s="1311"/>
      <c r="CJ57" s="1311"/>
      <c r="CK57" s="1311"/>
      <c r="CL57" s="1311"/>
      <c r="CM57" s="1311"/>
      <c r="CN57" s="1311">
        <v>65.7</v>
      </c>
      <c r="CO57" s="1311"/>
      <c r="CP57" s="1311"/>
      <c r="CQ57" s="1311"/>
      <c r="CR57" s="1311"/>
      <c r="CS57" s="1311"/>
      <c r="CT57" s="1311"/>
      <c r="CU57" s="1311"/>
      <c r="CV57" s="1311">
        <v>65.3</v>
      </c>
      <c r="CW57" s="1311"/>
      <c r="CX57" s="1311"/>
      <c r="CY57" s="1311"/>
      <c r="CZ57" s="1311"/>
      <c r="DA57" s="1311"/>
      <c r="DB57" s="1311"/>
      <c r="DC57" s="1311"/>
      <c r="DD57" s="415"/>
      <c r="DE57" s="410"/>
    </row>
    <row r="58" spans="1:109" s="404" customFormat="1" ht="13.5" x14ac:dyDescent="0.15">
      <c r="A58" s="388"/>
      <c r="B58" s="410"/>
      <c r="G58" s="1322"/>
      <c r="H58" s="1322"/>
      <c r="I58" s="1329"/>
      <c r="J58" s="1329"/>
      <c r="K58" s="1327"/>
      <c r="L58" s="1327"/>
      <c r="M58" s="1327"/>
      <c r="N58" s="1327"/>
      <c r="AM58" s="388"/>
      <c r="AN58" s="1326"/>
      <c r="AO58" s="1326"/>
      <c r="AP58" s="1326"/>
      <c r="AQ58" s="1326"/>
      <c r="AR58" s="1326"/>
      <c r="AS58" s="1326"/>
      <c r="AT58" s="1326"/>
      <c r="AU58" s="1326"/>
      <c r="AV58" s="1326"/>
      <c r="AW58" s="1326"/>
      <c r="AX58" s="1326"/>
      <c r="AY58" s="1326"/>
      <c r="AZ58" s="1326"/>
      <c r="BA58" s="1326"/>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608</v>
      </c>
    </row>
    <row r="64" spans="1:109" ht="13.5" x14ac:dyDescent="0.15">
      <c r="B64" s="389"/>
      <c r="G64" s="405"/>
      <c r="I64" s="407"/>
      <c r="J64" s="407"/>
      <c r="K64" s="407"/>
      <c r="L64" s="407"/>
      <c r="M64" s="407"/>
      <c r="N64" s="406"/>
      <c r="AM64" s="405"/>
      <c r="AN64" s="405" t="s">
        <v>607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3" t="s">
        <v>606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x14ac:dyDescent="0.15">
      <c r="B66" s="389"/>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x14ac:dyDescent="0.15">
      <c r="B67" s="389"/>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x14ac:dyDescent="0.15">
      <c r="B68" s="389"/>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x14ac:dyDescent="0.15">
      <c r="B69" s="389"/>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605</v>
      </c>
    </row>
    <row r="72" spans="2:107" ht="13.5" x14ac:dyDescent="0.1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557</v>
      </c>
      <c r="BQ72" s="1326"/>
      <c r="BR72" s="1326"/>
      <c r="BS72" s="1326"/>
      <c r="BT72" s="1326"/>
      <c r="BU72" s="1326"/>
      <c r="BV72" s="1326"/>
      <c r="BW72" s="1326"/>
      <c r="BX72" s="1326" t="s">
        <v>558</v>
      </c>
      <c r="BY72" s="1326"/>
      <c r="BZ72" s="1326"/>
      <c r="CA72" s="1326"/>
      <c r="CB72" s="1326"/>
      <c r="CC72" s="1326"/>
      <c r="CD72" s="1326"/>
      <c r="CE72" s="1326"/>
      <c r="CF72" s="1326" t="s">
        <v>559</v>
      </c>
      <c r="CG72" s="1326"/>
      <c r="CH72" s="1326"/>
      <c r="CI72" s="1326"/>
      <c r="CJ72" s="1326"/>
      <c r="CK72" s="1326"/>
      <c r="CL72" s="1326"/>
      <c r="CM72" s="1326"/>
      <c r="CN72" s="1326" t="s">
        <v>560</v>
      </c>
      <c r="CO72" s="1326"/>
      <c r="CP72" s="1326"/>
      <c r="CQ72" s="1326"/>
      <c r="CR72" s="1326"/>
      <c r="CS72" s="1326"/>
      <c r="CT72" s="1326"/>
      <c r="CU72" s="1326"/>
      <c r="CV72" s="1326" t="s">
        <v>561</v>
      </c>
      <c r="CW72" s="1326"/>
      <c r="CX72" s="1326"/>
      <c r="CY72" s="1326"/>
      <c r="CZ72" s="1326"/>
      <c r="DA72" s="1326"/>
      <c r="DB72" s="1326"/>
      <c r="DC72" s="1326"/>
    </row>
    <row r="73" spans="2:107" ht="13.5" x14ac:dyDescent="0.15">
      <c r="B73" s="389"/>
      <c r="G73" s="1312"/>
      <c r="H73" s="1312"/>
      <c r="I73" s="1312"/>
      <c r="J73" s="1312"/>
      <c r="K73" s="1331"/>
      <c r="L73" s="1331"/>
      <c r="M73" s="1331"/>
      <c r="N73" s="1331"/>
      <c r="AM73" s="396"/>
      <c r="AN73" s="1328" t="s">
        <v>604</v>
      </c>
      <c r="AO73" s="1328"/>
      <c r="AP73" s="1328"/>
      <c r="AQ73" s="1328"/>
      <c r="AR73" s="1328"/>
      <c r="AS73" s="1328"/>
      <c r="AT73" s="1328"/>
      <c r="AU73" s="1328"/>
      <c r="AV73" s="1328"/>
      <c r="AW73" s="1328"/>
      <c r="AX73" s="1328"/>
      <c r="AY73" s="1328"/>
      <c r="AZ73" s="1328"/>
      <c r="BA73" s="1328"/>
      <c r="BB73" s="1328" t="s">
        <v>602</v>
      </c>
      <c r="BC73" s="1328"/>
      <c r="BD73" s="1328"/>
      <c r="BE73" s="1328"/>
      <c r="BF73" s="1328"/>
      <c r="BG73" s="1328"/>
      <c r="BH73" s="1328"/>
      <c r="BI73" s="1328"/>
      <c r="BJ73" s="1328"/>
      <c r="BK73" s="1328"/>
      <c r="BL73" s="1328"/>
      <c r="BM73" s="1328"/>
      <c r="BN73" s="1328"/>
      <c r="BO73" s="1328"/>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12"/>
      <c r="H74" s="1312"/>
      <c r="I74" s="1312"/>
      <c r="J74" s="1312"/>
      <c r="K74" s="1331"/>
      <c r="L74" s="1331"/>
      <c r="M74" s="1331"/>
      <c r="N74" s="1331"/>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12"/>
      <c r="H75" s="1312"/>
      <c r="I75" s="1322"/>
      <c r="J75" s="1322"/>
      <c r="K75" s="1327"/>
      <c r="L75" s="1327"/>
      <c r="M75" s="1327"/>
      <c r="N75" s="1327"/>
      <c r="AM75" s="396"/>
      <c r="AN75" s="1328"/>
      <c r="AO75" s="1328"/>
      <c r="AP75" s="1328"/>
      <c r="AQ75" s="1328"/>
      <c r="AR75" s="1328"/>
      <c r="AS75" s="1328"/>
      <c r="AT75" s="1328"/>
      <c r="AU75" s="1328"/>
      <c r="AV75" s="1328"/>
      <c r="AW75" s="1328"/>
      <c r="AX75" s="1328"/>
      <c r="AY75" s="1328"/>
      <c r="AZ75" s="1328"/>
      <c r="BA75" s="1328"/>
      <c r="BB75" s="1328" t="s">
        <v>601</v>
      </c>
      <c r="BC75" s="1328"/>
      <c r="BD75" s="1328"/>
      <c r="BE75" s="1328"/>
      <c r="BF75" s="1328"/>
      <c r="BG75" s="1328"/>
      <c r="BH75" s="1328"/>
      <c r="BI75" s="1328"/>
      <c r="BJ75" s="1328"/>
      <c r="BK75" s="1328"/>
      <c r="BL75" s="1328"/>
      <c r="BM75" s="1328"/>
      <c r="BN75" s="1328"/>
      <c r="BO75" s="1328"/>
      <c r="BP75" s="1311">
        <v>7.1</v>
      </c>
      <c r="BQ75" s="1311"/>
      <c r="BR75" s="1311"/>
      <c r="BS75" s="1311"/>
      <c r="BT75" s="1311"/>
      <c r="BU75" s="1311"/>
      <c r="BV75" s="1311"/>
      <c r="BW75" s="1311"/>
      <c r="BX75" s="1311">
        <v>7.5</v>
      </c>
      <c r="BY75" s="1311"/>
      <c r="BZ75" s="1311"/>
      <c r="CA75" s="1311"/>
      <c r="CB75" s="1311"/>
      <c r="CC75" s="1311"/>
      <c r="CD75" s="1311"/>
      <c r="CE75" s="1311"/>
      <c r="CF75" s="1311">
        <v>7.1</v>
      </c>
      <c r="CG75" s="1311"/>
      <c r="CH75" s="1311"/>
      <c r="CI75" s="1311"/>
      <c r="CJ75" s="1311"/>
      <c r="CK75" s="1311"/>
      <c r="CL75" s="1311"/>
      <c r="CM75" s="1311"/>
      <c r="CN75" s="1311">
        <v>6.8</v>
      </c>
      <c r="CO75" s="1311"/>
      <c r="CP75" s="1311"/>
      <c r="CQ75" s="1311"/>
      <c r="CR75" s="1311"/>
      <c r="CS75" s="1311"/>
      <c r="CT75" s="1311"/>
      <c r="CU75" s="1311"/>
      <c r="CV75" s="1311">
        <v>6.3</v>
      </c>
      <c r="CW75" s="1311"/>
      <c r="CX75" s="1311"/>
      <c r="CY75" s="1311"/>
      <c r="CZ75" s="1311"/>
      <c r="DA75" s="1311"/>
      <c r="DB75" s="1311"/>
      <c r="DC75" s="1311"/>
    </row>
    <row r="76" spans="2:107" ht="13.5" x14ac:dyDescent="0.15">
      <c r="B76" s="389"/>
      <c r="G76" s="1312"/>
      <c r="H76" s="1312"/>
      <c r="I76" s="1322"/>
      <c r="J76" s="1322"/>
      <c r="K76" s="1327"/>
      <c r="L76" s="1327"/>
      <c r="M76" s="1327"/>
      <c r="N76" s="1327"/>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2"/>
      <c r="H77" s="1322"/>
      <c r="I77" s="1322"/>
      <c r="J77" s="1322"/>
      <c r="K77" s="1331"/>
      <c r="L77" s="1331"/>
      <c r="M77" s="1331"/>
      <c r="N77" s="1331"/>
      <c r="AN77" s="1326" t="s">
        <v>603</v>
      </c>
      <c r="AO77" s="1326"/>
      <c r="AP77" s="1326"/>
      <c r="AQ77" s="1326"/>
      <c r="AR77" s="1326"/>
      <c r="AS77" s="1326"/>
      <c r="AT77" s="1326"/>
      <c r="AU77" s="1326"/>
      <c r="AV77" s="1326"/>
      <c r="AW77" s="1326"/>
      <c r="AX77" s="1326"/>
      <c r="AY77" s="1326"/>
      <c r="AZ77" s="1326"/>
      <c r="BA77" s="1326"/>
      <c r="BB77" s="1328" t="s">
        <v>602</v>
      </c>
      <c r="BC77" s="1328"/>
      <c r="BD77" s="1328"/>
      <c r="BE77" s="1328"/>
      <c r="BF77" s="1328"/>
      <c r="BG77" s="1328"/>
      <c r="BH77" s="1328"/>
      <c r="BI77" s="1328"/>
      <c r="BJ77" s="1328"/>
      <c r="BK77" s="1328"/>
      <c r="BL77" s="1328"/>
      <c r="BM77" s="1328"/>
      <c r="BN77" s="1328"/>
      <c r="BO77" s="1328"/>
      <c r="BP77" s="1311">
        <v>44.9</v>
      </c>
      <c r="BQ77" s="1311"/>
      <c r="BR77" s="1311"/>
      <c r="BS77" s="1311"/>
      <c r="BT77" s="1311"/>
      <c r="BU77" s="1311"/>
      <c r="BV77" s="1311"/>
      <c r="BW77" s="1311"/>
      <c r="BX77" s="1311">
        <v>40.799999999999997</v>
      </c>
      <c r="BY77" s="1311"/>
      <c r="BZ77" s="1311"/>
      <c r="CA77" s="1311"/>
      <c r="CB77" s="1311"/>
      <c r="CC77" s="1311"/>
      <c r="CD77" s="1311"/>
      <c r="CE77" s="1311"/>
      <c r="CF77" s="1311">
        <v>38.5</v>
      </c>
      <c r="CG77" s="1311"/>
      <c r="CH77" s="1311"/>
      <c r="CI77" s="1311"/>
      <c r="CJ77" s="1311"/>
      <c r="CK77" s="1311"/>
      <c r="CL77" s="1311"/>
      <c r="CM77" s="1311"/>
      <c r="CN77" s="1311">
        <v>35.5</v>
      </c>
      <c r="CO77" s="1311"/>
      <c r="CP77" s="1311"/>
      <c r="CQ77" s="1311"/>
      <c r="CR77" s="1311"/>
      <c r="CS77" s="1311"/>
      <c r="CT77" s="1311"/>
      <c r="CU77" s="1311"/>
      <c r="CV77" s="1311">
        <v>13.5</v>
      </c>
      <c r="CW77" s="1311"/>
      <c r="CX77" s="1311"/>
      <c r="CY77" s="1311"/>
      <c r="CZ77" s="1311"/>
      <c r="DA77" s="1311"/>
      <c r="DB77" s="1311"/>
      <c r="DC77" s="1311"/>
    </row>
    <row r="78" spans="2:107" ht="13.5" x14ac:dyDescent="0.15">
      <c r="B78" s="389"/>
      <c r="G78" s="1322"/>
      <c r="H78" s="1322"/>
      <c r="I78" s="1322"/>
      <c r="J78" s="1322"/>
      <c r="K78" s="1331"/>
      <c r="L78" s="1331"/>
      <c r="M78" s="1331"/>
      <c r="N78" s="1331"/>
      <c r="AN78" s="1326"/>
      <c r="AO78" s="1326"/>
      <c r="AP78" s="1326"/>
      <c r="AQ78" s="1326"/>
      <c r="AR78" s="1326"/>
      <c r="AS78" s="1326"/>
      <c r="AT78" s="1326"/>
      <c r="AU78" s="1326"/>
      <c r="AV78" s="1326"/>
      <c r="AW78" s="1326"/>
      <c r="AX78" s="1326"/>
      <c r="AY78" s="1326"/>
      <c r="AZ78" s="1326"/>
      <c r="BA78" s="1326"/>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2"/>
      <c r="H79" s="1322"/>
      <c r="I79" s="1329"/>
      <c r="J79" s="1329"/>
      <c r="K79" s="1332"/>
      <c r="L79" s="1332"/>
      <c r="M79" s="1332"/>
      <c r="N79" s="1332"/>
      <c r="AN79" s="1326"/>
      <c r="AO79" s="1326"/>
      <c r="AP79" s="1326"/>
      <c r="AQ79" s="1326"/>
      <c r="AR79" s="1326"/>
      <c r="AS79" s="1326"/>
      <c r="AT79" s="1326"/>
      <c r="AU79" s="1326"/>
      <c r="AV79" s="1326"/>
      <c r="AW79" s="1326"/>
      <c r="AX79" s="1326"/>
      <c r="AY79" s="1326"/>
      <c r="AZ79" s="1326"/>
      <c r="BA79" s="1326"/>
      <c r="BB79" s="1328" t="s">
        <v>601</v>
      </c>
      <c r="BC79" s="1328"/>
      <c r="BD79" s="1328"/>
      <c r="BE79" s="1328"/>
      <c r="BF79" s="1328"/>
      <c r="BG79" s="1328"/>
      <c r="BH79" s="1328"/>
      <c r="BI79" s="1328"/>
      <c r="BJ79" s="1328"/>
      <c r="BK79" s="1328"/>
      <c r="BL79" s="1328"/>
      <c r="BM79" s="1328"/>
      <c r="BN79" s="1328"/>
      <c r="BO79" s="1328"/>
      <c r="BP79" s="1311">
        <v>9.1</v>
      </c>
      <c r="BQ79" s="1311"/>
      <c r="BR79" s="1311"/>
      <c r="BS79" s="1311"/>
      <c r="BT79" s="1311"/>
      <c r="BU79" s="1311"/>
      <c r="BV79" s="1311"/>
      <c r="BW79" s="1311"/>
      <c r="BX79" s="1311">
        <v>8.9</v>
      </c>
      <c r="BY79" s="1311"/>
      <c r="BZ79" s="1311"/>
      <c r="CA79" s="1311"/>
      <c r="CB79" s="1311"/>
      <c r="CC79" s="1311"/>
      <c r="CD79" s="1311"/>
      <c r="CE79" s="1311"/>
      <c r="CF79" s="1311">
        <v>8.9</v>
      </c>
      <c r="CG79" s="1311"/>
      <c r="CH79" s="1311"/>
      <c r="CI79" s="1311"/>
      <c r="CJ79" s="1311"/>
      <c r="CK79" s="1311"/>
      <c r="CL79" s="1311"/>
      <c r="CM79" s="1311"/>
      <c r="CN79" s="1311">
        <v>8.8000000000000007</v>
      </c>
      <c r="CO79" s="1311"/>
      <c r="CP79" s="1311"/>
      <c r="CQ79" s="1311"/>
      <c r="CR79" s="1311"/>
      <c r="CS79" s="1311"/>
      <c r="CT79" s="1311"/>
      <c r="CU79" s="1311"/>
      <c r="CV79" s="1311">
        <v>8.3000000000000007</v>
      </c>
      <c r="CW79" s="1311"/>
      <c r="CX79" s="1311"/>
      <c r="CY79" s="1311"/>
      <c r="CZ79" s="1311"/>
      <c r="DA79" s="1311"/>
      <c r="DB79" s="1311"/>
      <c r="DC79" s="1311"/>
    </row>
    <row r="80" spans="2:107" ht="13.5" x14ac:dyDescent="0.15">
      <c r="B80" s="389"/>
      <c r="G80" s="1322"/>
      <c r="H80" s="1322"/>
      <c r="I80" s="1329"/>
      <c r="J80" s="1329"/>
      <c r="K80" s="1332"/>
      <c r="L80" s="1332"/>
      <c r="M80" s="1332"/>
      <c r="N80" s="1332"/>
      <c r="AN80" s="1326"/>
      <c r="AO80" s="1326"/>
      <c r="AP80" s="1326"/>
      <c r="AQ80" s="1326"/>
      <c r="AR80" s="1326"/>
      <c r="AS80" s="1326"/>
      <c r="AT80" s="1326"/>
      <c r="AU80" s="1326"/>
      <c r="AV80" s="1326"/>
      <c r="AW80" s="1326"/>
      <c r="AX80" s="1326"/>
      <c r="AY80" s="1326"/>
      <c r="AZ80" s="1326"/>
      <c r="BA80" s="1326"/>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XbzNkes2JxUBiwFwalr+ByNtqzu1u0v6Ev8R9yHYSmlYPTIoptF6vm7nEGbj/lwa3jqz3Dnv36IB7as0tPqgFQ==" saltValue="bMLPlGyIO2rVWWHHjc0oe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U20" sqref="AU2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i/Wy+F8eEKSz9QQhIqXF5g3rzN1fJNMk6dOgprvFvdeLCx/T9JaFdV5xCGZV9VZ5G9zA7eP2vlvJ6+J3CsSYyw==" saltValue="ggXxZqPnWaPVb4XErKzA7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U20" sqref="AU2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eB8Krq3dE8armkGUekDR2im4bteHhNNZ2783hUCWGxhz7m687iYMDFdAID5LGEYOfkHuXtV1KHhkB5ssn46h8Q==" saltValue="m7ScZuZEV4qjL9sQoAxM2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131801</v>
      </c>
      <c r="E3" s="162"/>
      <c r="F3" s="163">
        <v>115123</v>
      </c>
      <c r="G3" s="164"/>
      <c r="H3" s="165"/>
    </row>
    <row r="4" spans="1:8" x14ac:dyDescent="0.15">
      <c r="A4" s="166"/>
      <c r="B4" s="167"/>
      <c r="C4" s="168"/>
      <c r="D4" s="169">
        <v>122577</v>
      </c>
      <c r="E4" s="170"/>
      <c r="F4" s="171">
        <v>46026</v>
      </c>
      <c r="G4" s="172"/>
      <c r="H4" s="173"/>
    </row>
    <row r="5" spans="1:8" x14ac:dyDescent="0.15">
      <c r="A5" s="154" t="s">
        <v>549</v>
      </c>
      <c r="B5" s="159"/>
      <c r="C5" s="160"/>
      <c r="D5" s="161">
        <v>39720</v>
      </c>
      <c r="E5" s="162"/>
      <c r="F5" s="163">
        <v>98899</v>
      </c>
      <c r="G5" s="164"/>
      <c r="H5" s="165"/>
    </row>
    <row r="6" spans="1:8" x14ac:dyDescent="0.15">
      <c r="A6" s="166"/>
      <c r="B6" s="167"/>
      <c r="C6" s="168"/>
      <c r="D6" s="169">
        <v>31247</v>
      </c>
      <c r="E6" s="170"/>
      <c r="F6" s="171">
        <v>43734</v>
      </c>
      <c r="G6" s="172"/>
      <c r="H6" s="173"/>
    </row>
    <row r="7" spans="1:8" x14ac:dyDescent="0.15">
      <c r="A7" s="154" t="s">
        <v>550</v>
      </c>
      <c r="B7" s="159"/>
      <c r="C7" s="160"/>
      <c r="D7" s="161">
        <v>111410</v>
      </c>
      <c r="E7" s="162"/>
      <c r="F7" s="163">
        <v>96462</v>
      </c>
      <c r="G7" s="164"/>
      <c r="H7" s="165"/>
    </row>
    <row r="8" spans="1:8" x14ac:dyDescent="0.15">
      <c r="A8" s="166"/>
      <c r="B8" s="167"/>
      <c r="C8" s="168"/>
      <c r="D8" s="169">
        <v>104892</v>
      </c>
      <c r="E8" s="170"/>
      <c r="F8" s="171">
        <v>39886</v>
      </c>
      <c r="G8" s="172"/>
      <c r="H8" s="173"/>
    </row>
    <row r="9" spans="1:8" x14ac:dyDescent="0.15">
      <c r="A9" s="154" t="s">
        <v>551</v>
      </c>
      <c r="B9" s="159"/>
      <c r="C9" s="160"/>
      <c r="D9" s="161">
        <v>138184</v>
      </c>
      <c r="E9" s="162"/>
      <c r="F9" s="163">
        <v>83103</v>
      </c>
      <c r="G9" s="164"/>
      <c r="H9" s="165"/>
    </row>
    <row r="10" spans="1:8" x14ac:dyDescent="0.15">
      <c r="A10" s="166"/>
      <c r="B10" s="167"/>
      <c r="C10" s="168"/>
      <c r="D10" s="169">
        <v>135020</v>
      </c>
      <c r="E10" s="170"/>
      <c r="F10" s="171">
        <v>41378</v>
      </c>
      <c r="G10" s="172"/>
      <c r="H10" s="173"/>
    </row>
    <row r="11" spans="1:8" x14ac:dyDescent="0.15">
      <c r="A11" s="154" t="s">
        <v>552</v>
      </c>
      <c r="B11" s="159"/>
      <c r="C11" s="160"/>
      <c r="D11" s="161">
        <v>255118</v>
      </c>
      <c r="E11" s="162"/>
      <c r="F11" s="163">
        <v>84459</v>
      </c>
      <c r="G11" s="164"/>
      <c r="H11" s="165"/>
    </row>
    <row r="12" spans="1:8" x14ac:dyDescent="0.15">
      <c r="A12" s="166"/>
      <c r="B12" s="167"/>
      <c r="C12" s="174"/>
      <c r="D12" s="169">
        <v>240048</v>
      </c>
      <c r="E12" s="170"/>
      <c r="F12" s="171">
        <v>47314</v>
      </c>
      <c r="G12" s="172"/>
      <c r="H12" s="173"/>
    </row>
    <row r="13" spans="1:8" x14ac:dyDescent="0.15">
      <c r="A13" s="154"/>
      <c r="B13" s="159"/>
      <c r="C13" s="175"/>
      <c r="D13" s="176">
        <v>135247</v>
      </c>
      <c r="E13" s="177"/>
      <c r="F13" s="178">
        <v>95609</v>
      </c>
      <c r="G13" s="179"/>
      <c r="H13" s="165"/>
    </row>
    <row r="14" spans="1:8" x14ac:dyDescent="0.15">
      <c r="A14" s="166"/>
      <c r="B14" s="167"/>
      <c r="C14" s="168"/>
      <c r="D14" s="169">
        <v>126757</v>
      </c>
      <c r="E14" s="170"/>
      <c r="F14" s="171">
        <v>43668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3.36</v>
      </c>
      <c r="C19" s="180">
        <f>ROUND(VALUE(SUBSTITUTE(実質収支比率等に係る経年分析!G$48,"▲","-")),2)</f>
        <v>3.3</v>
      </c>
      <c r="D19" s="180">
        <f>ROUND(VALUE(SUBSTITUTE(実質収支比率等に係る経年分析!H$48,"▲","-")),2)</f>
        <v>3.95</v>
      </c>
      <c r="E19" s="180">
        <f>ROUND(VALUE(SUBSTITUTE(実質収支比率等に係る経年分析!I$48,"▲","-")),2)</f>
        <v>4.3499999999999996</v>
      </c>
      <c r="F19" s="180">
        <f>ROUND(VALUE(SUBSTITUTE(実質収支比率等に係る経年分析!J$48,"▲","-")),2)</f>
        <v>5.7</v>
      </c>
    </row>
    <row r="20" spans="1:11" x14ac:dyDescent="0.15">
      <c r="A20" s="180" t="s">
        <v>55</v>
      </c>
      <c r="B20" s="180">
        <f>ROUND(VALUE(SUBSTITUTE(実質収支比率等に係る経年分析!F$47,"▲","-")),2)</f>
        <v>37.89</v>
      </c>
      <c r="C20" s="180">
        <f>ROUND(VALUE(SUBSTITUTE(実質収支比率等に係る経年分析!G$47,"▲","-")),2)</f>
        <v>37.71</v>
      </c>
      <c r="D20" s="180">
        <f>ROUND(VALUE(SUBSTITUTE(実質収支比率等に係る経年分析!H$47,"▲","-")),2)</f>
        <v>37.549999999999997</v>
      </c>
      <c r="E20" s="180">
        <f>ROUND(VALUE(SUBSTITUTE(実質収支比率等に係る経年分析!I$47,"▲","-")),2)</f>
        <v>37.39</v>
      </c>
      <c r="F20" s="180">
        <f>ROUND(VALUE(SUBSTITUTE(実質収支比率等に係る経年分析!J$47,"▲","-")),2)</f>
        <v>37.44</v>
      </c>
    </row>
    <row r="21" spans="1:11" x14ac:dyDescent="0.15">
      <c r="A21" s="180" t="s">
        <v>56</v>
      </c>
      <c r="B21" s="180">
        <f>IF(ISNUMBER(VALUE(SUBSTITUTE(実質収支比率等に係る経年分析!F$49,"▲","-"))),ROUND(VALUE(SUBSTITUTE(実質収支比率等に係る経年分析!F$49,"▲","-")),2),NA())</f>
        <v>0.28999999999999998</v>
      </c>
      <c r="C21" s="180">
        <f>IF(ISNUMBER(VALUE(SUBSTITUTE(実質収支比率等に係る経年分析!G$49,"▲","-"))),ROUND(VALUE(SUBSTITUTE(実質収支比率等に係る経年分析!G$49,"▲","-")),2),NA())</f>
        <v>-0.04</v>
      </c>
      <c r="D21" s="180">
        <f>IF(ISNUMBER(VALUE(SUBSTITUTE(実質収支比率等に係る経年分析!H$49,"▲","-"))),ROUND(VALUE(SUBSTITUTE(実質収支比率等に係る経年分析!H$49,"▲","-")),2),NA())</f>
        <v>0.68</v>
      </c>
      <c r="E21" s="180">
        <f>IF(ISNUMBER(VALUE(SUBSTITUTE(実質収支比率等に係る経年分析!I$49,"▲","-"))),ROUND(VALUE(SUBSTITUTE(実質収支比率等に係る経年分析!I$49,"▲","-")),2),NA())</f>
        <v>0.55000000000000004</v>
      </c>
      <c r="F21" s="180">
        <f>IF(ISNUMBER(VALUE(SUBSTITUTE(実質収支比率等に係る経年分析!J$49,"▲","-"))),ROUND(VALUE(SUBSTITUTE(実質収支比率等に係る経年分析!J$49,"▲","-")),2),NA())</f>
        <v>2.5499999999999998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1.1299999999999999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4.1399999999999997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2.0699999999999998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1.85</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4.3499999999999996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650</v>
      </c>
      <c r="E42" s="182"/>
      <c r="F42" s="182"/>
      <c r="G42" s="182">
        <f>'実質公債費比率（分子）の構造'!L$52</f>
        <v>644</v>
      </c>
      <c r="H42" s="182"/>
      <c r="I42" s="182"/>
      <c r="J42" s="182">
        <f>'実質公債費比率（分子）の構造'!M$52</f>
        <v>654</v>
      </c>
      <c r="K42" s="182"/>
      <c r="L42" s="182"/>
      <c r="M42" s="182">
        <f>'実質公債費比率（分子）の構造'!N$52</f>
        <v>652</v>
      </c>
      <c r="N42" s="182"/>
      <c r="O42" s="182"/>
      <c r="P42" s="182">
        <f>'実質公債費比率（分子）の構造'!O$52</f>
        <v>637</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9</v>
      </c>
      <c r="F44" s="182"/>
      <c r="G44" s="182"/>
      <c r="H44" s="182">
        <f>'実質公債費比率（分子）の構造'!M$50</f>
        <v>9</v>
      </c>
      <c r="I44" s="182"/>
      <c r="J44" s="182"/>
      <c r="K44" s="182">
        <f>'実質公債費比率（分子）の構造'!N$50</f>
        <v>9</v>
      </c>
      <c r="L44" s="182"/>
      <c r="M44" s="182"/>
      <c r="N44" s="182">
        <f>'実質公債費比率（分子）の構造'!O$50</f>
        <v>9</v>
      </c>
      <c r="O44" s="182"/>
      <c r="P44" s="182"/>
    </row>
    <row r="45" spans="1:16" x14ac:dyDescent="0.15">
      <c r="A45" s="182" t="s">
        <v>66</v>
      </c>
      <c r="B45" s="182">
        <f>'実質公債費比率（分子）の構造'!K$49</f>
        <v>47</v>
      </c>
      <c r="C45" s="182"/>
      <c r="D45" s="182"/>
      <c r="E45" s="182">
        <f>'実質公債費比率（分子）の構造'!L$49</f>
        <v>50</v>
      </c>
      <c r="F45" s="182"/>
      <c r="G45" s="182"/>
      <c r="H45" s="182">
        <f>'実質公債費比率（分子）の構造'!M$49</f>
        <v>37</v>
      </c>
      <c r="I45" s="182"/>
      <c r="J45" s="182"/>
      <c r="K45" s="182">
        <f>'実質公債費比率（分子）の構造'!N$49</f>
        <v>48</v>
      </c>
      <c r="L45" s="182"/>
      <c r="M45" s="182"/>
      <c r="N45" s="182">
        <f>'実質公債費比率（分子）の構造'!O$49</f>
        <v>58</v>
      </c>
      <c r="O45" s="182"/>
      <c r="P45" s="182"/>
    </row>
    <row r="46" spans="1:16" x14ac:dyDescent="0.15">
      <c r="A46" s="182" t="s">
        <v>67</v>
      </c>
      <c r="B46" s="182">
        <f>'実質公債費比率（分子）の構造'!K$48</f>
        <v>441</v>
      </c>
      <c r="C46" s="182"/>
      <c r="D46" s="182"/>
      <c r="E46" s="182">
        <f>'実質公債費比率（分子）の構造'!L$48</f>
        <v>444</v>
      </c>
      <c r="F46" s="182"/>
      <c r="G46" s="182"/>
      <c r="H46" s="182">
        <f>'実質公債費比率（分子）の構造'!M$48</f>
        <v>355</v>
      </c>
      <c r="I46" s="182"/>
      <c r="J46" s="182"/>
      <c r="K46" s="182">
        <f>'実質公債費比率（分子）の構造'!N$48</f>
        <v>361</v>
      </c>
      <c r="L46" s="182"/>
      <c r="M46" s="182"/>
      <c r="N46" s="182">
        <f>'実質公債費比率（分子）の構造'!O$48</f>
        <v>383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426</v>
      </c>
      <c r="C49" s="182"/>
      <c r="D49" s="182"/>
      <c r="E49" s="182">
        <f>'実質公債費比率（分子）の構造'!L$45</f>
        <v>479</v>
      </c>
      <c r="F49" s="182"/>
      <c r="G49" s="182"/>
      <c r="H49" s="182">
        <f>'実質公債費比率（分子）の構造'!M$45</f>
        <v>477</v>
      </c>
      <c r="I49" s="182"/>
      <c r="J49" s="182"/>
      <c r="K49" s="182">
        <f>'実質公債費比率（分子）の構造'!N$45</f>
        <v>473</v>
      </c>
      <c r="L49" s="182"/>
      <c r="M49" s="182"/>
      <c r="N49" s="182">
        <f>'実質公債費比率（分子）の構造'!O$45</f>
        <v>487</v>
      </c>
      <c r="O49" s="182"/>
      <c r="P49" s="182"/>
    </row>
    <row r="50" spans="1:16" x14ac:dyDescent="0.15">
      <c r="A50" s="182" t="s">
        <v>71</v>
      </c>
      <c r="B50" s="182" t="e">
        <f>NA()</f>
        <v>#N/A</v>
      </c>
      <c r="C50" s="182">
        <f>IF(ISNUMBER('実質公債費比率（分子）の構造'!K$53),'実質公債費比率（分子）の構造'!K$53,NA())</f>
        <v>273</v>
      </c>
      <c r="D50" s="182" t="e">
        <f>NA()</f>
        <v>#N/A</v>
      </c>
      <c r="E50" s="182" t="e">
        <f>NA()</f>
        <v>#N/A</v>
      </c>
      <c r="F50" s="182">
        <f>IF(ISNUMBER('実質公債費比率（分子）の構造'!L$53),'実質公債費比率（分子）の構造'!L$53,NA())</f>
        <v>338</v>
      </c>
      <c r="G50" s="182" t="e">
        <f>NA()</f>
        <v>#N/A</v>
      </c>
      <c r="H50" s="182" t="e">
        <f>NA()</f>
        <v>#N/A</v>
      </c>
      <c r="I50" s="182">
        <f>IF(ISNUMBER('実質公債費比率（分子）の構造'!M$53),'実質公債費比率（分子）の構造'!M$53,NA())</f>
        <v>224</v>
      </c>
      <c r="J50" s="182" t="e">
        <f>NA()</f>
        <v>#N/A</v>
      </c>
      <c r="K50" s="182" t="e">
        <f>NA()</f>
        <v>#N/A</v>
      </c>
      <c r="L50" s="182">
        <f>IF(ISNUMBER('実質公債費比率（分子）の構造'!N$53),'実質公債費比率（分子）の構造'!N$53,NA())</f>
        <v>239</v>
      </c>
      <c r="M50" s="182" t="e">
        <f>NA()</f>
        <v>#N/A</v>
      </c>
      <c r="N50" s="182" t="e">
        <f>NA()</f>
        <v>#N/A</v>
      </c>
      <c r="O50" s="182">
        <f>IF(ISNUMBER('実質公債費比率（分子）の構造'!O$53),'実質公債費比率（分子）の構造'!O$53,NA())</f>
        <v>300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7650</v>
      </c>
      <c r="E56" s="181"/>
      <c r="F56" s="181"/>
      <c r="G56" s="181">
        <f>'将来負担比率（分子）の構造'!J$52</f>
        <v>7532</v>
      </c>
      <c r="H56" s="181"/>
      <c r="I56" s="181"/>
      <c r="J56" s="181">
        <f>'将来負担比率（分子）の構造'!K$52</f>
        <v>7474</v>
      </c>
      <c r="K56" s="181"/>
      <c r="L56" s="181"/>
      <c r="M56" s="181">
        <f>'将来負担比率（分子）の構造'!L$52</f>
        <v>7321</v>
      </c>
      <c r="N56" s="181"/>
      <c r="O56" s="181"/>
      <c r="P56" s="181">
        <f>'将来負担比率（分子）の構造'!M$52</f>
        <v>7202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4102</v>
      </c>
      <c r="E58" s="181"/>
      <c r="F58" s="181"/>
      <c r="G58" s="181">
        <f>'将来負担比率（分子）の構造'!J$50</f>
        <v>4349</v>
      </c>
      <c r="H58" s="181"/>
      <c r="I58" s="181"/>
      <c r="J58" s="181">
        <f>'将来負担比率（分子）の構造'!K$50</f>
        <v>4561</v>
      </c>
      <c r="K58" s="181"/>
      <c r="L58" s="181"/>
      <c r="M58" s="181">
        <f>'将来負担比率（分子）の構造'!L$50</f>
        <v>4827</v>
      </c>
      <c r="N58" s="181"/>
      <c r="O58" s="181"/>
      <c r="P58" s="181">
        <f>'将来負担比率（分子）の構造'!M$50</f>
        <v>5173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1081</v>
      </c>
      <c r="C62" s="181"/>
      <c r="D62" s="181"/>
      <c r="E62" s="181">
        <f>'将来負担比率（分子）の構造'!J$45</f>
        <v>1067</v>
      </c>
      <c r="F62" s="181"/>
      <c r="G62" s="181"/>
      <c r="H62" s="181">
        <f>'将来負担比率（分子）の構造'!K$45</f>
        <v>998</v>
      </c>
      <c r="I62" s="181"/>
      <c r="J62" s="181"/>
      <c r="K62" s="181">
        <f>'将来負担比率（分子）の構造'!L$45</f>
        <v>1015</v>
      </c>
      <c r="L62" s="181"/>
      <c r="M62" s="181"/>
      <c r="N62" s="181">
        <f>'将来負担比率（分子）の構造'!M$45</f>
        <v>999</v>
      </c>
      <c r="O62" s="181"/>
      <c r="P62" s="181"/>
    </row>
    <row r="63" spans="1:16" x14ac:dyDescent="0.15">
      <c r="A63" s="181" t="s">
        <v>34</v>
      </c>
      <c r="B63" s="181">
        <f>'将来負担比率（分子）の構造'!I$44</f>
        <v>217</v>
      </c>
      <c r="C63" s="181"/>
      <c r="D63" s="181"/>
      <c r="E63" s="181">
        <f>'将来負担比率（分子）の構造'!J$44</f>
        <v>194</v>
      </c>
      <c r="F63" s="181"/>
      <c r="G63" s="181"/>
      <c r="H63" s="181">
        <f>'将来負担比率（分子）の構造'!K$44</f>
        <v>375</v>
      </c>
      <c r="I63" s="181"/>
      <c r="J63" s="181"/>
      <c r="K63" s="181">
        <f>'将来負担比率（分子）の構造'!L$44</f>
        <v>396</v>
      </c>
      <c r="L63" s="181"/>
      <c r="M63" s="181"/>
      <c r="N63" s="181">
        <f>'将来負担比率（分子）の構造'!M$44</f>
        <v>393</v>
      </c>
      <c r="O63" s="181"/>
      <c r="P63" s="181"/>
    </row>
    <row r="64" spans="1:16" x14ac:dyDescent="0.15">
      <c r="A64" s="181" t="s">
        <v>33</v>
      </c>
      <c r="B64" s="181">
        <f>'将来負担比率（分子）の構造'!I$43</f>
        <v>4979</v>
      </c>
      <c r="C64" s="181"/>
      <c r="D64" s="181"/>
      <c r="E64" s="181">
        <f>'将来負担比率（分子）の構造'!J$43</f>
        <v>4788</v>
      </c>
      <c r="F64" s="181"/>
      <c r="G64" s="181"/>
      <c r="H64" s="181">
        <f>'将来負担比率（分子）の構造'!K$43</f>
        <v>4679</v>
      </c>
      <c r="I64" s="181"/>
      <c r="J64" s="181"/>
      <c r="K64" s="181">
        <f>'将来負担比率（分子）の構造'!L$43</f>
        <v>4012</v>
      </c>
      <c r="L64" s="181"/>
      <c r="M64" s="181"/>
      <c r="N64" s="181">
        <f>'将来負担比率（分子）の構造'!M$43</f>
        <v>3527</v>
      </c>
      <c r="O64" s="181"/>
      <c r="P64" s="181"/>
    </row>
    <row r="65" spans="1:16" x14ac:dyDescent="0.15">
      <c r="A65" s="181" t="s">
        <v>32</v>
      </c>
      <c r="B65" s="181">
        <f>'将来負担比率（分子）の構造'!I$42</f>
        <v>43</v>
      </c>
      <c r="C65" s="181"/>
      <c r="D65" s="181"/>
      <c r="E65" s="181">
        <f>'将来負担比率（分子）の構造'!J$42</f>
        <v>34</v>
      </c>
      <c r="F65" s="181"/>
      <c r="G65" s="181"/>
      <c r="H65" s="181">
        <f>'将来負担比率（分子）の構造'!K$42</f>
        <v>26</v>
      </c>
      <c r="I65" s="181"/>
      <c r="J65" s="181"/>
      <c r="K65" s="181">
        <f>'将来負担比率（分子）の構造'!L$42</f>
        <v>17</v>
      </c>
      <c r="L65" s="181"/>
      <c r="M65" s="181"/>
      <c r="N65" s="181">
        <f>'将来負担比率（分子）の構造'!M$42</f>
        <v>9</v>
      </c>
      <c r="O65" s="181"/>
      <c r="P65" s="181"/>
    </row>
    <row r="66" spans="1:16" x14ac:dyDescent="0.15">
      <c r="A66" s="181" t="s">
        <v>31</v>
      </c>
      <c r="B66" s="181">
        <f>'将来負担比率（分子）の構造'!I$41</f>
        <v>5254</v>
      </c>
      <c r="C66" s="181"/>
      <c r="D66" s="181"/>
      <c r="E66" s="181">
        <f>'将来負担比率（分子）の構造'!J$41</f>
        <v>5195</v>
      </c>
      <c r="F66" s="181"/>
      <c r="G66" s="181"/>
      <c r="H66" s="181">
        <f>'将来負担比率（分子）の構造'!K$41</f>
        <v>5160</v>
      </c>
      <c r="I66" s="181"/>
      <c r="J66" s="181"/>
      <c r="K66" s="181">
        <f>'将来負担比率（分子）の構造'!L$41</f>
        <v>5322</v>
      </c>
      <c r="L66" s="181"/>
      <c r="M66" s="181"/>
      <c r="N66" s="181">
        <f>'将来負担比率（分子）の構造'!M$41</f>
        <v>5553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1712</v>
      </c>
      <c r="C72" s="185">
        <f>基金残高に係る経年分析!G55</f>
        <v>1717</v>
      </c>
      <c r="D72" s="185">
        <f>基金残高に係る経年分析!H55</f>
        <v>1768</v>
      </c>
    </row>
    <row r="73" spans="1:16" x14ac:dyDescent="0.15">
      <c r="A73" s="184" t="s">
        <v>78</v>
      </c>
      <c r="B73" s="185">
        <f>基金残高に係る経年分析!F56</f>
        <v>504</v>
      </c>
      <c r="C73" s="185">
        <f>基金残高に係る経年分析!G56</f>
        <v>505</v>
      </c>
      <c r="D73" s="185">
        <f>基金残高に係る経年分析!H56</f>
        <v>505</v>
      </c>
    </row>
    <row r="74" spans="1:16" x14ac:dyDescent="0.15">
      <c r="A74" s="184" t="s">
        <v>79</v>
      </c>
      <c r="B74" s="185">
        <f>基金残高に係る経年分析!F57</f>
        <v>1923</v>
      </c>
      <c r="C74" s="185">
        <f>基金残高に係る経年分析!G57</f>
        <v>2112</v>
      </c>
      <c r="D74" s="185">
        <f>基金残高に係る経年分析!H57</f>
        <v>2354</v>
      </c>
    </row>
  </sheetData>
  <sheetProtection algorithmName="SHA-512" hashValue="dFWpxCfkynPcvIUb72OO4Vxg3a6athiu3xkEHYIar6nzlzZOAMP9D+eZMjwfuRcpRTzo9GFX7RMgrg1V5UjSAQ==" saltValue="pvXwe667BvbJHmTVFsJD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60" zoomScaleNormal="6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227</v>
      </c>
      <c r="C5" s="749"/>
      <c r="D5" s="749"/>
      <c r="E5" s="749"/>
      <c r="F5" s="749"/>
      <c r="G5" s="749"/>
      <c r="H5" s="749"/>
      <c r="I5" s="749"/>
      <c r="J5" s="749"/>
      <c r="K5" s="749"/>
      <c r="L5" s="749"/>
      <c r="M5" s="749"/>
      <c r="N5" s="749"/>
      <c r="O5" s="749"/>
      <c r="P5" s="749"/>
      <c r="Q5" s="750"/>
      <c r="R5" s="735">
        <v>2474234</v>
      </c>
      <c r="S5" s="736"/>
      <c r="T5" s="736"/>
      <c r="U5" s="736"/>
      <c r="V5" s="736"/>
      <c r="W5" s="736"/>
      <c r="X5" s="736"/>
      <c r="Y5" s="779"/>
      <c r="Z5" s="797">
        <v>18.3</v>
      </c>
      <c r="AA5" s="797"/>
      <c r="AB5" s="797"/>
      <c r="AC5" s="797"/>
      <c r="AD5" s="798">
        <v>2474234</v>
      </c>
      <c r="AE5" s="798"/>
      <c r="AF5" s="798"/>
      <c r="AG5" s="798"/>
      <c r="AH5" s="798"/>
      <c r="AI5" s="798"/>
      <c r="AJ5" s="798"/>
      <c r="AK5" s="798"/>
      <c r="AL5" s="780">
        <v>53</v>
      </c>
      <c r="AM5" s="753"/>
      <c r="AN5" s="753"/>
      <c r="AO5" s="781"/>
      <c r="AP5" s="748" t="s">
        <v>228</v>
      </c>
      <c r="AQ5" s="749"/>
      <c r="AR5" s="749"/>
      <c r="AS5" s="749"/>
      <c r="AT5" s="749"/>
      <c r="AU5" s="749"/>
      <c r="AV5" s="749"/>
      <c r="AW5" s="749"/>
      <c r="AX5" s="749"/>
      <c r="AY5" s="749"/>
      <c r="AZ5" s="749"/>
      <c r="BA5" s="749"/>
      <c r="BB5" s="749"/>
      <c r="BC5" s="749"/>
      <c r="BD5" s="749"/>
      <c r="BE5" s="749"/>
      <c r="BF5" s="750"/>
      <c r="BG5" s="680">
        <v>2473949</v>
      </c>
      <c r="BH5" s="681"/>
      <c r="BI5" s="681"/>
      <c r="BJ5" s="681"/>
      <c r="BK5" s="681"/>
      <c r="BL5" s="681"/>
      <c r="BM5" s="681"/>
      <c r="BN5" s="682"/>
      <c r="BO5" s="713">
        <v>100</v>
      </c>
      <c r="BP5" s="713"/>
      <c r="BQ5" s="713"/>
      <c r="BR5" s="713"/>
      <c r="BS5" s="714" t="s">
        <v>129</v>
      </c>
      <c r="BT5" s="714"/>
      <c r="BU5" s="714"/>
      <c r="BV5" s="714"/>
      <c r="BW5" s="714"/>
      <c r="BX5" s="714"/>
      <c r="BY5" s="714"/>
      <c r="BZ5" s="714"/>
      <c r="CA5" s="714"/>
      <c r="CB5" s="768"/>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87318</v>
      </c>
      <c r="S6" s="681"/>
      <c r="T6" s="681"/>
      <c r="U6" s="681"/>
      <c r="V6" s="681"/>
      <c r="W6" s="681"/>
      <c r="X6" s="681"/>
      <c r="Y6" s="682"/>
      <c r="Z6" s="713">
        <v>0.6</v>
      </c>
      <c r="AA6" s="713"/>
      <c r="AB6" s="713"/>
      <c r="AC6" s="713"/>
      <c r="AD6" s="714">
        <v>87318</v>
      </c>
      <c r="AE6" s="714"/>
      <c r="AF6" s="714"/>
      <c r="AG6" s="714"/>
      <c r="AH6" s="714"/>
      <c r="AI6" s="714"/>
      <c r="AJ6" s="714"/>
      <c r="AK6" s="714"/>
      <c r="AL6" s="683">
        <v>1.9</v>
      </c>
      <c r="AM6" s="684"/>
      <c r="AN6" s="684"/>
      <c r="AO6" s="715"/>
      <c r="AP6" s="677" t="s">
        <v>233</v>
      </c>
      <c r="AQ6" s="678"/>
      <c r="AR6" s="678"/>
      <c r="AS6" s="678"/>
      <c r="AT6" s="678"/>
      <c r="AU6" s="678"/>
      <c r="AV6" s="678"/>
      <c r="AW6" s="678"/>
      <c r="AX6" s="678"/>
      <c r="AY6" s="678"/>
      <c r="AZ6" s="678"/>
      <c r="BA6" s="678"/>
      <c r="BB6" s="678"/>
      <c r="BC6" s="678"/>
      <c r="BD6" s="678"/>
      <c r="BE6" s="678"/>
      <c r="BF6" s="679"/>
      <c r="BG6" s="680">
        <v>2473949</v>
      </c>
      <c r="BH6" s="681"/>
      <c r="BI6" s="681"/>
      <c r="BJ6" s="681"/>
      <c r="BK6" s="681"/>
      <c r="BL6" s="681"/>
      <c r="BM6" s="681"/>
      <c r="BN6" s="682"/>
      <c r="BO6" s="713">
        <v>100</v>
      </c>
      <c r="BP6" s="713"/>
      <c r="BQ6" s="713"/>
      <c r="BR6" s="713"/>
      <c r="BS6" s="714" t="s">
        <v>234</v>
      </c>
      <c r="BT6" s="714"/>
      <c r="BU6" s="714"/>
      <c r="BV6" s="714"/>
      <c r="BW6" s="714"/>
      <c r="BX6" s="714"/>
      <c r="BY6" s="714"/>
      <c r="BZ6" s="714"/>
      <c r="CA6" s="714"/>
      <c r="CB6" s="768"/>
      <c r="CD6" s="738" t="s">
        <v>235</v>
      </c>
      <c r="CE6" s="739"/>
      <c r="CF6" s="739"/>
      <c r="CG6" s="739"/>
      <c r="CH6" s="739"/>
      <c r="CI6" s="739"/>
      <c r="CJ6" s="739"/>
      <c r="CK6" s="739"/>
      <c r="CL6" s="739"/>
      <c r="CM6" s="739"/>
      <c r="CN6" s="739"/>
      <c r="CO6" s="739"/>
      <c r="CP6" s="739"/>
      <c r="CQ6" s="740"/>
      <c r="CR6" s="680">
        <v>80163</v>
      </c>
      <c r="CS6" s="681"/>
      <c r="CT6" s="681"/>
      <c r="CU6" s="681"/>
      <c r="CV6" s="681"/>
      <c r="CW6" s="681"/>
      <c r="CX6" s="681"/>
      <c r="CY6" s="682"/>
      <c r="CZ6" s="780">
        <v>0.6</v>
      </c>
      <c r="DA6" s="753"/>
      <c r="DB6" s="753"/>
      <c r="DC6" s="783"/>
      <c r="DD6" s="686" t="s">
        <v>129</v>
      </c>
      <c r="DE6" s="681"/>
      <c r="DF6" s="681"/>
      <c r="DG6" s="681"/>
      <c r="DH6" s="681"/>
      <c r="DI6" s="681"/>
      <c r="DJ6" s="681"/>
      <c r="DK6" s="681"/>
      <c r="DL6" s="681"/>
      <c r="DM6" s="681"/>
      <c r="DN6" s="681"/>
      <c r="DO6" s="681"/>
      <c r="DP6" s="682"/>
      <c r="DQ6" s="686">
        <v>80163</v>
      </c>
      <c r="DR6" s="681"/>
      <c r="DS6" s="681"/>
      <c r="DT6" s="681"/>
      <c r="DU6" s="681"/>
      <c r="DV6" s="681"/>
      <c r="DW6" s="681"/>
      <c r="DX6" s="681"/>
      <c r="DY6" s="681"/>
      <c r="DZ6" s="681"/>
      <c r="EA6" s="681"/>
      <c r="EB6" s="681"/>
      <c r="EC6" s="726"/>
    </row>
    <row r="7" spans="2:143" ht="11.25" customHeight="1" x14ac:dyDescent="0.15">
      <c r="B7" s="677" t="s">
        <v>236</v>
      </c>
      <c r="C7" s="678"/>
      <c r="D7" s="678"/>
      <c r="E7" s="678"/>
      <c r="F7" s="678"/>
      <c r="G7" s="678"/>
      <c r="H7" s="678"/>
      <c r="I7" s="678"/>
      <c r="J7" s="678"/>
      <c r="K7" s="678"/>
      <c r="L7" s="678"/>
      <c r="M7" s="678"/>
      <c r="N7" s="678"/>
      <c r="O7" s="678"/>
      <c r="P7" s="678"/>
      <c r="Q7" s="679"/>
      <c r="R7" s="680">
        <v>2421</v>
      </c>
      <c r="S7" s="681"/>
      <c r="T7" s="681"/>
      <c r="U7" s="681"/>
      <c r="V7" s="681"/>
      <c r="W7" s="681"/>
      <c r="X7" s="681"/>
      <c r="Y7" s="682"/>
      <c r="Z7" s="713">
        <v>0</v>
      </c>
      <c r="AA7" s="713"/>
      <c r="AB7" s="713"/>
      <c r="AC7" s="713"/>
      <c r="AD7" s="714">
        <v>2421</v>
      </c>
      <c r="AE7" s="714"/>
      <c r="AF7" s="714"/>
      <c r="AG7" s="714"/>
      <c r="AH7" s="714"/>
      <c r="AI7" s="714"/>
      <c r="AJ7" s="714"/>
      <c r="AK7" s="714"/>
      <c r="AL7" s="683">
        <v>0.1</v>
      </c>
      <c r="AM7" s="684"/>
      <c r="AN7" s="684"/>
      <c r="AO7" s="715"/>
      <c r="AP7" s="677" t="s">
        <v>237</v>
      </c>
      <c r="AQ7" s="678"/>
      <c r="AR7" s="678"/>
      <c r="AS7" s="678"/>
      <c r="AT7" s="678"/>
      <c r="AU7" s="678"/>
      <c r="AV7" s="678"/>
      <c r="AW7" s="678"/>
      <c r="AX7" s="678"/>
      <c r="AY7" s="678"/>
      <c r="AZ7" s="678"/>
      <c r="BA7" s="678"/>
      <c r="BB7" s="678"/>
      <c r="BC7" s="678"/>
      <c r="BD7" s="678"/>
      <c r="BE7" s="678"/>
      <c r="BF7" s="679"/>
      <c r="BG7" s="680">
        <v>980396</v>
      </c>
      <c r="BH7" s="681"/>
      <c r="BI7" s="681"/>
      <c r="BJ7" s="681"/>
      <c r="BK7" s="681"/>
      <c r="BL7" s="681"/>
      <c r="BM7" s="681"/>
      <c r="BN7" s="682"/>
      <c r="BO7" s="713">
        <v>39.6</v>
      </c>
      <c r="BP7" s="713"/>
      <c r="BQ7" s="713"/>
      <c r="BR7" s="713"/>
      <c r="BS7" s="714" t="s">
        <v>129</v>
      </c>
      <c r="BT7" s="714"/>
      <c r="BU7" s="714"/>
      <c r="BV7" s="714"/>
      <c r="BW7" s="714"/>
      <c r="BX7" s="714"/>
      <c r="BY7" s="714"/>
      <c r="BZ7" s="714"/>
      <c r="CA7" s="714"/>
      <c r="CB7" s="768"/>
      <c r="CD7" s="727" t="s">
        <v>238</v>
      </c>
      <c r="CE7" s="724"/>
      <c r="CF7" s="724"/>
      <c r="CG7" s="724"/>
      <c r="CH7" s="724"/>
      <c r="CI7" s="724"/>
      <c r="CJ7" s="724"/>
      <c r="CK7" s="724"/>
      <c r="CL7" s="724"/>
      <c r="CM7" s="724"/>
      <c r="CN7" s="724"/>
      <c r="CO7" s="724"/>
      <c r="CP7" s="724"/>
      <c r="CQ7" s="725"/>
      <c r="CR7" s="680">
        <v>3239503</v>
      </c>
      <c r="CS7" s="681"/>
      <c r="CT7" s="681"/>
      <c r="CU7" s="681"/>
      <c r="CV7" s="681"/>
      <c r="CW7" s="681"/>
      <c r="CX7" s="681"/>
      <c r="CY7" s="682"/>
      <c r="CZ7" s="713">
        <v>24.7</v>
      </c>
      <c r="DA7" s="713"/>
      <c r="DB7" s="713"/>
      <c r="DC7" s="713"/>
      <c r="DD7" s="686">
        <v>40746</v>
      </c>
      <c r="DE7" s="681"/>
      <c r="DF7" s="681"/>
      <c r="DG7" s="681"/>
      <c r="DH7" s="681"/>
      <c r="DI7" s="681"/>
      <c r="DJ7" s="681"/>
      <c r="DK7" s="681"/>
      <c r="DL7" s="681"/>
      <c r="DM7" s="681"/>
      <c r="DN7" s="681"/>
      <c r="DO7" s="681"/>
      <c r="DP7" s="682"/>
      <c r="DQ7" s="686">
        <v>1178339</v>
      </c>
      <c r="DR7" s="681"/>
      <c r="DS7" s="681"/>
      <c r="DT7" s="681"/>
      <c r="DU7" s="681"/>
      <c r="DV7" s="681"/>
      <c r="DW7" s="681"/>
      <c r="DX7" s="681"/>
      <c r="DY7" s="681"/>
      <c r="DZ7" s="681"/>
      <c r="EA7" s="681"/>
      <c r="EB7" s="681"/>
      <c r="EC7" s="726"/>
    </row>
    <row r="8" spans="2:143" ht="11.25" customHeight="1" x14ac:dyDescent="0.15">
      <c r="B8" s="677" t="s">
        <v>239</v>
      </c>
      <c r="C8" s="678"/>
      <c r="D8" s="678"/>
      <c r="E8" s="678"/>
      <c r="F8" s="678"/>
      <c r="G8" s="678"/>
      <c r="H8" s="678"/>
      <c r="I8" s="678"/>
      <c r="J8" s="678"/>
      <c r="K8" s="678"/>
      <c r="L8" s="678"/>
      <c r="M8" s="678"/>
      <c r="N8" s="678"/>
      <c r="O8" s="678"/>
      <c r="P8" s="678"/>
      <c r="Q8" s="679"/>
      <c r="R8" s="680">
        <v>9125</v>
      </c>
      <c r="S8" s="681"/>
      <c r="T8" s="681"/>
      <c r="U8" s="681"/>
      <c r="V8" s="681"/>
      <c r="W8" s="681"/>
      <c r="X8" s="681"/>
      <c r="Y8" s="682"/>
      <c r="Z8" s="713">
        <v>0.1</v>
      </c>
      <c r="AA8" s="713"/>
      <c r="AB8" s="713"/>
      <c r="AC8" s="713"/>
      <c r="AD8" s="714">
        <v>9125</v>
      </c>
      <c r="AE8" s="714"/>
      <c r="AF8" s="714"/>
      <c r="AG8" s="714"/>
      <c r="AH8" s="714"/>
      <c r="AI8" s="714"/>
      <c r="AJ8" s="714"/>
      <c r="AK8" s="714"/>
      <c r="AL8" s="683">
        <v>0.2</v>
      </c>
      <c r="AM8" s="684"/>
      <c r="AN8" s="684"/>
      <c r="AO8" s="715"/>
      <c r="AP8" s="677" t="s">
        <v>240</v>
      </c>
      <c r="AQ8" s="678"/>
      <c r="AR8" s="678"/>
      <c r="AS8" s="678"/>
      <c r="AT8" s="678"/>
      <c r="AU8" s="678"/>
      <c r="AV8" s="678"/>
      <c r="AW8" s="678"/>
      <c r="AX8" s="678"/>
      <c r="AY8" s="678"/>
      <c r="AZ8" s="678"/>
      <c r="BA8" s="678"/>
      <c r="BB8" s="678"/>
      <c r="BC8" s="678"/>
      <c r="BD8" s="678"/>
      <c r="BE8" s="678"/>
      <c r="BF8" s="679"/>
      <c r="BG8" s="680">
        <v>33957</v>
      </c>
      <c r="BH8" s="681"/>
      <c r="BI8" s="681"/>
      <c r="BJ8" s="681"/>
      <c r="BK8" s="681"/>
      <c r="BL8" s="681"/>
      <c r="BM8" s="681"/>
      <c r="BN8" s="682"/>
      <c r="BO8" s="713">
        <v>1.4</v>
      </c>
      <c r="BP8" s="713"/>
      <c r="BQ8" s="713"/>
      <c r="BR8" s="713"/>
      <c r="BS8" s="686" t="s">
        <v>129</v>
      </c>
      <c r="BT8" s="681"/>
      <c r="BU8" s="681"/>
      <c r="BV8" s="681"/>
      <c r="BW8" s="681"/>
      <c r="BX8" s="681"/>
      <c r="BY8" s="681"/>
      <c r="BZ8" s="681"/>
      <c r="CA8" s="681"/>
      <c r="CB8" s="726"/>
      <c r="CD8" s="727" t="s">
        <v>241</v>
      </c>
      <c r="CE8" s="724"/>
      <c r="CF8" s="724"/>
      <c r="CG8" s="724"/>
      <c r="CH8" s="724"/>
      <c r="CI8" s="724"/>
      <c r="CJ8" s="724"/>
      <c r="CK8" s="724"/>
      <c r="CL8" s="724"/>
      <c r="CM8" s="724"/>
      <c r="CN8" s="724"/>
      <c r="CO8" s="724"/>
      <c r="CP8" s="724"/>
      <c r="CQ8" s="725"/>
      <c r="CR8" s="680">
        <v>2248512</v>
      </c>
      <c r="CS8" s="681"/>
      <c r="CT8" s="681"/>
      <c r="CU8" s="681"/>
      <c r="CV8" s="681"/>
      <c r="CW8" s="681"/>
      <c r="CX8" s="681"/>
      <c r="CY8" s="682"/>
      <c r="CZ8" s="713">
        <v>17.2</v>
      </c>
      <c r="DA8" s="713"/>
      <c r="DB8" s="713"/>
      <c r="DC8" s="713"/>
      <c r="DD8" s="686">
        <v>16808</v>
      </c>
      <c r="DE8" s="681"/>
      <c r="DF8" s="681"/>
      <c r="DG8" s="681"/>
      <c r="DH8" s="681"/>
      <c r="DI8" s="681"/>
      <c r="DJ8" s="681"/>
      <c r="DK8" s="681"/>
      <c r="DL8" s="681"/>
      <c r="DM8" s="681"/>
      <c r="DN8" s="681"/>
      <c r="DO8" s="681"/>
      <c r="DP8" s="682"/>
      <c r="DQ8" s="686">
        <v>1362098</v>
      </c>
      <c r="DR8" s="681"/>
      <c r="DS8" s="681"/>
      <c r="DT8" s="681"/>
      <c r="DU8" s="681"/>
      <c r="DV8" s="681"/>
      <c r="DW8" s="681"/>
      <c r="DX8" s="681"/>
      <c r="DY8" s="681"/>
      <c r="DZ8" s="681"/>
      <c r="EA8" s="681"/>
      <c r="EB8" s="681"/>
      <c r="EC8" s="726"/>
    </row>
    <row r="9" spans="2:143" ht="11.25" customHeight="1" x14ac:dyDescent="0.15">
      <c r="B9" s="677" t="s">
        <v>242</v>
      </c>
      <c r="C9" s="678"/>
      <c r="D9" s="678"/>
      <c r="E9" s="678"/>
      <c r="F9" s="678"/>
      <c r="G9" s="678"/>
      <c r="H9" s="678"/>
      <c r="I9" s="678"/>
      <c r="J9" s="678"/>
      <c r="K9" s="678"/>
      <c r="L9" s="678"/>
      <c r="M9" s="678"/>
      <c r="N9" s="678"/>
      <c r="O9" s="678"/>
      <c r="P9" s="678"/>
      <c r="Q9" s="679"/>
      <c r="R9" s="680">
        <v>10640</v>
      </c>
      <c r="S9" s="681"/>
      <c r="T9" s="681"/>
      <c r="U9" s="681"/>
      <c r="V9" s="681"/>
      <c r="W9" s="681"/>
      <c r="X9" s="681"/>
      <c r="Y9" s="682"/>
      <c r="Z9" s="713">
        <v>0.1</v>
      </c>
      <c r="AA9" s="713"/>
      <c r="AB9" s="713"/>
      <c r="AC9" s="713"/>
      <c r="AD9" s="714">
        <v>10640</v>
      </c>
      <c r="AE9" s="714"/>
      <c r="AF9" s="714"/>
      <c r="AG9" s="714"/>
      <c r="AH9" s="714"/>
      <c r="AI9" s="714"/>
      <c r="AJ9" s="714"/>
      <c r="AK9" s="714"/>
      <c r="AL9" s="683">
        <v>0.2</v>
      </c>
      <c r="AM9" s="684"/>
      <c r="AN9" s="684"/>
      <c r="AO9" s="715"/>
      <c r="AP9" s="677" t="s">
        <v>243</v>
      </c>
      <c r="AQ9" s="678"/>
      <c r="AR9" s="678"/>
      <c r="AS9" s="678"/>
      <c r="AT9" s="678"/>
      <c r="AU9" s="678"/>
      <c r="AV9" s="678"/>
      <c r="AW9" s="678"/>
      <c r="AX9" s="678"/>
      <c r="AY9" s="678"/>
      <c r="AZ9" s="678"/>
      <c r="BA9" s="678"/>
      <c r="BB9" s="678"/>
      <c r="BC9" s="678"/>
      <c r="BD9" s="678"/>
      <c r="BE9" s="678"/>
      <c r="BF9" s="679"/>
      <c r="BG9" s="680">
        <v>834443</v>
      </c>
      <c r="BH9" s="681"/>
      <c r="BI9" s="681"/>
      <c r="BJ9" s="681"/>
      <c r="BK9" s="681"/>
      <c r="BL9" s="681"/>
      <c r="BM9" s="681"/>
      <c r="BN9" s="682"/>
      <c r="BO9" s="713">
        <v>33.700000000000003</v>
      </c>
      <c r="BP9" s="713"/>
      <c r="BQ9" s="713"/>
      <c r="BR9" s="713"/>
      <c r="BS9" s="686" t="s">
        <v>129</v>
      </c>
      <c r="BT9" s="681"/>
      <c r="BU9" s="681"/>
      <c r="BV9" s="681"/>
      <c r="BW9" s="681"/>
      <c r="BX9" s="681"/>
      <c r="BY9" s="681"/>
      <c r="BZ9" s="681"/>
      <c r="CA9" s="681"/>
      <c r="CB9" s="726"/>
      <c r="CD9" s="727" t="s">
        <v>244</v>
      </c>
      <c r="CE9" s="724"/>
      <c r="CF9" s="724"/>
      <c r="CG9" s="724"/>
      <c r="CH9" s="724"/>
      <c r="CI9" s="724"/>
      <c r="CJ9" s="724"/>
      <c r="CK9" s="724"/>
      <c r="CL9" s="724"/>
      <c r="CM9" s="724"/>
      <c r="CN9" s="724"/>
      <c r="CO9" s="724"/>
      <c r="CP9" s="724"/>
      <c r="CQ9" s="725"/>
      <c r="CR9" s="680">
        <v>493539</v>
      </c>
      <c r="CS9" s="681"/>
      <c r="CT9" s="681"/>
      <c r="CU9" s="681"/>
      <c r="CV9" s="681"/>
      <c r="CW9" s="681"/>
      <c r="CX9" s="681"/>
      <c r="CY9" s="682"/>
      <c r="CZ9" s="713">
        <v>3.8</v>
      </c>
      <c r="DA9" s="713"/>
      <c r="DB9" s="713"/>
      <c r="DC9" s="713"/>
      <c r="DD9" s="686">
        <v>8491</v>
      </c>
      <c r="DE9" s="681"/>
      <c r="DF9" s="681"/>
      <c r="DG9" s="681"/>
      <c r="DH9" s="681"/>
      <c r="DI9" s="681"/>
      <c r="DJ9" s="681"/>
      <c r="DK9" s="681"/>
      <c r="DL9" s="681"/>
      <c r="DM9" s="681"/>
      <c r="DN9" s="681"/>
      <c r="DO9" s="681"/>
      <c r="DP9" s="682"/>
      <c r="DQ9" s="686">
        <v>442089</v>
      </c>
      <c r="DR9" s="681"/>
      <c r="DS9" s="681"/>
      <c r="DT9" s="681"/>
      <c r="DU9" s="681"/>
      <c r="DV9" s="681"/>
      <c r="DW9" s="681"/>
      <c r="DX9" s="681"/>
      <c r="DY9" s="681"/>
      <c r="DZ9" s="681"/>
      <c r="EA9" s="681"/>
      <c r="EB9" s="681"/>
      <c r="EC9" s="726"/>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138</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50212</v>
      </c>
      <c r="BH10" s="681"/>
      <c r="BI10" s="681"/>
      <c r="BJ10" s="681"/>
      <c r="BK10" s="681"/>
      <c r="BL10" s="681"/>
      <c r="BM10" s="681"/>
      <c r="BN10" s="682"/>
      <c r="BO10" s="713">
        <v>2</v>
      </c>
      <c r="BP10" s="713"/>
      <c r="BQ10" s="713"/>
      <c r="BR10" s="713"/>
      <c r="BS10" s="686" t="s">
        <v>129</v>
      </c>
      <c r="BT10" s="681"/>
      <c r="BU10" s="681"/>
      <c r="BV10" s="681"/>
      <c r="BW10" s="681"/>
      <c r="BX10" s="681"/>
      <c r="BY10" s="681"/>
      <c r="BZ10" s="681"/>
      <c r="CA10" s="681"/>
      <c r="CB10" s="726"/>
      <c r="CD10" s="727" t="s">
        <v>247</v>
      </c>
      <c r="CE10" s="724"/>
      <c r="CF10" s="724"/>
      <c r="CG10" s="724"/>
      <c r="CH10" s="724"/>
      <c r="CI10" s="724"/>
      <c r="CJ10" s="724"/>
      <c r="CK10" s="724"/>
      <c r="CL10" s="724"/>
      <c r="CM10" s="724"/>
      <c r="CN10" s="724"/>
      <c r="CO10" s="724"/>
      <c r="CP10" s="724"/>
      <c r="CQ10" s="725"/>
      <c r="CR10" s="680">
        <v>281</v>
      </c>
      <c r="CS10" s="681"/>
      <c r="CT10" s="681"/>
      <c r="CU10" s="681"/>
      <c r="CV10" s="681"/>
      <c r="CW10" s="681"/>
      <c r="CX10" s="681"/>
      <c r="CY10" s="682"/>
      <c r="CZ10" s="713">
        <v>0</v>
      </c>
      <c r="DA10" s="713"/>
      <c r="DB10" s="713"/>
      <c r="DC10" s="713"/>
      <c r="DD10" s="686" t="s">
        <v>138</v>
      </c>
      <c r="DE10" s="681"/>
      <c r="DF10" s="681"/>
      <c r="DG10" s="681"/>
      <c r="DH10" s="681"/>
      <c r="DI10" s="681"/>
      <c r="DJ10" s="681"/>
      <c r="DK10" s="681"/>
      <c r="DL10" s="681"/>
      <c r="DM10" s="681"/>
      <c r="DN10" s="681"/>
      <c r="DO10" s="681"/>
      <c r="DP10" s="682"/>
      <c r="DQ10" s="686">
        <v>281</v>
      </c>
      <c r="DR10" s="681"/>
      <c r="DS10" s="681"/>
      <c r="DT10" s="681"/>
      <c r="DU10" s="681"/>
      <c r="DV10" s="681"/>
      <c r="DW10" s="681"/>
      <c r="DX10" s="681"/>
      <c r="DY10" s="681"/>
      <c r="DZ10" s="681"/>
      <c r="EA10" s="681"/>
      <c r="EB10" s="681"/>
      <c r="EC10" s="726"/>
    </row>
    <row r="11" spans="2:143" ht="11.25" customHeight="1" x14ac:dyDescent="0.15">
      <c r="B11" s="677" t="s">
        <v>248</v>
      </c>
      <c r="C11" s="678"/>
      <c r="D11" s="678"/>
      <c r="E11" s="678"/>
      <c r="F11" s="678"/>
      <c r="G11" s="678"/>
      <c r="H11" s="678"/>
      <c r="I11" s="678"/>
      <c r="J11" s="678"/>
      <c r="K11" s="678"/>
      <c r="L11" s="678"/>
      <c r="M11" s="678"/>
      <c r="N11" s="678"/>
      <c r="O11" s="678"/>
      <c r="P11" s="678"/>
      <c r="Q11" s="679"/>
      <c r="R11" s="680">
        <v>395455</v>
      </c>
      <c r="S11" s="681"/>
      <c r="T11" s="681"/>
      <c r="U11" s="681"/>
      <c r="V11" s="681"/>
      <c r="W11" s="681"/>
      <c r="X11" s="681"/>
      <c r="Y11" s="682"/>
      <c r="Z11" s="683">
        <v>2.9</v>
      </c>
      <c r="AA11" s="684"/>
      <c r="AB11" s="684"/>
      <c r="AC11" s="685"/>
      <c r="AD11" s="686">
        <v>395455</v>
      </c>
      <c r="AE11" s="681"/>
      <c r="AF11" s="681"/>
      <c r="AG11" s="681"/>
      <c r="AH11" s="681"/>
      <c r="AI11" s="681"/>
      <c r="AJ11" s="681"/>
      <c r="AK11" s="682"/>
      <c r="AL11" s="683">
        <v>8.5</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61784</v>
      </c>
      <c r="BH11" s="681"/>
      <c r="BI11" s="681"/>
      <c r="BJ11" s="681"/>
      <c r="BK11" s="681"/>
      <c r="BL11" s="681"/>
      <c r="BM11" s="681"/>
      <c r="BN11" s="682"/>
      <c r="BO11" s="713">
        <v>2.5</v>
      </c>
      <c r="BP11" s="713"/>
      <c r="BQ11" s="713"/>
      <c r="BR11" s="713"/>
      <c r="BS11" s="686" t="s">
        <v>129</v>
      </c>
      <c r="BT11" s="681"/>
      <c r="BU11" s="681"/>
      <c r="BV11" s="681"/>
      <c r="BW11" s="681"/>
      <c r="BX11" s="681"/>
      <c r="BY11" s="681"/>
      <c r="BZ11" s="681"/>
      <c r="CA11" s="681"/>
      <c r="CB11" s="726"/>
      <c r="CD11" s="727" t="s">
        <v>250</v>
      </c>
      <c r="CE11" s="724"/>
      <c r="CF11" s="724"/>
      <c r="CG11" s="724"/>
      <c r="CH11" s="724"/>
      <c r="CI11" s="724"/>
      <c r="CJ11" s="724"/>
      <c r="CK11" s="724"/>
      <c r="CL11" s="724"/>
      <c r="CM11" s="724"/>
      <c r="CN11" s="724"/>
      <c r="CO11" s="724"/>
      <c r="CP11" s="724"/>
      <c r="CQ11" s="725"/>
      <c r="CR11" s="680">
        <v>186205</v>
      </c>
      <c r="CS11" s="681"/>
      <c r="CT11" s="681"/>
      <c r="CU11" s="681"/>
      <c r="CV11" s="681"/>
      <c r="CW11" s="681"/>
      <c r="CX11" s="681"/>
      <c r="CY11" s="682"/>
      <c r="CZ11" s="713">
        <v>1.4</v>
      </c>
      <c r="DA11" s="713"/>
      <c r="DB11" s="713"/>
      <c r="DC11" s="713"/>
      <c r="DD11" s="686">
        <v>68980</v>
      </c>
      <c r="DE11" s="681"/>
      <c r="DF11" s="681"/>
      <c r="DG11" s="681"/>
      <c r="DH11" s="681"/>
      <c r="DI11" s="681"/>
      <c r="DJ11" s="681"/>
      <c r="DK11" s="681"/>
      <c r="DL11" s="681"/>
      <c r="DM11" s="681"/>
      <c r="DN11" s="681"/>
      <c r="DO11" s="681"/>
      <c r="DP11" s="682"/>
      <c r="DQ11" s="686">
        <v>113803</v>
      </c>
      <c r="DR11" s="681"/>
      <c r="DS11" s="681"/>
      <c r="DT11" s="681"/>
      <c r="DU11" s="681"/>
      <c r="DV11" s="681"/>
      <c r="DW11" s="681"/>
      <c r="DX11" s="681"/>
      <c r="DY11" s="681"/>
      <c r="DZ11" s="681"/>
      <c r="EA11" s="681"/>
      <c r="EB11" s="681"/>
      <c r="EC11" s="726"/>
    </row>
    <row r="12" spans="2:143" ht="11.25" customHeight="1" x14ac:dyDescent="0.15">
      <c r="B12" s="677" t="s">
        <v>251</v>
      </c>
      <c r="C12" s="678"/>
      <c r="D12" s="678"/>
      <c r="E12" s="678"/>
      <c r="F12" s="678"/>
      <c r="G12" s="678"/>
      <c r="H12" s="678"/>
      <c r="I12" s="678"/>
      <c r="J12" s="678"/>
      <c r="K12" s="678"/>
      <c r="L12" s="678"/>
      <c r="M12" s="678"/>
      <c r="N12" s="678"/>
      <c r="O12" s="678"/>
      <c r="P12" s="678"/>
      <c r="Q12" s="679"/>
      <c r="R12" s="680">
        <v>88839</v>
      </c>
      <c r="S12" s="681"/>
      <c r="T12" s="681"/>
      <c r="U12" s="681"/>
      <c r="V12" s="681"/>
      <c r="W12" s="681"/>
      <c r="X12" s="681"/>
      <c r="Y12" s="682"/>
      <c r="Z12" s="713">
        <v>0.7</v>
      </c>
      <c r="AA12" s="713"/>
      <c r="AB12" s="713"/>
      <c r="AC12" s="713"/>
      <c r="AD12" s="714">
        <v>88839</v>
      </c>
      <c r="AE12" s="714"/>
      <c r="AF12" s="714"/>
      <c r="AG12" s="714"/>
      <c r="AH12" s="714"/>
      <c r="AI12" s="714"/>
      <c r="AJ12" s="714"/>
      <c r="AK12" s="714"/>
      <c r="AL12" s="683">
        <v>1.9</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1325311</v>
      </c>
      <c r="BH12" s="681"/>
      <c r="BI12" s="681"/>
      <c r="BJ12" s="681"/>
      <c r="BK12" s="681"/>
      <c r="BL12" s="681"/>
      <c r="BM12" s="681"/>
      <c r="BN12" s="682"/>
      <c r="BO12" s="713">
        <v>53.6</v>
      </c>
      <c r="BP12" s="713"/>
      <c r="BQ12" s="713"/>
      <c r="BR12" s="713"/>
      <c r="BS12" s="686" t="s">
        <v>129</v>
      </c>
      <c r="BT12" s="681"/>
      <c r="BU12" s="681"/>
      <c r="BV12" s="681"/>
      <c r="BW12" s="681"/>
      <c r="BX12" s="681"/>
      <c r="BY12" s="681"/>
      <c r="BZ12" s="681"/>
      <c r="CA12" s="681"/>
      <c r="CB12" s="726"/>
      <c r="CD12" s="727" t="s">
        <v>253</v>
      </c>
      <c r="CE12" s="724"/>
      <c r="CF12" s="724"/>
      <c r="CG12" s="724"/>
      <c r="CH12" s="724"/>
      <c r="CI12" s="724"/>
      <c r="CJ12" s="724"/>
      <c r="CK12" s="724"/>
      <c r="CL12" s="724"/>
      <c r="CM12" s="724"/>
      <c r="CN12" s="724"/>
      <c r="CO12" s="724"/>
      <c r="CP12" s="724"/>
      <c r="CQ12" s="725"/>
      <c r="CR12" s="680">
        <v>148493</v>
      </c>
      <c r="CS12" s="681"/>
      <c r="CT12" s="681"/>
      <c r="CU12" s="681"/>
      <c r="CV12" s="681"/>
      <c r="CW12" s="681"/>
      <c r="CX12" s="681"/>
      <c r="CY12" s="682"/>
      <c r="CZ12" s="713">
        <v>1.1000000000000001</v>
      </c>
      <c r="DA12" s="713"/>
      <c r="DB12" s="713"/>
      <c r="DC12" s="713"/>
      <c r="DD12" s="686" t="s">
        <v>138</v>
      </c>
      <c r="DE12" s="681"/>
      <c r="DF12" s="681"/>
      <c r="DG12" s="681"/>
      <c r="DH12" s="681"/>
      <c r="DI12" s="681"/>
      <c r="DJ12" s="681"/>
      <c r="DK12" s="681"/>
      <c r="DL12" s="681"/>
      <c r="DM12" s="681"/>
      <c r="DN12" s="681"/>
      <c r="DO12" s="681"/>
      <c r="DP12" s="682"/>
      <c r="DQ12" s="686">
        <v>138815</v>
      </c>
      <c r="DR12" s="681"/>
      <c r="DS12" s="681"/>
      <c r="DT12" s="681"/>
      <c r="DU12" s="681"/>
      <c r="DV12" s="681"/>
      <c r="DW12" s="681"/>
      <c r="DX12" s="681"/>
      <c r="DY12" s="681"/>
      <c r="DZ12" s="681"/>
      <c r="EA12" s="681"/>
      <c r="EB12" s="681"/>
      <c r="EC12" s="726"/>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1325278</v>
      </c>
      <c r="BH13" s="681"/>
      <c r="BI13" s="681"/>
      <c r="BJ13" s="681"/>
      <c r="BK13" s="681"/>
      <c r="BL13" s="681"/>
      <c r="BM13" s="681"/>
      <c r="BN13" s="682"/>
      <c r="BO13" s="713">
        <v>53.6</v>
      </c>
      <c r="BP13" s="713"/>
      <c r="BQ13" s="713"/>
      <c r="BR13" s="713"/>
      <c r="BS13" s="686" t="s">
        <v>129</v>
      </c>
      <c r="BT13" s="681"/>
      <c r="BU13" s="681"/>
      <c r="BV13" s="681"/>
      <c r="BW13" s="681"/>
      <c r="BX13" s="681"/>
      <c r="BY13" s="681"/>
      <c r="BZ13" s="681"/>
      <c r="CA13" s="681"/>
      <c r="CB13" s="726"/>
      <c r="CD13" s="727" t="s">
        <v>256</v>
      </c>
      <c r="CE13" s="724"/>
      <c r="CF13" s="724"/>
      <c r="CG13" s="724"/>
      <c r="CH13" s="724"/>
      <c r="CI13" s="724"/>
      <c r="CJ13" s="724"/>
      <c r="CK13" s="724"/>
      <c r="CL13" s="724"/>
      <c r="CM13" s="724"/>
      <c r="CN13" s="724"/>
      <c r="CO13" s="724"/>
      <c r="CP13" s="724"/>
      <c r="CQ13" s="725"/>
      <c r="CR13" s="680">
        <v>956474</v>
      </c>
      <c r="CS13" s="681"/>
      <c r="CT13" s="681"/>
      <c r="CU13" s="681"/>
      <c r="CV13" s="681"/>
      <c r="CW13" s="681"/>
      <c r="CX13" s="681"/>
      <c r="CY13" s="682"/>
      <c r="CZ13" s="713">
        <v>7.3</v>
      </c>
      <c r="DA13" s="713"/>
      <c r="DB13" s="713"/>
      <c r="DC13" s="713"/>
      <c r="DD13" s="686">
        <v>327645</v>
      </c>
      <c r="DE13" s="681"/>
      <c r="DF13" s="681"/>
      <c r="DG13" s="681"/>
      <c r="DH13" s="681"/>
      <c r="DI13" s="681"/>
      <c r="DJ13" s="681"/>
      <c r="DK13" s="681"/>
      <c r="DL13" s="681"/>
      <c r="DM13" s="681"/>
      <c r="DN13" s="681"/>
      <c r="DO13" s="681"/>
      <c r="DP13" s="682"/>
      <c r="DQ13" s="686">
        <v>654560</v>
      </c>
      <c r="DR13" s="681"/>
      <c r="DS13" s="681"/>
      <c r="DT13" s="681"/>
      <c r="DU13" s="681"/>
      <c r="DV13" s="681"/>
      <c r="DW13" s="681"/>
      <c r="DX13" s="681"/>
      <c r="DY13" s="681"/>
      <c r="DZ13" s="681"/>
      <c r="EA13" s="681"/>
      <c r="EB13" s="681"/>
      <c r="EC13" s="726"/>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129</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62451</v>
      </c>
      <c r="BH14" s="681"/>
      <c r="BI14" s="681"/>
      <c r="BJ14" s="681"/>
      <c r="BK14" s="681"/>
      <c r="BL14" s="681"/>
      <c r="BM14" s="681"/>
      <c r="BN14" s="682"/>
      <c r="BO14" s="713">
        <v>2.5</v>
      </c>
      <c r="BP14" s="713"/>
      <c r="BQ14" s="713"/>
      <c r="BR14" s="713"/>
      <c r="BS14" s="686" t="s">
        <v>129</v>
      </c>
      <c r="BT14" s="681"/>
      <c r="BU14" s="681"/>
      <c r="BV14" s="681"/>
      <c r="BW14" s="681"/>
      <c r="BX14" s="681"/>
      <c r="BY14" s="681"/>
      <c r="BZ14" s="681"/>
      <c r="CA14" s="681"/>
      <c r="CB14" s="726"/>
      <c r="CD14" s="727" t="s">
        <v>259</v>
      </c>
      <c r="CE14" s="724"/>
      <c r="CF14" s="724"/>
      <c r="CG14" s="724"/>
      <c r="CH14" s="724"/>
      <c r="CI14" s="724"/>
      <c r="CJ14" s="724"/>
      <c r="CK14" s="724"/>
      <c r="CL14" s="724"/>
      <c r="CM14" s="724"/>
      <c r="CN14" s="724"/>
      <c r="CO14" s="724"/>
      <c r="CP14" s="724"/>
      <c r="CQ14" s="725"/>
      <c r="CR14" s="680">
        <v>4217834</v>
      </c>
      <c r="CS14" s="681"/>
      <c r="CT14" s="681"/>
      <c r="CU14" s="681"/>
      <c r="CV14" s="681"/>
      <c r="CW14" s="681"/>
      <c r="CX14" s="681"/>
      <c r="CY14" s="682"/>
      <c r="CZ14" s="713">
        <v>32.200000000000003</v>
      </c>
      <c r="DA14" s="713"/>
      <c r="DB14" s="713"/>
      <c r="DC14" s="713"/>
      <c r="DD14" s="686">
        <v>3923229</v>
      </c>
      <c r="DE14" s="681"/>
      <c r="DF14" s="681"/>
      <c r="DG14" s="681"/>
      <c r="DH14" s="681"/>
      <c r="DI14" s="681"/>
      <c r="DJ14" s="681"/>
      <c r="DK14" s="681"/>
      <c r="DL14" s="681"/>
      <c r="DM14" s="681"/>
      <c r="DN14" s="681"/>
      <c r="DO14" s="681"/>
      <c r="DP14" s="682"/>
      <c r="DQ14" s="686">
        <v>313818</v>
      </c>
      <c r="DR14" s="681"/>
      <c r="DS14" s="681"/>
      <c r="DT14" s="681"/>
      <c r="DU14" s="681"/>
      <c r="DV14" s="681"/>
      <c r="DW14" s="681"/>
      <c r="DX14" s="681"/>
      <c r="DY14" s="681"/>
      <c r="DZ14" s="681"/>
      <c r="EA14" s="681"/>
      <c r="EB14" s="681"/>
      <c r="EC14" s="726"/>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138</v>
      </c>
      <c r="AE15" s="714"/>
      <c r="AF15" s="714"/>
      <c r="AG15" s="714"/>
      <c r="AH15" s="714"/>
      <c r="AI15" s="714"/>
      <c r="AJ15" s="714"/>
      <c r="AK15" s="714"/>
      <c r="AL15" s="683" t="s">
        <v>129</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105791</v>
      </c>
      <c r="BH15" s="681"/>
      <c r="BI15" s="681"/>
      <c r="BJ15" s="681"/>
      <c r="BK15" s="681"/>
      <c r="BL15" s="681"/>
      <c r="BM15" s="681"/>
      <c r="BN15" s="682"/>
      <c r="BO15" s="713">
        <v>4.3</v>
      </c>
      <c r="BP15" s="713"/>
      <c r="BQ15" s="713"/>
      <c r="BR15" s="713"/>
      <c r="BS15" s="686" t="s">
        <v>129</v>
      </c>
      <c r="BT15" s="681"/>
      <c r="BU15" s="681"/>
      <c r="BV15" s="681"/>
      <c r="BW15" s="681"/>
      <c r="BX15" s="681"/>
      <c r="BY15" s="681"/>
      <c r="BZ15" s="681"/>
      <c r="CA15" s="681"/>
      <c r="CB15" s="726"/>
      <c r="CD15" s="727" t="s">
        <v>262</v>
      </c>
      <c r="CE15" s="724"/>
      <c r="CF15" s="724"/>
      <c r="CG15" s="724"/>
      <c r="CH15" s="724"/>
      <c r="CI15" s="724"/>
      <c r="CJ15" s="724"/>
      <c r="CK15" s="724"/>
      <c r="CL15" s="724"/>
      <c r="CM15" s="724"/>
      <c r="CN15" s="724"/>
      <c r="CO15" s="724"/>
      <c r="CP15" s="724"/>
      <c r="CQ15" s="725"/>
      <c r="CR15" s="680">
        <v>1029540</v>
      </c>
      <c r="CS15" s="681"/>
      <c r="CT15" s="681"/>
      <c r="CU15" s="681"/>
      <c r="CV15" s="681"/>
      <c r="CW15" s="681"/>
      <c r="CX15" s="681"/>
      <c r="CY15" s="682"/>
      <c r="CZ15" s="713">
        <v>7.9</v>
      </c>
      <c r="DA15" s="713"/>
      <c r="DB15" s="713"/>
      <c r="DC15" s="713"/>
      <c r="DD15" s="686">
        <v>240149</v>
      </c>
      <c r="DE15" s="681"/>
      <c r="DF15" s="681"/>
      <c r="DG15" s="681"/>
      <c r="DH15" s="681"/>
      <c r="DI15" s="681"/>
      <c r="DJ15" s="681"/>
      <c r="DK15" s="681"/>
      <c r="DL15" s="681"/>
      <c r="DM15" s="681"/>
      <c r="DN15" s="681"/>
      <c r="DO15" s="681"/>
      <c r="DP15" s="682"/>
      <c r="DQ15" s="686">
        <v>701108</v>
      </c>
      <c r="DR15" s="681"/>
      <c r="DS15" s="681"/>
      <c r="DT15" s="681"/>
      <c r="DU15" s="681"/>
      <c r="DV15" s="681"/>
      <c r="DW15" s="681"/>
      <c r="DX15" s="681"/>
      <c r="DY15" s="681"/>
      <c r="DZ15" s="681"/>
      <c r="EA15" s="681"/>
      <c r="EB15" s="681"/>
      <c r="EC15" s="726"/>
    </row>
    <row r="16" spans="2:143" ht="11.25" customHeight="1" x14ac:dyDescent="0.15">
      <c r="B16" s="677" t="s">
        <v>263</v>
      </c>
      <c r="C16" s="678"/>
      <c r="D16" s="678"/>
      <c r="E16" s="678"/>
      <c r="F16" s="678"/>
      <c r="G16" s="678"/>
      <c r="H16" s="678"/>
      <c r="I16" s="678"/>
      <c r="J16" s="678"/>
      <c r="K16" s="678"/>
      <c r="L16" s="678"/>
      <c r="M16" s="678"/>
      <c r="N16" s="678"/>
      <c r="O16" s="678"/>
      <c r="P16" s="678"/>
      <c r="Q16" s="679"/>
      <c r="R16" s="680">
        <v>7628</v>
      </c>
      <c r="S16" s="681"/>
      <c r="T16" s="681"/>
      <c r="U16" s="681"/>
      <c r="V16" s="681"/>
      <c r="W16" s="681"/>
      <c r="X16" s="681"/>
      <c r="Y16" s="682"/>
      <c r="Z16" s="713">
        <v>0.1</v>
      </c>
      <c r="AA16" s="713"/>
      <c r="AB16" s="713"/>
      <c r="AC16" s="713"/>
      <c r="AD16" s="714">
        <v>7628</v>
      </c>
      <c r="AE16" s="714"/>
      <c r="AF16" s="714"/>
      <c r="AG16" s="714"/>
      <c r="AH16" s="714"/>
      <c r="AI16" s="714"/>
      <c r="AJ16" s="714"/>
      <c r="AK16" s="714"/>
      <c r="AL16" s="683">
        <v>0.2</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6"/>
      <c r="CD16" s="727" t="s">
        <v>265</v>
      </c>
      <c r="CE16" s="724"/>
      <c r="CF16" s="724"/>
      <c r="CG16" s="724"/>
      <c r="CH16" s="724"/>
      <c r="CI16" s="724"/>
      <c r="CJ16" s="724"/>
      <c r="CK16" s="724"/>
      <c r="CL16" s="724"/>
      <c r="CM16" s="724"/>
      <c r="CN16" s="724"/>
      <c r="CO16" s="724"/>
      <c r="CP16" s="724"/>
      <c r="CQ16" s="725"/>
      <c r="CR16" s="680">
        <v>15639</v>
      </c>
      <c r="CS16" s="681"/>
      <c r="CT16" s="681"/>
      <c r="CU16" s="681"/>
      <c r="CV16" s="681"/>
      <c r="CW16" s="681"/>
      <c r="CX16" s="681"/>
      <c r="CY16" s="682"/>
      <c r="CZ16" s="713">
        <v>0.1</v>
      </c>
      <c r="DA16" s="713"/>
      <c r="DB16" s="713"/>
      <c r="DC16" s="713"/>
      <c r="DD16" s="686" t="s">
        <v>138</v>
      </c>
      <c r="DE16" s="681"/>
      <c r="DF16" s="681"/>
      <c r="DG16" s="681"/>
      <c r="DH16" s="681"/>
      <c r="DI16" s="681"/>
      <c r="DJ16" s="681"/>
      <c r="DK16" s="681"/>
      <c r="DL16" s="681"/>
      <c r="DM16" s="681"/>
      <c r="DN16" s="681"/>
      <c r="DO16" s="681"/>
      <c r="DP16" s="682"/>
      <c r="DQ16" s="686">
        <v>15</v>
      </c>
      <c r="DR16" s="681"/>
      <c r="DS16" s="681"/>
      <c r="DT16" s="681"/>
      <c r="DU16" s="681"/>
      <c r="DV16" s="681"/>
      <c r="DW16" s="681"/>
      <c r="DX16" s="681"/>
      <c r="DY16" s="681"/>
      <c r="DZ16" s="681"/>
      <c r="EA16" s="681"/>
      <c r="EB16" s="681"/>
      <c r="EC16" s="726"/>
    </row>
    <row r="17" spans="2:133" ht="11.25" customHeight="1" x14ac:dyDescent="0.15">
      <c r="B17" s="677" t="s">
        <v>266</v>
      </c>
      <c r="C17" s="678"/>
      <c r="D17" s="678"/>
      <c r="E17" s="678"/>
      <c r="F17" s="678"/>
      <c r="G17" s="678"/>
      <c r="H17" s="678"/>
      <c r="I17" s="678"/>
      <c r="J17" s="678"/>
      <c r="K17" s="678"/>
      <c r="L17" s="678"/>
      <c r="M17" s="678"/>
      <c r="N17" s="678"/>
      <c r="O17" s="678"/>
      <c r="P17" s="678"/>
      <c r="Q17" s="679"/>
      <c r="R17" s="680">
        <v>14489</v>
      </c>
      <c r="S17" s="681"/>
      <c r="T17" s="681"/>
      <c r="U17" s="681"/>
      <c r="V17" s="681"/>
      <c r="W17" s="681"/>
      <c r="X17" s="681"/>
      <c r="Y17" s="682"/>
      <c r="Z17" s="713">
        <v>0.1</v>
      </c>
      <c r="AA17" s="713"/>
      <c r="AB17" s="713"/>
      <c r="AC17" s="713"/>
      <c r="AD17" s="714">
        <v>14489</v>
      </c>
      <c r="AE17" s="714"/>
      <c r="AF17" s="714"/>
      <c r="AG17" s="714"/>
      <c r="AH17" s="714"/>
      <c r="AI17" s="714"/>
      <c r="AJ17" s="714"/>
      <c r="AK17" s="714"/>
      <c r="AL17" s="683">
        <v>0.3</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138</v>
      </c>
      <c r="BH17" s="681"/>
      <c r="BI17" s="681"/>
      <c r="BJ17" s="681"/>
      <c r="BK17" s="681"/>
      <c r="BL17" s="681"/>
      <c r="BM17" s="681"/>
      <c r="BN17" s="682"/>
      <c r="BO17" s="713" t="s">
        <v>138</v>
      </c>
      <c r="BP17" s="713"/>
      <c r="BQ17" s="713"/>
      <c r="BR17" s="713"/>
      <c r="BS17" s="686" t="s">
        <v>129</v>
      </c>
      <c r="BT17" s="681"/>
      <c r="BU17" s="681"/>
      <c r="BV17" s="681"/>
      <c r="BW17" s="681"/>
      <c r="BX17" s="681"/>
      <c r="BY17" s="681"/>
      <c r="BZ17" s="681"/>
      <c r="CA17" s="681"/>
      <c r="CB17" s="726"/>
      <c r="CD17" s="727" t="s">
        <v>268</v>
      </c>
      <c r="CE17" s="724"/>
      <c r="CF17" s="724"/>
      <c r="CG17" s="724"/>
      <c r="CH17" s="724"/>
      <c r="CI17" s="724"/>
      <c r="CJ17" s="724"/>
      <c r="CK17" s="724"/>
      <c r="CL17" s="724"/>
      <c r="CM17" s="724"/>
      <c r="CN17" s="724"/>
      <c r="CO17" s="724"/>
      <c r="CP17" s="724"/>
      <c r="CQ17" s="725"/>
      <c r="CR17" s="680">
        <v>487433</v>
      </c>
      <c r="CS17" s="681"/>
      <c r="CT17" s="681"/>
      <c r="CU17" s="681"/>
      <c r="CV17" s="681"/>
      <c r="CW17" s="681"/>
      <c r="CX17" s="681"/>
      <c r="CY17" s="682"/>
      <c r="CZ17" s="713">
        <v>3.7</v>
      </c>
      <c r="DA17" s="713"/>
      <c r="DB17" s="713"/>
      <c r="DC17" s="713"/>
      <c r="DD17" s="686" t="s">
        <v>234</v>
      </c>
      <c r="DE17" s="681"/>
      <c r="DF17" s="681"/>
      <c r="DG17" s="681"/>
      <c r="DH17" s="681"/>
      <c r="DI17" s="681"/>
      <c r="DJ17" s="681"/>
      <c r="DK17" s="681"/>
      <c r="DL17" s="681"/>
      <c r="DM17" s="681"/>
      <c r="DN17" s="681"/>
      <c r="DO17" s="681"/>
      <c r="DP17" s="682"/>
      <c r="DQ17" s="686">
        <v>487433</v>
      </c>
      <c r="DR17" s="681"/>
      <c r="DS17" s="681"/>
      <c r="DT17" s="681"/>
      <c r="DU17" s="681"/>
      <c r="DV17" s="681"/>
      <c r="DW17" s="681"/>
      <c r="DX17" s="681"/>
      <c r="DY17" s="681"/>
      <c r="DZ17" s="681"/>
      <c r="EA17" s="681"/>
      <c r="EB17" s="681"/>
      <c r="EC17" s="726"/>
    </row>
    <row r="18" spans="2:133" ht="11.25" customHeight="1" x14ac:dyDescent="0.15">
      <c r="B18" s="677" t="s">
        <v>269</v>
      </c>
      <c r="C18" s="678"/>
      <c r="D18" s="678"/>
      <c r="E18" s="678"/>
      <c r="F18" s="678"/>
      <c r="G18" s="678"/>
      <c r="H18" s="678"/>
      <c r="I18" s="678"/>
      <c r="J18" s="678"/>
      <c r="K18" s="678"/>
      <c r="L18" s="678"/>
      <c r="M18" s="678"/>
      <c r="N18" s="678"/>
      <c r="O18" s="678"/>
      <c r="P18" s="678"/>
      <c r="Q18" s="679"/>
      <c r="R18" s="680">
        <v>25773</v>
      </c>
      <c r="S18" s="681"/>
      <c r="T18" s="681"/>
      <c r="U18" s="681"/>
      <c r="V18" s="681"/>
      <c r="W18" s="681"/>
      <c r="X18" s="681"/>
      <c r="Y18" s="682"/>
      <c r="Z18" s="713">
        <v>0.2</v>
      </c>
      <c r="AA18" s="713"/>
      <c r="AB18" s="713"/>
      <c r="AC18" s="713"/>
      <c r="AD18" s="714">
        <v>25773</v>
      </c>
      <c r="AE18" s="714"/>
      <c r="AF18" s="714"/>
      <c r="AG18" s="714"/>
      <c r="AH18" s="714"/>
      <c r="AI18" s="714"/>
      <c r="AJ18" s="714"/>
      <c r="AK18" s="714"/>
      <c r="AL18" s="683">
        <v>0.6</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234</v>
      </c>
      <c r="BH18" s="681"/>
      <c r="BI18" s="681"/>
      <c r="BJ18" s="681"/>
      <c r="BK18" s="681"/>
      <c r="BL18" s="681"/>
      <c r="BM18" s="681"/>
      <c r="BN18" s="682"/>
      <c r="BO18" s="713" t="s">
        <v>138</v>
      </c>
      <c r="BP18" s="713"/>
      <c r="BQ18" s="713"/>
      <c r="BR18" s="713"/>
      <c r="BS18" s="686" t="s">
        <v>129</v>
      </c>
      <c r="BT18" s="681"/>
      <c r="BU18" s="681"/>
      <c r="BV18" s="681"/>
      <c r="BW18" s="681"/>
      <c r="BX18" s="681"/>
      <c r="BY18" s="681"/>
      <c r="BZ18" s="681"/>
      <c r="CA18" s="681"/>
      <c r="CB18" s="726"/>
      <c r="CD18" s="727" t="s">
        <v>271</v>
      </c>
      <c r="CE18" s="724"/>
      <c r="CF18" s="724"/>
      <c r="CG18" s="724"/>
      <c r="CH18" s="724"/>
      <c r="CI18" s="724"/>
      <c r="CJ18" s="724"/>
      <c r="CK18" s="724"/>
      <c r="CL18" s="724"/>
      <c r="CM18" s="724"/>
      <c r="CN18" s="724"/>
      <c r="CO18" s="724"/>
      <c r="CP18" s="724"/>
      <c r="CQ18" s="725"/>
      <c r="CR18" s="680" t="s">
        <v>129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6"/>
    </row>
    <row r="19" spans="2:133" ht="11.25" customHeight="1" x14ac:dyDescent="0.15">
      <c r="B19" s="677" t="s">
        <v>272</v>
      </c>
      <c r="C19" s="678"/>
      <c r="D19" s="678"/>
      <c r="E19" s="678"/>
      <c r="F19" s="678"/>
      <c r="G19" s="678"/>
      <c r="H19" s="678"/>
      <c r="I19" s="678"/>
      <c r="J19" s="678"/>
      <c r="K19" s="678"/>
      <c r="L19" s="678"/>
      <c r="M19" s="678"/>
      <c r="N19" s="678"/>
      <c r="O19" s="678"/>
      <c r="P19" s="678"/>
      <c r="Q19" s="679"/>
      <c r="R19" s="680">
        <v>19645</v>
      </c>
      <c r="S19" s="681"/>
      <c r="T19" s="681"/>
      <c r="U19" s="681"/>
      <c r="V19" s="681"/>
      <c r="W19" s="681"/>
      <c r="X19" s="681"/>
      <c r="Y19" s="682"/>
      <c r="Z19" s="713">
        <v>0.1</v>
      </c>
      <c r="AA19" s="713"/>
      <c r="AB19" s="713"/>
      <c r="AC19" s="713"/>
      <c r="AD19" s="714">
        <v>19645</v>
      </c>
      <c r="AE19" s="714"/>
      <c r="AF19" s="714"/>
      <c r="AG19" s="714"/>
      <c r="AH19" s="714"/>
      <c r="AI19" s="714"/>
      <c r="AJ19" s="714"/>
      <c r="AK19" s="714"/>
      <c r="AL19" s="683">
        <v>0.4</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285</v>
      </c>
      <c r="BH19" s="681"/>
      <c r="BI19" s="681"/>
      <c r="BJ19" s="681"/>
      <c r="BK19" s="681"/>
      <c r="BL19" s="681"/>
      <c r="BM19" s="681"/>
      <c r="BN19" s="682"/>
      <c r="BO19" s="713">
        <v>0</v>
      </c>
      <c r="BP19" s="713"/>
      <c r="BQ19" s="713"/>
      <c r="BR19" s="713"/>
      <c r="BS19" s="686" t="s">
        <v>129</v>
      </c>
      <c r="BT19" s="681"/>
      <c r="BU19" s="681"/>
      <c r="BV19" s="681"/>
      <c r="BW19" s="681"/>
      <c r="BX19" s="681"/>
      <c r="BY19" s="681"/>
      <c r="BZ19" s="681"/>
      <c r="CA19" s="681"/>
      <c r="CB19" s="726"/>
      <c r="CD19" s="727" t="s">
        <v>274</v>
      </c>
      <c r="CE19" s="724"/>
      <c r="CF19" s="724"/>
      <c r="CG19" s="724"/>
      <c r="CH19" s="724"/>
      <c r="CI19" s="724"/>
      <c r="CJ19" s="724"/>
      <c r="CK19" s="724"/>
      <c r="CL19" s="724"/>
      <c r="CM19" s="724"/>
      <c r="CN19" s="724"/>
      <c r="CO19" s="724"/>
      <c r="CP19" s="724"/>
      <c r="CQ19" s="725"/>
      <c r="CR19" s="680" t="s">
        <v>234</v>
      </c>
      <c r="CS19" s="681"/>
      <c r="CT19" s="681"/>
      <c r="CU19" s="681"/>
      <c r="CV19" s="681"/>
      <c r="CW19" s="681"/>
      <c r="CX19" s="681"/>
      <c r="CY19" s="682"/>
      <c r="CZ19" s="713" t="s">
        <v>129</v>
      </c>
      <c r="DA19" s="713"/>
      <c r="DB19" s="713"/>
      <c r="DC19" s="713"/>
      <c r="DD19" s="686" t="s">
        <v>138</v>
      </c>
      <c r="DE19" s="681"/>
      <c r="DF19" s="681"/>
      <c r="DG19" s="681"/>
      <c r="DH19" s="681"/>
      <c r="DI19" s="681"/>
      <c r="DJ19" s="681"/>
      <c r="DK19" s="681"/>
      <c r="DL19" s="681"/>
      <c r="DM19" s="681"/>
      <c r="DN19" s="681"/>
      <c r="DO19" s="681"/>
      <c r="DP19" s="682"/>
      <c r="DQ19" s="686" t="s">
        <v>138</v>
      </c>
      <c r="DR19" s="681"/>
      <c r="DS19" s="681"/>
      <c r="DT19" s="681"/>
      <c r="DU19" s="681"/>
      <c r="DV19" s="681"/>
      <c r="DW19" s="681"/>
      <c r="DX19" s="681"/>
      <c r="DY19" s="681"/>
      <c r="DZ19" s="681"/>
      <c r="EA19" s="681"/>
      <c r="EB19" s="681"/>
      <c r="EC19" s="726"/>
    </row>
    <row r="20" spans="2:133" ht="11.25" customHeight="1" x14ac:dyDescent="0.15">
      <c r="B20" s="677" t="s">
        <v>275</v>
      </c>
      <c r="C20" s="678"/>
      <c r="D20" s="678"/>
      <c r="E20" s="678"/>
      <c r="F20" s="678"/>
      <c r="G20" s="678"/>
      <c r="H20" s="678"/>
      <c r="I20" s="678"/>
      <c r="J20" s="678"/>
      <c r="K20" s="678"/>
      <c r="L20" s="678"/>
      <c r="M20" s="678"/>
      <c r="N20" s="678"/>
      <c r="O20" s="678"/>
      <c r="P20" s="678"/>
      <c r="Q20" s="679"/>
      <c r="R20" s="680">
        <v>3934</v>
      </c>
      <c r="S20" s="681"/>
      <c r="T20" s="681"/>
      <c r="U20" s="681"/>
      <c r="V20" s="681"/>
      <c r="W20" s="681"/>
      <c r="X20" s="681"/>
      <c r="Y20" s="682"/>
      <c r="Z20" s="713">
        <v>0</v>
      </c>
      <c r="AA20" s="713"/>
      <c r="AB20" s="713"/>
      <c r="AC20" s="713"/>
      <c r="AD20" s="714">
        <v>3934</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285</v>
      </c>
      <c r="BH20" s="681"/>
      <c r="BI20" s="681"/>
      <c r="BJ20" s="681"/>
      <c r="BK20" s="681"/>
      <c r="BL20" s="681"/>
      <c r="BM20" s="681"/>
      <c r="BN20" s="682"/>
      <c r="BO20" s="713">
        <v>0</v>
      </c>
      <c r="BP20" s="713"/>
      <c r="BQ20" s="713"/>
      <c r="BR20" s="713"/>
      <c r="BS20" s="686" t="s">
        <v>129</v>
      </c>
      <c r="BT20" s="681"/>
      <c r="BU20" s="681"/>
      <c r="BV20" s="681"/>
      <c r="BW20" s="681"/>
      <c r="BX20" s="681"/>
      <c r="BY20" s="681"/>
      <c r="BZ20" s="681"/>
      <c r="CA20" s="681"/>
      <c r="CB20" s="726"/>
      <c r="CD20" s="727" t="s">
        <v>277</v>
      </c>
      <c r="CE20" s="724"/>
      <c r="CF20" s="724"/>
      <c r="CG20" s="724"/>
      <c r="CH20" s="724"/>
      <c r="CI20" s="724"/>
      <c r="CJ20" s="724"/>
      <c r="CK20" s="724"/>
      <c r="CL20" s="724"/>
      <c r="CM20" s="724"/>
      <c r="CN20" s="724"/>
      <c r="CO20" s="724"/>
      <c r="CP20" s="724"/>
      <c r="CQ20" s="725"/>
      <c r="CR20" s="680">
        <v>13103616</v>
      </c>
      <c r="CS20" s="681"/>
      <c r="CT20" s="681"/>
      <c r="CU20" s="681"/>
      <c r="CV20" s="681"/>
      <c r="CW20" s="681"/>
      <c r="CX20" s="681"/>
      <c r="CY20" s="682"/>
      <c r="CZ20" s="713">
        <v>100</v>
      </c>
      <c r="DA20" s="713"/>
      <c r="DB20" s="713"/>
      <c r="DC20" s="713"/>
      <c r="DD20" s="686">
        <v>4626048</v>
      </c>
      <c r="DE20" s="681"/>
      <c r="DF20" s="681"/>
      <c r="DG20" s="681"/>
      <c r="DH20" s="681"/>
      <c r="DI20" s="681"/>
      <c r="DJ20" s="681"/>
      <c r="DK20" s="681"/>
      <c r="DL20" s="681"/>
      <c r="DM20" s="681"/>
      <c r="DN20" s="681"/>
      <c r="DO20" s="681"/>
      <c r="DP20" s="682"/>
      <c r="DQ20" s="686">
        <v>5472522</v>
      </c>
      <c r="DR20" s="681"/>
      <c r="DS20" s="681"/>
      <c r="DT20" s="681"/>
      <c r="DU20" s="681"/>
      <c r="DV20" s="681"/>
      <c r="DW20" s="681"/>
      <c r="DX20" s="681"/>
      <c r="DY20" s="681"/>
      <c r="DZ20" s="681"/>
      <c r="EA20" s="681"/>
      <c r="EB20" s="681"/>
      <c r="EC20" s="726"/>
    </row>
    <row r="21" spans="2:133" ht="11.25" customHeight="1" x14ac:dyDescent="0.15">
      <c r="B21" s="677" t="s">
        <v>278</v>
      </c>
      <c r="C21" s="678"/>
      <c r="D21" s="678"/>
      <c r="E21" s="678"/>
      <c r="F21" s="678"/>
      <c r="G21" s="678"/>
      <c r="H21" s="678"/>
      <c r="I21" s="678"/>
      <c r="J21" s="678"/>
      <c r="K21" s="678"/>
      <c r="L21" s="678"/>
      <c r="M21" s="678"/>
      <c r="N21" s="678"/>
      <c r="O21" s="678"/>
      <c r="P21" s="678"/>
      <c r="Q21" s="679"/>
      <c r="R21" s="680">
        <v>2194</v>
      </c>
      <c r="S21" s="681"/>
      <c r="T21" s="681"/>
      <c r="U21" s="681"/>
      <c r="V21" s="681"/>
      <c r="W21" s="681"/>
      <c r="X21" s="681"/>
      <c r="Y21" s="682"/>
      <c r="Z21" s="713">
        <v>0</v>
      </c>
      <c r="AA21" s="713"/>
      <c r="AB21" s="713"/>
      <c r="AC21" s="713"/>
      <c r="AD21" s="714">
        <v>2194</v>
      </c>
      <c r="AE21" s="714"/>
      <c r="AF21" s="714"/>
      <c r="AG21" s="714"/>
      <c r="AH21" s="714"/>
      <c r="AI21" s="714"/>
      <c r="AJ21" s="714"/>
      <c r="AK21" s="714"/>
      <c r="AL21" s="683">
        <v>0</v>
      </c>
      <c r="AM21" s="684"/>
      <c r="AN21" s="684"/>
      <c r="AO21" s="715"/>
      <c r="AP21" s="775" t="s">
        <v>279</v>
      </c>
      <c r="AQ21" s="782"/>
      <c r="AR21" s="782"/>
      <c r="AS21" s="782"/>
      <c r="AT21" s="782"/>
      <c r="AU21" s="782"/>
      <c r="AV21" s="782"/>
      <c r="AW21" s="782"/>
      <c r="AX21" s="782"/>
      <c r="AY21" s="782"/>
      <c r="AZ21" s="782"/>
      <c r="BA21" s="782"/>
      <c r="BB21" s="782"/>
      <c r="BC21" s="782"/>
      <c r="BD21" s="782"/>
      <c r="BE21" s="782"/>
      <c r="BF21" s="777"/>
      <c r="BG21" s="680">
        <v>285</v>
      </c>
      <c r="BH21" s="681"/>
      <c r="BI21" s="681"/>
      <c r="BJ21" s="681"/>
      <c r="BK21" s="681"/>
      <c r="BL21" s="681"/>
      <c r="BM21" s="681"/>
      <c r="BN21" s="682"/>
      <c r="BO21" s="713">
        <v>0</v>
      </c>
      <c r="BP21" s="713"/>
      <c r="BQ21" s="713"/>
      <c r="BR21" s="713"/>
      <c r="BS21" s="686" t="s">
        <v>129</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1500404</v>
      </c>
      <c r="S22" s="681"/>
      <c r="T22" s="681"/>
      <c r="U22" s="681"/>
      <c r="V22" s="681"/>
      <c r="W22" s="681"/>
      <c r="X22" s="681"/>
      <c r="Y22" s="682"/>
      <c r="Z22" s="713">
        <v>11.1</v>
      </c>
      <c r="AA22" s="713"/>
      <c r="AB22" s="713"/>
      <c r="AC22" s="713"/>
      <c r="AD22" s="714">
        <v>1349156</v>
      </c>
      <c r="AE22" s="714"/>
      <c r="AF22" s="714"/>
      <c r="AG22" s="714"/>
      <c r="AH22" s="714"/>
      <c r="AI22" s="714"/>
      <c r="AJ22" s="714"/>
      <c r="AK22" s="714"/>
      <c r="AL22" s="683">
        <v>28.9</v>
      </c>
      <c r="AM22" s="684"/>
      <c r="AN22" s="684"/>
      <c r="AO22" s="715"/>
      <c r="AP22" s="775" t="s">
        <v>281</v>
      </c>
      <c r="AQ22" s="782"/>
      <c r="AR22" s="782"/>
      <c r="AS22" s="782"/>
      <c r="AT22" s="782"/>
      <c r="AU22" s="782"/>
      <c r="AV22" s="782"/>
      <c r="AW22" s="782"/>
      <c r="AX22" s="782"/>
      <c r="AY22" s="782"/>
      <c r="AZ22" s="782"/>
      <c r="BA22" s="782"/>
      <c r="BB22" s="782"/>
      <c r="BC22" s="782"/>
      <c r="BD22" s="782"/>
      <c r="BE22" s="782"/>
      <c r="BF22" s="777"/>
      <c r="BG22" s="680" t="s">
        <v>129</v>
      </c>
      <c r="BH22" s="681"/>
      <c r="BI22" s="681"/>
      <c r="BJ22" s="681"/>
      <c r="BK22" s="681"/>
      <c r="BL22" s="681"/>
      <c r="BM22" s="681"/>
      <c r="BN22" s="682"/>
      <c r="BO22" s="713" t="s">
        <v>129</v>
      </c>
      <c r="BP22" s="713"/>
      <c r="BQ22" s="713"/>
      <c r="BR22" s="713"/>
      <c r="BS22" s="686" t="s">
        <v>234</v>
      </c>
      <c r="BT22" s="681"/>
      <c r="BU22" s="681"/>
      <c r="BV22" s="681"/>
      <c r="BW22" s="681"/>
      <c r="BX22" s="681"/>
      <c r="BY22" s="681"/>
      <c r="BZ22" s="681"/>
      <c r="CA22" s="681"/>
      <c r="CB22" s="726"/>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1349156</v>
      </c>
      <c r="S23" s="681"/>
      <c r="T23" s="681"/>
      <c r="U23" s="681"/>
      <c r="V23" s="681"/>
      <c r="W23" s="681"/>
      <c r="X23" s="681"/>
      <c r="Y23" s="682"/>
      <c r="Z23" s="713">
        <v>10</v>
      </c>
      <c r="AA23" s="713"/>
      <c r="AB23" s="713"/>
      <c r="AC23" s="713"/>
      <c r="AD23" s="714">
        <v>1349156</v>
      </c>
      <c r="AE23" s="714"/>
      <c r="AF23" s="714"/>
      <c r="AG23" s="714"/>
      <c r="AH23" s="714"/>
      <c r="AI23" s="714"/>
      <c r="AJ23" s="714"/>
      <c r="AK23" s="714"/>
      <c r="AL23" s="683">
        <v>28.9</v>
      </c>
      <c r="AM23" s="684"/>
      <c r="AN23" s="684"/>
      <c r="AO23" s="715"/>
      <c r="AP23" s="775" t="s">
        <v>284</v>
      </c>
      <c r="AQ23" s="782"/>
      <c r="AR23" s="782"/>
      <c r="AS23" s="782"/>
      <c r="AT23" s="782"/>
      <c r="AU23" s="782"/>
      <c r="AV23" s="782"/>
      <c r="AW23" s="782"/>
      <c r="AX23" s="782"/>
      <c r="AY23" s="782"/>
      <c r="AZ23" s="782"/>
      <c r="BA23" s="782"/>
      <c r="BB23" s="782"/>
      <c r="BC23" s="782"/>
      <c r="BD23" s="782"/>
      <c r="BE23" s="782"/>
      <c r="BF23" s="777"/>
      <c r="BG23" s="680" t="s">
        <v>129</v>
      </c>
      <c r="BH23" s="681"/>
      <c r="BI23" s="681"/>
      <c r="BJ23" s="681"/>
      <c r="BK23" s="681"/>
      <c r="BL23" s="681"/>
      <c r="BM23" s="681"/>
      <c r="BN23" s="682"/>
      <c r="BO23" s="713" t="s">
        <v>129</v>
      </c>
      <c r="BP23" s="713"/>
      <c r="BQ23" s="713"/>
      <c r="BR23" s="713"/>
      <c r="BS23" s="686" t="s">
        <v>234</v>
      </c>
      <c r="BT23" s="681"/>
      <c r="BU23" s="681"/>
      <c r="BV23" s="681"/>
      <c r="BW23" s="681"/>
      <c r="BX23" s="681"/>
      <c r="BY23" s="681"/>
      <c r="BZ23" s="681"/>
      <c r="CA23" s="681"/>
      <c r="CB23" s="726"/>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151248</v>
      </c>
      <c r="S24" s="681"/>
      <c r="T24" s="681"/>
      <c r="U24" s="681"/>
      <c r="V24" s="681"/>
      <c r="W24" s="681"/>
      <c r="X24" s="681"/>
      <c r="Y24" s="682"/>
      <c r="Z24" s="713">
        <v>1.1000000000000001</v>
      </c>
      <c r="AA24" s="713"/>
      <c r="AB24" s="713"/>
      <c r="AC24" s="713"/>
      <c r="AD24" s="714" t="s">
        <v>129</v>
      </c>
      <c r="AE24" s="714"/>
      <c r="AF24" s="714"/>
      <c r="AG24" s="714"/>
      <c r="AH24" s="714"/>
      <c r="AI24" s="714"/>
      <c r="AJ24" s="714"/>
      <c r="AK24" s="714"/>
      <c r="AL24" s="683" t="s">
        <v>129</v>
      </c>
      <c r="AM24" s="684"/>
      <c r="AN24" s="684"/>
      <c r="AO24" s="715"/>
      <c r="AP24" s="775" t="s">
        <v>291</v>
      </c>
      <c r="AQ24" s="782"/>
      <c r="AR24" s="782"/>
      <c r="AS24" s="782"/>
      <c r="AT24" s="782"/>
      <c r="AU24" s="782"/>
      <c r="AV24" s="782"/>
      <c r="AW24" s="782"/>
      <c r="AX24" s="782"/>
      <c r="AY24" s="782"/>
      <c r="AZ24" s="782"/>
      <c r="BA24" s="782"/>
      <c r="BB24" s="782"/>
      <c r="BC24" s="782"/>
      <c r="BD24" s="782"/>
      <c r="BE24" s="782"/>
      <c r="BF24" s="777"/>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6"/>
      <c r="CD24" s="738" t="s">
        <v>292</v>
      </c>
      <c r="CE24" s="739"/>
      <c r="CF24" s="739"/>
      <c r="CG24" s="739"/>
      <c r="CH24" s="739"/>
      <c r="CI24" s="739"/>
      <c r="CJ24" s="739"/>
      <c r="CK24" s="739"/>
      <c r="CL24" s="739"/>
      <c r="CM24" s="739"/>
      <c r="CN24" s="739"/>
      <c r="CO24" s="739"/>
      <c r="CP24" s="739"/>
      <c r="CQ24" s="740"/>
      <c r="CR24" s="735">
        <v>2946059</v>
      </c>
      <c r="CS24" s="736"/>
      <c r="CT24" s="736"/>
      <c r="CU24" s="736"/>
      <c r="CV24" s="736"/>
      <c r="CW24" s="736"/>
      <c r="CX24" s="736"/>
      <c r="CY24" s="779"/>
      <c r="CZ24" s="780">
        <v>22.5</v>
      </c>
      <c r="DA24" s="753"/>
      <c r="DB24" s="753"/>
      <c r="DC24" s="783"/>
      <c r="DD24" s="778">
        <v>2149862</v>
      </c>
      <c r="DE24" s="736"/>
      <c r="DF24" s="736"/>
      <c r="DG24" s="736"/>
      <c r="DH24" s="736"/>
      <c r="DI24" s="736"/>
      <c r="DJ24" s="736"/>
      <c r="DK24" s="779"/>
      <c r="DL24" s="778">
        <v>2140818</v>
      </c>
      <c r="DM24" s="736"/>
      <c r="DN24" s="736"/>
      <c r="DO24" s="736"/>
      <c r="DP24" s="736"/>
      <c r="DQ24" s="736"/>
      <c r="DR24" s="736"/>
      <c r="DS24" s="736"/>
      <c r="DT24" s="736"/>
      <c r="DU24" s="736"/>
      <c r="DV24" s="779"/>
      <c r="DW24" s="780">
        <v>43.6</v>
      </c>
      <c r="DX24" s="753"/>
      <c r="DY24" s="753"/>
      <c r="DZ24" s="753"/>
      <c r="EA24" s="753"/>
      <c r="EB24" s="753"/>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129</v>
      </c>
      <c r="AM25" s="684"/>
      <c r="AN25" s="684"/>
      <c r="AO25" s="715"/>
      <c r="AP25" s="775" t="s">
        <v>294</v>
      </c>
      <c r="AQ25" s="782"/>
      <c r="AR25" s="782"/>
      <c r="AS25" s="782"/>
      <c r="AT25" s="782"/>
      <c r="AU25" s="782"/>
      <c r="AV25" s="782"/>
      <c r="AW25" s="782"/>
      <c r="AX25" s="782"/>
      <c r="AY25" s="782"/>
      <c r="AZ25" s="782"/>
      <c r="BA25" s="782"/>
      <c r="BB25" s="782"/>
      <c r="BC25" s="782"/>
      <c r="BD25" s="782"/>
      <c r="BE25" s="782"/>
      <c r="BF25" s="777"/>
      <c r="BG25" s="680" t="s">
        <v>234</v>
      </c>
      <c r="BH25" s="681"/>
      <c r="BI25" s="681"/>
      <c r="BJ25" s="681"/>
      <c r="BK25" s="681"/>
      <c r="BL25" s="681"/>
      <c r="BM25" s="681"/>
      <c r="BN25" s="682"/>
      <c r="BO25" s="713" t="s">
        <v>234</v>
      </c>
      <c r="BP25" s="713"/>
      <c r="BQ25" s="713"/>
      <c r="BR25" s="713"/>
      <c r="BS25" s="686" t="s">
        <v>129</v>
      </c>
      <c r="BT25" s="681"/>
      <c r="BU25" s="681"/>
      <c r="BV25" s="681"/>
      <c r="BW25" s="681"/>
      <c r="BX25" s="681"/>
      <c r="BY25" s="681"/>
      <c r="BZ25" s="681"/>
      <c r="CA25" s="681"/>
      <c r="CB25" s="726"/>
      <c r="CD25" s="727" t="s">
        <v>295</v>
      </c>
      <c r="CE25" s="724"/>
      <c r="CF25" s="724"/>
      <c r="CG25" s="724"/>
      <c r="CH25" s="724"/>
      <c r="CI25" s="724"/>
      <c r="CJ25" s="724"/>
      <c r="CK25" s="724"/>
      <c r="CL25" s="724"/>
      <c r="CM25" s="724"/>
      <c r="CN25" s="724"/>
      <c r="CO25" s="724"/>
      <c r="CP25" s="724"/>
      <c r="CQ25" s="725"/>
      <c r="CR25" s="680">
        <v>1325142</v>
      </c>
      <c r="CS25" s="699"/>
      <c r="CT25" s="699"/>
      <c r="CU25" s="699"/>
      <c r="CV25" s="699"/>
      <c r="CW25" s="699"/>
      <c r="CX25" s="699"/>
      <c r="CY25" s="700"/>
      <c r="CZ25" s="683">
        <v>10.1</v>
      </c>
      <c r="DA25" s="701"/>
      <c r="DB25" s="701"/>
      <c r="DC25" s="702"/>
      <c r="DD25" s="686">
        <v>1226126</v>
      </c>
      <c r="DE25" s="699"/>
      <c r="DF25" s="699"/>
      <c r="DG25" s="699"/>
      <c r="DH25" s="699"/>
      <c r="DI25" s="699"/>
      <c r="DJ25" s="699"/>
      <c r="DK25" s="700"/>
      <c r="DL25" s="686">
        <v>1219418</v>
      </c>
      <c r="DM25" s="699"/>
      <c r="DN25" s="699"/>
      <c r="DO25" s="699"/>
      <c r="DP25" s="699"/>
      <c r="DQ25" s="699"/>
      <c r="DR25" s="699"/>
      <c r="DS25" s="699"/>
      <c r="DT25" s="699"/>
      <c r="DU25" s="699"/>
      <c r="DV25" s="700"/>
      <c r="DW25" s="683">
        <v>24.8</v>
      </c>
      <c r="DX25" s="701"/>
      <c r="DY25" s="701"/>
      <c r="DZ25" s="701"/>
      <c r="EA25" s="701"/>
      <c r="EB25" s="701"/>
      <c r="EC25" s="719"/>
    </row>
    <row r="26" spans="2:133" ht="11.25" customHeight="1" x14ac:dyDescent="0.15">
      <c r="B26" s="677" t="s">
        <v>296</v>
      </c>
      <c r="C26" s="678"/>
      <c r="D26" s="678"/>
      <c r="E26" s="678"/>
      <c r="F26" s="678"/>
      <c r="G26" s="678"/>
      <c r="H26" s="678"/>
      <c r="I26" s="678"/>
      <c r="J26" s="678"/>
      <c r="K26" s="678"/>
      <c r="L26" s="678"/>
      <c r="M26" s="678"/>
      <c r="N26" s="678"/>
      <c r="O26" s="678"/>
      <c r="P26" s="678"/>
      <c r="Q26" s="679"/>
      <c r="R26" s="680">
        <v>4616326</v>
      </c>
      <c r="S26" s="681"/>
      <c r="T26" s="681"/>
      <c r="U26" s="681"/>
      <c r="V26" s="681"/>
      <c r="W26" s="681"/>
      <c r="X26" s="681"/>
      <c r="Y26" s="682"/>
      <c r="Z26" s="713">
        <v>34.200000000000003</v>
      </c>
      <c r="AA26" s="713"/>
      <c r="AB26" s="713"/>
      <c r="AC26" s="713"/>
      <c r="AD26" s="714">
        <v>4465078</v>
      </c>
      <c r="AE26" s="714"/>
      <c r="AF26" s="714"/>
      <c r="AG26" s="714"/>
      <c r="AH26" s="714"/>
      <c r="AI26" s="714"/>
      <c r="AJ26" s="714"/>
      <c r="AK26" s="714"/>
      <c r="AL26" s="683">
        <v>95.6</v>
      </c>
      <c r="AM26" s="684"/>
      <c r="AN26" s="684"/>
      <c r="AO26" s="715"/>
      <c r="AP26" s="775" t="s">
        <v>297</v>
      </c>
      <c r="AQ26" s="776"/>
      <c r="AR26" s="776"/>
      <c r="AS26" s="776"/>
      <c r="AT26" s="776"/>
      <c r="AU26" s="776"/>
      <c r="AV26" s="776"/>
      <c r="AW26" s="776"/>
      <c r="AX26" s="776"/>
      <c r="AY26" s="776"/>
      <c r="AZ26" s="776"/>
      <c r="BA26" s="776"/>
      <c r="BB26" s="776"/>
      <c r="BC26" s="776"/>
      <c r="BD26" s="776"/>
      <c r="BE26" s="776"/>
      <c r="BF26" s="777"/>
      <c r="BG26" s="680" t="s">
        <v>234</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6"/>
      <c r="CD26" s="727" t="s">
        <v>298</v>
      </c>
      <c r="CE26" s="724"/>
      <c r="CF26" s="724"/>
      <c r="CG26" s="724"/>
      <c r="CH26" s="724"/>
      <c r="CI26" s="724"/>
      <c r="CJ26" s="724"/>
      <c r="CK26" s="724"/>
      <c r="CL26" s="724"/>
      <c r="CM26" s="724"/>
      <c r="CN26" s="724"/>
      <c r="CO26" s="724"/>
      <c r="CP26" s="724"/>
      <c r="CQ26" s="725"/>
      <c r="CR26" s="680">
        <v>717867</v>
      </c>
      <c r="CS26" s="681"/>
      <c r="CT26" s="681"/>
      <c r="CU26" s="681"/>
      <c r="CV26" s="681"/>
      <c r="CW26" s="681"/>
      <c r="CX26" s="681"/>
      <c r="CY26" s="682"/>
      <c r="CZ26" s="683">
        <v>5.5</v>
      </c>
      <c r="DA26" s="701"/>
      <c r="DB26" s="701"/>
      <c r="DC26" s="702"/>
      <c r="DD26" s="686">
        <v>654346</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19"/>
    </row>
    <row r="27" spans="2:133" ht="11.25" customHeight="1" x14ac:dyDescent="0.15">
      <c r="B27" s="677" t="s">
        <v>299</v>
      </c>
      <c r="C27" s="678"/>
      <c r="D27" s="678"/>
      <c r="E27" s="678"/>
      <c r="F27" s="678"/>
      <c r="G27" s="678"/>
      <c r="H27" s="678"/>
      <c r="I27" s="678"/>
      <c r="J27" s="678"/>
      <c r="K27" s="678"/>
      <c r="L27" s="678"/>
      <c r="M27" s="678"/>
      <c r="N27" s="678"/>
      <c r="O27" s="678"/>
      <c r="P27" s="678"/>
      <c r="Q27" s="679"/>
      <c r="R27" s="680">
        <v>1193</v>
      </c>
      <c r="S27" s="681"/>
      <c r="T27" s="681"/>
      <c r="U27" s="681"/>
      <c r="V27" s="681"/>
      <c r="W27" s="681"/>
      <c r="X27" s="681"/>
      <c r="Y27" s="682"/>
      <c r="Z27" s="713">
        <v>0</v>
      </c>
      <c r="AA27" s="713"/>
      <c r="AB27" s="713"/>
      <c r="AC27" s="713"/>
      <c r="AD27" s="714">
        <v>1193</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2474234</v>
      </c>
      <c r="BH27" s="681"/>
      <c r="BI27" s="681"/>
      <c r="BJ27" s="681"/>
      <c r="BK27" s="681"/>
      <c r="BL27" s="681"/>
      <c r="BM27" s="681"/>
      <c r="BN27" s="682"/>
      <c r="BO27" s="713">
        <v>100</v>
      </c>
      <c r="BP27" s="713"/>
      <c r="BQ27" s="713"/>
      <c r="BR27" s="713"/>
      <c r="BS27" s="686" t="s">
        <v>129</v>
      </c>
      <c r="BT27" s="681"/>
      <c r="BU27" s="681"/>
      <c r="BV27" s="681"/>
      <c r="BW27" s="681"/>
      <c r="BX27" s="681"/>
      <c r="BY27" s="681"/>
      <c r="BZ27" s="681"/>
      <c r="CA27" s="681"/>
      <c r="CB27" s="726"/>
      <c r="CD27" s="727" t="s">
        <v>301</v>
      </c>
      <c r="CE27" s="724"/>
      <c r="CF27" s="724"/>
      <c r="CG27" s="724"/>
      <c r="CH27" s="724"/>
      <c r="CI27" s="724"/>
      <c r="CJ27" s="724"/>
      <c r="CK27" s="724"/>
      <c r="CL27" s="724"/>
      <c r="CM27" s="724"/>
      <c r="CN27" s="724"/>
      <c r="CO27" s="724"/>
      <c r="CP27" s="724"/>
      <c r="CQ27" s="725"/>
      <c r="CR27" s="680">
        <v>1133484</v>
      </c>
      <c r="CS27" s="699"/>
      <c r="CT27" s="699"/>
      <c r="CU27" s="699"/>
      <c r="CV27" s="699"/>
      <c r="CW27" s="699"/>
      <c r="CX27" s="699"/>
      <c r="CY27" s="700"/>
      <c r="CZ27" s="683">
        <v>8.6999999999999993</v>
      </c>
      <c r="DA27" s="701"/>
      <c r="DB27" s="701"/>
      <c r="DC27" s="702"/>
      <c r="DD27" s="686">
        <v>436303</v>
      </c>
      <c r="DE27" s="699"/>
      <c r="DF27" s="699"/>
      <c r="DG27" s="699"/>
      <c r="DH27" s="699"/>
      <c r="DI27" s="699"/>
      <c r="DJ27" s="699"/>
      <c r="DK27" s="700"/>
      <c r="DL27" s="686">
        <v>433967</v>
      </c>
      <c r="DM27" s="699"/>
      <c r="DN27" s="699"/>
      <c r="DO27" s="699"/>
      <c r="DP27" s="699"/>
      <c r="DQ27" s="699"/>
      <c r="DR27" s="699"/>
      <c r="DS27" s="699"/>
      <c r="DT27" s="699"/>
      <c r="DU27" s="699"/>
      <c r="DV27" s="700"/>
      <c r="DW27" s="683">
        <v>8.8000000000000007</v>
      </c>
      <c r="DX27" s="701"/>
      <c r="DY27" s="701"/>
      <c r="DZ27" s="701"/>
      <c r="EA27" s="701"/>
      <c r="EB27" s="701"/>
      <c r="EC27" s="719"/>
    </row>
    <row r="28" spans="2:133" ht="11.25" customHeight="1" x14ac:dyDescent="0.15">
      <c r="B28" s="677" t="s">
        <v>302</v>
      </c>
      <c r="C28" s="678"/>
      <c r="D28" s="678"/>
      <c r="E28" s="678"/>
      <c r="F28" s="678"/>
      <c r="G28" s="678"/>
      <c r="H28" s="678"/>
      <c r="I28" s="678"/>
      <c r="J28" s="678"/>
      <c r="K28" s="678"/>
      <c r="L28" s="678"/>
      <c r="M28" s="678"/>
      <c r="N28" s="678"/>
      <c r="O28" s="678"/>
      <c r="P28" s="678"/>
      <c r="Q28" s="679"/>
      <c r="R28" s="680">
        <v>40757</v>
      </c>
      <c r="S28" s="681"/>
      <c r="T28" s="681"/>
      <c r="U28" s="681"/>
      <c r="V28" s="681"/>
      <c r="W28" s="681"/>
      <c r="X28" s="681"/>
      <c r="Y28" s="682"/>
      <c r="Z28" s="713">
        <v>0.3</v>
      </c>
      <c r="AA28" s="713"/>
      <c r="AB28" s="713"/>
      <c r="AC28" s="713"/>
      <c r="AD28" s="714" t="s">
        <v>129</v>
      </c>
      <c r="AE28" s="714"/>
      <c r="AF28" s="714"/>
      <c r="AG28" s="714"/>
      <c r="AH28" s="714"/>
      <c r="AI28" s="714"/>
      <c r="AJ28" s="714"/>
      <c r="AK28" s="714"/>
      <c r="AL28" s="683" t="s">
        <v>234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303</v>
      </c>
      <c r="CE28" s="724"/>
      <c r="CF28" s="724"/>
      <c r="CG28" s="724"/>
      <c r="CH28" s="724"/>
      <c r="CI28" s="724"/>
      <c r="CJ28" s="724"/>
      <c r="CK28" s="724"/>
      <c r="CL28" s="724"/>
      <c r="CM28" s="724"/>
      <c r="CN28" s="724"/>
      <c r="CO28" s="724"/>
      <c r="CP28" s="724"/>
      <c r="CQ28" s="725"/>
      <c r="CR28" s="680">
        <v>487433</v>
      </c>
      <c r="CS28" s="681"/>
      <c r="CT28" s="681"/>
      <c r="CU28" s="681"/>
      <c r="CV28" s="681"/>
      <c r="CW28" s="681"/>
      <c r="CX28" s="681"/>
      <c r="CY28" s="682"/>
      <c r="CZ28" s="683">
        <v>3.7</v>
      </c>
      <c r="DA28" s="701"/>
      <c r="DB28" s="701"/>
      <c r="DC28" s="702"/>
      <c r="DD28" s="686">
        <v>487433</v>
      </c>
      <c r="DE28" s="681"/>
      <c r="DF28" s="681"/>
      <c r="DG28" s="681"/>
      <c r="DH28" s="681"/>
      <c r="DI28" s="681"/>
      <c r="DJ28" s="681"/>
      <c r="DK28" s="682"/>
      <c r="DL28" s="686">
        <v>487433</v>
      </c>
      <c r="DM28" s="681"/>
      <c r="DN28" s="681"/>
      <c r="DO28" s="681"/>
      <c r="DP28" s="681"/>
      <c r="DQ28" s="681"/>
      <c r="DR28" s="681"/>
      <c r="DS28" s="681"/>
      <c r="DT28" s="681"/>
      <c r="DU28" s="681"/>
      <c r="DV28" s="682"/>
      <c r="DW28" s="683">
        <v>9.9</v>
      </c>
      <c r="DX28" s="701"/>
      <c r="DY28" s="701"/>
      <c r="DZ28" s="701"/>
      <c r="EA28" s="701"/>
      <c r="EB28" s="701"/>
      <c r="EC28" s="719"/>
    </row>
    <row r="29" spans="2:133" ht="11.25" customHeight="1" x14ac:dyDescent="0.15">
      <c r="B29" s="677" t="s">
        <v>304</v>
      </c>
      <c r="C29" s="678"/>
      <c r="D29" s="678"/>
      <c r="E29" s="678"/>
      <c r="F29" s="678"/>
      <c r="G29" s="678"/>
      <c r="H29" s="678"/>
      <c r="I29" s="678"/>
      <c r="J29" s="678"/>
      <c r="K29" s="678"/>
      <c r="L29" s="678"/>
      <c r="M29" s="678"/>
      <c r="N29" s="678"/>
      <c r="O29" s="678"/>
      <c r="P29" s="678"/>
      <c r="Q29" s="679"/>
      <c r="R29" s="680">
        <v>36702</v>
      </c>
      <c r="S29" s="681"/>
      <c r="T29" s="681"/>
      <c r="U29" s="681"/>
      <c r="V29" s="681"/>
      <c r="W29" s="681"/>
      <c r="X29" s="681"/>
      <c r="Y29" s="682"/>
      <c r="Z29" s="713">
        <v>0.3</v>
      </c>
      <c r="AA29" s="713"/>
      <c r="AB29" s="713"/>
      <c r="AC29" s="713"/>
      <c r="AD29" s="714">
        <v>12153</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305</v>
      </c>
      <c r="CE29" s="770"/>
      <c r="CF29" s="727" t="s">
        <v>306</v>
      </c>
      <c r="CG29" s="724"/>
      <c r="CH29" s="724"/>
      <c r="CI29" s="724"/>
      <c r="CJ29" s="724"/>
      <c r="CK29" s="724"/>
      <c r="CL29" s="724"/>
      <c r="CM29" s="724"/>
      <c r="CN29" s="724"/>
      <c r="CO29" s="724"/>
      <c r="CP29" s="724"/>
      <c r="CQ29" s="725"/>
      <c r="CR29" s="680">
        <v>487433</v>
      </c>
      <c r="CS29" s="699"/>
      <c r="CT29" s="699"/>
      <c r="CU29" s="699"/>
      <c r="CV29" s="699"/>
      <c r="CW29" s="699"/>
      <c r="CX29" s="699"/>
      <c r="CY29" s="700"/>
      <c r="CZ29" s="683">
        <v>3.7</v>
      </c>
      <c r="DA29" s="701"/>
      <c r="DB29" s="701"/>
      <c r="DC29" s="702"/>
      <c r="DD29" s="686">
        <v>487433</v>
      </c>
      <c r="DE29" s="699"/>
      <c r="DF29" s="699"/>
      <c r="DG29" s="699"/>
      <c r="DH29" s="699"/>
      <c r="DI29" s="699"/>
      <c r="DJ29" s="699"/>
      <c r="DK29" s="700"/>
      <c r="DL29" s="686">
        <v>487433</v>
      </c>
      <c r="DM29" s="699"/>
      <c r="DN29" s="699"/>
      <c r="DO29" s="699"/>
      <c r="DP29" s="699"/>
      <c r="DQ29" s="699"/>
      <c r="DR29" s="699"/>
      <c r="DS29" s="699"/>
      <c r="DT29" s="699"/>
      <c r="DU29" s="699"/>
      <c r="DV29" s="700"/>
      <c r="DW29" s="683">
        <v>9.9</v>
      </c>
      <c r="DX29" s="701"/>
      <c r="DY29" s="701"/>
      <c r="DZ29" s="701"/>
      <c r="EA29" s="701"/>
      <c r="EB29" s="701"/>
      <c r="EC29" s="719"/>
    </row>
    <row r="30" spans="2:133" ht="11.25" customHeight="1" x14ac:dyDescent="0.15">
      <c r="B30" s="677" t="s">
        <v>307</v>
      </c>
      <c r="C30" s="678"/>
      <c r="D30" s="678"/>
      <c r="E30" s="678"/>
      <c r="F30" s="678"/>
      <c r="G30" s="678"/>
      <c r="H30" s="678"/>
      <c r="I30" s="678"/>
      <c r="J30" s="678"/>
      <c r="K30" s="678"/>
      <c r="L30" s="678"/>
      <c r="M30" s="678"/>
      <c r="N30" s="678"/>
      <c r="O30" s="678"/>
      <c r="P30" s="678"/>
      <c r="Q30" s="679"/>
      <c r="R30" s="680">
        <v>43012</v>
      </c>
      <c r="S30" s="681"/>
      <c r="T30" s="681"/>
      <c r="U30" s="681"/>
      <c r="V30" s="681"/>
      <c r="W30" s="681"/>
      <c r="X30" s="681"/>
      <c r="Y30" s="682"/>
      <c r="Z30" s="713">
        <v>0.3</v>
      </c>
      <c r="AA30" s="713"/>
      <c r="AB30" s="713"/>
      <c r="AC30" s="713"/>
      <c r="AD30" s="714" t="s">
        <v>234</v>
      </c>
      <c r="AE30" s="714"/>
      <c r="AF30" s="714"/>
      <c r="AG30" s="714"/>
      <c r="AH30" s="714"/>
      <c r="AI30" s="714"/>
      <c r="AJ30" s="714"/>
      <c r="AK30" s="714"/>
      <c r="AL30" s="683" t="s">
        <v>129</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1"/>
      <c r="CE30" s="772"/>
      <c r="CF30" s="727" t="s">
        <v>310</v>
      </c>
      <c r="CG30" s="724"/>
      <c r="CH30" s="724"/>
      <c r="CI30" s="724"/>
      <c r="CJ30" s="724"/>
      <c r="CK30" s="724"/>
      <c r="CL30" s="724"/>
      <c r="CM30" s="724"/>
      <c r="CN30" s="724"/>
      <c r="CO30" s="724"/>
      <c r="CP30" s="724"/>
      <c r="CQ30" s="725"/>
      <c r="CR30" s="680">
        <v>467265</v>
      </c>
      <c r="CS30" s="681"/>
      <c r="CT30" s="681"/>
      <c r="CU30" s="681"/>
      <c r="CV30" s="681"/>
      <c r="CW30" s="681"/>
      <c r="CX30" s="681"/>
      <c r="CY30" s="682"/>
      <c r="CZ30" s="683">
        <v>3.6</v>
      </c>
      <c r="DA30" s="701"/>
      <c r="DB30" s="701"/>
      <c r="DC30" s="702"/>
      <c r="DD30" s="686">
        <v>467265</v>
      </c>
      <c r="DE30" s="681"/>
      <c r="DF30" s="681"/>
      <c r="DG30" s="681"/>
      <c r="DH30" s="681"/>
      <c r="DI30" s="681"/>
      <c r="DJ30" s="681"/>
      <c r="DK30" s="682"/>
      <c r="DL30" s="686">
        <v>467265</v>
      </c>
      <c r="DM30" s="681"/>
      <c r="DN30" s="681"/>
      <c r="DO30" s="681"/>
      <c r="DP30" s="681"/>
      <c r="DQ30" s="681"/>
      <c r="DR30" s="681"/>
      <c r="DS30" s="681"/>
      <c r="DT30" s="681"/>
      <c r="DU30" s="681"/>
      <c r="DV30" s="682"/>
      <c r="DW30" s="683">
        <v>9.5</v>
      </c>
      <c r="DX30" s="701"/>
      <c r="DY30" s="701"/>
      <c r="DZ30" s="701"/>
      <c r="EA30" s="701"/>
      <c r="EB30" s="701"/>
      <c r="EC30" s="719"/>
    </row>
    <row r="31" spans="2:133" ht="11.25" customHeight="1" x14ac:dyDescent="0.15">
      <c r="B31" s="677" t="s">
        <v>311</v>
      </c>
      <c r="C31" s="678"/>
      <c r="D31" s="678"/>
      <c r="E31" s="678"/>
      <c r="F31" s="678"/>
      <c r="G31" s="678"/>
      <c r="H31" s="678"/>
      <c r="I31" s="678"/>
      <c r="J31" s="678"/>
      <c r="K31" s="678"/>
      <c r="L31" s="678"/>
      <c r="M31" s="678"/>
      <c r="N31" s="678"/>
      <c r="O31" s="678"/>
      <c r="P31" s="678"/>
      <c r="Q31" s="679"/>
      <c r="R31" s="680">
        <v>2817346</v>
      </c>
      <c r="S31" s="681"/>
      <c r="T31" s="681"/>
      <c r="U31" s="681"/>
      <c r="V31" s="681"/>
      <c r="W31" s="681"/>
      <c r="X31" s="681"/>
      <c r="Y31" s="682"/>
      <c r="Z31" s="713">
        <v>20.9</v>
      </c>
      <c r="AA31" s="713"/>
      <c r="AB31" s="713"/>
      <c r="AC31" s="713"/>
      <c r="AD31" s="714" t="s">
        <v>138</v>
      </c>
      <c r="AE31" s="714"/>
      <c r="AF31" s="714"/>
      <c r="AG31" s="714"/>
      <c r="AH31" s="714"/>
      <c r="AI31" s="714"/>
      <c r="AJ31" s="714"/>
      <c r="AK31" s="714"/>
      <c r="AL31" s="683" t="s">
        <v>129</v>
      </c>
      <c r="AM31" s="684"/>
      <c r="AN31" s="684"/>
      <c r="AO31" s="715"/>
      <c r="AP31" s="755" t="s">
        <v>312</v>
      </c>
      <c r="AQ31" s="756"/>
      <c r="AR31" s="756"/>
      <c r="AS31" s="756"/>
      <c r="AT31" s="761" t="s">
        <v>313</v>
      </c>
      <c r="AU31" s="231"/>
      <c r="AV31" s="231"/>
      <c r="AW31" s="231"/>
      <c r="AX31" s="748" t="s">
        <v>188</v>
      </c>
      <c r="AY31" s="749"/>
      <c r="AZ31" s="749"/>
      <c r="BA31" s="749"/>
      <c r="BB31" s="749"/>
      <c r="BC31" s="749"/>
      <c r="BD31" s="749"/>
      <c r="BE31" s="749"/>
      <c r="BF31" s="750"/>
      <c r="BG31" s="751">
        <v>98.9</v>
      </c>
      <c r="BH31" s="752"/>
      <c r="BI31" s="752"/>
      <c r="BJ31" s="752"/>
      <c r="BK31" s="752"/>
      <c r="BL31" s="752"/>
      <c r="BM31" s="753">
        <v>97</v>
      </c>
      <c r="BN31" s="752"/>
      <c r="BO31" s="752"/>
      <c r="BP31" s="752"/>
      <c r="BQ31" s="754"/>
      <c r="BR31" s="751">
        <v>99.5</v>
      </c>
      <c r="BS31" s="752"/>
      <c r="BT31" s="752"/>
      <c r="BU31" s="752"/>
      <c r="BV31" s="752"/>
      <c r="BW31" s="752"/>
      <c r="BX31" s="753">
        <v>97.4</v>
      </c>
      <c r="BY31" s="752"/>
      <c r="BZ31" s="752"/>
      <c r="CA31" s="752"/>
      <c r="CB31" s="754"/>
      <c r="CD31" s="771"/>
      <c r="CE31" s="772"/>
      <c r="CF31" s="727" t="s">
        <v>314</v>
      </c>
      <c r="CG31" s="724"/>
      <c r="CH31" s="724"/>
      <c r="CI31" s="724"/>
      <c r="CJ31" s="724"/>
      <c r="CK31" s="724"/>
      <c r="CL31" s="724"/>
      <c r="CM31" s="724"/>
      <c r="CN31" s="724"/>
      <c r="CO31" s="724"/>
      <c r="CP31" s="724"/>
      <c r="CQ31" s="725"/>
      <c r="CR31" s="680">
        <v>20168</v>
      </c>
      <c r="CS31" s="699"/>
      <c r="CT31" s="699"/>
      <c r="CU31" s="699"/>
      <c r="CV31" s="699"/>
      <c r="CW31" s="699"/>
      <c r="CX31" s="699"/>
      <c r="CY31" s="700"/>
      <c r="CZ31" s="683">
        <v>0.2</v>
      </c>
      <c r="DA31" s="701"/>
      <c r="DB31" s="701"/>
      <c r="DC31" s="702"/>
      <c r="DD31" s="686">
        <v>20168</v>
      </c>
      <c r="DE31" s="699"/>
      <c r="DF31" s="699"/>
      <c r="DG31" s="699"/>
      <c r="DH31" s="699"/>
      <c r="DI31" s="699"/>
      <c r="DJ31" s="699"/>
      <c r="DK31" s="700"/>
      <c r="DL31" s="686">
        <v>20168</v>
      </c>
      <c r="DM31" s="699"/>
      <c r="DN31" s="699"/>
      <c r="DO31" s="699"/>
      <c r="DP31" s="699"/>
      <c r="DQ31" s="699"/>
      <c r="DR31" s="699"/>
      <c r="DS31" s="699"/>
      <c r="DT31" s="699"/>
      <c r="DU31" s="699"/>
      <c r="DV31" s="700"/>
      <c r="DW31" s="683">
        <v>0.4</v>
      </c>
      <c r="DX31" s="701"/>
      <c r="DY31" s="701"/>
      <c r="DZ31" s="701"/>
      <c r="EA31" s="701"/>
      <c r="EB31" s="701"/>
      <c r="EC31" s="719"/>
    </row>
    <row r="32" spans="2:133" ht="11.25" customHeight="1" x14ac:dyDescent="0.15">
      <c r="B32" s="744" t="s">
        <v>315</v>
      </c>
      <c r="C32" s="745"/>
      <c r="D32" s="745"/>
      <c r="E32" s="745"/>
      <c r="F32" s="745"/>
      <c r="G32" s="745"/>
      <c r="H32" s="745"/>
      <c r="I32" s="745"/>
      <c r="J32" s="745"/>
      <c r="K32" s="745"/>
      <c r="L32" s="745"/>
      <c r="M32" s="745"/>
      <c r="N32" s="745"/>
      <c r="O32" s="745"/>
      <c r="P32" s="745"/>
      <c r="Q32" s="746"/>
      <c r="R32" s="680" t="s">
        <v>129</v>
      </c>
      <c r="S32" s="681"/>
      <c r="T32" s="681"/>
      <c r="U32" s="681"/>
      <c r="V32" s="681"/>
      <c r="W32" s="681"/>
      <c r="X32" s="681"/>
      <c r="Y32" s="682"/>
      <c r="Z32" s="713" t="s">
        <v>138</v>
      </c>
      <c r="AA32" s="713"/>
      <c r="AB32" s="713"/>
      <c r="AC32" s="713"/>
      <c r="AD32" s="714" t="s">
        <v>129</v>
      </c>
      <c r="AE32" s="714"/>
      <c r="AF32" s="714"/>
      <c r="AG32" s="714"/>
      <c r="AH32" s="714"/>
      <c r="AI32" s="714"/>
      <c r="AJ32" s="714"/>
      <c r="AK32" s="714"/>
      <c r="AL32" s="683" t="s">
        <v>234</v>
      </c>
      <c r="AM32" s="684"/>
      <c r="AN32" s="684"/>
      <c r="AO32" s="715"/>
      <c r="AP32" s="757"/>
      <c r="AQ32" s="758"/>
      <c r="AR32" s="758"/>
      <c r="AS32" s="758"/>
      <c r="AT32" s="762"/>
      <c r="AU32" s="230" t="s">
        <v>316</v>
      </c>
      <c r="AV32" s="230"/>
      <c r="AW32" s="230"/>
      <c r="AX32" s="677" t="s">
        <v>317</v>
      </c>
      <c r="AY32" s="678"/>
      <c r="AZ32" s="678"/>
      <c r="BA32" s="678"/>
      <c r="BB32" s="678"/>
      <c r="BC32" s="678"/>
      <c r="BD32" s="678"/>
      <c r="BE32" s="678"/>
      <c r="BF32" s="679"/>
      <c r="BG32" s="764">
        <v>99.2</v>
      </c>
      <c r="BH32" s="699"/>
      <c r="BI32" s="699"/>
      <c r="BJ32" s="699"/>
      <c r="BK32" s="699"/>
      <c r="BL32" s="699"/>
      <c r="BM32" s="684">
        <v>98.6</v>
      </c>
      <c r="BN32" s="765"/>
      <c r="BO32" s="765"/>
      <c r="BP32" s="765"/>
      <c r="BQ32" s="723"/>
      <c r="BR32" s="764">
        <v>99.3</v>
      </c>
      <c r="BS32" s="699"/>
      <c r="BT32" s="699"/>
      <c r="BU32" s="699"/>
      <c r="BV32" s="699"/>
      <c r="BW32" s="699"/>
      <c r="BX32" s="684">
        <v>98.6</v>
      </c>
      <c r="BY32" s="765"/>
      <c r="BZ32" s="765"/>
      <c r="CA32" s="765"/>
      <c r="CB32" s="723"/>
      <c r="CD32" s="773"/>
      <c r="CE32" s="774"/>
      <c r="CF32" s="727" t="s">
        <v>318</v>
      </c>
      <c r="CG32" s="724"/>
      <c r="CH32" s="724"/>
      <c r="CI32" s="724"/>
      <c r="CJ32" s="724"/>
      <c r="CK32" s="724"/>
      <c r="CL32" s="724"/>
      <c r="CM32" s="724"/>
      <c r="CN32" s="724"/>
      <c r="CO32" s="724"/>
      <c r="CP32" s="724"/>
      <c r="CQ32" s="725"/>
      <c r="CR32" s="680" t="s">
        <v>129</v>
      </c>
      <c r="CS32" s="681"/>
      <c r="CT32" s="681"/>
      <c r="CU32" s="681"/>
      <c r="CV32" s="681"/>
      <c r="CW32" s="681"/>
      <c r="CX32" s="681"/>
      <c r="CY32" s="682"/>
      <c r="CZ32" s="683" t="s">
        <v>129</v>
      </c>
      <c r="DA32" s="701"/>
      <c r="DB32" s="701"/>
      <c r="DC32" s="702"/>
      <c r="DD32" s="686" t="s">
        <v>138</v>
      </c>
      <c r="DE32" s="681"/>
      <c r="DF32" s="681"/>
      <c r="DG32" s="681"/>
      <c r="DH32" s="681"/>
      <c r="DI32" s="681"/>
      <c r="DJ32" s="681"/>
      <c r="DK32" s="682"/>
      <c r="DL32" s="686" t="s">
        <v>234</v>
      </c>
      <c r="DM32" s="681"/>
      <c r="DN32" s="681"/>
      <c r="DO32" s="681"/>
      <c r="DP32" s="681"/>
      <c r="DQ32" s="681"/>
      <c r="DR32" s="681"/>
      <c r="DS32" s="681"/>
      <c r="DT32" s="681"/>
      <c r="DU32" s="681"/>
      <c r="DV32" s="682"/>
      <c r="DW32" s="683" t="s">
        <v>234</v>
      </c>
      <c r="DX32" s="701"/>
      <c r="DY32" s="701"/>
      <c r="DZ32" s="701"/>
      <c r="EA32" s="701"/>
      <c r="EB32" s="701"/>
      <c r="EC32" s="719"/>
    </row>
    <row r="33" spans="2:133" ht="11.25" customHeight="1" x14ac:dyDescent="0.15">
      <c r="B33" s="677" t="s">
        <v>319</v>
      </c>
      <c r="C33" s="678"/>
      <c r="D33" s="678"/>
      <c r="E33" s="678"/>
      <c r="F33" s="678"/>
      <c r="G33" s="678"/>
      <c r="H33" s="678"/>
      <c r="I33" s="678"/>
      <c r="J33" s="678"/>
      <c r="K33" s="678"/>
      <c r="L33" s="678"/>
      <c r="M33" s="678"/>
      <c r="N33" s="678"/>
      <c r="O33" s="678"/>
      <c r="P33" s="678"/>
      <c r="Q33" s="679"/>
      <c r="R33" s="680">
        <v>660731</v>
      </c>
      <c r="S33" s="681"/>
      <c r="T33" s="681"/>
      <c r="U33" s="681"/>
      <c r="V33" s="681"/>
      <c r="W33" s="681"/>
      <c r="X33" s="681"/>
      <c r="Y33" s="682"/>
      <c r="Z33" s="713">
        <v>4.9000000000000004</v>
      </c>
      <c r="AA33" s="713"/>
      <c r="AB33" s="713"/>
      <c r="AC33" s="713"/>
      <c r="AD33" s="714" t="s">
        <v>129</v>
      </c>
      <c r="AE33" s="714"/>
      <c r="AF33" s="714"/>
      <c r="AG33" s="714"/>
      <c r="AH33" s="714"/>
      <c r="AI33" s="714"/>
      <c r="AJ33" s="714"/>
      <c r="AK33" s="714"/>
      <c r="AL33" s="683" t="s">
        <v>234</v>
      </c>
      <c r="AM33" s="684"/>
      <c r="AN33" s="684"/>
      <c r="AO33" s="715"/>
      <c r="AP33" s="759"/>
      <c r="AQ33" s="760"/>
      <c r="AR33" s="760"/>
      <c r="AS33" s="760"/>
      <c r="AT33" s="763"/>
      <c r="AU33" s="232"/>
      <c r="AV33" s="232"/>
      <c r="AW33" s="232"/>
      <c r="AX33" s="661" t="s">
        <v>320</v>
      </c>
      <c r="AY33" s="662"/>
      <c r="AZ33" s="662"/>
      <c r="BA33" s="662"/>
      <c r="BB33" s="662"/>
      <c r="BC33" s="662"/>
      <c r="BD33" s="662"/>
      <c r="BE33" s="662"/>
      <c r="BF33" s="663"/>
      <c r="BG33" s="747">
        <v>98.6</v>
      </c>
      <c r="BH33" s="665"/>
      <c r="BI33" s="665"/>
      <c r="BJ33" s="665"/>
      <c r="BK33" s="665"/>
      <c r="BL33" s="665"/>
      <c r="BM33" s="707">
        <v>95.5</v>
      </c>
      <c r="BN33" s="665"/>
      <c r="BO33" s="665"/>
      <c r="BP33" s="665"/>
      <c r="BQ33" s="709"/>
      <c r="BR33" s="747">
        <v>99.6</v>
      </c>
      <c r="BS33" s="665"/>
      <c r="BT33" s="665"/>
      <c r="BU33" s="665"/>
      <c r="BV33" s="665"/>
      <c r="BW33" s="665"/>
      <c r="BX33" s="707">
        <v>96.2</v>
      </c>
      <c r="BY33" s="665"/>
      <c r="BZ33" s="665"/>
      <c r="CA33" s="665"/>
      <c r="CB33" s="709"/>
      <c r="CD33" s="727" t="s">
        <v>321</v>
      </c>
      <c r="CE33" s="724"/>
      <c r="CF33" s="724"/>
      <c r="CG33" s="724"/>
      <c r="CH33" s="724"/>
      <c r="CI33" s="724"/>
      <c r="CJ33" s="724"/>
      <c r="CK33" s="724"/>
      <c r="CL33" s="724"/>
      <c r="CM33" s="724"/>
      <c r="CN33" s="724"/>
      <c r="CO33" s="724"/>
      <c r="CP33" s="724"/>
      <c r="CQ33" s="725"/>
      <c r="CR33" s="680">
        <v>5515870</v>
      </c>
      <c r="CS33" s="699"/>
      <c r="CT33" s="699"/>
      <c r="CU33" s="699"/>
      <c r="CV33" s="699"/>
      <c r="CW33" s="699"/>
      <c r="CX33" s="699"/>
      <c r="CY33" s="700"/>
      <c r="CZ33" s="683">
        <v>42.1</v>
      </c>
      <c r="DA33" s="701"/>
      <c r="DB33" s="701"/>
      <c r="DC33" s="702"/>
      <c r="DD33" s="686">
        <v>3162528</v>
      </c>
      <c r="DE33" s="699"/>
      <c r="DF33" s="699"/>
      <c r="DG33" s="699"/>
      <c r="DH33" s="699"/>
      <c r="DI33" s="699"/>
      <c r="DJ33" s="699"/>
      <c r="DK33" s="700"/>
      <c r="DL33" s="686">
        <v>2198066</v>
      </c>
      <c r="DM33" s="699"/>
      <c r="DN33" s="699"/>
      <c r="DO33" s="699"/>
      <c r="DP33" s="699"/>
      <c r="DQ33" s="699"/>
      <c r="DR33" s="699"/>
      <c r="DS33" s="699"/>
      <c r="DT33" s="699"/>
      <c r="DU33" s="699"/>
      <c r="DV33" s="700"/>
      <c r="DW33" s="683">
        <v>44.7</v>
      </c>
      <c r="DX33" s="701"/>
      <c r="DY33" s="701"/>
      <c r="DZ33" s="701"/>
      <c r="EA33" s="701"/>
      <c r="EB33" s="701"/>
      <c r="EC33" s="719"/>
    </row>
    <row r="34" spans="2:133" ht="11.25" customHeight="1" x14ac:dyDescent="0.15">
      <c r="B34" s="677" t="s">
        <v>322</v>
      </c>
      <c r="C34" s="678"/>
      <c r="D34" s="678"/>
      <c r="E34" s="678"/>
      <c r="F34" s="678"/>
      <c r="G34" s="678"/>
      <c r="H34" s="678"/>
      <c r="I34" s="678"/>
      <c r="J34" s="678"/>
      <c r="K34" s="678"/>
      <c r="L34" s="678"/>
      <c r="M34" s="678"/>
      <c r="N34" s="678"/>
      <c r="O34" s="678"/>
      <c r="P34" s="678"/>
      <c r="Q34" s="679"/>
      <c r="R34" s="680">
        <v>223205</v>
      </c>
      <c r="S34" s="681"/>
      <c r="T34" s="681"/>
      <c r="U34" s="681"/>
      <c r="V34" s="681"/>
      <c r="W34" s="681"/>
      <c r="X34" s="681"/>
      <c r="Y34" s="682"/>
      <c r="Z34" s="713">
        <v>1.7</v>
      </c>
      <c r="AA34" s="713"/>
      <c r="AB34" s="713"/>
      <c r="AC34" s="713"/>
      <c r="AD34" s="714">
        <v>191423</v>
      </c>
      <c r="AE34" s="714"/>
      <c r="AF34" s="714"/>
      <c r="AG34" s="714"/>
      <c r="AH34" s="714"/>
      <c r="AI34" s="714"/>
      <c r="AJ34" s="714"/>
      <c r="AK34" s="714"/>
      <c r="AL34" s="683">
        <v>4.0999999999999996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323</v>
      </c>
      <c r="CE34" s="724"/>
      <c r="CF34" s="724"/>
      <c r="CG34" s="724"/>
      <c r="CH34" s="724"/>
      <c r="CI34" s="724"/>
      <c r="CJ34" s="724"/>
      <c r="CK34" s="724"/>
      <c r="CL34" s="724"/>
      <c r="CM34" s="724"/>
      <c r="CN34" s="724"/>
      <c r="CO34" s="724"/>
      <c r="CP34" s="724"/>
      <c r="CQ34" s="725"/>
      <c r="CR34" s="680">
        <v>973879</v>
      </c>
      <c r="CS34" s="681"/>
      <c r="CT34" s="681"/>
      <c r="CU34" s="681"/>
      <c r="CV34" s="681"/>
      <c r="CW34" s="681"/>
      <c r="CX34" s="681"/>
      <c r="CY34" s="682"/>
      <c r="CZ34" s="683">
        <v>7.4</v>
      </c>
      <c r="DA34" s="701"/>
      <c r="DB34" s="701"/>
      <c r="DC34" s="702"/>
      <c r="DD34" s="686">
        <v>799288</v>
      </c>
      <c r="DE34" s="681"/>
      <c r="DF34" s="681"/>
      <c r="DG34" s="681"/>
      <c r="DH34" s="681"/>
      <c r="DI34" s="681"/>
      <c r="DJ34" s="681"/>
      <c r="DK34" s="682"/>
      <c r="DL34" s="686">
        <v>593457</v>
      </c>
      <c r="DM34" s="681"/>
      <c r="DN34" s="681"/>
      <c r="DO34" s="681"/>
      <c r="DP34" s="681"/>
      <c r="DQ34" s="681"/>
      <c r="DR34" s="681"/>
      <c r="DS34" s="681"/>
      <c r="DT34" s="681"/>
      <c r="DU34" s="681"/>
      <c r="DV34" s="682"/>
      <c r="DW34" s="683">
        <v>12.1</v>
      </c>
      <c r="DX34" s="701"/>
      <c r="DY34" s="701"/>
      <c r="DZ34" s="701"/>
      <c r="EA34" s="701"/>
      <c r="EB34" s="701"/>
      <c r="EC34" s="719"/>
    </row>
    <row r="35" spans="2:133" ht="11.25" customHeight="1" x14ac:dyDescent="0.15">
      <c r="B35" s="677" t="s">
        <v>324</v>
      </c>
      <c r="C35" s="678"/>
      <c r="D35" s="678"/>
      <c r="E35" s="678"/>
      <c r="F35" s="678"/>
      <c r="G35" s="678"/>
      <c r="H35" s="678"/>
      <c r="I35" s="678"/>
      <c r="J35" s="678"/>
      <c r="K35" s="678"/>
      <c r="L35" s="678"/>
      <c r="M35" s="678"/>
      <c r="N35" s="678"/>
      <c r="O35" s="678"/>
      <c r="P35" s="678"/>
      <c r="Q35" s="679"/>
      <c r="R35" s="680">
        <v>100427</v>
      </c>
      <c r="S35" s="681"/>
      <c r="T35" s="681"/>
      <c r="U35" s="681"/>
      <c r="V35" s="681"/>
      <c r="W35" s="681"/>
      <c r="X35" s="681"/>
      <c r="Y35" s="682"/>
      <c r="Z35" s="713">
        <v>0.7</v>
      </c>
      <c r="AA35" s="713"/>
      <c r="AB35" s="713"/>
      <c r="AC35" s="713"/>
      <c r="AD35" s="714" t="s">
        <v>129</v>
      </c>
      <c r="AE35" s="714"/>
      <c r="AF35" s="714"/>
      <c r="AG35" s="714"/>
      <c r="AH35" s="714"/>
      <c r="AI35" s="714"/>
      <c r="AJ35" s="714"/>
      <c r="AK35" s="714"/>
      <c r="AL35" s="683" t="s">
        <v>138</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327</v>
      </c>
      <c r="CE35" s="724"/>
      <c r="CF35" s="724"/>
      <c r="CG35" s="724"/>
      <c r="CH35" s="724"/>
      <c r="CI35" s="724"/>
      <c r="CJ35" s="724"/>
      <c r="CK35" s="724"/>
      <c r="CL35" s="724"/>
      <c r="CM35" s="724"/>
      <c r="CN35" s="724"/>
      <c r="CO35" s="724"/>
      <c r="CP35" s="724"/>
      <c r="CQ35" s="725"/>
      <c r="CR35" s="680">
        <v>109767</v>
      </c>
      <c r="CS35" s="699"/>
      <c r="CT35" s="699"/>
      <c r="CU35" s="699"/>
      <c r="CV35" s="699"/>
      <c r="CW35" s="699"/>
      <c r="CX35" s="699"/>
      <c r="CY35" s="700"/>
      <c r="CZ35" s="683">
        <v>0.8</v>
      </c>
      <c r="DA35" s="701"/>
      <c r="DB35" s="701"/>
      <c r="DC35" s="702"/>
      <c r="DD35" s="686">
        <v>97795</v>
      </c>
      <c r="DE35" s="699"/>
      <c r="DF35" s="699"/>
      <c r="DG35" s="699"/>
      <c r="DH35" s="699"/>
      <c r="DI35" s="699"/>
      <c r="DJ35" s="699"/>
      <c r="DK35" s="700"/>
      <c r="DL35" s="686">
        <v>96024</v>
      </c>
      <c r="DM35" s="699"/>
      <c r="DN35" s="699"/>
      <c r="DO35" s="699"/>
      <c r="DP35" s="699"/>
      <c r="DQ35" s="699"/>
      <c r="DR35" s="699"/>
      <c r="DS35" s="699"/>
      <c r="DT35" s="699"/>
      <c r="DU35" s="699"/>
      <c r="DV35" s="700"/>
      <c r="DW35" s="683">
        <v>2</v>
      </c>
      <c r="DX35" s="701"/>
      <c r="DY35" s="701"/>
      <c r="DZ35" s="701"/>
      <c r="EA35" s="701"/>
      <c r="EB35" s="701"/>
      <c r="EC35" s="719"/>
    </row>
    <row r="36" spans="2:133" ht="11.25" customHeight="1" x14ac:dyDescent="0.15">
      <c r="B36" s="677" t="s">
        <v>328</v>
      </c>
      <c r="C36" s="678"/>
      <c r="D36" s="678"/>
      <c r="E36" s="678"/>
      <c r="F36" s="678"/>
      <c r="G36" s="678"/>
      <c r="H36" s="678"/>
      <c r="I36" s="678"/>
      <c r="J36" s="678"/>
      <c r="K36" s="678"/>
      <c r="L36" s="678"/>
      <c r="M36" s="678"/>
      <c r="N36" s="678"/>
      <c r="O36" s="678"/>
      <c r="P36" s="678"/>
      <c r="Q36" s="679"/>
      <c r="R36" s="680">
        <v>92736</v>
      </c>
      <c r="S36" s="681"/>
      <c r="T36" s="681"/>
      <c r="U36" s="681"/>
      <c r="V36" s="681"/>
      <c r="W36" s="681"/>
      <c r="X36" s="681"/>
      <c r="Y36" s="682"/>
      <c r="Z36" s="713">
        <v>0.7</v>
      </c>
      <c r="AA36" s="713"/>
      <c r="AB36" s="713"/>
      <c r="AC36" s="713"/>
      <c r="AD36" s="714" t="s">
        <v>129</v>
      </c>
      <c r="AE36" s="714"/>
      <c r="AF36" s="714"/>
      <c r="AG36" s="714"/>
      <c r="AH36" s="714"/>
      <c r="AI36" s="714"/>
      <c r="AJ36" s="714"/>
      <c r="AK36" s="714"/>
      <c r="AL36" s="683" t="s">
        <v>129</v>
      </c>
      <c r="AM36" s="684"/>
      <c r="AN36" s="684"/>
      <c r="AO36" s="715"/>
      <c r="AP36" s="235"/>
      <c r="AQ36" s="732" t="s">
        <v>329</v>
      </c>
      <c r="AR36" s="733"/>
      <c r="AS36" s="733"/>
      <c r="AT36" s="733"/>
      <c r="AU36" s="733"/>
      <c r="AV36" s="733"/>
      <c r="AW36" s="733"/>
      <c r="AX36" s="733"/>
      <c r="AY36" s="734"/>
      <c r="AZ36" s="735">
        <v>1200902</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63036</v>
      </c>
      <c r="BW36" s="736"/>
      <c r="BX36" s="736"/>
      <c r="BY36" s="736"/>
      <c r="BZ36" s="736"/>
      <c r="CA36" s="736"/>
      <c r="CB36" s="737"/>
      <c r="CD36" s="727" t="s">
        <v>331</v>
      </c>
      <c r="CE36" s="724"/>
      <c r="CF36" s="724"/>
      <c r="CG36" s="724"/>
      <c r="CH36" s="724"/>
      <c r="CI36" s="724"/>
      <c r="CJ36" s="724"/>
      <c r="CK36" s="724"/>
      <c r="CL36" s="724"/>
      <c r="CM36" s="724"/>
      <c r="CN36" s="724"/>
      <c r="CO36" s="724"/>
      <c r="CP36" s="724"/>
      <c r="CQ36" s="725"/>
      <c r="CR36" s="680">
        <v>3286461</v>
      </c>
      <c r="CS36" s="681"/>
      <c r="CT36" s="681"/>
      <c r="CU36" s="681"/>
      <c r="CV36" s="681"/>
      <c r="CW36" s="681"/>
      <c r="CX36" s="681"/>
      <c r="CY36" s="682"/>
      <c r="CZ36" s="683">
        <v>25.1</v>
      </c>
      <c r="DA36" s="701"/>
      <c r="DB36" s="701"/>
      <c r="DC36" s="702"/>
      <c r="DD36" s="686">
        <v>1358523</v>
      </c>
      <c r="DE36" s="681"/>
      <c r="DF36" s="681"/>
      <c r="DG36" s="681"/>
      <c r="DH36" s="681"/>
      <c r="DI36" s="681"/>
      <c r="DJ36" s="681"/>
      <c r="DK36" s="682"/>
      <c r="DL36" s="686">
        <v>879118</v>
      </c>
      <c r="DM36" s="681"/>
      <c r="DN36" s="681"/>
      <c r="DO36" s="681"/>
      <c r="DP36" s="681"/>
      <c r="DQ36" s="681"/>
      <c r="DR36" s="681"/>
      <c r="DS36" s="681"/>
      <c r="DT36" s="681"/>
      <c r="DU36" s="681"/>
      <c r="DV36" s="682"/>
      <c r="DW36" s="683">
        <v>17.899999999999999</v>
      </c>
      <c r="DX36" s="701"/>
      <c r="DY36" s="701"/>
      <c r="DZ36" s="701"/>
      <c r="EA36" s="701"/>
      <c r="EB36" s="701"/>
      <c r="EC36" s="719"/>
    </row>
    <row r="37" spans="2:133" ht="11.25" customHeight="1" x14ac:dyDescent="0.15">
      <c r="B37" s="677" t="s">
        <v>332</v>
      </c>
      <c r="C37" s="678"/>
      <c r="D37" s="678"/>
      <c r="E37" s="678"/>
      <c r="F37" s="678"/>
      <c r="G37" s="678"/>
      <c r="H37" s="678"/>
      <c r="I37" s="678"/>
      <c r="J37" s="678"/>
      <c r="K37" s="678"/>
      <c r="L37" s="678"/>
      <c r="M37" s="678"/>
      <c r="N37" s="678"/>
      <c r="O37" s="678"/>
      <c r="P37" s="678"/>
      <c r="Q37" s="679"/>
      <c r="R37" s="680">
        <v>299153</v>
      </c>
      <c r="S37" s="681"/>
      <c r="T37" s="681"/>
      <c r="U37" s="681"/>
      <c r="V37" s="681"/>
      <c r="W37" s="681"/>
      <c r="X37" s="681"/>
      <c r="Y37" s="682"/>
      <c r="Z37" s="713">
        <v>2.2000000000000002</v>
      </c>
      <c r="AA37" s="713"/>
      <c r="AB37" s="713"/>
      <c r="AC37" s="713"/>
      <c r="AD37" s="714" t="s">
        <v>129</v>
      </c>
      <c r="AE37" s="714"/>
      <c r="AF37" s="714"/>
      <c r="AG37" s="714"/>
      <c r="AH37" s="714"/>
      <c r="AI37" s="714"/>
      <c r="AJ37" s="714"/>
      <c r="AK37" s="714"/>
      <c r="AL37" s="683" t="s">
        <v>129</v>
      </c>
      <c r="AM37" s="684"/>
      <c r="AN37" s="684"/>
      <c r="AO37" s="715"/>
      <c r="AQ37" s="720" t="s">
        <v>333</v>
      </c>
      <c r="AR37" s="721"/>
      <c r="AS37" s="721"/>
      <c r="AT37" s="721"/>
      <c r="AU37" s="721"/>
      <c r="AV37" s="721"/>
      <c r="AW37" s="721"/>
      <c r="AX37" s="721"/>
      <c r="AY37" s="722"/>
      <c r="AZ37" s="680">
        <v>480000</v>
      </c>
      <c r="BA37" s="681"/>
      <c r="BB37" s="681"/>
      <c r="BC37" s="681"/>
      <c r="BD37" s="699"/>
      <c r="BE37" s="699"/>
      <c r="BF37" s="723"/>
      <c r="BG37" s="727" t="s">
        <v>334</v>
      </c>
      <c r="BH37" s="724"/>
      <c r="BI37" s="724"/>
      <c r="BJ37" s="724"/>
      <c r="BK37" s="724"/>
      <c r="BL37" s="724"/>
      <c r="BM37" s="724"/>
      <c r="BN37" s="724"/>
      <c r="BO37" s="724"/>
      <c r="BP37" s="724"/>
      <c r="BQ37" s="724"/>
      <c r="BR37" s="724"/>
      <c r="BS37" s="724"/>
      <c r="BT37" s="724"/>
      <c r="BU37" s="725"/>
      <c r="BV37" s="680">
        <v>49670</v>
      </c>
      <c r="BW37" s="681"/>
      <c r="BX37" s="681"/>
      <c r="BY37" s="681"/>
      <c r="BZ37" s="681"/>
      <c r="CA37" s="681"/>
      <c r="CB37" s="726"/>
      <c r="CD37" s="727" t="s">
        <v>335</v>
      </c>
      <c r="CE37" s="724"/>
      <c r="CF37" s="724"/>
      <c r="CG37" s="724"/>
      <c r="CH37" s="724"/>
      <c r="CI37" s="724"/>
      <c r="CJ37" s="724"/>
      <c r="CK37" s="724"/>
      <c r="CL37" s="724"/>
      <c r="CM37" s="724"/>
      <c r="CN37" s="724"/>
      <c r="CO37" s="724"/>
      <c r="CP37" s="724"/>
      <c r="CQ37" s="725"/>
      <c r="CR37" s="680">
        <v>502239</v>
      </c>
      <c r="CS37" s="699"/>
      <c r="CT37" s="699"/>
      <c r="CU37" s="699"/>
      <c r="CV37" s="699"/>
      <c r="CW37" s="699"/>
      <c r="CX37" s="699"/>
      <c r="CY37" s="700"/>
      <c r="CZ37" s="683">
        <v>3.8</v>
      </c>
      <c r="DA37" s="701"/>
      <c r="DB37" s="701"/>
      <c r="DC37" s="702"/>
      <c r="DD37" s="686">
        <v>498624</v>
      </c>
      <c r="DE37" s="699"/>
      <c r="DF37" s="699"/>
      <c r="DG37" s="699"/>
      <c r="DH37" s="699"/>
      <c r="DI37" s="699"/>
      <c r="DJ37" s="699"/>
      <c r="DK37" s="700"/>
      <c r="DL37" s="686">
        <v>472980</v>
      </c>
      <c r="DM37" s="699"/>
      <c r="DN37" s="699"/>
      <c r="DO37" s="699"/>
      <c r="DP37" s="699"/>
      <c r="DQ37" s="699"/>
      <c r="DR37" s="699"/>
      <c r="DS37" s="699"/>
      <c r="DT37" s="699"/>
      <c r="DU37" s="699"/>
      <c r="DV37" s="700"/>
      <c r="DW37" s="683">
        <v>9.6</v>
      </c>
      <c r="DX37" s="701"/>
      <c r="DY37" s="701"/>
      <c r="DZ37" s="701"/>
      <c r="EA37" s="701"/>
      <c r="EB37" s="701"/>
      <c r="EC37" s="719"/>
    </row>
    <row r="38" spans="2:133" ht="11.25" customHeight="1" x14ac:dyDescent="0.15">
      <c r="B38" s="677" t="s">
        <v>336</v>
      </c>
      <c r="C38" s="678"/>
      <c r="D38" s="678"/>
      <c r="E38" s="678"/>
      <c r="F38" s="678"/>
      <c r="G38" s="678"/>
      <c r="H38" s="678"/>
      <c r="I38" s="678"/>
      <c r="J38" s="678"/>
      <c r="K38" s="678"/>
      <c r="L38" s="678"/>
      <c r="M38" s="678"/>
      <c r="N38" s="678"/>
      <c r="O38" s="678"/>
      <c r="P38" s="678"/>
      <c r="Q38" s="679"/>
      <c r="R38" s="680">
        <v>3870599</v>
      </c>
      <c r="S38" s="681"/>
      <c r="T38" s="681"/>
      <c r="U38" s="681"/>
      <c r="V38" s="681"/>
      <c r="W38" s="681"/>
      <c r="X38" s="681"/>
      <c r="Y38" s="682"/>
      <c r="Z38" s="713">
        <v>28.7</v>
      </c>
      <c r="AA38" s="713"/>
      <c r="AB38" s="713"/>
      <c r="AC38" s="713"/>
      <c r="AD38" s="714">
        <v>62</v>
      </c>
      <c r="AE38" s="714"/>
      <c r="AF38" s="714"/>
      <c r="AG38" s="714"/>
      <c r="AH38" s="714"/>
      <c r="AI38" s="714"/>
      <c r="AJ38" s="714"/>
      <c r="AK38" s="714"/>
      <c r="AL38" s="683">
        <v>0</v>
      </c>
      <c r="AM38" s="684"/>
      <c r="AN38" s="684"/>
      <c r="AO38" s="715"/>
      <c r="AQ38" s="720" t="s">
        <v>337</v>
      </c>
      <c r="AR38" s="721"/>
      <c r="AS38" s="721"/>
      <c r="AT38" s="721"/>
      <c r="AU38" s="721"/>
      <c r="AV38" s="721"/>
      <c r="AW38" s="721"/>
      <c r="AX38" s="721"/>
      <c r="AY38" s="722"/>
      <c r="AZ38" s="680">
        <v>38700</v>
      </c>
      <c r="BA38" s="681"/>
      <c r="BB38" s="681"/>
      <c r="BC38" s="681"/>
      <c r="BD38" s="699"/>
      <c r="BE38" s="699"/>
      <c r="BF38" s="723"/>
      <c r="BG38" s="727" t="s">
        <v>338</v>
      </c>
      <c r="BH38" s="724"/>
      <c r="BI38" s="724"/>
      <c r="BJ38" s="724"/>
      <c r="BK38" s="724"/>
      <c r="BL38" s="724"/>
      <c r="BM38" s="724"/>
      <c r="BN38" s="724"/>
      <c r="BO38" s="724"/>
      <c r="BP38" s="724"/>
      <c r="BQ38" s="724"/>
      <c r="BR38" s="724"/>
      <c r="BS38" s="724"/>
      <c r="BT38" s="724"/>
      <c r="BU38" s="725"/>
      <c r="BV38" s="680">
        <v>2504</v>
      </c>
      <c r="BW38" s="681"/>
      <c r="BX38" s="681"/>
      <c r="BY38" s="681"/>
      <c r="BZ38" s="681"/>
      <c r="CA38" s="681"/>
      <c r="CB38" s="726"/>
      <c r="CD38" s="727" t="s">
        <v>339</v>
      </c>
      <c r="CE38" s="724"/>
      <c r="CF38" s="724"/>
      <c r="CG38" s="724"/>
      <c r="CH38" s="724"/>
      <c r="CI38" s="724"/>
      <c r="CJ38" s="724"/>
      <c r="CK38" s="724"/>
      <c r="CL38" s="724"/>
      <c r="CM38" s="724"/>
      <c r="CN38" s="724"/>
      <c r="CO38" s="724"/>
      <c r="CP38" s="724"/>
      <c r="CQ38" s="725"/>
      <c r="CR38" s="680">
        <v>682202</v>
      </c>
      <c r="CS38" s="681"/>
      <c r="CT38" s="681"/>
      <c r="CU38" s="681"/>
      <c r="CV38" s="681"/>
      <c r="CW38" s="681"/>
      <c r="CX38" s="681"/>
      <c r="CY38" s="682"/>
      <c r="CZ38" s="683">
        <v>5.2</v>
      </c>
      <c r="DA38" s="701"/>
      <c r="DB38" s="701"/>
      <c r="DC38" s="702"/>
      <c r="DD38" s="686">
        <v>556455</v>
      </c>
      <c r="DE38" s="681"/>
      <c r="DF38" s="681"/>
      <c r="DG38" s="681"/>
      <c r="DH38" s="681"/>
      <c r="DI38" s="681"/>
      <c r="DJ38" s="681"/>
      <c r="DK38" s="682"/>
      <c r="DL38" s="686">
        <v>545601</v>
      </c>
      <c r="DM38" s="681"/>
      <c r="DN38" s="681"/>
      <c r="DO38" s="681"/>
      <c r="DP38" s="681"/>
      <c r="DQ38" s="681"/>
      <c r="DR38" s="681"/>
      <c r="DS38" s="681"/>
      <c r="DT38" s="681"/>
      <c r="DU38" s="681"/>
      <c r="DV38" s="682"/>
      <c r="DW38" s="683">
        <v>11.1</v>
      </c>
      <c r="DX38" s="701"/>
      <c r="DY38" s="701"/>
      <c r="DZ38" s="701"/>
      <c r="EA38" s="701"/>
      <c r="EB38" s="701"/>
      <c r="EC38" s="719"/>
    </row>
    <row r="39" spans="2:133" ht="11.25" customHeight="1" x14ac:dyDescent="0.15">
      <c r="B39" s="677" t="s">
        <v>340</v>
      </c>
      <c r="C39" s="678"/>
      <c r="D39" s="678"/>
      <c r="E39" s="678"/>
      <c r="F39" s="678"/>
      <c r="G39" s="678"/>
      <c r="H39" s="678"/>
      <c r="I39" s="678"/>
      <c r="J39" s="678"/>
      <c r="K39" s="678"/>
      <c r="L39" s="678"/>
      <c r="M39" s="678"/>
      <c r="N39" s="678"/>
      <c r="O39" s="678"/>
      <c r="P39" s="678"/>
      <c r="Q39" s="679"/>
      <c r="R39" s="680">
        <v>697938</v>
      </c>
      <c r="S39" s="681"/>
      <c r="T39" s="681"/>
      <c r="U39" s="681"/>
      <c r="V39" s="681"/>
      <c r="W39" s="681"/>
      <c r="X39" s="681"/>
      <c r="Y39" s="682"/>
      <c r="Z39" s="713">
        <v>5.2</v>
      </c>
      <c r="AA39" s="713"/>
      <c r="AB39" s="713"/>
      <c r="AC39" s="713"/>
      <c r="AD39" s="714" t="s">
        <v>129</v>
      </c>
      <c r="AE39" s="714"/>
      <c r="AF39" s="714"/>
      <c r="AG39" s="714"/>
      <c r="AH39" s="714"/>
      <c r="AI39" s="714"/>
      <c r="AJ39" s="714"/>
      <c r="AK39" s="714"/>
      <c r="AL39" s="683" t="s">
        <v>138</v>
      </c>
      <c r="AM39" s="684"/>
      <c r="AN39" s="684"/>
      <c r="AO39" s="715"/>
      <c r="AQ39" s="720" t="s">
        <v>341</v>
      </c>
      <c r="AR39" s="721"/>
      <c r="AS39" s="721"/>
      <c r="AT39" s="721"/>
      <c r="AU39" s="721"/>
      <c r="AV39" s="721"/>
      <c r="AW39" s="721"/>
      <c r="AX39" s="721"/>
      <c r="AY39" s="722"/>
      <c r="AZ39" s="680" t="s">
        <v>129</v>
      </c>
      <c r="BA39" s="681"/>
      <c r="BB39" s="681"/>
      <c r="BC39" s="681"/>
      <c r="BD39" s="699"/>
      <c r="BE39" s="699"/>
      <c r="BF39" s="723"/>
      <c r="BG39" s="727" t="s">
        <v>342</v>
      </c>
      <c r="BH39" s="724"/>
      <c r="BI39" s="724"/>
      <c r="BJ39" s="724"/>
      <c r="BK39" s="724"/>
      <c r="BL39" s="724"/>
      <c r="BM39" s="724"/>
      <c r="BN39" s="724"/>
      <c r="BO39" s="724"/>
      <c r="BP39" s="724"/>
      <c r="BQ39" s="724"/>
      <c r="BR39" s="724"/>
      <c r="BS39" s="724"/>
      <c r="BT39" s="724"/>
      <c r="BU39" s="725"/>
      <c r="BV39" s="680">
        <v>3985</v>
      </c>
      <c r="BW39" s="681"/>
      <c r="BX39" s="681"/>
      <c r="BY39" s="681"/>
      <c r="BZ39" s="681"/>
      <c r="CA39" s="681"/>
      <c r="CB39" s="726"/>
      <c r="CD39" s="727" t="s">
        <v>343</v>
      </c>
      <c r="CE39" s="724"/>
      <c r="CF39" s="724"/>
      <c r="CG39" s="724"/>
      <c r="CH39" s="724"/>
      <c r="CI39" s="724"/>
      <c r="CJ39" s="724"/>
      <c r="CK39" s="724"/>
      <c r="CL39" s="724"/>
      <c r="CM39" s="724"/>
      <c r="CN39" s="724"/>
      <c r="CO39" s="724"/>
      <c r="CP39" s="724"/>
      <c r="CQ39" s="725"/>
      <c r="CR39" s="680">
        <v>369395</v>
      </c>
      <c r="CS39" s="699"/>
      <c r="CT39" s="699"/>
      <c r="CU39" s="699"/>
      <c r="CV39" s="699"/>
      <c r="CW39" s="699"/>
      <c r="CX39" s="699"/>
      <c r="CY39" s="700"/>
      <c r="CZ39" s="683">
        <v>2.8</v>
      </c>
      <c r="DA39" s="701"/>
      <c r="DB39" s="701"/>
      <c r="DC39" s="702"/>
      <c r="DD39" s="686">
        <v>266601</v>
      </c>
      <c r="DE39" s="699"/>
      <c r="DF39" s="699"/>
      <c r="DG39" s="699"/>
      <c r="DH39" s="699"/>
      <c r="DI39" s="699"/>
      <c r="DJ39" s="699"/>
      <c r="DK39" s="700"/>
      <c r="DL39" s="686" t="s">
        <v>138</v>
      </c>
      <c r="DM39" s="699"/>
      <c r="DN39" s="699"/>
      <c r="DO39" s="699"/>
      <c r="DP39" s="699"/>
      <c r="DQ39" s="699"/>
      <c r="DR39" s="699"/>
      <c r="DS39" s="699"/>
      <c r="DT39" s="699"/>
      <c r="DU39" s="699"/>
      <c r="DV39" s="700"/>
      <c r="DW39" s="683" t="s">
        <v>129</v>
      </c>
      <c r="DX39" s="701"/>
      <c r="DY39" s="701"/>
      <c r="DZ39" s="701"/>
      <c r="EA39" s="701"/>
      <c r="EB39" s="701"/>
      <c r="EC39" s="719"/>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0" t="s">
        <v>345</v>
      </c>
      <c r="AR40" s="721"/>
      <c r="AS40" s="721"/>
      <c r="AT40" s="721"/>
      <c r="AU40" s="721"/>
      <c r="AV40" s="721"/>
      <c r="AW40" s="721"/>
      <c r="AX40" s="721"/>
      <c r="AY40" s="722"/>
      <c r="AZ40" s="680" t="s">
        <v>234</v>
      </c>
      <c r="BA40" s="681"/>
      <c r="BB40" s="681"/>
      <c r="BC40" s="681"/>
      <c r="BD40" s="699"/>
      <c r="BE40" s="699"/>
      <c r="BF40" s="723"/>
      <c r="BG40" s="728" t="s">
        <v>346</v>
      </c>
      <c r="BH40" s="729"/>
      <c r="BI40" s="729"/>
      <c r="BJ40" s="729"/>
      <c r="BK40" s="729"/>
      <c r="BL40" s="236"/>
      <c r="BM40" s="724" t="s">
        <v>347</v>
      </c>
      <c r="BN40" s="724"/>
      <c r="BO40" s="724"/>
      <c r="BP40" s="724"/>
      <c r="BQ40" s="724"/>
      <c r="BR40" s="724"/>
      <c r="BS40" s="724"/>
      <c r="BT40" s="724"/>
      <c r="BU40" s="725"/>
      <c r="BV40" s="680">
        <v>105</v>
      </c>
      <c r="BW40" s="681"/>
      <c r="BX40" s="681"/>
      <c r="BY40" s="681"/>
      <c r="BZ40" s="681"/>
      <c r="CA40" s="681"/>
      <c r="CB40" s="726"/>
      <c r="CD40" s="727" t="s">
        <v>348</v>
      </c>
      <c r="CE40" s="724"/>
      <c r="CF40" s="724"/>
      <c r="CG40" s="724"/>
      <c r="CH40" s="724"/>
      <c r="CI40" s="724"/>
      <c r="CJ40" s="724"/>
      <c r="CK40" s="724"/>
      <c r="CL40" s="724"/>
      <c r="CM40" s="724"/>
      <c r="CN40" s="724"/>
      <c r="CO40" s="724"/>
      <c r="CP40" s="724"/>
      <c r="CQ40" s="725"/>
      <c r="CR40" s="680">
        <v>94166</v>
      </c>
      <c r="CS40" s="681"/>
      <c r="CT40" s="681"/>
      <c r="CU40" s="681"/>
      <c r="CV40" s="681"/>
      <c r="CW40" s="681"/>
      <c r="CX40" s="681"/>
      <c r="CY40" s="682"/>
      <c r="CZ40" s="683">
        <v>0.7</v>
      </c>
      <c r="DA40" s="701"/>
      <c r="DB40" s="701"/>
      <c r="DC40" s="702"/>
      <c r="DD40" s="686">
        <v>83866</v>
      </c>
      <c r="DE40" s="681"/>
      <c r="DF40" s="681"/>
      <c r="DG40" s="681"/>
      <c r="DH40" s="681"/>
      <c r="DI40" s="681"/>
      <c r="DJ40" s="681"/>
      <c r="DK40" s="682"/>
      <c r="DL40" s="686">
        <v>83866</v>
      </c>
      <c r="DM40" s="681"/>
      <c r="DN40" s="681"/>
      <c r="DO40" s="681"/>
      <c r="DP40" s="681"/>
      <c r="DQ40" s="681"/>
      <c r="DR40" s="681"/>
      <c r="DS40" s="681"/>
      <c r="DT40" s="681"/>
      <c r="DU40" s="681"/>
      <c r="DV40" s="682"/>
      <c r="DW40" s="683">
        <v>1.7</v>
      </c>
      <c r="DX40" s="701"/>
      <c r="DY40" s="701"/>
      <c r="DZ40" s="701"/>
      <c r="EA40" s="701"/>
      <c r="EB40" s="701"/>
      <c r="EC40" s="719"/>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234</v>
      </c>
      <c r="AE41" s="714"/>
      <c r="AF41" s="714"/>
      <c r="AG41" s="714"/>
      <c r="AH41" s="714"/>
      <c r="AI41" s="714"/>
      <c r="AJ41" s="714"/>
      <c r="AK41" s="714"/>
      <c r="AL41" s="683" t="s">
        <v>129</v>
      </c>
      <c r="AM41" s="684"/>
      <c r="AN41" s="684"/>
      <c r="AO41" s="715"/>
      <c r="AQ41" s="720" t="s">
        <v>350</v>
      </c>
      <c r="AR41" s="721"/>
      <c r="AS41" s="721"/>
      <c r="AT41" s="721"/>
      <c r="AU41" s="721"/>
      <c r="AV41" s="721"/>
      <c r="AW41" s="721"/>
      <c r="AX41" s="721"/>
      <c r="AY41" s="722"/>
      <c r="AZ41" s="680">
        <v>142148</v>
      </c>
      <c r="BA41" s="681"/>
      <c r="BB41" s="681"/>
      <c r="BC41" s="681"/>
      <c r="BD41" s="699"/>
      <c r="BE41" s="699"/>
      <c r="BF41" s="723"/>
      <c r="BG41" s="728"/>
      <c r="BH41" s="729"/>
      <c r="BI41" s="729"/>
      <c r="BJ41" s="729"/>
      <c r="BK41" s="729"/>
      <c r="BL41" s="236"/>
      <c r="BM41" s="724" t="s">
        <v>351</v>
      </c>
      <c r="BN41" s="724"/>
      <c r="BO41" s="724"/>
      <c r="BP41" s="724"/>
      <c r="BQ41" s="724"/>
      <c r="BR41" s="724"/>
      <c r="BS41" s="724"/>
      <c r="BT41" s="724"/>
      <c r="BU41" s="725"/>
      <c r="BV41" s="680" t="s">
        <v>234</v>
      </c>
      <c r="BW41" s="681"/>
      <c r="BX41" s="681"/>
      <c r="BY41" s="681"/>
      <c r="BZ41" s="681"/>
      <c r="CA41" s="681"/>
      <c r="CB41" s="726"/>
      <c r="CD41" s="727" t="s">
        <v>352</v>
      </c>
      <c r="CE41" s="724"/>
      <c r="CF41" s="724"/>
      <c r="CG41" s="724"/>
      <c r="CH41" s="724"/>
      <c r="CI41" s="724"/>
      <c r="CJ41" s="724"/>
      <c r="CK41" s="724"/>
      <c r="CL41" s="724"/>
      <c r="CM41" s="724"/>
      <c r="CN41" s="724"/>
      <c r="CO41" s="724"/>
      <c r="CP41" s="724"/>
      <c r="CQ41" s="725"/>
      <c r="CR41" s="680" t="s">
        <v>234</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243605</v>
      </c>
      <c r="S42" s="681"/>
      <c r="T42" s="681"/>
      <c r="U42" s="681"/>
      <c r="V42" s="681"/>
      <c r="W42" s="681"/>
      <c r="X42" s="681"/>
      <c r="Y42" s="682"/>
      <c r="Z42" s="713">
        <v>1.8</v>
      </c>
      <c r="AA42" s="713"/>
      <c r="AB42" s="713"/>
      <c r="AC42" s="713"/>
      <c r="AD42" s="714" t="s">
        <v>129</v>
      </c>
      <c r="AE42" s="714"/>
      <c r="AF42" s="714"/>
      <c r="AG42" s="714"/>
      <c r="AH42" s="714"/>
      <c r="AI42" s="714"/>
      <c r="AJ42" s="714"/>
      <c r="AK42" s="714"/>
      <c r="AL42" s="683" t="s">
        <v>138</v>
      </c>
      <c r="AM42" s="684"/>
      <c r="AN42" s="684"/>
      <c r="AO42" s="715"/>
      <c r="AQ42" s="716" t="s">
        <v>354</v>
      </c>
      <c r="AR42" s="717"/>
      <c r="AS42" s="717"/>
      <c r="AT42" s="717"/>
      <c r="AU42" s="717"/>
      <c r="AV42" s="717"/>
      <c r="AW42" s="717"/>
      <c r="AX42" s="717"/>
      <c r="AY42" s="718"/>
      <c r="AZ42" s="664">
        <v>540054</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356</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4641687</v>
      </c>
      <c r="CS42" s="681"/>
      <c r="CT42" s="681"/>
      <c r="CU42" s="681"/>
      <c r="CV42" s="681"/>
      <c r="CW42" s="681"/>
      <c r="CX42" s="681"/>
      <c r="CY42" s="682"/>
      <c r="CZ42" s="683">
        <v>35.4</v>
      </c>
      <c r="DA42" s="684"/>
      <c r="DB42" s="684"/>
      <c r="DC42" s="685"/>
      <c r="DD42" s="686">
        <v>160132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13500125</v>
      </c>
      <c r="S43" s="703"/>
      <c r="T43" s="703"/>
      <c r="U43" s="703"/>
      <c r="V43" s="703"/>
      <c r="W43" s="703"/>
      <c r="X43" s="703"/>
      <c r="Y43" s="704"/>
      <c r="Z43" s="705">
        <v>100</v>
      </c>
      <c r="AA43" s="705"/>
      <c r="AB43" s="705"/>
      <c r="AC43" s="705"/>
      <c r="AD43" s="706">
        <v>4669909</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21262</v>
      </c>
      <c r="CS43" s="699"/>
      <c r="CT43" s="699"/>
      <c r="CU43" s="699"/>
      <c r="CV43" s="699"/>
      <c r="CW43" s="699"/>
      <c r="CX43" s="699"/>
      <c r="CY43" s="700"/>
      <c r="CZ43" s="683">
        <v>0.2</v>
      </c>
      <c r="DA43" s="701"/>
      <c r="DB43" s="701"/>
      <c r="DC43" s="702"/>
      <c r="DD43" s="686">
        <v>21262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4626048</v>
      </c>
      <c r="CS44" s="681"/>
      <c r="CT44" s="681"/>
      <c r="CU44" s="681"/>
      <c r="CV44" s="681"/>
      <c r="CW44" s="681"/>
      <c r="CX44" s="681"/>
      <c r="CY44" s="682"/>
      <c r="CZ44" s="683">
        <v>35.299999999999997</v>
      </c>
      <c r="DA44" s="684"/>
      <c r="DB44" s="684"/>
      <c r="DC44" s="685"/>
      <c r="DD44" s="686">
        <v>160117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268806</v>
      </c>
      <c r="CS45" s="699"/>
      <c r="CT45" s="699"/>
      <c r="CU45" s="699"/>
      <c r="CV45" s="699"/>
      <c r="CW45" s="699"/>
      <c r="CX45" s="699"/>
      <c r="CY45" s="700"/>
      <c r="CZ45" s="683">
        <v>2.1</v>
      </c>
      <c r="DA45" s="701"/>
      <c r="DB45" s="701"/>
      <c r="DC45" s="702"/>
      <c r="DD45" s="686">
        <v>7121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4352799</v>
      </c>
      <c r="CS46" s="681"/>
      <c r="CT46" s="681"/>
      <c r="CU46" s="681"/>
      <c r="CV46" s="681"/>
      <c r="CW46" s="681"/>
      <c r="CX46" s="681"/>
      <c r="CY46" s="682"/>
      <c r="CZ46" s="683">
        <v>33.200000000000003</v>
      </c>
      <c r="DA46" s="684"/>
      <c r="DB46" s="684"/>
      <c r="DC46" s="685"/>
      <c r="DD46" s="686">
        <v>148553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15639</v>
      </c>
      <c r="CS47" s="699"/>
      <c r="CT47" s="699"/>
      <c r="CU47" s="699"/>
      <c r="CV47" s="699"/>
      <c r="CW47" s="699"/>
      <c r="CX47" s="699"/>
      <c r="CY47" s="700"/>
      <c r="CZ47" s="683">
        <v>0.1</v>
      </c>
      <c r="DA47" s="701"/>
      <c r="DB47" s="701"/>
      <c r="DC47" s="702"/>
      <c r="DD47" s="686">
        <v>15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138</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13103616</v>
      </c>
      <c r="CS49" s="665"/>
      <c r="CT49" s="665"/>
      <c r="CU49" s="665"/>
      <c r="CV49" s="665"/>
      <c r="CW49" s="665"/>
      <c r="CX49" s="665"/>
      <c r="CY49" s="666"/>
      <c r="CZ49" s="667">
        <v>100</v>
      </c>
      <c r="DA49" s="668"/>
      <c r="DB49" s="668"/>
      <c r="DC49" s="669"/>
      <c r="DD49" s="670">
        <v>5472522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5AMOU3F/++r8RJWCX5n0K6GSchQVNd8EQmLJ7s3EnsMBgey2EEEoOJwrofATCrNaNdFFbsmkQCYN/75uAQlMFQ==" saltValue="mtx/bHZizFsX+fELWzHGw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13500</v>
      </c>
      <c r="R7" s="1200"/>
      <c r="S7" s="1200"/>
      <c r="T7" s="1200"/>
      <c r="U7" s="1200"/>
      <c r="V7" s="1200">
        <v>13104</v>
      </c>
      <c r="W7" s="1200"/>
      <c r="X7" s="1200"/>
      <c r="Y7" s="1200"/>
      <c r="Z7" s="1200"/>
      <c r="AA7" s="1200">
        <f>Q7-V7</f>
        <v>396</v>
      </c>
      <c r="AB7" s="1200"/>
      <c r="AC7" s="1200"/>
      <c r="AD7" s="1200"/>
      <c r="AE7" s="1201"/>
      <c r="AF7" s="1202">
        <v>269</v>
      </c>
      <c r="AG7" s="1203"/>
      <c r="AH7" s="1203"/>
      <c r="AI7" s="1203"/>
      <c r="AJ7" s="1204"/>
      <c r="AK7" s="1186">
        <v>93</v>
      </c>
      <c r="AL7" s="1187"/>
      <c r="AM7" s="1187"/>
      <c r="AN7" s="1187"/>
      <c r="AO7" s="1187"/>
      <c r="AP7" s="1187">
        <v>5553</v>
      </c>
      <c r="AQ7" s="1187"/>
      <c r="AR7" s="1187"/>
      <c r="AS7" s="1187"/>
      <c r="AT7" s="1187"/>
      <c r="AU7" s="1188" t="s">
        <v>585</v>
      </c>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595</v>
      </c>
      <c r="BS7" s="1190" t="s">
        <v>584</v>
      </c>
      <c r="BT7" s="1191"/>
      <c r="BU7" s="1191"/>
      <c r="BV7" s="1191"/>
      <c r="BW7" s="1191"/>
      <c r="BX7" s="1191"/>
      <c r="BY7" s="1191"/>
      <c r="BZ7" s="1191"/>
      <c r="CA7" s="1191"/>
      <c r="CB7" s="1191"/>
      <c r="CC7" s="1191"/>
      <c r="CD7" s="1191"/>
      <c r="CE7" s="1191"/>
      <c r="CF7" s="1191"/>
      <c r="CG7" s="1192"/>
      <c r="CH7" s="1183">
        <v>0</v>
      </c>
      <c r="CI7" s="1184"/>
      <c r="CJ7" s="1184"/>
      <c r="CK7" s="1184"/>
      <c r="CL7" s="1185"/>
      <c r="CM7" s="1183">
        <v>19</v>
      </c>
      <c r="CN7" s="1184"/>
      <c r="CO7" s="1184"/>
      <c r="CP7" s="1184"/>
      <c r="CQ7" s="1185"/>
      <c r="CR7" s="1183">
        <v>5</v>
      </c>
      <c r="CS7" s="1184"/>
      <c r="CT7" s="1184"/>
      <c r="CU7" s="1184"/>
      <c r="CV7" s="1185"/>
      <c r="CW7" s="1183" t="s">
        <v>592</v>
      </c>
      <c r="CX7" s="1184"/>
      <c r="CY7" s="1184"/>
      <c r="CZ7" s="1184"/>
      <c r="DA7" s="1185"/>
      <c r="DB7" s="1183" t="s">
        <v>515</v>
      </c>
      <c r="DC7" s="1184"/>
      <c r="DD7" s="1184"/>
      <c r="DE7" s="1184"/>
      <c r="DF7" s="1185"/>
      <c r="DG7" s="1183" t="s">
        <v>515</v>
      </c>
      <c r="DH7" s="1184"/>
      <c r="DI7" s="1184"/>
      <c r="DJ7" s="1184"/>
      <c r="DK7" s="1185"/>
      <c r="DL7" s="1183" t="s">
        <v>515</v>
      </c>
      <c r="DM7" s="1184"/>
      <c r="DN7" s="1184"/>
      <c r="DO7" s="1184"/>
      <c r="DP7" s="1185"/>
      <c r="DQ7" s="1183" t="s">
        <v>515</v>
      </c>
      <c r="DR7" s="1184"/>
      <c r="DS7" s="1184"/>
      <c r="DT7" s="1184"/>
      <c r="DU7" s="1185"/>
      <c r="DV7" s="1210"/>
      <c r="DW7" s="1211"/>
      <c r="DX7" s="1211"/>
      <c r="DY7" s="1211"/>
      <c r="DZ7" s="1212"/>
      <c r="EA7" s="256"/>
    </row>
    <row r="8" spans="1:131" s="257" customFormat="1" ht="26.25" customHeight="1" x14ac:dyDescent="0.15">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391</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f>Q7</f>
        <v>13500</v>
      </c>
      <c r="R23" s="1164"/>
      <c r="S23" s="1164"/>
      <c r="T23" s="1164"/>
      <c r="U23" s="1164"/>
      <c r="V23" s="1164">
        <f>V7</f>
        <v>13104</v>
      </c>
      <c r="W23" s="1164"/>
      <c r="X23" s="1164"/>
      <c r="Y23" s="1164"/>
      <c r="Z23" s="1164"/>
      <c r="AA23" s="1164">
        <f>AA7</f>
        <v>396</v>
      </c>
      <c r="AB23" s="1164"/>
      <c r="AC23" s="1164"/>
      <c r="AD23" s="1164"/>
      <c r="AE23" s="1165"/>
      <c r="AF23" s="1166">
        <v>269</v>
      </c>
      <c r="AG23" s="1164"/>
      <c r="AH23" s="1164"/>
      <c r="AI23" s="1164"/>
      <c r="AJ23" s="1167"/>
      <c r="AK23" s="1168"/>
      <c r="AL23" s="1169"/>
      <c r="AM23" s="1169"/>
      <c r="AN23" s="1169"/>
      <c r="AO23" s="1169"/>
      <c r="AP23" s="1164">
        <f>AP7</f>
        <v>5553</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2064</v>
      </c>
      <c r="R28" s="1149"/>
      <c r="S28" s="1149"/>
      <c r="T28" s="1149"/>
      <c r="U28" s="1149"/>
      <c r="V28" s="1149">
        <v>2001</v>
      </c>
      <c r="W28" s="1149"/>
      <c r="X28" s="1149"/>
      <c r="Y28" s="1149"/>
      <c r="Z28" s="1149"/>
      <c r="AA28" s="1149">
        <f t="shared" ref="AA28:AA31" si="0">Q28-V28</f>
        <v>63</v>
      </c>
      <c r="AB28" s="1149"/>
      <c r="AC28" s="1149"/>
      <c r="AD28" s="1149"/>
      <c r="AE28" s="1150"/>
      <c r="AF28" s="1151">
        <v>63</v>
      </c>
      <c r="AG28" s="1149"/>
      <c r="AH28" s="1149"/>
      <c r="AI28" s="1149"/>
      <c r="AJ28" s="1152"/>
      <c r="AK28" s="1153">
        <v>142</v>
      </c>
      <c r="AL28" s="1141"/>
      <c r="AM28" s="1141"/>
      <c r="AN28" s="1141"/>
      <c r="AO28" s="1141"/>
      <c r="AP28" s="1141" t="s">
        <v>515</v>
      </c>
      <c r="AQ28" s="1141"/>
      <c r="AR28" s="1141"/>
      <c r="AS28" s="1141"/>
      <c r="AT28" s="1141"/>
      <c r="AU28" s="1141" t="s">
        <v>515</v>
      </c>
      <c r="AV28" s="1141"/>
      <c r="AW28" s="1141"/>
      <c r="AX28" s="1141"/>
      <c r="AY28" s="1141"/>
      <c r="AZ28" s="1142" t="s">
        <v>515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406</v>
      </c>
      <c r="C29" s="1127"/>
      <c r="D29" s="1127"/>
      <c r="E29" s="1127"/>
      <c r="F29" s="1127"/>
      <c r="G29" s="1127"/>
      <c r="H29" s="1127"/>
      <c r="I29" s="1127"/>
      <c r="J29" s="1127"/>
      <c r="K29" s="1127"/>
      <c r="L29" s="1127"/>
      <c r="M29" s="1127"/>
      <c r="N29" s="1127"/>
      <c r="O29" s="1127"/>
      <c r="P29" s="1128"/>
      <c r="Q29" s="1138">
        <v>245</v>
      </c>
      <c r="R29" s="1139"/>
      <c r="S29" s="1139"/>
      <c r="T29" s="1139"/>
      <c r="U29" s="1139"/>
      <c r="V29" s="1139">
        <v>239</v>
      </c>
      <c r="W29" s="1139"/>
      <c r="X29" s="1139"/>
      <c r="Y29" s="1139"/>
      <c r="Z29" s="1139"/>
      <c r="AA29" s="1139">
        <f t="shared" si="0"/>
        <v>6</v>
      </c>
      <c r="AB29" s="1139"/>
      <c r="AC29" s="1139"/>
      <c r="AD29" s="1139"/>
      <c r="AE29" s="1140"/>
      <c r="AF29" s="1132">
        <v>6</v>
      </c>
      <c r="AG29" s="1133"/>
      <c r="AH29" s="1133"/>
      <c r="AI29" s="1133"/>
      <c r="AJ29" s="1134"/>
      <c r="AK29" s="1075">
        <v>61</v>
      </c>
      <c r="AL29" s="1066"/>
      <c r="AM29" s="1066"/>
      <c r="AN29" s="1066"/>
      <c r="AO29" s="1066"/>
      <c r="AP29" s="1066" t="s">
        <v>515</v>
      </c>
      <c r="AQ29" s="1066"/>
      <c r="AR29" s="1066"/>
      <c r="AS29" s="1066"/>
      <c r="AT29" s="1066"/>
      <c r="AU29" s="1066" t="s">
        <v>515</v>
      </c>
      <c r="AV29" s="1066"/>
      <c r="AW29" s="1066"/>
      <c r="AX29" s="1066"/>
      <c r="AY29" s="1066"/>
      <c r="AZ29" s="1137" t="s">
        <v>515</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407</v>
      </c>
      <c r="C30" s="1127"/>
      <c r="D30" s="1127"/>
      <c r="E30" s="1127"/>
      <c r="F30" s="1127"/>
      <c r="G30" s="1127"/>
      <c r="H30" s="1127"/>
      <c r="I30" s="1127"/>
      <c r="J30" s="1127"/>
      <c r="K30" s="1127"/>
      <c r="L30" s="1127"/>
      <c r="M30" s="1127"/>
      <c r="N30" s="1127"/>
      <c r="O30" s="1127"/>
      <c r="P30" s="1128"/>
      <c r="Q30" s="1138">
        <v>1883</v>
      </c>
      <c r="R30" s="1139"/>
      <c r="S30" s="1139"/>
      <c r="T30" s="1139"/>
      <c r="U30" s="1139"/>
      <c r="V30" s="1139">
        <v>1722</v>
      </c>
      <c r="W30" s="1139"/>
      <c r="X30" s="1139"/>
      <c r="Y30" s="1139"/>
      <c r="Z30" s="1139"/>
      <c r="AA30" s="1139">
        <f t="shared" si="0"/>
        <v>161</v>
      </c>
      <c r="AB30" s="1139"/>
      <c r="AC30" s="1139"/>
      <c r="AD30" s="1139"/>
      <c r="AE30" s="1140"/>
      <c r="AF30" s="1132">
        <v>161</v>
      </c>
      <c r="AG30" s="1133"/>
      <c r="AH30" s="1133"/>
      <c r="AI30" s="1133"/>
      <c r="AJ30" s="1134"/>
      <c r="AK30" s="1075">
        <v>291</v>
      </c>
      <c r="AL30" s="1066"/>
      <c r="AM30" s="1066"/>
      <c r="AN30" s="1066"/>
      <c r="AO30" s="1066"/>
      <c r="AP30" s="1066" t="s">
        <v>515</v>
      </c>
      <c r="AQ30" s="1066"/>
      <c r="AR30" s="1066"/>
      <c r="AS30" s="1066"/>
      <c r="AT30" s="1066"/>
      <c r="AU30" s="1066" t="s">
        <v>515</v>
      </c>
      <c r="AV30" s="1066"/>
      <c r="AW30" s="1066"/>
      <c r="AX30" s="1066"/>
      <c r="AY30" s="1066"/>
      <c r="AZ30" s="1137" t="s">
        <v>515</v>
      </c>
      <c r="BA30" s="1137"/>
      <c r="BB30" s="1137"/>
      <c r="BC30" s="1137"/>
      <c r="BD30" s="1137"/>
      <c r="BE30" s="1121" t="s">
        <v>586</v>
      </c>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408</v>
      </c>
      <c r="C31" s="1127"/>
      <c r="D31" s="1127"/>
      <c r="E31" s="1127"/>
      <c r="F31" s="1127"/>
      <c r="G31" s="1127"/>
      <c r="H31" s="1127"/>
      <c r="I31" s="1127"/>
      <c r="J31" s="1127"/>
      <c r="K31" s="1127"/>
      <c r="L31" s="1127"/>
      <c r="M31" s="1127"/>
      <c r="N31" s="1127"/>
      <c r="O31" s="1127"/>
      <c r="P31" s="1128"/>
      <c r="Q31" s="1138">
        <v>8</v>
      </c>
      <c r="R31" s="1139"/>
      <c r="S31" s="1139"/>
      <c r="T31" s="1139"/>
      <c r="U31" s="1139"/>
      <c r="V31" s="1139">
        <v>8</v>
      </c>
      <c r="W31" s="1139"/>
      <c r="X31" s="1139"/>
      <c r="Y31" s="1139"/>
      <c r="Z31" s="1139"/>
      <c r="AA31" s="1139">
        <f t="shared" si="0"/>
        <v>0</v>
      </c>
      <c r="AB31" s="1139"/>
      <c r="AC31" s="1139"/>
      <c r="AD31" s="1139"/>
      <c r="AE31" s="1140"/>
      <c r="AF31" s="1132">
        <v>0</v>
      </c>
      <c r="AG31" s="1133"/>
      <c r="AH31" s="1133"/>
      <c r="AI31" s="1133"/>
      <c r="AJ31" s="1134"/>
      <c r="AK31" s="1075">
        <v>2</v>
      </c>
      <c r="AL31" s="1066"/>
      <c r="AM31" s="1066"/>
      <c r="AN31" s="1066"/>
      <c r="AO31" s="1066"/>
      <c r="AP31" s="1066" t="s">
        <v>515</v>
      </c>
      <c r="AQ31" s="1066"/>
      <c r="AR31" s="1066"/>
      <c r="AS31" s="1066"/>
      <c r="AT31" s="1066"/>
      <c r="AU31" s="1066" t="s">
        <v>515</v>
      </c>
      <c r="AV31" s="1066"/>
      <c r="AW31" s="1066"/>
      <c r="AX31" s="1066"/>
      <c r="AY31" s="1066"/>
      <c r="AZ31" s="1137" t="s">
        <v>515</v>
      </c>
      <c r="BA31" s="1137"/>
      <c r="BB31" s="1137"/>
      <c r="BC31" s="1137"/>
      <c r="BD31" s="1137"/>
      <c r="BE31" s="1121"/>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409</v>
      </c>
      <c r="C32" s="1127"/>
      <c r="D32" s="1127"/>
      <c r="E32" s="1127"/>
      <c r="F32" s="1127"/>
      <c r="G32" s="1127"/>
      <c r="H32" s="1127"/>
      <c r="I32" s="1127"/>
      <c r="J32" s="1127"/>
      <c r="K32" s="1127"/>
      <c r="L32" s="1127"/>
      <c r="M32" s="1127"/>
      <c r="N32" s="1127"/>
      <c r="O32" s="1127"/>
      <c r="P32" s="1128"/>
      <c r="Q32" s="1138">
        <v>606</v>
      </c>
      <c r="R32" s="1139"/>
      <c r="S32" s="1139"/>
      <c r="T32" s="1139"/>
      <c r="U32" s="1139"/>
      <c r="V32" s="1139">
        <v>537</v>
      </c>
      <c r="W32" s="1139"/>
      <c r="X32" s="1139"/>
      <c r="Y32" s="1139"/>
      <c r="Z32" s="1139"/>
      <c r="AA32" s="1139">
        <f t="shared" ref="AA32" si="1">Q32-V32</f>
        <v>69</v>
      </c>
      <c r="AB32" s="1139"/>
      <c r="AC32" s="1139"/>
      <c r="AD32" s="1139"/>
      <c r="AE32" s="1140"/>
      <c r="AF32" s="1132">
        <v>429</v>
      </c>
      <c r="AG32" s="1133"/>
      <c r="AH32" s="1133"/>
      <c r="AI32" s="1133"/>
      <c r="AJ32" s="1134"/>
      <c r="AK32" s="1075">
        <v>38</v>
      </c>
      <c r="AL32" s="1066"/>
      <c r="AM32" s="1066"/>
      <c r="AN32" s="1066"/>
      <c r="AO32" s="1066"/>
      <c r="AP32" s="1066">
        <v>133</v>
      </c>
      <c r="AQ32" s="1066"/>
      <c r="AR32" s="1066"/>
      <c r="AS32" s="1066"/>
      <c r="AT32" s="1066"/>
      <c r="AU32" s="1066">
        <v>1</v>
      </c>
      <c r="AV32" s="1066"/>
      <c r="AW32" s="1066"/>
      <c r="AX32" s="1066"/>
      <c r="AY32" s="1066"/>
      <c r="AZ32" s="1137" t="s">
        <v>515</v>
      </c>
      <c r="BA32" s="1137"/>
      <c r="BB32" s="1137"/>
      <c r="BC32" s="1137"/>
      <c r="BD32" s="1137"/>
      <c r="BE32" s="1121" t="s">
        <v>410</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411</v>
      </c>
      <c r="C33" s="1127"/>
      <c r="D33" s="1127"/>
      <c r="E33" s="1127"/>
      <c r="F33" s="1127"/>
      <c r="G33" s="1127"/>
      <c r="H33" s="1127"/>
      <c r="I33" s="1127"/>
      <c r="J33" s="1127"/>
      <c r="K33" s="1127"/>
      <c r="L33" s="1127"/>
      <c r="M33" s="1127"/>
      <c r="N33" s="1127"/>
      <c r="O33" s="1127"/>
      <c r="P33" s="1128"/>
      <c r="Q33" s="1138">
        <v>692</v>
      </c>
      <c r="R33" s="1139"/>
      <c r="S33" s="1139"/>
      <c r="T33" s="1139"/>
      <c r="U33" s="1139"/>
      <c r="V33" s="1139">
        <v>583</v>
      </c>
      <c r="W33" s="1139"/>
      <c r="X33" s="1139"/>
      <c r="Y33" s="1139"/>
      <c r="Z33" s="1139"/>
      <c r="AA33" s="1139">
        <f t="shared" ref="AA33" si="2">Q33-V33</f>
        <v>109</v>
      </c>
      <c r="AB33" s="1139"/>
      <c r="AC33" s="1139"/>
      <c r="AD33" s="1139"/>
      <c r="AE33" s="1140"/>
      <c r="AF33" s="1132">
        <v>88</v>
      </c>
      <c r="AG33" s="1133"/>
      <c r="AH33" s="1133"/>
      <c r="AI33" s="1133"/>
      <c r="AJ33" s="1134"/>
      <c r="AK33" s="1075">
        <v>469</v>
      </c>
      <c r="AL33" s="1066"/>
      <c r="AM33" s="1066"/>
      <c r="AN33" s="1066"/>
      <c r="AO33" s="1066"/>
      <c r="AP33" s="1066">
        <v>4300</v>
      </c>
      <c r="AQ33" s="1066"/>
      <c r="AR33" s="1066"/>
      <c r="AS33" s="1066"/>
      <c r="AT33" s="1066"/>
      <c r="AU33" s="1066">
        <v>3526</v>
      </c>
      <c r="AV33" s="1066"/>
      <c r="AW33" s="1066"/>
      <c r="AX33" s="1066"/>
      <c r="AY33" s="1066"/>
      <c r="AZ33" s="1137" t="s">
        <v>515</v>
      </c>
      <c r="BA33" s="1137"/>
      <c r="BB33" s="1137"/>
      <c r="BC33" s="1137"/>
      <c r="BD33" s="1137"/>
      <c r="BE33" s="1121" t="s">
        <v>412</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413</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747</v>
      </c>
      <c r="AG63" s="1054"/>
      <c r="AH63" s="1054"/>
      <c r="AI63" s="1054"/>
      <c r="AJ63" s="1119"/>
      <c r="AK63" s="1120"/>
      <c r="AL63" s="1058"/>
      <c r="AM63" s="1058"/>
      <c r="AN63" s="1058"/>
      <c r="AO63" s="1058"/>
      <c r="AP63" s="1054">
        <f>SUM(AP32:AT33)</f>
        <v>4433</v>
      </c>
      <c r="AQ63" s="1054"/>
      <c r="AR63" s="1054"/>
      <c r="AS63" s="1054"/>
      <c r="AT63" s="1054"/>
      <c r="AU63" s="1054">
        <f>SUM(AU32:AY33)</f>
        <v>3527</v>
      </c>
      <c r="AV63" s="1054"/>
      <c r="AW63" s="1054"/>
      <c r="AX63" s="1054"/>
      <c r="AY63" s="1054"/>
      <c r="AZ63" s="1114"/>
      <c r="BA63" s="1114"/>
      <c r="BB63" s="1114"/>
      <c r="BC63" s="1114"/>
      <c r="BD63" s="1114"/>
      <c r="BE63" s="1055"/>
      <c r="BF63" s="1055"/>
      <c r="BG63" s="1055"/>
      <c r="BH63" s="1055"/>
      <c r="BI63" s="1056"/>
      <c r="BJ63" s="1115" t="s">
        <v>415</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418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578</v>
      </c>
      <c r="C68" s="1081"/>
      <c r="D68" s="1081"/>
      <c r="E68" s="1081"/>
      <c r="F68" s="1081"/>
      <c r="G68" s="1081"/>
      <c r="H68" s="1081"/>
      <c r="I68" s="1081"/>
      <c r="J68" s="1081"/>
      <c r="K68" s="1081"/>
      <c r="L68" s="1081"/>
      <c r="M68" s="1081"/>
      <c r="N68" s="1081"/>
      <c r="O68" s="1081"/>
      <c r="P68" s="1082"/>
      <c r="Q68" s="1083">
        <v>3407</v>
      </c>
      <c r="R68" s="1077">
        <v>0</v>
      </c>
      <c r="S68" s="1077">
        <v>0</v>
      </c>
      <c r="T68" s="1077">
        <v>0</v>
      </c>
      <c r="U68" s="1077">
        <v>0</v>
      </c>
      <c r="V68" s="1077">
        <v>3247</v>
      </c>
      <c r="W68" s="1077">
        <v>3</v>
      </c>
      <c r="X68" s="1077">
        <v>0</v>
      </c>
      <c r="Y68" s="1077">
        <v>0</v>
      </c>
      <c r="Z68" s="1077">
        <v>0</v>
      </c>
      <c r="AA68" s="1077">
        <v>160</v>
      </c>
      <c r="AB68" s="1077"/>
      <c r="AC68" s="1077"/>
      <c r="AD68" s="1077"/>
      <c r="AE68" s="1077"/>
      <c r="AF68" s="1077">
        <v>160</v>
      </c>
      <c r="AG68" s="1077"/>
      <c r="AH68" s="1077"/>
      <c r="AI68" s="1077"/>
      <c r="AJ68" s="1077"/>
      <c r="AK68" s="1077">
        <v>94</v>
      </c>
      <c r="AL68" s="1077"/>
      <c r="AM68" s="1077"/>
      <c r="AN68" s="1077"/>
      <c r="AO68" s="1077"/>
      <c r="AP68" s="1077">
        <v>2841</v>
      </c>
      <c r="AQ68" s="1077"/>
      <c r="AR68" s="1077"/>
      <c r="AS68" s="1077"/>
      <c r="AT68" s="1077"/>
      <c r="AU68" s="1077">
        <v>250</v>
      </c>
      <c r="AV68" s="1077"/>
      <c r="AW68" s="1077"/>
      <c r="AX68" s="1077"/>
      <c r="AY68" s="1077"/>
      <c r="AZ68" s="1078" t="s">
        <v>587</v>
      </c>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579</v>
      </c>
      <c r="C69" s="1070"/>
      <c r="D69" s="1070"/>
      <c r="E69" s="1070"/>
      <c r="F69" s="1070"/>
      <c r="G69" s="1070"/>
      <c r="H69" s="1070"/>
      <c r="I69" s="1070"/>
      <c r="J69" s="1070"/>
      <c r="K69" s="1070"/>
      <c r="L69" s="1070"/>
      <c r="M69" s="1070"/>
      <c r="N69" s="1070"/>
      <c r="O69" s="1070"/>
      <c r="P69" s="1071"/>
      <c r="Q69" s="1072">
        <v>38</v>
      </c>
      <c r="R69" s="1066"/>
      <c r="S69" s="1066"/>
      <c r="T69" s="1066"/>
      <c r="U69" s="1066"/>
      <c r="V69" s="1066">
        <v>33</v>
      </c>
      <c r="W69" s="1066"/>
      <c r="X69" s="1066"/>
      <c r="Y69" s="1066"/>
      <c r="Z69" s="1066"/>
      <c r="AA69" s="1066">
        <v>6</v>
      </c>
      <c r="AB69" s="1066"/>
      <c r="AC69" s="1066"/>
      <c r="AD69" s="1066"/>
      <c r="AE69" s="1066"/>
      <c r="AF69" s="1066">
        <v>6</v>
      </c>
      <c r="AG69" s="1066"/>
      <c r="AH69" s="1066"/>
      <c r="AI69" s="1066"/>
      <c r="AJ69" s="1066"/>
      <c r="AK69" s="1066" t="s">
        <v>515</v>
      </c>
      <c r="AL69" s="1066"/>
      <c r="AM69" s="1066"/>
      <c r="AN69" s="1066"/>
      <c r="AO69" s="1066"/>
      <c r="AP69" s="1066" t="s">
        <v>515</v>
      </c>
      <c r="AQ69" s="1066"/>
      <c r="AR69" s="1066"/>
      <c r="AS69" s="1066"/>
      <c r="AT69" s="1066"/>
      <c r="AU69" s="1066" t="s">
        <v>515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580</v>
      </c>
      <c r="C70" s="1070"/>
      <c r="D70" s="1070"/>
      <c r="E70" s="1070"/>
      <c r="F70" s="1070"/>
      <c r="G70" s="1070"/>
      <c r="H70" s="1070"/>
      <c r="I70" s="1070"/>
      <c r="J70" s="1070"/>
      <c r="K70" s="1070"/>
      <c r="L70" s="1070"/>
      <c r="M70" s="1070"/>
      <c r="N70" s="1070"/>
      <c r="O70" s="1070"/>
      <c r="P70" s="1071"/>
      <c r="Q70" s="1072">
        <v>113</v>
      </c>
      <c r="R70" s="1066"/>
      <c r="S70" s="1066"/>
      <c r="T70" s="1066"/>
      <c r="U70" s="1066"/>
      <c r="V70" s="1066">
        <v>111</v>
      </c>
      <c r="W70" s="1066"/>
      <c r="X70" s="1066"/>
      <c r="Y70" s="1066"/>
      <c r="Z70" s="1066"/>
      <c r="AA70" s="1066">
        <v>2</v>
      </c>
      <c r="AB70" s="1066"/>
      <c r="AC70" s="1066"/>
      <c r="AD70" s="1066"/>
      <c r="AE70" s="1066"/>
      <c r="AF70" s="1066">
        <v>2</v>
      </c>
      <c r="AG70" s="1066"/>
      <c r="AH70" s="1066"/>
      <c r="AI70" s="1066"/>
      <c r="AJ70" s="1066"/>
      <c r="AK70" s="1066" t="s">
        <v>515</v>
      </c>
      <c r="AL70" s="1066"/>
      <c r="AM70" s="1066"/>
      <c r="AN70" s="1066"/>
      <c r="AO70" s="1066"/>
      <c r="AP70" s="1066">
        <v>71</v>
      </c>
      <c r="AQ70" s="1066"/>
      <c r="AR70" s="1066"/>
      <c r="AS70" s="1066"/>
      <c r="AT70" s="1066"/>
      <c r="AU70" s="1066">
        <v>72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581</v>
      </c>
      <c r="C71" s="1070"/>
      <c r="D71" s="1070"/>
      <c r="E71" s="1070"/>
      <c r="F71" s="1070"/>
      <c r="G71" s="1070"/>
      <c r="H71" s="1070"/>
      <c r="I71" s="1070"/>
      <c r="J71" s="1070"/>
      <c r="K71" s="1070"/>
      <c r="L71" s="1070"/>
      <c r="M71" s="1070"/>
      <c r="N71" s="1070"/>
      <c r="O71" s="1070"/>
      <c r="P71" s="1071"/>
      <c r="Q71" s="1072">
        <v>73</v>
      </c>
      <c r="R71" s="1066"/>
      <c r="S71" s="1066"/>
      <c r="T71" s="1066"/>
      <c r="U71" s="1066"/>
      <c r="V71" s="1066">
        <v>69</v>
      </c>
      <c r="W71" s="1066"/>
      <c r="X71" s="1066"/>
      <c r="Y71" s="1066"/>
      <c r="Z71" s="1066"/>
      <c r="AA71" s="1066">
        <v>4</v>
      </c>
      <c r="AB71" s="1066"/>
      <c r="AC71" s="1066"/>
      <c r="AD71" s="1066"/>
      <c r="AE71" s="1066"/>
      <c r="AF71" s="1066">
        <v>4</v>
      </c>
      <c r="AG71" s="1066"/>
      <c r="AH71" s="1066"/>
      <c r="AI71" s="1066"/>
      <c r="AJ71" s="1066"/>
      <c r="AK71" s="1066" t="s">
        <v>515</v>
      </c>
      <c r="AL71" s="1066"/>
      <c r="AM71" s="1066"/>
      <c r="AN71" s="1066"/>
      <c r="AO71" s="1066"/>
      <c r="AP71" s="1066" t="s">
        <v>515</v>
      </c>
      <c r="AQ71" s="1066"/>
      <c r="AR71" s="1066"/>
      <c r="AS71" s="1066"/>
      <c r="AT71" s="1066"/>
      <c r="AU71" s="1066" t="s">
        <v>515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582</v>
      </c>
      <c r="C72" s="1070"/>
      <c r="D72" s="1070"/>
      <c r="E72" s="1070"/>
      <c r="F72" s="1070"/>
      <c r="G72" s="1070"/>
      <c r="H72" s="1070"/>
      <c r="I72" s="1070"/>
      <c r="J72" s="1070"/>
      <c r="K72" s="1070"/>
      <c r="L72" s="1070"/>
      <c r="M72" s="1070"/>
      <c r="N72" s="1070"/>
      <c r="O72" s="1070"/>
      <c r="P72" s="1071"/>
      <c r="Q72" s="1072">
        <v>7622</v>
      </c>
      <c r="R72" s="1066"/>
      <c r="S72" s="1066"/>
      <c r="T72" s="1066"/>
      <c r="U72" s="1066"/>
      <c r="V72" s="1066">
        <v>7593</v>
      </c>
      <c r="W72" s="1066"/>
      <c r="X72" s="1066"/>
      <c r="Y72" s="1066"/>
      <c r="Z72" s="1066"/>
      <c r="AA72" s="1066">
        <v>29</v>
      </c>
      <c r="AB72" s="1066"/>
      <c r="AC72" s="1066"/>
      <c r="AD72" s="1066"/>
      <c r="AE72" s="1066"/>
      <c r="AF72" s="1066">
        <v>29</v>
      </c>
      <c r="AG72" s="1066"/>
      <c r="AH72" s="1066"/>
      <c r="AI72" s="1066"/>
      <c r="AJ72" s="1066"/>
      <c r="AK72" s="1066">
        <v>790</v>
      </c>
      <c r="AL72" s="1066"/>
      <c r="AM72" s="1066"/>
      <c r="AN72" s="1066"/>
      <c r="AO72" s="1066"/>
      <c r="AP72" s="1066" t="s">
        <v>515</v>
      </c>
      <c r="AQ72" s="1066"/>
      <c r="AR72" s="1066"/>
      <c r="AS72" s="1066"/>
      <c r="AT72" s="1066"/>
      <c r="AU72" s="1066" t="s">
        <v>515</v>
      </c>
      <c r="AV72" s="1066"/>
      <c r="AW72" s="1066"/>
      <c r="AX72" s="1066"/>
      <c r="AY72" s="1066"/>
      <c r="AZ72" s="1067" t="s">
        <v>588</v>
      </c>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583</v>
      </c>
      <c r="C73" s="1070"/>
      <c r="D73" s="1070"/>
      <c r="E73" s="1070"/>
      <c r="F73" s="1070"/>
      <c r="G73" s="1070"/>
      <c r="H73" s="1070"/>
      <c r="I73" s="1070"/>
      <c r="J73" s="1070"/>
      <c r="K73" s="1070"/>
      <c r="L73" s="1070"/>
      <c r="M73" s="1070"/>
      <c r="N73" s="1070"/>
      <c r="O73" s="1070"/>
      <c r="P73" s="1071"/>
      <c r="Q73" s="1072">
        <v>3015</v>
      </c>
      <c r="R73" s="1066"/>
      <c r="S73" s="1066"/>
      <c r="T73" s="1066"/>
      <c r="U73" s="1066"/>
      <c r="V73" s="1066">
        <v>2854</v>
      </c>
      <c r="W73" s="1066"/>
      <c r="X73" s="1066"/>
      <c r="Y73" s="1066"/>
      <c r="Z73" s="1066"/>
      <c r="AA73" s="1066">
        <v>161</v>
      </c>
      <c r="AB73" s="1066"/>
      <c r="AC73" s="1066"/>
      <c r="AD73" s="1066"/>
      <c r="AE73" s="1066"/>
      <c r="AF73" s="1066">
        <v>161</v>
      </c>
      <c r="AG73" s="1066"/>
      <c r="AH73" s="1066"/>
      <c r="AI73" s="1066"/>
      <c r="AJ73" s="1066"/>
      <c r="AK73" s="1066">
        <v>70</v>
      </c>
      <c r="AL73" s="1066"/>
      <c r="AM73" s="1066"/>
      <c r="AN73" s="1066"/>
      <c r="AO73" s="1066"/>
      <c r="AP73" s="1066">
        <v>764</v>
      </c>
      <c r="AQ73" s="1066"/>
      <c r="AR73" s="1066"/>
      <c r="AS73" s="1066"/>
      <c r="AT73" s="1066"/>
      <c r="AU73" s="1066">
        <v>71</v>
      </c>
      <c r="AV73" s="1066"/>
      <c r="AW73" s="1066"/>
      <c r="AX73" s="1066"/>
      <c r="AY73" s="1066"/>
      <c r="AZ73" s="1067" t="s">
        <v>589</v>
      </c>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590</v>
      </c>
      <c r="C74" s="1070"/>
      <c r="D74" s="1070"/>
      <c r="E74" s="1070"/>
      <c r="F74" s="1070"/>
      <c r="G74" s="1070"/>
      <c r="H74" s="1070"/>
      <c r="I74" s="1070"/>
      <c r="J74" s="1070"/>
      <c r="K74" s="1070"/>
      <c r="L74" s="1070"/>
      <c r="M74" s="1070"/>
      <c r="N74" s="1070"/>
      <c r="O74" s="1070"/>
      <c r="P74" s="1071"/>
      <c r="Q74" s="1073">
        <v>264</v>
      </c>
      <c r="R74" s="1074"/>
      <c r="S74" s="1074"/>
      <c r="T74" s="1074"/>
      <c r="U74" s="1075"/>
      <c r="V74" s="1076">
        <v>227</v>
      </c>
      <c r="W74" s="1074"/>
      <c r="X74" s="1074"/>
      <c r="Y74" s="1074"/>
      <c r="Z74" s="1075"/>
      <c r="AA74" s="1076">
        <v>36</v>
      </c>
      <c r="AB74" s="1074"/>
      <c r="AC74" s="1074"/>
      <c r="AD74" s="1074"/>
      <c r="AE74" s="1075"/>
      <c r="AF74" s="1076">
        <v>36</v>
      </c>
      <c r="AG74" s="1074"/>
      <c r="AH74" s="1074"/>
      <c r="AI74" s="1074"/>
      <c r="AJ74" s="1075"/>
      <c r="AK74" s="1076" t="s">
        <v>515</v>
      </c>
      <c r="AL74" s="1074"/>
      <c r="AM74" s="1074"/>
      <c r="AN74" s="1074"/>
      <c r="AO74" s="1075"/>
      <c r="AP74" s="1076" t="s">
        <v>515</v>
      </c>
      <c r="AQ74" s="1074"/>
      <c r="AR74" s="1074"/>
      <c r="AS74" s="1074"/>
      <c r="AT74" s="1075"/>
      <c r="AU74" s="1076" t="s">
        <v>515</v>
      </c>
      <c r="AV74" s="1074"/>
      <c r="AW74" s="1074"/>
      <c r="AX74" s="1074"/>
      <c r="AY74" s="1075"/>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591</v>
      </c>
      <c r="C75" s="1070"/>
      <c r="D75" s="1070"/>
      <c r="E75" s="1070"/>
      <c r="F75" s="1070"/>
      <c r="G75" s="1070"/>
      <c r="H75" s="1070"/>
      <c r="I75" s="1070"/>
      <c r="J75" s="1070"/>
      <c r="K75" s="1070"/>
      <c r="L75" s="1070"/>
      <c r="M75" s="1070"/>
      <c r="N75" s="1070"/>
      <c r="O75" s="1070"/>
      <c r="P75" s="1071"/>
      <c r="Q75" s="1073">
        <v>261826</v>
      </c>
      <c r="R75" s="1074"/>
      <c r="S75" s="1074"/>
      <c r="T75" s="1074"/>
      <c r="U75" s="1075"/>
      <c r="V75" s="1076">
        <v>245795</v>
      </c>
      <c r="W75" s="1074"/>
      <c r="X75" s="1074"/>
      <c r="Y75" s="1074"/>
      <c r="Z75" s="1075"/>
      <c r="AA75" s="1076">
        <v>16031</v>
      </c>
      <c r="AB75" s="1074"/>
      <c r="AC75" s="1074"/>
      <c r="AD75" s="1074"/>
      <c r="AE75" s="1075"/>
      <c r="AF75" s="1076">
        <v>16031</v>
      </c>
      <c r="AG75" s="1074"/>
      <c r="AH75" s="1074"/>
      <c r="AI75" s="1074"/>
      <c r="AJ75" s="1075"/>
      <c r="AK75" s="1076" t="s">
        <v>515</v>
      </c>
      <c r="AL75" s="1074"/>
      <c r="AM75" s="1074"/>
      <c r="AN75" s="1074"/>
      <c r="AO75" s="1075"/>
      <c r="AP75" s="1076" t="s">
        <v>515</v>
      </c>
      <c r="AQ75" s="1074"/>
      <c r="AR75" s="1074"/>
      <c r="AS75" s="1074"/>
      <c r="AT75" s="1075"/>
      <c r="AU75" s="1076" t="s">
        <v>515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593</v>
      </c>
      <c r="C76" s="1070"/>
      <c r="D76" s="1070"/>
      <c r="E76" s="1070"/>
      <c r="F76" s="1070"/>
      <c r="G76" s="1070"/>
      <c r="H76" s="1070"/>
      <c r="I76" s="1070"/>
      <c r="J76" s="1070"/>
      <c r="K76" s="1070"/>
      <c r="L76" s="1070"/>
      <c r="M76" s="1070"/>
      <c r="N76" s="1070"/>
      <c r="O76" s="1070"/>
      <c r="P76" s="1071"/>
      <c r="Q76" s="1073">
        <v>37</v>
      </c>
      <c r="R76" s="1074"/>
      <c r="S76" s="1074"/>
      <c r="T76" s="1074"/>
      <c r="U76" s="1075"/>
      <c r="V76" s="1076">
        <v>31</v>
      </c>
      <c r="W76" s="1074"/>
      <c r="X76" s="1074"/>
      <c r="Y76" s="1074"/>
      <c r="Z76" s="1075"/>
      <c r="AA76" s="1076">
        <v>6</v>
      </c>
      <c r="AB76" s="1074"/>
      <c r="AC76" s="1074"/>
      <c r="AD76" s="1074"/>
      <c r="AE76" s="1075"/>
      <c r="AF76" s="1076">
        <v>6</v>
      </c>
      <c r="AG76" s="1074"/>
      <c r="AH76" s="1074"/>
      <c r="AI76" s="1074"/>
      <c r="AJ76" s="1075"/>
      <c r="AK76" s="1076" t="s">
        <v>515</v>
      </c>
      <c r="AL76" s="1074"/>
      <c r="AM76" s="1074"/>
      <c r="AN76" s="1074"/>
      <c r="AO76" s="1075"/>
      <c r="AP76" s="1076" t="s">
        <v>515</v>
      </c>
      <c r="AQ76" s="1074"/>
      <c r="AR76" s="1074"/>
      <c r="AS76" s="1074"/>
      <c r="AT76" s="1075"/>
      <c r="AU76" s="1076" t="s">
        <v>515</v>
      </c>
      <c r="AV76" s="1074"/>
      <c r="AW76" s="1074"/>
      <c r="AX76" s="1074"/>
      <c r="AY76" s="1075"/>
      <c r="AZ76" s="1067" t="s">
        <v>594</v>
      </c>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SUM(AF68:AJ76)</f>
        <v>16435</v>
      </c>
      <c r="AG88" s="1054"/>
      <c r="AH88" s="1054"/>
      <c r="AI88" s="1054"/>
      <c r="AJ88" s="1054"/>
      <c r="AK88" s="1058"/>
      <c r="AL88" s="1058"/>
      <c r="AM88" s="1058"/>
      <c r="AN88" s="1058"/>
      <c r="AO88" s="1058"/>
      <c r="AP88" s="1054">
        <f>SUM(AP68:AT76)</f>
        <v>3676</v>
      </c>
      <c r="AQ88" s="1054"/>
      <c r="AR88" s="1054"/>
      <c r="AS88" s="1054"/>
      <c r="AT88" s="1054"/>
      <c r="AU88" s="1054">
        <f>SUM(AU68:AY76)</f>
        <v>393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CR7</f>
        <v>5</v>
      </c>
      <c r="CS102" s="1046"/>
      <c r="CT102" s="1046"/>
      <c r="CU102" s="1046"/>
      <c r="CV102" s="1047"/>
      <c r="CW102" s="1045" t="s">
        <v>515</v>
      </c>
      <c r="CX102" s="1046"/>
      <c r="CY102" s="1046"/>
      <c r="CZ102" s="1046"/>
      <c r="DA102" s="1047"/>
      <c r="DB102" s="1045" t="s">
        <v>515</v>
      </c>
      <c r="DC102" s="1046"/>
      <c r="DD102" s="1046"/>
      <c r="DE102" s="1046"/>
      <c r="DF102" s="1047"/>
      <c r="DG102" s="1045" t="s">
        <v>515</v>
      </c>
      <c r="DH102" s="1046"/>
      <c r="DI102" s="1046"/>
      <c r="DJ102" s="1046"/>
      <c r="DK102" s="1047"/>
      <c r="DL102" s="1045" t="s">
        <v>515</v>
      </c>
      <c r="DM102" s="1046"/>
      <c r="DN102" s="1046"/>
      <c r="DO102" s="1046"/>
      <c r="DP102" s="1047"/>
      <c r="DQ102" s="1045" t="s">
        <v>515</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308</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308</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308</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476957</v>
      </c>
      <c r="AB110" s="982"/>
      <c r="AC110" s="982"/>
      <c r="AD110" s="982"/>
      <c r="AE110" s="983"/>
      <c r="AF110" s="984">
        <v>473457</v>
      </c>
      <c r="AG110" s="982"/>
      <c r="AH110" s="982"/>
      <c r="AI110" s="982"/>
      <c r="AJ110" s="983"/>
      <c r="AK110" s="984">
        <v>487433</v>
      </c>
      <c r="AL110" s="982"/>
      <c r="AM110" s="982"/>
      <c r="AN110" s="982"/>
      <c r="AO110" s="983"/>
      <c r="AP110" s="985">
        <v>11.9</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5159848</v>
      </c>
      <c r="BR110" s="929"/>
      <c r="BS110" s="929"/>
      <c r="BT110" s="929"/>
      <c r="BU110" s="929"/>
      <c r="BV110" s="929">
        <v>5322137</v>
      </c>
      <c r="BW110" s="929"/>
      <c r="BX110" s="929"/>
      <c r="BY110" s="929"/>
      <c r="BZ110" s="929"/>
      <c r="CA110" s="929">
        <v>5552810</v>
      </c>
      <c r="CB110" s="929"/>
      <c r="CC110" s="929"/>
      <c r="CD110" s="929"/>
      <c r="CE110" s="929"/>
      <c r="CF110" s="953">
        <v>135.9</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129</v>
      </c>
      <c r="DH110" s="929"/>
      <c r="DI110" s="929"/>
      <c r="DJ110" s="929"/>
      <c r="DK110" s="929"/>
      <c r="DL110" s="929" t="s">
        <v>129</v>
      </c>
      <c r="DM110" s="929"/>
      <c r="DN110" s="929"/>
      <c r="DO110" s="929"/>
      <c r="DP110" s="929"/>
      <c r="DQ110" s="929" t="s">
        <v>129</v>
      </c>
      <c r="DR110" s="929"/>
      <c r="DS110" s="929"/>
      <c r="DT110" s="929"/>
      <c r="DU110" s="929"/>
      <c r="DV110" s="930" t="s">
        <v>129</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394</v>
      </c>
      <c r="AB111" s="1010"/>
      <c r="AC111" s="1010"/>
      <c r="AD111" s="1010"/>
      <c r="AE111" s="1011"/>
      <c r="AF111" s="1012" t="s">
        <v>394</v>
      </c>
      <c r="AG111" s="1010"/>
      <c r="AH111" s="1010"/>
      <c r="AI111" s="1010"/>
      <c r="AJ111" s="1011"/>
      <c r="AK111" s="1012" t="s">
        <v>129</v>
      </c>
      <c r="AL111" s="1010"/>
      <c r="AM111" s="1010"/>
      <c r="AN111" s="1010"/>
      <c r="AO111" s="1011"/>
      <c r="AP111" s="1013" t="s">
        <v>394</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25500</v>
      </c>
      <c r="BR111" s="901"/>
      <c r="BS111" s="901"/>
      <c r="BT111" s="901"/>
      <c r="BU111" s="901"/>
      <c r="BV111" s="901">
        <v>17000</v>
      </c>
      <c r="BW111" s="901"/>
      <c r="BX111" s="901"/>
      <c r="BY111" s="901"/>
      <c r="BZ111" s="901"/>
      <c r="CA111" s="901">
        <v>8500</v>
      </c>
      <c r="CB111" s="901"/>
      <c r="CC111" s="901"/>
      <c r="CD111" s="901"/>
      <c r="CE111" s="901"/>
      <c r="CF111" s="962">
        <v>0.2</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129</v>
      </c>
      <c r="DH111" s="901"/>
      <c r="DI111" s="901"/>
      <c r="DJ111" s="901"/>
      <c r="DK111" s="901"/>
      <c r="DL111" s="901" t="s">
        <v>394</v>
      </c>
      <c r="DM111" s="901"/>
      <c r="DN111" s="901"/>
      <c r="DO111" s="901"/>
      <c r="DP111" s="901"/>
      <c r="DQ111" s="901" t="s">
        <v>394</v>
      </c>
      <c r="DR111" s="901"/>
      <c r="DS111" s="901"/>
      <c r="DT111" s="901"/>
      <c r="DU111" s="901"/>
      <c r="DV111" s="878" t="s">
        <v>129</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129</v>
      </c>
      <c r="AG112" s="864"/>
      <c r="AH112" s="864"/>
      <c r="AI112" s="864"/>
      <c r="AJ112" s="865"/>
      <c r="AK112" s="866" t="s">
        <v>129</v>
      </c>
      <c r="AL112" s="864"/>
      <c r="AM112" s="864"/>
      <c r="AN112" s="864"/>
      <c r="AO112" s="865"/>
      <c r="AP112" s="911" t="s">
        <v>129</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4679179</v>
      </c>
      <c r="BR112" s="901"/>
      <c r="BS112" s="901"/>
      <c r="BT112" s="901"/>
      <c r="BU112" s="901"/>
      <c r="BV112" s="901">
        <v>4011787</v>
      </c>
      <c r="BW112" s="901"/>
      <c r="BX112" s="901"/>
      <c r="BY112" s="901"/>
      <c r="BZ112" s="901"/>
      <c r="CA112" s="901">
        <v>3526535</v>
      </c>
      <c r="CB112" s="901"/>
      <c r="CC112" s="901"/>
      <c r="CD112" s="901"/>
      <c r="CE112" s="901"/>
      <c r="CF112" s="962">
        <v>86.3</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129</v>
      </c>
      <c r="DM112" s="901"/>
      <c r="DN112" s="901"/>
      <c r="DO112" s="901"/>
      <c r="DP112" s="901"/>
      <c r="DQ112" s="901" t="s">
        <v>129</v>
      </c>
      <c r="DR112" s="901"/>
      <c r="DS112" s="901"/>
      <c r="DT112" s="901"/>
      <c r="DU112" s="901"/>
      <c r="DV112" s="878" t="s">
        <v>129</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354605</v>
      </c>
      <c r="AB113" s="1010"/>
      <c r="AC113" s="1010"/>
      <c r="AD113" s="1010"/>
      <c r="AE113" s="1011"/>
      <c r="AF113" s="1012">
        <v>361485</v>
      </c>
      <c r="AG113" s="1010"/>
      <c r="AH113" s="1010"/>
      <c r="AI113" s="1010"/>
      <c r="AJ113" s="1011"/>
      <c r="AK113" s="1012">
        <v>382737</v>
      </c>
      <c r="AL113" s="1010"/>
      <c r="AM113" s="1010"/>
      <c r="AN113" s="1010"/>
      <c r="AO113" s="1011"/>
      <c r="AP113" s="1013">
        <v>9.4</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374908</v>
      </c>
      <c r="BR113" s="901"/>
      <c r="BS113" s="901"/>
      <c r="BT113" s="901"/>
      <c r="BU113" s="901"/>
      <c r="BV113" s="901">
        <v>395968</v>
      </c>
      <c r="BW113" s="901"/>
      <c r="BX113" s="901"/>
      <c r="BY113" s="901"/>
      <c r="BZ113" s="901"/>
      <c r="CA113" s="901">
        <v>393424</v>
      </c>
      <c r="CB113" s="901"/>
      <c r="CC113" s="901"/>
      <c r="CD113" s="901"/>
      <c r="CE113" s="901"/>
      <c r="CF113" s="962">
        <v>9.6</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129</v>
      </c>
      <c r="DH113" s="864"/>
      <c r="DI113" s="864"/>
      <c r="DJ113" s="864"/>
      <c r="DK113" s="865"/>
      <c r="DL113" s="866" t="s">
        <v>129</v>
      </c>
      <c r="DM113" s="864"/>
      <c r="DN113" s="864"/>
      <c r="DO113" s="864"/>
      <c r="DP113" s="865"/>
      <c r="DQ113" s="866" t="s">
        <v>129</v>
      </c>
      <c r="DR113" s="864"/>
      <c r="DS113" s="864"/>
      <c r="DT113" s="864"/>
      <c r="DU113" s="865"/>
      <c r="DV113" s="911" t="s">
        <v>129</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37046</v>
      </c>
      <c r="AB114" s="864"/>
      <c r="AC114" s="864"/>
      <c r="AD114" s="864"/>
      <c r="AE114" s="865"/>
      <c r="AF114" s="866">
        <v>48015</v>
      </c>
      <c r="AG114" s="864"/>
      <c r="AH114" s="864"/>
      <c r="AI114" s="864"/>
      <c r="AJ114" s="865"/>
      <c r="AK114" s="866">
        <v>57954</v>
      </c>
      <c r="AL114" s="864"/>
      <c r="AM114" s="864"/>
      <c r="AN114" s="864"/>
      <c r="AO114" s="865"/>
      <c r="AP114" s="911">
        <v>1.4</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998028</v>
      </c>
      <c r="BR114" s="901"/>
      <c r="BS114" s="901"/>
      <c r="BT114" s="901"/>
      <c r="BU114" s="901"/>
      <c r="BV114" s="901">
        <v>1015276</v>
      </c>
      <c r="BW114" s="901"/>
      <c r="BX114" s="901"/>
      <c r="BY114" s="901"/>
      <c r="BZ114" s="901"/>
      <c r="CA114" s="901">
        <v>998958</v>
      </c>
      <c r="CB114" s="901"/>
      <c r="CC114" s="901"/>
      <c r="CD114" s="901"/>
      <c r="CE114" s="901"/>
      <c r="CF114" s="962">
        <v>24.4</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394</v>
      </c>
      <c r="DH114" s="864"/>
      <c r="DI114" s="864"/>
      <c r="DJ114" s="864"/>
      <c r="DK114" s="865"/>
      <c r="DL114" s="866" t="s">
        <v>129</v>
      </c>
      <c r="DM114" s="864"/>
      <c r="DN114" s="864"/>
      <c r="DO114" s="864"/>
      <c r="DP114" s="865"/>
      <c r="DQ114" s="866" t="s">
        <v>129</v>
      </c>
      <c r="DR114" s="864"/>
      <c r="DS114" s="864"/>
      <c r="DT114" s="864"/>
      <c r="DU114" s="865"/>
      <c r="DV114" s="911" t="s">
        <v>129</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9044</v>
      </c>
      <c r="AB115" s="1010"/>
      <c r="AC115" s="1010"/>
      <c r="AD115" s="1010"/>
      <c r="AE115" s="1011"/>
      <c r="AF115" s="1012">
        <v>8908</v>
      </c>
      <c r="AG115" s="1010"/>
      <c r="AH115" s="1010"/>
      <c r="AI115" s="1010"/>
      <c r="AJ115" s="1011"/>
      <c r="AK115" s="1012">
        <v>8772</v>
      </c>
      <c r="AL115" s="1010"/>
      <c r="AM115" s="1010"/>
      <c r="AN115" s="1010"/>
      <c r="AO115" s="1011"/>
      <c r="AP115" s="1013">
        <v>0.2</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129</v>
      </c>
      <c r="BR115" s="901"/>
      <c r="BS115" s="901"/>
      <c r="BT115" s="901"/>
      <c r="BU115" s="901"/>
      <c r="BV115" s="901" t="s">
        <v>129</v>
      </c>
      <c r="BW115" s="901"/>
      <c r="BX115" s="901"/>
      <c r="BY115" s="901"/>
      <c r="BZ115" s="901"/>
      <c r="CA115" s="901" t="s">
        <v>129</v>
      </c>
      <c r="CB115" s="901"/>
      <c r="CC115" s="901"/>
      <c r="CD115" s="901"/>
      <c r="CE115" s="901"/>
      <c r="CF115" s="962" t="s">
        <v>129</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129</v>
      </c>
      <c r="DH115" s="864"/>
      <c r="DI115" s="864"/>
      <c r="DJ115" s="864"/>
      <c r="DK115" s="865"/>
      <c r="DL115" s="866" t="s">
        <v>129</v>
      </c>
      <c r="DM115" s="864"/>
      <c r="DN115" s="864"/>
      <c r="DO115" s="864"/>
      <c r="DP115" s="865"/>
      <c r="DQ115" s="866" t="s">
        <v>129</v>
      </c>
      <c r="DR115" s="864"/>
      <c r="DS115" s="864"/>
      <c r="DT115" s="864"/>
      <c r="DU115" s="865"/>
      <c r="DV115" s="911" t="s">
        <v>129</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129</v>
      </c>
      <c r="AB116" s="864"/>
      <c r="AC116" s="864"/>
      <c r="AD116" s="864"/>
      <c r="AE116" s="865"/>
      <c r="AF116" s="866" t="s">
        <v>129</v>
      </c>
      <c r="AG116" s="864"/>
      <c r="AH116" s="864"/>
      <c r="AI116" s="864"/>
      <c r="AJ116" s="865"/>
      <c r="AK116" s="866" t="s">
        <v>129</v>
      </c>
      <c r="AL116" s="864"/>
      <c r="AM116" s="864"/>
      <c r="AN116" s="864"/>
      <c r="AO116" s="865"/>
      <c r="AP116" s="911" t="s">
        <v>129</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129</v>
      </c>
      <c r="BR116" s="901"/>
      <c r="BS116" s="901"/>
      <c r="BT116" s="901"/>
      <c r="BU116" s="901"/>
      <c r="BV116" s="901" t="s">
        <v>129</v>
      </c>
      <c r="BW116" s="901"/>
      <c r="BX116" s="901"/>
      <c r="BY116" s="901"/>
      <c r="BZ116" s="901"/>
      <c r="CA116" s="901" t="s">
        <v>129</v>
      </c>
      <c r="CB116" s="901"/>
      <c r="CC116" s="901"/>
      <c r="CD116" s="901"/>
      <c r="CE116" s="901"/>
      <c r="CF116" s="962" t="s">
        <v>129</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25500</v>
      </c>
      <c r="DH116" s="864"/>
      <c r="DI116" s="864"/>
      <c r="DJ116" s="864"/>
      <c r="DK116" s="865"/>
      <c r="DL116" s="866">
        <v>17000</v>
      </c>
      <c r="DM116" s="864"/>
      <c r="DN116" s="864"/>
      <c r="DO116" s="864"/>
      <c r="DP116" s="865"/>
      <c r="DQ116" s="866">
        <v>8500</v>
      </c>
      <c r="DR116" s="864"/>
      <c r="DS116" s="864"/>
      <c r="DT116" s="864"/>
      <c r="DU116" s="865"/>
      <c r="DV116" s="911">
        <v>0.2</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877652</v>
      </c>
      <c r="AB117" s="996"/>
      <c r="AC117" s="996"/>
      <c r="AD117" s="996"/>
      <c r="AE117" s="997"/>
      <c r="AF117" s="998">
        <v>891865</v>
      </c>
      <c r="AG117" s="996"/>
      <c r="AH117" s="996"/>
      <c r="AI117" s="996"/>
      <c r="AJ117" s="997"/>
      <c r="AK117" s="998">
        <v>936896</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394</v>
      </c>
      <c r="BR117" s="901"/>
      <c r="BS117" s="901"/>
      <c r="BT117" s="901"/>
      <c r="BU117" s="901"/>
      <c r="BV117" s="901" t="s">
        <v>394</v>
      </c>
      <c r="BW117" s="901"/>
      <c r="BX117" s="901"/>
      <c r="BY117" s="901"/>
      <c r="BZ117" s="901"/>
      <c r="CA117" s="901" t="s">
        <v>394</v>
      </c>
      <c r="CB117" s="901"/>
      <c r="CC117" s="901"/>
      <c r="CD117" s="901"/>
      <c r="CE117" s="901"/>
      <c r="CF117" s="962" t="s">
        <v>394</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394</v>
      </c>
      <c r="DH117" s="864"/>
      <c r="DI117" s="864"/>
      <c r="DJ117" s="864"/>
      <c r="DK117" s="865"/>
      <c r="DL117" s="866" t="s">
        <v>394</v>
      </c>
      <c r="DM117" s="864"/>
      <c r="DN117" s="864"/>
      <c r="DO117" s="864"/>
      <c r="DP117" s="865"/>
      <c r="DQ117" s="866" t="s">
        <v>394</v>
      </c>
      <c r="DR117" s="864"/>
      <c r="DS117" s="864"/>
      <c r="DT117" s="864"/>
      <c r="DU117" s="865"/>
      <c r="DV117" s="911" t="s">
        <v>394</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308</v>
      </c>
      <c r="AL118" s="989"/>
      <c r="AM118" s="989"/>
      <c r="AN118" s="989"/>
      <c r="AO118" s="990"/>
      <c r="AP118" s="992" t="s">
        <v>435</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394</v>
      </c>
      <c r="BR118" s="932"/>
      <c r="BS118" s="932"/>
      <c r="BT118" s="932"/>
      <c r="BU118" s="932"/>
      <c r="BV118" s="932" t="s">
        <v>394</v>
      </c>
      <c r="BW118" s="932"/>
      <c r="BX118" s="932"/>
      <c r="BY118" s="932"/>
      <c r="BZ118" s="932"/>
      <c r="CA118" s="932" t="s">
        <v>394</v>
      </c>
      <c r="CB118" s="932"/>
      <c r="CC118" s="932"/>
      <c r="CD118" s="932"/>
      <c r="CE118" s="932"/>
      <c r="CF118" s="962" t="s">
        <v>394</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394</v>
      </c>
      <c r="DH118" s="864"/>
      <c r="DI118" s="864"/>
      <c r="DJ118" s="864"/>
      <c r="DK118" s="865"/>
      <c r="DL118" s="866" t="s">
        <v>394</v>
      </c>
      <c r="DM118" s="864"/>
      <c r="DN118" s="864"/>
      <c r="DO118" s="864"/>
      <c r="DP118" s="865"/>
      <c r="DQ118" s="866" t="s">
        <v>394</v>
      </c>
      <c r="DR118" s="864"/>
      <c r="DS118" s="864"/>
      <c r="DT118" s="864"/>
      <c r="DU118" s="865"/>
      <c r="DV118" s="911" t="s">
        <v>394</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394</v>
      </c>
      <c r="AB119" s="982"/>
      <c r="AC119" s="982"/>
      <c r="AD119" s="982"/>
      <c r="AE119" s="983"/>
      <c r="AF119" s="984" t="s">
        <v>394</v>
      </c>
      <c r="AG119" s="982"/>
      <c r="AH119" s="982"/>
      <c r="AI119" s="982"/>
      <c r="AJ119" s="983"/>
      <c r="AK119" s="984" t="s">
        <v>394</v>
      </c>
      <c r="AL119" s="982"/>
      <c r="AM119" s="982"/>
      <c r="AN119" s="982"/>
      <c r="AO119" s="983"/>
      <c r="AP119" s="985" t="s">
        <v>394</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465</v>
      </c>
      <c r="BP119" s="965"/>
      <c r="BQ119" s="969">
        <v>11237463</v>
      </c>
      <c r="BR119" s="932"/>
      <c r="BS119" s="932"/>
      <c r="BT119" s="932"/>
      <c r="BU119" s="932"/>
      <c r="BV119" s="932">
        <v>10762168</v>
      </c>
      <c r="BW119" s="932"/>
      <c r="BX119" s="932"/>
      <c r="BY119" s="932"/>
      <c r="BZ119" s="932"/>
      <c r="CA119" s="932">
        <v>10480227</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394</v>
      </c>
      <c r="DH119" s="847"/>
      <c r="DI119" s="847"/>
      <c r="DJ119" s="847"/>
      <c r="DK119" s="848"/>
      <c r="DL119" s="849" t="s">
        <v>394</v>
      </c>
      <c r="DM119" s="847"/>
      <c r="DN119" s="847"/>
      <c r="DO119" s="847"/>
      <c r="DP119" s="848"/>
      <c r="DQ119" s="849" t="s">
        <v>394</v>
      </c>
      <c r="DR119" s="847"/>
      <c r="DS119" s="847"/>
      <c r="DT119" s="847"/>
      <c r="DU119" s="848"/>
      <c r="DV119" s="935" t="s">
        <v>394</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394</v>
      </c>
      <c r="AB120" s="864"/>
      <c r="AC120" s="864"/>
      <c r="AD120" s="864"/>
      <c r="AE120" s="865"/>
      <c r="AF120" s="866" t="s">
        <v>394</v>
      </c>
      <c r="AG120" s="864"/>
      <c r="AH120" s="864"/>
      <c r="AI120" s="864"/>
      <c r="AJ120" s="865"/>
      <c r="AK120" s="866" t="s">
        <v>394</v>
      </c>
      <c r="AL120" s="864"/>
      <c r="AM120" s="864"/>
      <c r="AN120" s="864"/>
      <c r="AO120" s="865"/>
      <c r="AP120" s="911" t="s">
        <v>394</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4561320</v>
      </c>
      <c r="BR120" s="929"/>
      <c r="BS120" s="929"/>
      <c r="BT120" s="929"/>
      <c r="BU120" s="929"/>
      <c r="BV120" s="929">
        <v>4826921</v>
      </c>
      <c r="BW120" s="929"/>
      <c r="BX120" s="929"/>
      <c r="BY120" s="929"/>
      <c r="BZ120" s="929"/>
      <c r="CA120" s="929">
        <v>5173014</v>
      </c>
      <c r="CB120" s="929"/>
      <c r="CC120" s="929"/>
      <c r="CD120" s="929"/>
      <c r="CE120" s="929"/>
      <c r="CF120" s="953">
        <v>126.6</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t="s">
        <v>394</v>
      </c>
      <c r="DH120" s="929"/>
      <c r="DI120" s="929"/>
      <c r="DJ120" s="929"/>
      <c r="DK120" s="929"/>
      <c r="DL120" s="929">
        <v>4011208</v>
      </c>
      <c r="DM120" s="929"/>
      <c r="DN120" s="929"/>
      <c r="DO120" s="929"/>
      <c r="DP120" s="929"/>
      <c r="DQ120" s="929">
        <v>3526004</v>
      </c>
      <c r="DR120" s="929"/>
      <c r="DS120" s="929"/>
      <c r="DT120" s="929"/>
      <c r="DU120" s="929"/>
      <c r="DV120" s="930">
        <v>86.3</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394</v>
      </c>
      <c r="AB121" s="864"/>
      <c r="AC121" s="864"/>
      <c r="AD121" s="864"/>
      <c r="AE121" s="865"/>
      <c r="AF121" s="866" t="s">
        <v>394</v>
      </c>
      <c r="AG121" s="864"/>
      <c r="AH121" s="864"/>
      <c r="AI121" s="864"/>
      <c r="AJ121" s="865"/>
      <c r="AK121" s="866" t="s">
        <v>394</v>
      </c>
      <c r="AL121" s="864"/>
      <c r="AM121" s="864"/>
      <c r="AN121" s="864"/>
      <c r="AO121" s="865"/>
      <c r="AP121" s="911" t="s">
        <v>394</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t="s">
        <v>394</v>
      </c>
      <c r="BR121" s="901"/>
      <c r="BS121" s="901"/>
      <c r="BT121" s="901"/>
      <c r="BU121" s="901"/>
      <c r="BV121" s="901" t="s">
        <v>394</v>
      </c>
      <c r="BW121" s="901"/>
      <c r="BX121" s="901"/>
      <c r="BY121" s="901"/>
      <c r="BZ121" s="901"/>
      <c r="CA121" s="901" t="s">
        <v>394</v>
      </c>
      <c r="CB121" s="901"/>
      <c r="CC121" s="901"/>
      <c r="CD121" s="901"/>
      <c r="CE121" s="901"/>
      <c r="CF121" s="962" t="s">
        <v>394</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v>625</v>
      </c>
      <c r="DH121" s="901"/>
      <c r="DI121" s="901"/>
      <c r="DJ121" s="901"/>
      <c r="DK121" s="901"/>
      <c r="DL121" s="901">
        <v>579</v>
      </c>
      <c r="DM121" s="901"/>
      <c r="DN121" s="901"/>
      <c r="DO121" s="901"/>
      <c r="DP121" s="901"/>
      <c r="DQ121" s="901">
        <v>531</v>
      </c>
      <c r="DR121" s="901"/>
      <c r="DS121" s="901"/>
      <c r="DT121" s="901"/>
      <c r="DU121" s="901"/>
      <c r="DV121" s="878">
        <v>0</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394</v>
      </c>
      <c r="AB122" s="864"/>
      <c r="AC122" s="864"/>
      <c r="AD122" s="864"/>
      <c r="AE122" s="865"/>
      <c r="AF122" s="866" t="s">
        <v>394</v>
      </c>
      <c r="AG122" s="864"/>
      <c r="AH122" s="864"/>
      <c r="AI122" s="864"/>
      <c r="AJ122" s="865"/>
      <c r="AK122" s="866" t="s">
        <v>394</v>
      </c>
      <c r="AL122" s="864"/>
      <c r="AM122" s="864"/>
      <c r="AN122" s="864"/>
      <c r="AO122" s="865"/>
      <c r="AP122" s="911" t="s">
        <v>394</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7473949</v>
      </c>
      <c r="BR122" s="932"/>
      <c r="BS122" s="932"/>
      <c r="BT122" s="932"/>
      <c r="BU122" s="932"/>
      <c r="BV122" s="932">
        <v>7321016</v>
      </c>
      <c r="BW122" s="932"/>
      <c r="BX122" s="932"/>
      <c r="BY122" s="932"/>
      <c r="BZ122" s="932"/>
      <c r="CA122" s="932">
        <v>7202024</v>
      </c>
      <c r="CB122" s="932"/>
      <c r="CC122" s="932"/>
      <c r="CD122" s="932"/>
      <c r="CE122" s="932"/>
      <c r="CF122" s="933">
        <v>176.3</v>
      </c>
      <c r="CG122" s="934"/>
      <c r="CH122" s="934"/>
      <c r="CI122" s="934"/>
      <c r="CJ122" s="934"/>
      <c r="CK122" s="956"/>
      <c r="CL122" s="942"/>
      <c r="CM122" s="942"/>
      <c r="CN122" s="942"/>
      <c r="CO122" s="943"/>
      <c r="CP122" s="922" t="s">
        <v>408</v>
      </c>
      <c r="CQ122" s="923"/>
      <c r="CR122" s="923"/>
      <c r="CS122" s="923"/>
      <c r="CT122" s="923"/>
      <c r="CU122" s="923"/>
      <c r="CV122" s="923"/>
      <c r="CW122" s="923"/>
      <c r="CX122" s="923"/>
      <c r="CY122" s="923"/>
      <c r="CZ122" s="923"/>
      <c r="DA122" s="923"/>
      <c r="DB122" s="923"/>
      <c r="DC122" s="923"/>
      <c r="DD122" s="923"/>
      <c r="DE122" s="923"/>
      <c r="DF122" s="924"/>
      <c r="DG122" s="900" t="s">
        <v>129</v>
      </c>
      <c r="DH122" s="901"/>
      <c r="DI122" s="901"/>
      <c r="DJ122" s="901"/>
      <c r="DK122" s="901"/>
      <c r="DL122" s="901" t="s">
        <v>129</v>
      </c>
      <c r="DM122" s="901"/>
      <c r="DN122" s="901"/>
      <c r="DO122" s="901"/>
      <c r="DP122" s="901"/>
      <c r="DQ122" s="901" t="s">
        <v>129</v>
      </c>
      <c r="DR122" s="901"/>
      <c r="DS122" s="901"/>
      <c r="DT122" s="901"/>
      <c r="DU122" s="901"/>
      <c r="DV122" s="878" t="s">
        <v>129</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9044</v>
      </c>
      <c r="AB123" s="864"/>
      <c r="AC123" s="864"/>
      <c r="AD123" s="864"/>
      <c r="AE123" s="865"/>
      <c r="AF123" s="866">
        <v>8908</v>
      </c>
      <c r="AG123" s="864"/>
      <c r="AH123" s="864"/>
      <c r="AI123" s="864"/>
      <c r="AJ123" s="865"/>
      <c r="AK123" s="866">
        <v>8772</v>
      </c>
      <c r="AL123" s="864"/>
      <c r="AM123" s="864"/>
      <c r="AN123" s="864"/>
      <c r="AO123" s="865"/>
      <c r="AP123" s="911">
        <v>0.2</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475</v>
      </c>
      <c r="BP123" s="965"/>
      <c r="BQ123" s="919">
        <v>12035269</v>
      </c>
      <c r="BR123" s="920"/>
      <c r="BS123" s="920"/>
      <c r="BT123" s="920"/>
      <c r="BU123" s="920"/>
      <c r="BV123" s="920">
        <v>12147937</v>
      </c>
      <c r="BW123" s="920"/>
      <c r="BX123" s="920"/>
      <c r="BY123" s="920"/>
      <c r="BZ123" s="920"/>
      <c r="CA123" s="920">
        <v>12375038</v>
      </c>
      <c r="CB123" s="920"/>
      <c r="CC123" s="920"/>
      <c r="CD123" s="920"/>
      <c r="CE123" s="920"/>
      <c r="CF123" s="830"/>
      <c r="CG123" s="831"/>
      <c r="CH123" s="831"/>
      <c r="CI123" s="831"/>
      <c r="CJ123" s="921"/>
      <c r="CK123" s="956"/>
      <c r="CL123" s="942"/>
      <c r="CM123" s="942"/>
      <c r="CN123" s="942"/>
      <c r="CO123" s="943"/>
      <c r="CP123" s="922" t="s">
        <v>407</v>
      </c>
      <c r="CQ123" s="923"/>
      <c r="CR123" s="923"/>
      <c r="CS123" s="923"/>
      <c r="CT123" s="923"/>
      <c r="CU123" s="923"/>
      <c r="CV123" s="923"/>
      <c r="CW123" s="923"/>
      <c r="CX123" s="923"/>
      <c r="CY123" s="923"/>
      <c r="CZ123" s="923"/>
      <c r="DA123" s="923"/>
      <c r="DB123" s="923"/>
      <c r="DC123" s="923"/>
      <c r="DD123" s="923"/>
      <c r="DE123" s="923"/>
      <c r="DF123" s="924"/>
      <c r="DG123" s="863" t="s">
        <v>129</v>
      </c>
      <c r="DH123" s="864"/>
      <c r="DI123" s="864"/>
      <c r="DJ123" s="864"/>
      <c r="DK123" s="865"/>
      <c r="DL123" s="866" t="s">
        <v>476</v>
      </c>
      <c r="DM123" s="864"/>
      <c r="DN123" s="864"/>
      <c r="DO123" s="864"/>
      <c r="DP123" s="865"/>
      <c r="DQ123" s="866" t="s">
        <v>129</v>
      </c>
      <c r="DR123" s="864"/>
      <c r="DS123" s="864"/>
      <c r="DT123" s="864"/>
      <c r="DU123" s="865"/>
      <c r="DV123" s="911" t="s">
        <v>129</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477</v>
      </c>
      <c r="AB124" s="864"/>
      <c r="AC124" s="864"/>
      <c r="AD124" s="864"/>
      <c r="AE124" s="865"/>
      <c r="AF124" s="866" t="s">
        <v>129</v>
      </c>
      <c r="AG124" s="864"/>
      <c r="AH124" s="864"/>
      <c r="AI124" s="864"/>
      <c r="AJ124" s="865"/>
      <c r="AK124" s="866" t="s">
        <v>129</v>
      </c>
      <c r="AL124" s="864"/>
      <c r="AM124" s="864"/>
      <c r="AN124" s="864"/>
      <c r="AO124" s="865"/>
      <c r="AP124" s="911" t="s">
        <v>129</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129</v>
      </c>
      <c r="BR124" s="918"/>
      <c r="BS124" s="918"/>
      <c r="BT124" s="918"/>
      <c r="BU124" s="918"/>
      <c r="BV124" s="918" t="s">
        <v>129</v>
      </c>
      <c r="BW124" s="918"/>
      <c r="BX124" s="918"/>
      <c r="BY124" s="918"/>
      <c r="BZ124" s="918"/>
      <c r="CA124" s="918" t="s">
        <v>129</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v>4678554</v>
      </c>
      <c r="DH124" s="847"/>
      <c r="DI124" s="847"/>
      <c r="DJ124" s="847"/>
      <c r="DK124" s="848"/>
      <c r="DL124" s="849" t="s">
        <v>129</v>
      </c>
      <c r="DM124" s="847"/>
      <c r="DN124" s="847"/>
      <c r="DO124" s="847"/>
      <c r="DP124" s="848"/>
      <c r="DQ124" s="849" t="s">
        <v>129</v>
      </c>
      <c r="DR124" s="847"/>
      <c r="DS124" s="847"/>
      <c r="DT124" s="847"/>
      <c r="DU124" s="848"/>
      <c r="DV124" s="935" t="s">
        <v>129</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129</v>
      </c>
      <c r="AB125" s="864"/>
      <c r="AC125" s="864"/>
      <c r="AD125" s="864"/>
      <c r="AE125" s="865"/>
      <c r="AF125" s="866" t="s">
        <v>129</v>
      </c>
      <c r="AG125" s="864"/>
      <c r="AH125" s="864"/>
      <c r="AI125" s="864"/>
      <c r="AJ125" s="865"/>
      <c r="AK125" s="866" t="s">
        <v>129</v>
      </c>
      <c r="AL125" s="864"/>
      <c r="AM125" s="864"/>
      <c r="AN125" s="864"/>
      <c r="AO125" s="865"/>
      <c r="AP125" s="911" t="s">
        <v>129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129</v>
      </c>
      <c r="DH125" s="929"/>
      <c r="DI125" s="929"/>
      <c r="DJ125" s="929"/>
      <c r="DK125" s="929"/>
      <c r="DL125" s="929" t="s">
        <v>129</v>
      </c>
      <c r="DM125" s="929"/>
      <c r="DN125" s="929"/>
      <c r="DO125" s="929"/>
      <c r="DP125" s="929"/>
      <c r="DQ125" s="929" t="s">
        <v>476</v>
      </c>
      <c r="DR125" s="929"/>
      <c r="DS125" s="929"/>
      <c r="DT125" s="929"/>
      <c r="DU125" s="929"/>
      <c r="DV125" s="930" t="s">
        <v>129</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482</v>
      </c>
      <c r="AB126" s="864"/>
      <c r="AC126" s="864"/>
      <c r="AD126" s="864"/>
      <c r="AE126" s="865"/>
      <c r="AF126" s="866" t="s">
        <v>129</v>
      </c>
      <c r="AG126" s="864"/>
      <c r="AH126" s="864"/>
      <c r="AI126" s="864"/>
      <c r="AJ126" s="865"/>
      <c r="AK126" s="866" t="s">
        <v>476</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129</v>
      </c>
      <c r="DM126" s="901"/>
      <c r="DN126" s="901"/>
      <c r="DO126" s="901"/>
      <c r="DP126" s="901"/>
      <c r="DQ126" s="901" t="s">
        <v>129</v>
      </c>
      <c r="DR126" s="901"/>
      <c r="DS126" s="901"/>
      <c r="DT126" s="901"/>
      <c r="DU126" s="901"/>
      <c r="DV126" s="878" t="s">
        <v>129</v>
      </c>
      <c r="DW126" s="878"/>
      <c r="DX126" s="878"/>
      <c r="DY126" s="878"/>
      <c r="DZ126" s="879"/>
    </row>
    <row r="127" spans="1:130" s="248" customFormat="1" ht="26.25" customHeight="1" x14ac:dyDescent="0.15">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129</v>
      </c>
      <c r="AB127" s="864"/>
      <c r="AC127" s="864"/>
      <c r="AD127" s="864"/>
      <c r="AE127" s="865"/>
      <c r="AF127" s="866" t="s">
        <v>129</v>
      </c>
      <c r="AG127" s="864"/>
      <c r="AH127" s="864"/>
      <c r="AI127" s="864"/>
      <c r="AJ127" s="865"/>
      <c r="AK127" s="866" t="s">
        <v>482</v>
      </c>
      <c r="AL127" s="864"/>
      <c r="AM127" s="864"/>
      <c r="AN127" s="864"/>
      <c r="AO127" s="865"/>
      <c r="AP127" s="911" t="s">
        <v>129</v>
      </c>
      <c r="AQ127" s="912"/>
      <c r="AR127" s="912"/>
      <c r="AS127" s="912"/>
      <c r="AT127" s="913"/>
      <c r="AU127" s="284"/>
      <c r="AV127" s="284"/>
      <c r="AW127" s="284"/>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129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x14ac:dyDescent="0.2">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t="s">
        <v>477</v>
      </c>
      <c r="AB128" s="885"/>
      <c r="AC128" s="885"/>
      <c r="AD128" s="885"/>
      <c r="AE128" s="886"/>
      <c r="AF128" s="887" t="s">
        <v>129</v>
      </c>
      <c r="AG128" s="885"/>
      <c r="AH128" s="885"/>
      <c r="AI128" s="885"/>
      <c r="AJ128" s="886"/>
      <c r="AK128" s="887" t="s">
        <v>129</v>
      </c>
      <c r="AL128" s="885"/>
      <c r="AM128" s="885"/>
      <c r="AN128" s="885"/>
      <c r="AO128" s="886"/>
      <c r="AP128" s="888"/>
      <c r="AQ128" s="889"/>
      <c r="AR128" s="889"/>
      <c r="AS128" s="889"/>
      <c r="AT128" s="890"/>
      <c r="AU128" s="284"/>
      <c r="AV128" s="284"/>
      <c r="AW128" s="284"/>
      <c r="AX128" s="891" t="s">
        <v>492</v>
      </c>
      <c r="AY128" s="892"/>
      <c r="AZ128" s="892"/>
      <c r="BA128" s="892"/>
      <c r="BB128" s="892"/>
      <c r="BC128" s="892"/>
      <c r="BD128" s="892"/>
      <c r="BE128" s="893"/>
      <c r="BF128" s="870" t="s">
        <v>129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493</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t="s">
        <v>129</v>
      </c>
      <c r="DM128" s="875"/>
      <c r="DN128" s="875"/>
      <c r="DO128" s="875"/>
      <c r="DP128" s="875"/>
      <c r="DQ128" s="875" t="s">
        <v>129</v>
      </c>
      <c r="DR128" s="875"/>
      <c r="DS128" s="875"/>
      <c r="DT128" s="875"/>
      <c r="DU128" s="875"/>
      <c r="DV128" s="876" t="s">
        <v>129</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4558970</v>
      </c>
      <c r="AB129" s="864"/>
      <c r="AC129" s="864"/>
      <c r="AD129" s="864"/>
      <c r="AE129" s="865"/>
      <c r="AF129" s="866">
        <v>4592183</v>
      </c>
      <c r="AG129" s="864"/>
      <c r="AH129" s="864"/>
      <c r="AI129" s="864"/>
      <c r="AJ129" s="865"/>
      <c r="AK129" s="866">
        <v>4723203</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129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497</v>
      </c>
      <c r="X130" s="861"/>
      <c r="Y130" s="861"/>
      <c r="Z130" s="862"/>
      <c r="AA130" s="863">
        <v>653261</v>
      </c>
      <c r="AB130" s="864"/>
      <c r="AC130" s="864"/>
      <c r="AD130" s="864"/>
      <c r="AE130" s="865"/>
      <c r="AF130" s="866">
        <v>652004</v>
      </c>
      <c r="AG130" s="864"/>
      <c r="AH130" s="864"/>
      <c r="AI130" s="864"/>
      <c r="AJ130" s="865"/>
      <c r="AK130" s="866">
        <v>637035</v>
      </c>
      <c r="AL130" s="864"/>
      <c r="AM130" s="864"/>
      <c r="AN130" s="864"/>
      <c r="AO130" s="865"/>
      <c r="AP130" s="867"/>
      <c r="AQ130" s="868"/>
      <c r="AR130" s="868"/>
      <c r="AS130" s="868"/>
      <c r="AT130" s="869"/>
      <c r="AU130" s="286"/>
      <c r="AV130" s="286"/>
      <c r="AW130" s="286"/>
      <c r="AX130" s="833" t="s">
        <v>498</v>
      </c>
      <c r="AY130" s="834"/>
      <c r="AZ130" s="834"/>
      <c r="BA130" s="834"/>
      <c r="BB130" s="834"/>
      <c r="BC130" s="834"/>
      <c r="BD130" s="834"/>
      <c r="BE130" s="835"/>
      <c r="BF130" s="836">
        <v>6.3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499</v>
      </c>
      <c r="X131" s="844"/>
      <c r="Y131" s="844"/>
      <c r="Z131" s="845"/>
      <c r="AA131" s="846">
        <v>3905709</v>
      </c>
      <c r="AB131" s="847"/>
      <c r="AC131" s="847"/>
      <c r="AD131" s="847"/>
      <c r="AE131" s="848"/>
      <c r="AF131" s="849">
        <v>3940179</v>
      </c>
      <c r="AG131" s="847"/>
      <c r="AH131" s="847"/>
      <c r="AI131" s="847"/>
      <c r="AJ131" s="848"/>
      <c r="AK131" s="849">
        <v>4086168</v>
      </c>
      <c r="AL131" s="847"/>
      <c r="AM131" s="847"/>
      <c r="AN131" s="847"/>
      <c r="AO131" s="848"/>
      <c r="AP131" s="850"/>
      <c r="AQ131" s="851"/>
      <c r="AR131" s="851"/>
      <c r="AS131" s="851"/>
      <c r="AT131" s="852"/>
      <c r="AU131" s="286"/>
      <c r="AV131" s="286"/>
      <c r="AW131" s="286"/>
      <c r="AX131" s="811" t="s">
        <v>500</v>
      </c>
      <c r="AY131" s="812"/>
      <c r="AZ131" s="812"/>
      <c r="BA131" s="812"/>
      <c r="BB131" s="812"/>
      <c r="BC131" s="812"/>
      <c r="BD131" s="812"/>
      <c r="BE131" s="813"/>
      <c r="BF131" s="814" t="s">
        <v>129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5.7452052880000002</v>
      </c>
      <c r="AB132" s="827"/>
      <c r="AC132" s="827"/>
      <c r="AD132" s="827"/>
      <c r="AE132" s="828"/>
      <c r="AF132" s="829">
        <v>6.0875660729999996</v>
      </c>
      <c r="AG132" s="827"/>
      <c r="AH132" s="827"/>
      <c r="AI132" s="827"/>
      <c r="AJ132" s="828"/>
      <c r="AK132" s="829">
        <v>7.338440319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7.1</v>
      </c>
      <c r="AB133" s="806"/>
      <c r="AC133" s="806"/>
      <c r="AD133" s="806"/>
      <c r="AE133" s="807"/>
      <c r="AF133" s="805">
        <v>6.8</v>
      </c>
      <c r="AG133" s="806"/>
      <c r="AH133" s="806"/>
      <c r="AI133" s="806"/>
      <c r="AJ133" s="807"/>
      <c r="AK133" s="805">
        <v>6.3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xFJjGAs5yNXbJ0Wj+HUd2gW43BF8XQiaehVEEnbvaO8g/4I4hX7VSIVNs+eHwnnJRdJJnA8gJtvUI15gK3j8w==" saltValue="QoMxhNKlODzpqqtDRUxk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LFDHNED6D2b1MJhto3VIXh/gHN0jjqCd/zmKlNTzCx8pXZsAyvkyyCN8G6WJa8L3PWTl4Le9gWc6co6/WrX8Q==" saltValue="nqCN92YQL/8Goda17cOy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xmleWfgalMX+EQP+ZYiVhcuSOEPF/T7NkzQCbysjnxGETk5yuI85HWewVs6VMcMQ+najejOEO+IBpxnMpxdzA==" saltValue="/9joZwRGPFDz3+5eTI7rY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512</v>
      </c>
      <c r="AL9" s="1228"/>
      <c r="AM9" s="1228"/>
      <c r="AN9" s="1229"/>
      <c r="AO9" s="314">
        <v>1325142</v>
      </c>
      <c r="AP9" s="314">
        <v>73079</v>
      </c>
      <c r="AQ9" s="315">
        <v>92289</v>
      </c>
      <c r="AR9" s="316">
        <v>-20.8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513</v>
      </c>
      <c r="AL10" s="1228"/>
      <c r="AM10" s="1228"/>
      <c r="AN10" s="1229"/>
      <c r="AO10" s="317">
        <v>206588</v>
      </c>
      <c r="AP10" s="317">
        <v>11393</v>
      </c>
      <c r="AQ10" s="318">
        <v>11808</v>
      </c>
      <c r="AR10" s="319">
        <v>-3.5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514</v>
      </c>
      <c r="AL11" s="1228"/>
      <c r="AM11" s="1228"/>
      <c r="AN11" s="1229"/>
      <c r="AO11" s="317" t="s">
        <v>515</v>
      </c>
      <c r="AP11" s="317" t="s">
        <v>515</v>
      </c>
      <c r="AQ11" s="318">
        <v>701</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516</v>
      </c>
      <c r="AL12" s="1228"/>
      <c r="AM12" s="1228"/>
      <c r="AN12" s="1229"/>
      <c r="AO12" s="317" t="s">
        <v>515</v>
      </c>
      <c r="AP12" s="317" t="s">
        <v>515</v>
      </c>
      <c r="AQ12" s="318">
        <v>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517</v>
      </c>
      <c r="AL13" s="1228"/>
      <c r="AM13" s="1228"/>
      <c r="AN13" s="1229"/>
      <c r="AO13" s="317" t="s">
        <v>515</v>
      </c>
      <c r="AP13" s="317" t="s">
        <v>515</v>
      </c>
      <c r="AQ13" s="318">
        <v>3431</v>
      </c>
      <c r="AR13" s="319" t="s">
        <v>515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518</v>
      </c>
      <c r="AL14" s="1228"/>
      <c r="AM14" s="1228"/>
      <c r="AN14" s="1229"/>
      <c r="AO14" s="317">
        <v>21262</v>
      </c>
      <c r="AP14" s="317">
        <v>1173</v>
      </c>
      <c r="AQ14" s="318">
        <v>2100</v>
      </c>
      <c r="AR14" s="319">
        <v>-44.1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519</v>
      </c>
      <c r="AL15" s="1231"/>
      <c r="AM15" s="1231"/>
      <c r="AN15" s="1232"/>
      <c r="AO15" s="317">
        <v>-81547</v>
      </c>
      <c r="AP15" s="317">
        <v>-4497</v>
      </c>
      <c r="AQ15" s="318">
        <v>-6802</v>
      </c>
      <c r="AR15" s="319">
        <v>-33.9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1471445</v>
      </c>
      <c r="AP16" s="317">
        <v>81147</v>
      </c>
      <c r="AQ16" s="318">
        <v>103540</v>
      </c>
      <c r="AR16" s="319">
        <v>-21.6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524</v>
      </c>
      <c r="AL21" s="1234"/>
      <c r="AM21" s="1234"/>
      <c r="AN21" s="1235"/>
      <c r="AO21" s="330">
        <v>7.11</v>
      </c>
      <c r="AP21" s="331">
        <v>9.4700000000000006</v>
      </c>
      <c r="AQ21" s="332">
        <v>-2.36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525</v>
      </c>
      <c r="AL22" s="1234"/>
      <c r="AM22" s="1234"/>
      <c r="AN22" s="1235"/>
      <c r="AO22" s="335">
        <v>96.8</v>
      </c>
      <c r="AP22" s="336">
        <v>96.3</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529</v>
      </c>
      <c r="AL32" s="1217"/>
      <c r="AM32" s="1217"/>
      <c r="AN32" s="1218"/>
      <c r="AO32" s="345">
        <v>487433</v>
      </c>
      <c r="AP32" s="345">
        <v>26881</v>
      </c>
      <c r="AQ32" s="346">
        <v>55103</v>
      </c>
      <c r="AR32" s="347">
        <v>-51.2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530</v>
      </c>
      <c r="AL33" s="1217"/>
      <c r="AM33" s="1217"/>
      <c r="AN33" s="1218"/>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531</v>
      </c>
      <c r="AL34" s="1217"/>
      <c r="AM34" s="1217"/>
      <c r="AN34" s="1218"/>
      <c r="AO34" s="345" t="s">
        <v>515</v>
      </c>
      <c r="AP34" s="345" t="s">
        <v>515</v>
      </c>
      <c r="AQ34" s="346">
        <v>63</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532</v>
      </c>
      <c r="AL35" s="1217"/>
      <c r="AM35" s="1217"/>
      <c r="AN35" s="1218"/>
      <c r="AO35" s="345">
        <v>382737</v>
      </c>
      <c r="AP35" s="345">
        <v>21107</v>
      </c>
      <c r="AQ35" s="346">
        <v>21337</v>
      </c>
      <c r="AR35" s="347">
        <v>-1.1000000000000001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533</v>
      </c>
      <c r="AL36" s="1217"/>
      <c r="AM36" s="1217"/>
      <c r="AN36" s="1218"/>
      <c r="AO36" s="345">
        <v>57954</v>
      </c>
      <c r="AP36" s="345">
        <v>3196</v>
      </c>
      <c r="AQ36" s="346">
        <v>3097</v>
      </c>
      <c r="AR36" s="347">
        <v>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534</v>
      </c>
      <c r="AL37" s="1217"/>
      <c r="AM37" s="1217"/>
      <c r="AN37" s="1218"/>
      <c r="AO37" s="345">
        <v>8772</v>
      </c>
      <c r="AP37" s="345">
        <v>484</v>
      </c>
      <c r="AQ37" s="346">
        <v>611</v>
      </c>
      <c r="AR37" s="347">
        <v>-20.8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535</v>
      </c>
      <c r="AL38" s="1214"/>
      <c r="AM38" s="1214"/>
      <c r="AN38" s="1215"/>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536</v>
      </c>
      <c r="AL39" s="1214"/>
      <c r="AM39" s="1214"/>
      <c r="AN39" s="1215"/>
      <c r="AO39" s="345" t="s">
        <v>515</v>
      </c>
      <c r="AP39" s="345" t="s">
        <v>515</v>
      </c>
      <c r="AQ39" s="346">
        <v>-2054</v>
      </c>
      <c r="AR39" s="347" t="s">
        <v>515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537</v>
      </c>
      <c r="AL40" s="1217"/>
      <c r="AM40" s="1217"/>
      <c r="AN40" s="1218"/>
      <c r="AO40" s="345">
        <v>-637035</v>
      </c>
      <c r="AP40" s="345">
        <v>-35131</v>
      </c>
      <c r="AQ40" s="346">
        <v>-55559</v>
      </c>
      <c r="AR40" s="347">
        <v>-36.799999999999997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299861</v>
      </c>
      <c r="AP41" s="345">
        <v>16537</v>
      </c>
      <c r="AQ41" s="346">
        <v>22600</v>
      </c>
      <c r="AR41" s="347">
        <v>-26.8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507</v>
      </c>
      <c r="AN49" s="1224" t="s">
        <v>541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2455180</v>
      </c>
      <c r="AN51" s="367">
        <v>131801</v>
      </c>
      <c r="AO51" s="368">
        <v>-8.9</v>
      </c>
      <c r="AP51" s="369">
        <v>115123</v>
      </c>
      <c r="AQ51" s="370">
        <v>48.4</v>
      </c>
      <c r="AR51" s="371">
        <v>-57.3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2283361</v>
      </c>
      <c r="AN52" s="375">
        <v>122577</v>
      </c>
      <c r="AO52" s="376">
        <v>-1.6</v>
      </c>
      <c r="AP52" s="377">
        <v>46026</v>
      </c>
      <c r="AQ52" s="378">
        <v>12.6</v>
      </c>
      <c r="AR52" s="379">
        <v>-14.2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732761</v>
      </c>
      <c r="AN53" s="367">
        <v>39720</v>
      </c>
      <c r="AO53" s="368">
        <v>-69.900000000000006</v>
      </c>
      <c r="AP53" s="369">
        <v>98899</v>
      </c>
      <c r="AQ53" s="370">
        <v>-14.1</v>
      </c>
      <c r="AR53" s="371">
        <v>-55.8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576450</v>
      </c>
      <c r="AN54" s="375">
        <v>31247</v>
      </c>
      <c r="AO54" s="376">
        <v>-74.5</v>
      </c>
      <c r="AP54" s="377">
        <v>43734</v>
      </c>
      <c r="AQ54" s="378">
        <v>-5</v>
      </c>
      <c r="AR54" s="379">
        <v>-69.5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2046718</v>
      </c>
      <c r="AN55" s="367">
        <v>111410</v>
      </c>
      <c r="AO55" s="368">
        <v>180.5</v>
      </c>
      <c r="AP55" s="369">
        <v>96462</v>
      </c>
      <c r="AQ55" s="370">
        <v>-2.5</v>
      </c>
      <c r="AR55" s="371">
        <v>183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1926975</v>
      </c>
      <c r="AN56" s="375">
        <v>104892</v>
      </c>
      <c r="AO56" s="376">
        <v>235.7</v>
      </c>
      <c r="AP56" s="377">
        <v>39886</v>
      </c>
      <c r="AQ56" s="378">
        <v>-8.8000000000000007</v>
      </c>
      <c r="AR56" s="379">
        <v>244.5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2535398</v>
      </c>
      <c r="AN57" s="367">
        <v>138184</v>
      </c>
      <c r="AO57" s="368">
        <v>24</v>
      </c>
      <c r="AP57" s="369">
        <v>83103</v>
      </c>
      <c r="AQ57" s="370">
        <v>-13.8</v>
      </c>
      <c r="AR57" s="371">
        <v>37.799999999999997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2477342</v>
      </c>
      <c r="AN58" s="375">
        <v>135020</v>
      </c>
      <c r="AO58" s="376">
        <v>28.7</v>
      </c>
      <c r="AP58" s="377">
        <v>41378</v>
      </c>
      <c r="AQ58" s="378">
        <v>3.7</v>
      </c>
      <c r="AR58" s="379">
        <v>25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4626048</v>
      </c>
      <c r="AN59" s="367">
        <v>255118</v>
      </c>
      <c r="AO59" s="368">
        <v>84.6</v>
      </c>
      <c r="AP59" s="369">
        <v>84459</v>
      </c>
      <c r="AQ59" s="370">
        <v>1.6</v>
      </c>
      <c r="AR59" s="371">
        <v>83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4352799</v>
      </c>
      <c r="AN60" s="375">
        <v>240048</v>
      </c>
      <c r="AO60" s="376">
        <v>77.8</v>
      </c>
      <c r="AP60" s="377">
        <v>47314</v>
      </c>
      <c r="AQ60" s="378">
        <v>14.3</v>
      </c>
      <c r="AR60" s="379">
        <v>63.5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2479221</v>
      </c>
      <c r="AN61" s="382">
        <v>135247</v>
      </c>
      <c r="AO61" s="383">
        <v>42.1</v>
      </c>
      <c r="AP61" s="384">
        <v>95609</v>
      </c>
      <c r="AQ61" s="385">
        <v>3.9</v>
      </c>
      <c r="AR61" s="371">
        <v>38.200000000000003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2323385</v>
      </c>
      <c r="AN62" s="375">
        <v>126757</v>
      </c>
      <c r="AO62" s="376">
        <v>53.2</v>
      </c>
      <c r="AP62" s="377">
        <v>43668</v>
      </c>
      <c r="AQ62" s="378">
        <v>3.4</v>
      </c>
      <c r="AR62" s="379">
        <v>49.8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lJjuBPlu7dBbO6A00ZMES8LFnyO5ZZo7YpPko5C0mQCGiDnIAZ0qrHQLvVkR0lv082N9Vy2kGXX4Q1BD2XY7g==" saltValue="UdGih4azKy+GQDw7P/NHu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QKPnlGTKSptWopJ3GUhYg3+TypiYonen0l3Ly2vgi9BqTjURKtHDsWAGHhIHszzIARZgrKvj/AYdYbbFsb0DGw==" saltValue="fjZ4HvL9CaRcso0g87n88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VhKTi1+3c/+/BvOyCKsWtP/n7suI/Y0ILnDjkjSmUK9BmjffD9aD87lA4jS2f+Fztmo5pNG+XPn1ejLawW0+Yg==" saltValue="MfcylELAcVaJNmtojKSLH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37.89</v>
      </c>
      <c r="G47" s="12">
        <v>37.71</v>
      </c>
      <c r="H47" s="12">
        <v>37.549999999999997</v>
      </c>
      <c r="I47" s="12">
        <v>37.39</v>
      </c>
      <c r="J47" s="13">
        <v>37.44</v>
      </c>
    </row>
    <row r="48" spans="2:10" ht="57.75" customHeight="1" x14ac:dyDescent="0.15">
      <c r="B48" s="14"/>
      <c r="C48" s="1240" t="s">
        <v>4</v>
      </c>
      <c r="D48" s="1240"/>
      <c r="E48" s="1241"/>
      <c r="F48" s="15">
        <v>3.36</v>
      </c>
      <c r="G48" s="16">
        <v>3.3</v>
      </c>
      <c r="H48" s="16">
        <v>3.95</v>
      </c>
      <c r="I48" s="16">
        <v>4.3499999999999996</v>
      </c>
      <c r="J48" s="17">
        <v>5.7</v>
      </c>
    </row>
    <row r="49" spans="2:10" ht="57.75" customHeight="1" thickBot="1" x14ac:dyDescent="0.2">
      <c r="B49" s="18"/>
      <c r="C49" s="1242" t="s">
        <v>5</v>
      </c>
      <c r="D49" s="1242"/>
      <c r="E49" s="1243"/>
      <c r="F49" s="19">
        <v>0.28999999999999998</v>
      </c>
      <c r="G49" s="20" t="s">
        <v>562</v>
      </c>
      <c r="H49" s="20">
        <v>0.68</v>
      </c>
      <c r="I49" s="20">
        <v>0.55000000000000004</v>
      </c>
      <c r="J49" s="21">
        <v>2.5499999999999998</v>
      </c>
    </row>
    <row r="50" spans="2:10" ht="13.5" customHeight="1" x14ac:dyDescent="0.15"/>
  </sheetData>
  <sheetProtection algorithmName="SHA-512" hashValue="1agim/0jpngTQdCjhXT5wGptdEBGSP9rHr02UzrfL9ipE9foHXcjuZeEOlt2fT0rT4AquVGOBptbITGx/0pR0A==" saltValue="YsnuV0Kspk7X7rBhy2SX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2022-03-11T00:03:28Z</cp:lastPrinted>
  <dcterms:created xsi:type="dcterms:W3CDTF">2022-02-02T05:20:31Z</dcterms:created>
  <dcterms:modified xsi:type="dcterms:W3CDTF">2022-09-28T06:02:46Z</dcterms:modified>
  <cp:category/>
</cp:coreProperties>
</file>