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d201804208\G\財政係（H-市町村18）\06_財政係その他\08_財政状況資料集\R3\15_HP掲載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31" i="12" l="1"/>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E34" i="10"/>
  <c r="AM34" i="10"/>
  <c r="U34" i="10"/>
  <c r="C34" i="10"/>
  <c r="CO34" i="10" l="1"/>
  <c r="CO35" i="10" s="1"/>
  <c r="CO36" i="10" s="1"/>
  <c r="CO37" i="10" s="1"/>
  <c r="CO38" i="10" s="1"/>
  <c r="CO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<sst xmlns="http://schemas.openxmlformats.org/spreadsheetml/2006/main" count="1205" uniqueCount="629">
  <si>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</si>
  <si>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</si>
  <si>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</si>
  <si>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</si>
  <si>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</si>
  <si>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</si>
  <si>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</si>
  <si>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</si>
  <si>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</si>
  <si>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</si>
  <si>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</si>
  <si>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</si>
  <si>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</si>
  <si>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</si>
  <si>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</si>
  <si>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</si>
  <si>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</si>
  <si>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</si>
  <si>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</si>
  <si>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</si>
  <si>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</si>
  <si>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</si>
  <si>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</si>
  <si>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</si>
  <si>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</si>
  <si>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</si>
  <si>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</si>
  <si>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</si>
  <si>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</si>
  <si>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</si>
  <si>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</si>
  <si>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</si>
  <si>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</si>
  <si>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</si>
  <si>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</si>
  <si>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</si>
  <si>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</si>
  <si>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</si>
  <si>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</si>
  <si>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</si>
  <si>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</si>
  <si>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</si>
  <si>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</si>
  <si>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</si>
  <si>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</si>
  <si>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</si>
  <si>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</si>
  <si>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</si>
  <si>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</si>
  <si>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</si>
  <si>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</si>
  <si>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</si>
  <si>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</si>
  <si>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</si>
  <si>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</si>
  <si>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</si>
  <si>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</si>
  <si>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</si>
  <si>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</si>
  <si>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</si>
  <si>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</si>
  <si>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</si>
  <si>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</si>
  <si>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</si>
  <si>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</si>
  <si>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</si>
  <si>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</si>
  <si>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</si>
  <si>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</si>
  <si>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</si>
  <si>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</si>
  <si>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</si>
  <si>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</si>
  <si>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</si>
  <si>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</si>
  <si>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</si>
  <si>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</si>
  <si>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</si>
  <si>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</si>
  <si>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</si>
  <si>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</si>
  <si>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</si>
  <si>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</si>
  <si>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</si>
  <si>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</si>
  <si>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</si>
  <si>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</si>
  <si>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</si>
  <si>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</si>
  <si>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</si>
  <si>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</si>
  <si>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</si>
  <si>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</si>
  <si>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</si>
  <si>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</si>
  <si>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</si>
  <si>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</si>
  <si>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</si>
  <si>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</si>
  <si>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</si>
  <si>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</si>
  <si>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</si>
  <si>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</si>
  <si>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</si>
  <si>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</si>
  <si>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</si>
  <si>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</si>
  <si>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</si>
  <si>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</si>
  <si>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</si>
  <si>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</si>
  <si>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</si>
  <si>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</si>
  <si>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</si>
  <si>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</si>
  <si>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</si>
  <si>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</si>
  <si>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</si>
  <si>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</si>
  <si>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</si>
  <si>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</si>
  <si>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</si>
  <si>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</si>
  <si>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</si>
  <si>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</si>
  <si>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</si>
  <si>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</si>
  <si>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</si>
  <si>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</si>
  <si>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</si>
  <si>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</si>
  <si>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</si>
  <si>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</si>
  <si>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</si>
  <si>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</si>
  <si>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</si>
  <si>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</si>
  <si>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</si>
  <si>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</si>
  <si>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</si>
  <si>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</si>
  <si>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</si>
  <si>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</si>
  <si>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</si>
  <si>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</si>
  <si>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</si>
  <si>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</si>
  <si>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</si>
  <si>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</si>
  <si>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</si>
  <si>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</si>
  <si>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</si>
  <si>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</si>
  <si>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</si>
  <si>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</si>
  <si>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</si>
  <si>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</si>
  <si>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</si>
  <si>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</si>
  <si>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</si>
  <si>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</si>
  <si>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</si>
  <si>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</si>
  <si>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</si>
  <si>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</si>
  <si>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</si>
  <si>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</si>
  <si>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</si>
  <si>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</si>
  <si>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</si>
  <si>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</si>
  <si>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</si>
  <si>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</si>
  <si>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</si>
  <si>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</si>
  <si>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</si>
  <si>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</si>
  <si>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</si>
  <si>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</si>
  <si>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</si>
  <si>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</si>
  <si>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</si>
  <si>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</si>
  <si>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</si>
  <si>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</si>
  <si>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</si>
  <si>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</si>
  <si>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</si>
  <si>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</si>
  <si>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</si>
  <si>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</si>
  <si>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</si>
  <si>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</si>
  <si>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</si>
  <si>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</si>
  <si>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</si>
  <si>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</si>
  <si>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</si>
  <si>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</si>
  <si>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</si>
  <si>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</si>
  <si>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</si>
  <si>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</si>
  <si>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</si>
  <si>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</si>
  <si>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</si>
  <si>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</si>
  <si>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</si>
  <si>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</si>
  <si>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</si>
  <si>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</si>
  <si>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</si>
  <si>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</si>
  <si>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</si>
  <si>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</si>
  <si>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</si>
  <si>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岐阜県白川町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</si>
  <si>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</si>
  <si>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</si>
  <si>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</si>
  <si>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</si>
  <si>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</si>
  <si>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</si>
  <si>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</si>
  <si>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</si>
  <si>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</si>
  <si>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</si>
  <si>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</si>
  <si>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</si>
  <si>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</si>
  <si>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</si>
  <si>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</si>
  <si>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</si>
  <si>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</si>
  <si>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</si>
  <si>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</si>
  <si>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</si>
  <si>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</si>
  <si>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</si>
  <si>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</si>
  <si>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</si>
  <si>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</si>
  <si>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</si>
  <si>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</si>
  <si>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</si>
  <si>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</si>
  <si>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</si>
  <si>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</si>
  <si>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</si>
  <si>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</si>
  <si>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</si>
  <si>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</si>
  <si>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</si>
  <si>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</si>
  <si>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</si>
  <si>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</si>
  <si>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</si>
  <si>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</si>
  <si>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</si>
  <si>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</si>
  <si>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</si>
  <si>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</si>
  <si>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</si>
  <si>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</si>
  <si>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</si>
  <si>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</si>
  <si>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</si>
  <si>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</si>
  <si>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</si>
  <si>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</si>
  <si>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</si>
  <si>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</si>
  <si>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</si>
  <si>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</si>
  <si>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</si>
  <si>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</si>
  <si>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</si>
  <si>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</si>
  <si>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</si>
  <si>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</si>
  <si>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</si>
  <si>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</si>
  <si>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</si>
  <si>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</si>
  <si>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</si>
  <si>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</si>
  <si>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</si>
  <si>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</si>
  <si>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</si>
  <si>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</si>
  <si>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</si>
  <si>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</si>
  <si>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</si>
  <si>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</si>
  <si>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</si>
  <si>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</si>
  <si>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</si>
  <si>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</si>
  <si>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</si>
  <si>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</si>
  <si>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</si>
  <si>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</si>
  <si>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</si>
  <si>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</si>
  <si>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</si>
  <si>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</si>
  <si>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</si>
  <si>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</si>
  <si>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</si>
  <si>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</si>
  <si>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</si>
  <si>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</si>
  <si>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</si>
  <si>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</si>
  <si>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</si>
  <si>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</si>
  <si>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</si>
  <si>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</si>
  <si>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</si>
  <si>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</si>
  <si>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</si>
  <si>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</si>
  <si>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</si>
  <si>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</si>
  <si>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</si>
  <si>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</si>
  <si>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</si>
  <si>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</si>
  <si>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</si>
  <si>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</si>
  <si>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</si>
  <si>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</si>
  <si>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</si>
  <si>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</si>
  <si>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</si>
  <si>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</si>
  <si>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</si>
  <si>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</si>
  <si>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</si>
  <si>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</si>
  <si>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</si>
  <si>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</si>
  <si>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</si>
  <si>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</si>
  <si>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</si>
  <si>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</si>
  <si>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</si>
  <si>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</si>
  <si>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</si>
  <si>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</si>
  <si>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</si>
  <si>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</si>
  <si>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</si>
  <si>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</si>
  <si>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</si>
  <si>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</si>
  <si>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</si>
  <si>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</si>
  <si>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</si>
  <si>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</si>
  <si>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</si>
  <si>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</si>
  <si>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</si>
  <si>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</si>
  <si>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</si>
  <si>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</si>
  <si>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</si>
  <si>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</si>
  <si>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</si>
  <si>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</si>
  <si>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</si>
  <si>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岐阜県白川町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</si>
  <si>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</si>
  <si>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</si>
  <si>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</si>
  <si>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</si>
  <si>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</si>
  <si>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</si>
  <si>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</si>
  <si>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</si>
  <si>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</si>
  <si>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</si>
  <si>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</si>
  <si>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</si>
  <si>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</si>
  <si>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</si>
  <si>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</si>
  <si>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</si>
  <si>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</si>
  <si>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</si>
  <si>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</si>
  <si>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</si>
  <si>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地域振興券交付事業特別会計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</si>
  <si>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</si>
  <si>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</si>
  <si>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</si>
  <si>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</si>
  <si>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</si>
  <si>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</si>
  <si>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</si>
  <si>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</si>
  <si>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</si>
  <si>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</si>
  <si>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</si>
  <si>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</si>
  <si>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</si>
  <si>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</si>
  <si>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</si>
  <si>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</si>
  <si>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</si>
  <si>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</si>
  <si>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</si>
  <si>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</si>
  <si>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</si>
  <si>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</si>
  <si>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</si>
  <si>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</si>
  <si>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</si>
  <si>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</si>
  <si>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</si>
  <si>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</si>
  <si>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</si>
  <si>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</si>
  <si>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</si>
  <si>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</si>
  <si>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</si>
  <si>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</si>
  <si>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</si>
  <si>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</si>
  <si>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</si>
  <si>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</si>
  <si>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</si>
  <si>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</si>
  <si>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</si>
  <si>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</si>
  <si>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</si>
  <si>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</si>
  <si>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</si>
  <si>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</si>
  <si>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</si>
  <si>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</si>
  <si>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</si>
  <si>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</si>
  <si>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</si>
  <si>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</si>
  <si>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</si>
  <si>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</si>
  <si>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</si>
  <si>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</si>
  <si>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</si>
  <si>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</si>
  <si>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</si>
  <si>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</si>
  <si>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</si>
  <si>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</si>
  <si>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</si>
  <si>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</si>
  <si>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</si>
  <si>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</si>
  <si>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</si>
  <si>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</si>
  <si>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</si>
  <si>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</si>
  <si>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</si>
  <si>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</si>
  <si>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</si>
  <si>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</si>
  <si>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</si>
  <si>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</si>
  <si>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</si>
  <si>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</si>
  <si>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</si>
  <si>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</si>
  <si>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</si>
  <si>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</si>
  <si>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</si>
  <si>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</si>
  <si>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</si>
  <si>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</si>
  <si>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</si>
  <si>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</si>
  <si>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</si>
  <si>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</si>
  <si>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</si>
  <si>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</si>
  <si>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</si>
  <si>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</si>
  <si>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介護保険特別会計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</si>
  <si>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</si>
  <si>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</si>
  <si>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</si>
  <si>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</si>
  <si>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</si>
  <si>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</si>
  <si>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</si>
  <si>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</si>
  <si>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</si>
  <si>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</si>
  <si>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</si>
  <si>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</si>
  <si>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</si>
  <si>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</si>
  <si>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</si>
  <si>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</si>
  <si>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</si>
  <si>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</si>
  <si>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</si>
  <si>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</si>
  <si>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</si>
  <si>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</si>
  <si>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</si>
  <si>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</si>
  <si>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</si>
  <si>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</si>
  <si>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</si>
  <si>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</si>
  <si>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</si>
  <si>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</si>
  <si>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</si>
  <si>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</si>
  <si>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</si>
  <si>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</si>
  <si>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</si>
  <si>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</si>
  <si>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</si>
  <si>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</si>
  <si>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</si>
  <si>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</si>
  <si>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</si>
  <si>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</si>
  <si>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</si>
  <si>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</si>
  <si>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</si>
  <si>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</si>
  <si>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</si>
  <si>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</si>
  <si>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</si>
  <si>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</si>
  <si>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</si>
  <si>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</si>
  <si>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</si>
  <si>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</si>
  <si>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</si>
  <si>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</si>
  <si>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</si>
  <si>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</si>
  <si>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</si>
  <si>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</si>
  <si>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</si>
  <si>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</si>
  <si>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</si>
  <si>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</si>
  <si>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</si>
  <si>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</si>
  <si>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</si>
  <si>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</si>
  <si>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</si>
  <si>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</si>
  <si>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</si>
  <si>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</si>
  <si>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</si>
  <si>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</si>
  <si>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</si>
  <si>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</si>
  <si>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</si>
  <si>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</si>
  <si>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</si>
  <si>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</si>
  <si>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</si>
  <si>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</si>
  <si>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</si>
  <si>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</si>
  <si>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</si>
  <si>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</si>
  <si>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</si>
  <si>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</si>
  <si>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3.68</t>
  </si>
  <si>
    <t>▲ 1.79</t>
  </si>
  <si>
    <t>一般会計</t>
  </si>
  <si>
    <t>介護保険特別会計</t>
  </si>
  <si>
    <t>地域振興券交付事業特別会計</t>
  </si>
  <si>
    <t>国民健康保険特別会計</t>
  </si>
  <si>
    <t>簡易水道特別会計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</si>
  <si>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</si>
  <si>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</si>
  <si>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</si>
  <si>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</si>
  <si>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</si>
  <si>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</si>
  <si>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</si>
  <si>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</si>
  <si>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</si>
  <si>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有限会社白川町農業開発</t>
    <rPh sb="0" eb="4">
      <t>ユウゲンガイシャ</t>
    </rPh>
    <rPh sb="4" eb="7">
      <t>シラカワマチ</t>
    </rPh>
    <rPh sb="7" eb="9">
      <t>ノウギョウ</t>
    </rPh>
    <rPh sb="9" eb="11">
      <t>カイハツ</t>
    </rPh>
    <phoneticPr fontId="2"/>
  </si>
  <si>
    <t>有限会社白川野菜村チャオ</t>
    <rPh sb="0" eb="4">
      <t>ユウゲンガイシャ</t>
    </rPh>
    <rPh sb="4" eb="6">
      <t>シラカワ</t>
    </rPh>
    <rPh sb="6" eb="8">
      <t>ヤサイ</t>
    </rPh>
    <rPh sb="8" eb="9">
      <t>ムラ</t>
    </rPh>
    <phoneticPr fontId="2"/>
  </si>
  <si>
    <t>有限会社てまひまグループ</t>
    <rPh sb="0" eb="4">
      <t>ユウゲンガイシャ</t>
    </rPh>
    <phoneticPr fontId="2"/>
  </si>
  <si>
    <t>株式会社美濃白川クオーレの里</t>
    <rPh sb="0" eb="4">
      <t>カブシキガイシャ</t>
    </rPh>
    <rPh sb="4" eb="6">
      <t>ミノ</t>
    </rPh>
    <rPh sb="6" eb="8">
      <t>シラカワ</t>
    </rPh>
    <rPh sb="13" eb="14">
      <t>サト</t>
    </rPh>
    <phoneticPr fontId="2"/>
  </si>
  <si>
    <t>一般社団法人美濃白川楽集館</t>
    <rPh sb="0" eb="2">
      <t>イッパン</t>
    </rPh>
    <rPh sb="2" eb="6">
      <t>シャダンホウジン</t>
    </rPh>
    <rPh sb="6" eb="8">
      <t>ミノ</t>
    </rPh>
    <rPh sb="8" eb="10">
      <t>シラカワ</t>
    </rPh>
    <rPh sb="10" eb="11">
      <t>ガク</t>
    </rPh>
    <rPh sb="11" eb="12">
      <t>シュウ</t>
    </rPh>
    <rPh sb="12" eb="13">
      <t>カン</t>
    </rPh>
    <phoneticPr fontId="2"/>
  </si>
  <si>
    <t>株式会社佐見とうふ豆の力</t>
    <rPh sb="0" eb="4">
      <t>カブシキガイシャ</t>
    </rPh>
    <rPh sb="4" eb="6">
      <t>サミ</t>
    </rPh>
    <rPh sb="9" eb="10">
      <t>マメ</t>
    </rPh>
    <rPh sb="11" eb="12">
      <t>チカラ</t>
    </rPh>
    <phoneticPr fontId="2"/>
  </si>
  <si>
    <t>法非適用企業</t>
  </si>
  <si>
    <t>庁舎整備基金</t>
    <rPh sb="0" eb="2">
      <t>チョウシャ</t>
    </rPh>
    <rPh sb="2" eb="4">
      <t>セイビ</t>
    </rPh>
    <rPh sb="4" eb="6">
      <t>キキン</t>
    </rPh>
    <phoneticPr fontId="11"/>
  </si>
  <si>
    <t>教育施設整備基金</t>
  </si>
  <si>
    <t>地域振興基金</t>
  </si>
  <si>
    <t>産業振興基金</t>
  </si>
  <si>
    <t>地域福祉基金</t>
  </si>
  <si>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</si>
  <si>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岐阜県市町村会館組合</t>
    <rPh sb="0" eb="3">
      <t>ギフケン</t>
    </rPh>
    <rPh sb="3" eb="6">
      <t>シチョウソン</t>
    </rPh>
    <rPh sb="6" eb="8">
      <t>カイカン</t>
    </rPh>
    <rPh sb="8" eb="10">
      <t>クミアイ</t>
    </rPh>
    <phoneticPr fontId="2"/>
  </si>
  <si>
    <t>可茂衛生施設利用組合</t>
    <rPh sb="0" eb="2">
      <t>カモ</t>
    </rPh>
    <rPh sb="2" eb="4">
      <t>エイセイ</t>
    </rPh>
    <rPh sb="4" eb="6">
      <t>シセツ</t>
    </rPh>
    <rPh sb="6" eb="8">
      <t>リヨウ</t>
    </rPh>
    <rPh sb="8" eb="10">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</si>
  <si>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</si>
  <si>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</si>
  <si>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可茂消防事務組合</t>
    <rPh sb="0" eb="2">
      <t>カモ</t>
    </rPh>
    <rPh sb="2" eb="4">
      <t>ショウボウ</t>
    </rPh>
    <rPh sb="4" eb="6">
      <t>ジム</t>
    </rPh>
    <rPh sb="6" eb="8">
      <t>クミアイ</t>
    </rPh>
    <phoneticPr fontId="2"/>
  </si>
  <si>
    <t>基金から790百万円繰入</t>
    <rPh sb="0" eb="2">
      <t>キキン</t>
    </rPh>
    <rPh sb="7" eb="10">
      <t>ヒャクマンエン</t>
    </rPh>
    <rPh sb="10" eb="12">
      <t>クリイレ</t>
    </rPh>
    <phoneticPr fontId="2"/>
  </si>
  <si>
    <t>基金から94百万円繰入</t>
    <rPh sb="0" eb="2">
      <t>キキン</t>
    </rPh>
    <rPh sb="6" eb="9">
      <t>ヒャクマンエン</t>
    </rPh>
    <rPh sb="9" eb="11">
      <t>クリイレ</t>
    </rPh>
    <phoneticPr fontId="2"/>
  </si>
  <si>
    <t>-</t>
    <phoneticPr fontId="2"/>
  </si>
  <si>
    <t>基金から70百万円繰入</t>
    <rPh sb="0" eb="2">
      <t>キキン</t>
    </rPh>
    <rPh sb="6" eb="9">
      <t>ヒャクマンエン</t>
    </rPh>
    <rPh sb="9" eb="11">
      <t>クリイレ</t>
    </rPh>
    <phoneticPr fontId="2"/>
  </si>
  <si>
    <t>基金から355百万円繰入</t>
    <rPh sb="0" eb="2">
      <t>キキン</t>
    </rPh>
    <rPh sb="7" eb="10">
      <t>ヒャクマンエン</t>
    </rPh>
    <rPh sb="10" eb="12">
      <t>クリイレ</t>
    </rPh>
    <phoneticPr fontId="2"/>
  </si>
  <si>
    <t>可茂公設地方卸売市場</t>
    <rPh sb="0" eb="2">
      <t>カモ</t>
    </rPh>
    <rPh sb="2" eb="4">
      <t>コウセツ</t>
    </rPh>
    <rPh sb="4" eb="6">
      <t>チホウ</t>
    </rPh>
    <rPh sb="6" eb="7">
      <t>オロシ</t>
    </rPh>
    <rPh sb="7" eb="8">
      <t>ウ</t>
    </rPh>
    <rPh sb="8" eb="10">
      <t>イチバ</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</si>
  <si>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</si>
  <si>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</si>
  <si>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</si>
  <si>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</si>
  <si>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</si>
  <si>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</si>
  <si>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将来負担比率ともに類似団体と比較して高くなっている。過疎債や辺地債などの後年度交付税措置のある有利な地方債の借入を進めていくことが必要である。また、将来負担比率、実質公債費比率が減少するように、毎年の地方債の新規発行額を元金償還額以内に設定し、新規発行を抑制していく。</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</si>
  <si>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</si>
  <si>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</si>
  <si>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</si>
  <si>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は類似団体よりも高い。主な原因として、認定こども園・幼稚園・保育園の償却率が約87％、消防施設の償却率が約80％になっていることが挙げられる。令和３年度に改定した公共施設等総合管理計画に基づき、今後、老朽化対策に積極に取り組んでいく。</t>
    <rPh sb="54" eb="56">
      <t>ショウボウ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</si>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</sst>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E613-44E4-8989-A240A92F5E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98711</c:v>
                </c:pt>
                <c:pt idx="1">
                  <c:v>132310</c:v>
                </c:pt>
                <c:pt idx="2">
                  <c:v>105410</c:v>
                </c:pt>
                <c:pt idx="3">
                  <c:v>117372</c:v>
                </c:pt>
                <c:pt idx="4">
                  <c:v>111123</c:v>
                </c:pt>
              </c:numCache>
            </c:numRef>
          </c:val>
          <c:smooth val="0"/>
          <c:extLst>
            <c:ext xmlns:c16="http://schemas.microsoft.com/office/drawing/2014/chart" uri="{C3380CC4-5D6E-409C-BE32-E72D297353CC}">
              <c16:uniqueId val="{00000001-E613-44E4-8989-A240A92F5E8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9.91</c:v>
                </c:pt>
                <c:pt idx="1">
                  <c:v>6.44</c:v>
                </c:pt>
                <c:pt idx="2">
                  <c:v>8.26</c:v>
                </c:pt>
                <c:pt idx="3">
                  <c:v>6.34</c:v>
                </c:pt>
                <c:pt idx="4">
                  <c:v>8.81</c:v>
                </c:pt>
              </c:numCache>
            </c:numRef>
          </c:val>
          <c:extLst>
            <c:ext xmlns:c16="http://schemas.microsoft.com/office/drawing/2014/chart" uri="{C3380CC4-5D6E-409C-BE32-E72D297353CC}">
              <c16:uniqueId val="{00000000-7F1A-45CB-B5B6-94BFA7AB52E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24.05</c:v>
                </c:pt>
                <c:pt idx="1">
                  <c:v>24.55</c:v>
                </c:pt>
                <c:pt idx="2">
                  <c:v>25.06</c:v>
                </c:pt>
                <c:pt idx="3">
                  <c:v>24.65</c:v>
                </c:pt>
                <c:pt idx="4">
                  <c:v>20.87</c:v>
                </c:pt>
              </c:numCache>
            </c:numRef>
          </c:val>
          <c:extLst>
            <c:ext xmlns:c16="http://schemas.microsoft.com/office/drawing/2014/chart" uri="{C3380CC4-5D6E-409C-BE32-E72D297353CC}">
              <c16:uniqueId val="{00000001-7F1A-45CB-B5B6-94BFA7AB52E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0.61</c:v>
                </c:pt>
                <c:pt idx="1">
                  <c:v>-3.68</c:v>
                </c:pt>
                <c:pt idx="2">
                  <c:v>1.69</c:v>
                </c:pt>
                <c:pt idx="3">
                  <c:v>-1.79</c:v>
                </c:pt>
                <c:pt idx="4">
                  <c:v>0.16</c:v>
                </c:pt>
              </c:numCache>
            </c:numRef>
          </c:val>
          <c:smooth val="0"/>
          <c:extLst>
            <c:ext xmlns:c16="http://schemas.microsoft.com/office/drawing/2014/chart" uri="{C3380CC4-5D6E-409C-BE32-E72D297353CC}">
              <c16:uniqueId val="{00000002-7F1A-45CB-B5B6-94BFA7AB52E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786-47DA-A3A7-381B6717419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786-47DA-A3A7-381B6717419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786-47DA-A3A7-381B6717419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786-47DA-A3A7-381B6717419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0.05</c:v>
                </c:pt>
                <c:pt idx="2">
                  <c:v>#N/A</c:v>
                </c:pt>
                <c:pt idx="3">
                  <c:v>0.03</c:v>
                </c:pt>
                <c:pt idx="4">
                  <c:v>#N/A</c:v>
                </c:pt>
                <c:pt idx="5">
                  <c:v>0.04</c:v>
                </c:pt>
                <c:pt idx="6">
                  <c:v>#N/A</c:v>
                </c:pt>
                <c:pt idx="7">
                  <c:v>0.04</c:v>
                </c:pt>
                <c:pt idx="8">
                  <c:v>#N/A</c:v>
                </c:pt>
                <c:pt idx="9">
                  <c:v>0.04</c:v>
                </c:pt>
              </c:numCache>
            </c:numRef>
          </c:val>
          <c:extLst>
            <c:ext xmlns:c16="http://schemas.microsoft.com/office/drawing/2014/chart" uri="{C3380CC4-5D6E-409C-BE32-E72D297353CC}">
              <c16:uniqueId val="{00000004-2786-47DA-A3A7-381B6717419D}"/>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0.06</c:v>
                </c:pt>
                <c:pt idx="2">
                  <c:v>#N/A</c:v>
                </c:pt>
                <c:pt idx="3">
                  <c:v>0.06</c:v>
                </c:pt>
                <c:pt idx="4">
                  <c:v>#N/A</c:v>
                </c:pt>
                <c:pt idx="5">
                  <c:v>0.06</c:v>
                </c:pt>
                <c:pt idx="6">
                  <c:v>#N/A</c:v>
                </c:pt>
                <c:pt idx="7">
                  <c:v>7.0000000000000007E-2</c:v>
                </c:pt>
                <c:pt idx="8">
                  <c:v>#N/A</c:v>
                </c:pt>
                <c:pt idx="9">
                  <c:v>0.22</c:v>
                </c:pt>
              </c:numCache>
            </c:numRef>
          </c:val>
          <c:extLst>
            <c:ext xmlns:c16="http://schemas.microsoft.com/office/drawing/2014/chart" uri="{C3380CC4-5D6E-409C-BE32-E72D297353CC}">
              <c16:uniqueId val="{00000005-2786-47DA-A3A7-381B6717419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0.37</c:v>
                </c:pt>
                <c:pt idx="2">
                  <c:v>#N/A</c:v>
                </c:pt>
                <c:pt idx="3">
                  <c:v>1.44</c:v>
                </c:pt>
                <c:pt idx="4">
                  <c:v>#N/A</c:v>
                </c:pt>
                <c:pt idx="5">
                  <c:v>1.02</c:v>
                </c:pt>
                <c:pt idx="6">
                  <c:v>#N/A</c:v>
                </c:pt>
                <c:pt idx="7">
                  <c:v>0.36</c:v>
                </c:pt>
                <c:pt idx="8">
                  <c:v>#N/A</c:v>
                </c:pt>
                <c:pt idx="9">
                  <c:v>0.28000000000000003</c:v>
                </c:pt>
              </c:numCache>
            </c:numRef>
          </c:val>
          <c:extLst>
            <c:ext xmlns:c16="http://schemas.microsoft.com/office/drawing/2014/chart" uri="{C3380CC4-5D6E-409C-BE32-E72D297353CC}">
              <c16:uniqueId val="{00000006-2786-47DA-A3A7-381B6717419D}"/>
            </c:ext>
          </c:extLst>
        </c:ser>
        <c:ser>
          <c:idx val="7"/>
          <c:order val="7"/>
          <c:tx>
            <c:strRef>
              <c:f>データシート!$A$34</c:f>
              <c:strCache>
                <c:ptCount val="1"/>
                <c:pt idx="0">
                  <c:v>地域振興券交付事業特別会計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0.25</c:v>
                </c:pt>
                <c:pt idx="2">
                  <c:v>#N/A</c:v>
                </c:pt>
                <c:pt idx="3">
                  <c:v>0.24</c:v>
                </c:pt>
                <c:pt idx="4">
                  <c:v>#N/A</c:v>
                </c:pt>
                <c:pt idx="5">
                  <c:v>0.25</c:v>
                </c:pt>
                <c:pt idx="6">
                  <c:v>#N/A</c:v>
                </c:pt>
                <c:pt idx="7">
                  <c:v>0.28000000000000003</c:v>
                </c:pt>
                <c:pt idx="8">
                  <c:v>#N/A</c:v>
                </c:pt>
                <c:pt idx="9">
                  <c:v>0.28000000000000003</c:v>
                </c:pt>
              </c:numCache>
            </c:numRef>
          </c:val>
          <c:extLst>
            <c:ext xmlns:c16="http://schemas.microsoft.com/office/drawing/2014/chart" uri="{C3380CC4-5D6E-409C-BE32-E72D297353CC}">
              <c16:uniqueId val="{00000007-2786-47DA-A3A7-381B6717419D}"/>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0.62</c:v>
                </c:pt>
                <c:pt idx="2">
                  <c:v>#N/A</c:v>
                </c:pt>
                <c:pt idx="3">
                  <c:v>1.65</c:v>
                </c:pt>
                <c:pt idx="4">
                  <c:v>#N/A</c:v>
                </c:pt>
                <c:pt idx="5">
                  <c:v>0.99</c:v>
                </c:pt>
                <c:pt idx="6">
                  <c:v>#N/A</c:v>
                </c:pt>
                <c:pt idx="7">
                  <c:v>0.16</c:v>
                </c:pt>
                <c:pt idx="8">
                  <c:v>#N/A</c:v>
                </c:pt>
                <c:pt idx="9">
                  <c:v>0.45</c:v>
                </c:pt>
              </c:numCache>
            </c:numRef>
          </c:val>
          <c:extLst>
            <c:ext xmlns:c16="http://schemas.microsoft.com/office/drawing/2014/chart" uri="{C3380CC4-5D6E-409C-BE32-E72D297353CC}">
              <c16:uniqueId val="{00000008-2786-47DA-A3A7-381B6717419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9.65</c:v>
                </c:pt>
                <c:pt idx="2">
                  <c:v>#N/A</c:v>
                </c:pt>
                <c:pt idx="3">
                  <c:v>6.19</c:v>
                </c:pt>
                <c:pt idx="4">
                  <c:v>#N/A</c:v>
                </c:pt>
                <c:pt idx="5">
                  <c:v>8</c:v>
                </c:pt>
                <c:pt idx="6">
                  <c:v>#N/A</c:v>
                </c:pt>
                <c:pt idx="7">
                  <c:v>6.05</c:v>
                </c:pt>
                <c:pt idx="8">
                  <c:v>#N/A</c:v>
                </c:pt>
                <c:pt idx="9">
                  <c:v>8.52</c:v>
                </c:pt>
              </c:numCache>
            </c:numRef>
          </c:val>
          <c:extLst>
            <c:ext xmlns:c16="http://schemas.microsoft.com/office/drawing/2014/chart" uri="{C3380CC4-5D6E-409C-BE32-E72D297353CC}">
              <c16:uniqueId val="{00000009-2786-47DA-A3A7-381B6717419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622</c:v>
                </c:pt>
                <c:pt idx="5">
                  <c:v>604</c:v>
                </c:pt>
                <c:pt idx="8">
                  <c:v>565</c:v>
                </c:pt>
                <c:pt idx="11">
                  <c:v>583</c:v>
                </c:pt>
                <c:pt idx="14">
                  <c:v>581</c:v>
                </c:pt>
              </c:numCache>
            </c:numRef>
          </c:val>
          <c:extLst>
            <c:ext xmlns:c16="http://schemas.microsoft.com/office/drawing/2014/chart" uri="{C3380CC4-5D6E-409C-BE32-E72D297353CC}">
              <c16:uniqueId val="{00000000-536B-4F3E-AF95-03ECEA12201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36B-4F3E-AF95-03ECEA12201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36B-4F3E-AF95-03ECEA12201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37</c:v>
                </c:pt>
                <c:pt idx="3">
                  <c:v>36</c:v>
                </c:pt>
                <c:pt idx="6">
                  <c:v>18</c:v>
                </c:pt>
                <c:pt idx="9">
                  <c:v>9</c:v>
                </c:pt>
                <c:pt idx="12">
                  <c:v>16</c:v>
                </c:pt>
              </c:numCache>
            </c:numRef>
          </c:val>
          <c:extLst>
            <c:ext xmlns:c16="http://schemas.microsoft.com/office/drawing/2014/chart" uri="{C3380CC4-5D6E-409C-BE32-E72D297353CC}">
              <c16:uniqueId val="{00000003-536B-4F3E-AF95-03ECEA12201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140</c:v>
                </c:pt>
                <c:pt idx="3">
                  <c:v>171</c:v>
                </c:pt>
                <c:pt idx="6">
                  <c:v>166</c:v>
                </c:pt>
                <c:pt idx="9">
                  <c:v>171</c:v>
                </c:pt>
                <c:pt idx="12">
                  <c:v>168</c:v>
                </c:pt>
              </c:numCache>
            </c:numRef>
          </c:val>
          <c:extLst>
            <c:ext xmlns:c16="http://schemas.microsoft.com/office/drawing/2014/chart" uri="{C3380CC4-5D6E-409C-BE32-E72D297353CC}">
              <c16:uniqueId val="{00000004-536B-4F3E-AF95-03ECEA12201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36B-4F3E-AF95-03ECEA12201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36B-4F3E-AF95-03ECEA12201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753</c:v>
                </c:pt>
                <c:pt idx="3">
                  <c:v>696</c:v>
                </c:pt>
                <c:pt idx="6">
                  <c:v>651</c:v>
                </c:pt>
                <c:pt idx="9">
                  <c:v>709</c:v>
                </c:pt>
                <c:pt idx="12">
                  <c:v>700</c:v>
                </c:pt>
              </c:numCache>
            </c:numRef>
          </c:val>
          <c:extLst>
            <c:ext xmlns:c16="http://schemas.microsoft.com/office/drawing/2014/chart" uri="{C3380CC4-5D6E-409C-BE32-E72D297353CC}">
              <c16:uniqueId val="{00000007-536B-4F3E-AF95-03ECEA12201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308</c:v>
                </c:pt>
                <c:pt idx="2">
                  <c:v>#N/A</c:v>
                </c:pt>
                <c:pt idx="3">
                  <c:v>#N/A</c:v>
                </c:pt>
                <c:pt idx="4">
                  <c:v>299</c:v>
                </c:pt>
                <c:pt idx="5">
                  <c:v>#N/A</c:v>
                </c:pt>
                <c:pt idx="6">
                  <c:v>#N/A</c:v>
                </c:pt>
                <c:pt idx="7">
                  <c:v>270</c:v>
                </c:pt>
                <c:pt idx="8">
                  <c:v>#N/A</c:v>
                </c:pt>
                <c:pt idx="9">
                  <c:v>#N/A</c:v>
                </c:pt>
                <c:pt idx="10">
                  <c:v>306</c:v>
                </c:pt>
                <c:pt idx="11">
                  <c:v>#N/A</c:v>
                </c:pt>
                <c:pt idx="12">
                  <c:v>#N/A</c:v>
                </c:pt>
                <c:pt idx="13">
                  <c:v>303</c:v>
                </c:pt>
                <c:pt idx="14">
                  <c:v>#N/A</c:v>
                </c:pt>
              </c:numCache>
            </c:numRef>
          </c:val>
          <c:smooth val="0"/>
          <c:extLst>
            <c:ext xmlns:c16="http://schemas.microsoft.com/office/drawing/2014/chart" uri="{C3380CC4-5D6E-409C-BE32-E72D297353CC}">
              <c16:uniqueId val="{00000008-536B-4F3E-AF95-03ECEA12201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5454</c:v>
                </c:pt>
                <c:pt idx="5">
                  <c:v>5534</c:v>
                </c:pt>
                <c:pt idx="8">
                  <c:v>5620</c:v>
                </c:pt>
                <c:pt idx="11">
                  <c:v>5390</c:v>
                </c:pt>
                <c:pt idx="14">
                  <c:v>5427</c:v>
                </c:pt>
              </c:numCache>
            </c:numRef>
          </c:val>
          <c:extLst>
            <c:ext xmlns:c16="http://schemas.microsoft.com/office/drawing/2014/chart" uri="{C3380CC4-5D6E-409C-BE32-E72D297353CC}">
              <c16:uniqueId val="{00000000-3DC8-41BC-AC82-6DCD9E135BD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DC8-41BC-AC82-6DCD9E135BD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2697</c:v>
                </c:pt>
                <c:pt idx="5">
                  <c:v>2958</c:v>
                </c:pt>
                <c:pt idx="8">
                  <c:v>2989</c:v>
                </c:pt>
                <c:pt idx="11">
                  <c:v>3131</c:v>
                </c:pt>
                <c:pt idx="14">
                  <c:v>3145</c:v>
                </c:pt>
              </c:numCache>
            </c:numRef>
          </c:val>
          <c:extLst>
            <c:ext xmlns:c16="http://schemas.microsoft.com/office/drawing/2014/chart" uri="{C3380CC4-5D6E-409C-BE32-E72D297353CC}">
              <c16:uniqueId val="{00000002-3DC8-41BC-AC82-6DCD9E135BD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DC8-41BC-AC82-6DCD9E135BD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DC8-41BC-AC82-6DCD9E135BD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DC8-41BC-AC82-6DCD9E135BD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824</c:v>
                </c:pt>
                <c:pt idx="3">
                  <c:v>775</c:v>
                </c:pt>
                <c:pt idx="6">
                  <c:v>827</c:v>
                </c:pt>
                <c:pt idx="9">
                  <c:v>995</c:v>
                </c:pt>
                <c:pt idx="12">
                  <c:v>974</c:v>
                </c:pt>
              </c:numCache>
            </c:numRef>
          </c:val>
          <c:extLst>
            <c:ext xmlns:c16="http://schemas.microsoft.com/office/drawing/2014/chart" uri="{C3380CC4-5D6E-409C-BE32-E72D297353CC}">
              <c16:uniqueId val="{00000006-3DC8-41BC-AC82-6DCD9E135BD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88</c:v>
                </c:pt>
                <c:pt idx="3">
                  <c:v>62</c:v>
                </c:pt>
                <c:pt idx="6">
                  <c:v>65</c:v>
                </c:pt>
                <c:pt idx="9">
                  <c:v>85</c:v>
                </c:pt>
                <c:pt idx="12">
                  <c:v>96</c:v>
                </c:pt>
              </c:numCache>
            </c:numRef>
          </c:val>
          <c:extLst>
            <c:ext xmlns:c16="http://schemas.microsoft.com/office/drawing/2014/chart" uri="{C3380CC4-5D6E-409C-BE32-E72D297353CC}">
              <c16:uniqueId val="{00000007-3DC8-41BC-AC82-6DCD9E135BD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2142</c:v>
                </c:pt>
                <c:pt idx="3">
                  <c:v>2139</c:v>
                </c:pt>
                <c:pt idx="6">
                  <c:v>2126</c:v>
                </c:pt>
                <c:pt idx="9">
                  <c:v>2112</c:v>
                </c:pt>
                <c:pt idx="12">
                  <c:v>2053</c:v>
                </c:pt>
              </c:numCache>
            </c:numRef>
          </c:val>
          <c:extLst>
            <c:ext xmlns:c16="http://schemas.microsoft.com/office/drawing/2014/chart" uri="{C3380CC4-5D6E-409C-BE32-E72D297353CC}">
              <c16:uniqueId val="{00000008-3DC8-41BC-AC82-6DCD9E135BD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DC8-41BC-AC82-6DCD9E135BD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5168</c:v>
                </c:pt>
                <c:pt idx="3">
                  <c:v>5414</c:v>
                </c:pt>
                <c:pt idx="6">
                  <c:v>5480</c:v>
                </c:pt>
                <c:pt idx="9">
                  <c:v>5416</c:v>
                </c:pt>
                <c:pt idx="12">
                  <c:v>5319</c:v>
                </c:pt>
              </c:numCache>
            </c:numRef>
          </c:val>
          <c:extLst>
            <c:ext xmlns:c16="http://schemas.microsoft.com/office/drawing/2014/chart" uri="{C3380CC4-5D6E-409C-BE32-E72D297353CC}">
              <c16:uniqueId val="{0000000A-3DC8-41BC-AC82-6DCD9E135BD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72</c:v>
                </c:pt>
                <c:pt idx="2">
                  <c:v>#N/A</c:v>
                </c:pt>
                <c:pt idx="3">
                  <c:v>#N/A</c:v>
                </c:pt>
                <c:pt idx="4">
                  <c:v>0</c:v>
                </c:pt>
                <c:pt idx="5">
                  <c:v>#N/A</c:v>
                </c:pt>
                <c:pt idx="6">
                  <c:v>#N/A</c:v>
                </c:pt>
                <c:pt idx="7">
                  <c:v>0</c:v>
                </c:pt>
                <c:pt idx="8">
                  <c:v>#N/A</c:v>
                </c:pt>
                <c:pt idx="9">
                  <c:v>#N/A</c:v>
                </c:pt>
                <c:pt idx="10">
                  <c:v>88</c:v>
                </c:pt>
                <c:pt idx="11">
                  <c:v>#N/A</c:v>
                </c:pt>
                <c:pt idx="12">
                  <c:v>#N/A</c:v>
                </c:pt>
                <c:pt idx="13">
                  <c:v>0</c:v>
                </c:pt>
                <c:pt idx="14">
                  <c:v>#N/A</c:v>
                </c:pt>
              </c:numCache>
            </c:numRef>
          </c:val>
          <c:smooth val="0"/>
          <c:extLst>
            <c:ext xmlns:c16="http://schemas.microsoft.com/office/drawing/2014/chart" uri="{C3380CC4-5D6E-409C-BE32-E72D297353CC}">
              <c16:uniqueId val="{0000000B-3DC8-41BC-AC82-6DCD9E135BD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900</c:v>
                </c:pt>
                <c:pt idx="1">
                  <c:v>900</c:v>
                </c:pt>
                <c:pt idx="2">
                  <c:v>800</c:v>
                </c:pt>
              </c:numCache>
            </c:numRef>
          </c:val>
          <c:extLst>
            <c:ext xmlns:c16="http://schemas.microsoft.com/office/drawing/2014/chart" uri="{C3380CC4-5D6E-409C-BE32-E72D297353CC}">
              <c16:uniqueId val="{00000000-2D89-4901-9951-C5711E0F2F9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45</c:v>
                </c:pt>
                <c:pt idx="1">
                  <c:v>45</c:v>
                </c:pt>
                <c:pt idx="2">
                  <c:v>46</c:v>
                </c:pt>
              </c:numCache>
            </c:numRef>
          </c:val>
          <c:extLst>
            <c:ext xmlns:c16="http://schemas.microsoft.com/office/drawing/2014/chart" uri="{C3380CC4-5D6E-409C-BE32-E72D297353CC}">
              <c16:uniqueId val="{00000001-2D89-4901-9951-C5711E0F2F9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1711</c:v>
                </c:pt>
                <c:pt idx="1">
                  <c:v>1899</c:v>
                </c:pt>
                <c:pt idx="2">
                  <c:v>2082</c:v>
                </c:pt>
              </c:numCache>
            </c:numRef>
          </c:val>
          <c:extLst>
            <c:ext xmlns:c16="http://schemas.microsoft.com/office/drawing/2014/chart" uri="{C3380CC4-5D6E-409C-BE32-E72D297353CC}">
              <c16:uniqueId val="{00000002-2D89-4901-9951-C5711E0F2F9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{0216A710-BCC4-451B-A63A-4978D5B22D5A}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BCF-4A72-97C1-F47EBAC64A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{13071AB4-3927-4C0C-90F7-8A558D417635}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CF-4A72-97C1-F47EBAC64A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{4F7A9977-9DF7-479B-AB00-EAF7F1C76B8C}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CF-4A72-97C1-F47EBAC64A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{D648ED75-7F56-4007-9B3C-349396F628A6}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CF-4A72-97C1-F47EBAC64A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{27F4EEEE-EB1F-4DFE-8EDF-8AA843C0A5B1}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CF-4A72-97C1-F47EBAC64AE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{5D0AF5B3-0CE7-4D82-AB30-855AE1F65EE5}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BCF-4A72-97C1-F47EBAC64AE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{58408C95-96FC-4165-B63B-F42A3E1C2F59}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BCF-4A72-97C1-F47EBAC64AE1}"/>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{79449A1C-3B51-4823-9D24-DDC3B78D3EC9}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BCF-4A72-97C1-F47EBAC64AE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{067CFEA7-EA90-4B6F-98F3-324A7D1ED483}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BCF-4A72-97C1-F47EBAC64A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73</c:v>
                </c:pt>
                <c:pt idx="16">
                  <c:v>74.099999999999994</c:v>
                </c:pt>
                <c:pt idx="24">
                  <c:v>69.7</c:v>
                </c:pt>
                <c:pt idx="32">
                  <c:v>70.400000000000006</c:v>
                </c:pt>
              </c:numCache>
            </c:numRef>
          </c:xVal>
          <c:yVal>
            <c:numRef>
              <c:f>公会計指標分析・財政指標組合せ分析表!$BP$51:$DC$51</c:f>
              <c:numCache>
                <c:formatCode>#,##0.0;"▲ "#,##0.0</c:formatCode>
                <c:ptCount val="40"/>
                <c:pt idx="24">
                  <c:v>2.8</c:v>
                </c:pt>
              </c:numCache>
            </c:numRef>
          </c:yVal>
          <c:smooth val="0"/>
          <c:extLst>
            <c:ext xmlns:c16="http://schemas.microsoft.com/office/drawing/2014/chart" uri="{C3380CC4-5D6E-409C-BE32-E72D297353CC}">
              <c16:uniqueId val="{00000009-2BCF-4A72-97C1-F47EBAC64AE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{3EB67933-1B2F-409C-8A11-1DFCD5D848B5}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BCF-4A72-97C1-F47EBAC64AE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{6BE84EEB-EF9F-4B57-AEB6-022C7D82F9AC}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CF-4A72-97C1-F47EBAC64A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{B67DEA5D-E3DD-4E75-9E1D-A9E529B8720A}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CF-4A72-97C1-F47EBAC64A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{0BA0E875-32C7-4645-997F-1C56A8E2950F}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CF-4A72-97C1-F47EBAC64A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{4A145FBE-E339-4D51-900E-57FBFCBC81BB}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CF-4A72-97C1-F47EBAC64AE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{B37E5321-4DC8-48CA-AE97-F8CD2A66A934}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BCF-4A72-97C1-F47EBAC64AE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{202F880C-A3B1-4667-8C4C-CB956E841434}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BCF-4A72-97C1-F47EBAC64AE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{EC7641FE-0984-4EF0-AC52-F65D818B1F3B}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BCF-4A72-97C1-F47EBAC64AE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{B505EDD1-04BD-4242-BFF8-CC87B0A91A44}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BCF-4A72-97C1-F47EBAC64A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59.1</c:v>
                </c:pt>
                <c:pt idx="16">
                  <c:v>61.2</c:v>
                </c:pt>
                <c:pt idx="24">
                  <c:v>62.9</c:v>
                </c:pt>
                <c:pt idx="32">
                  <c:v>64.2</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2BCF-4A72-97C1-F47EBAC64AE1}"/>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{9861BBC9-9C6C-4E81-BB01-6FA62C50CD48}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999-4540-A605-0F2F97A4E8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{86D13C6D-6E91-4AC2-9F82-AAECC68D9C69}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999-4540-A605-0F2F97A4E8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{9D92EC89-54E2-4E8A-A50C-D42525C24494}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999-4540-A605-0F2F97A4E8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{22502D99-6411-4D88-A810-31563390C0F1}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999-4540-A605-0F2F97A4E8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{BA84D026-EDFB-4D66-82A8-83438D92B1C7}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999-4540-A605-0F2F97A4E8BF}"/>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{331183C1-498C-4A38-BE2E-01827B06CF3D}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999-4540-A605-0F2F97A4E8BF}"/>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{83C9BF5D-8D15-4E65-A125-D8C0D5D0E5FE}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999-4540-A605-0F2F97A4E8B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{4B86272C-0675-40B3-B0A1-B17806D5CD9C}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999-4540-A605-0F2F97A4E8BF}"/>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{1CFEA8ED-E947-41AF-9711-6A45B9694351}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999-4540-A605-0F2F97A4E8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11.3</c:v>
                </c:pt>
                <c:pt idx="8">
                  <c:v>10.3</c:v>
                </c:pt>
                <c:pt idx="16">
                  <c:v>9.4</c:v>
                </c:pt>
                <c:pt idx="24">
                  <c:v>9.5</c:v>
                </c:pt>
                <c:pt idx="32">
                  <c:v>9.3000000000000007</c:v>
                </c:pt>
              </c:numCache>
            </c:numRef>
          </c:xVal>
          <c:yVal>
            <c:numRef>
              <c:f>公会計指標分析・財政指標組合せ分析表!$BP$73:$DC$73</c:f>
              <c:numCache>
                <c:formatCode>#,##0.0;"▲ "#,##0.0</c:formatCode>
                <c:ptCount val="40"/>
                <c:pt idx="0">
                  <c:v>2.2999999999999998</c:v>
                </c:pt>
                <c:pt idx="24">
                  <c:v>2.8</c:v>
                </c:pt>
              </c:numCache>
            </c:numRef>
          </c:yVal>
          <c:smooth val="0"/>
          <c:extLst>
            <c:ext xmlns:c16="http://schemas.microsoft.com/office/drawing/2014/chart" uri="{C3380CC4-5D6E-409C-BE32-E72D297353CC}">
              <c16:uniqueId val="{00000009-D999-4540-A605-0F2F97A4E8B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8097594974223249E-2"/>
                  <c:y val="-9.78930507217240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{C03D573F-18E4-4BDE-AD84-B6BA73FE5C34}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999-4540-A605-0F2F97A4E8B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{23380905-0640-48E1-8D02-2947251BB757}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999-4540-A605-0F2F97A4E8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{97460DB5-721C-4588-B86E-DDA6E773C8B2}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999-4540-A605-0F2F97A4E8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{77F21823-2D69-4A1B-B89C-8C89669735E7}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999-4540-A605-0F2F97A4E8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{8EA34A81-AE1C-48E2-83C6-BDAF5ABD4AA9}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999-4540-A605-0F2F97A4E8BF}"/>
                </c:ext>
              </c:extLst>
            </c:dLbl>
            <c:dLbl>
              <c:idx val="8"/>
              <c:layout>
                <c:manualLayout>
                  <c:x val="-2.5298388263998016E-2"/>
                  <c:y val="-6.3598914177409926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{05CF99BD-590F-4C4A-81A4-2A08BC18888B}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999-4540-A605-0F2F97A4E8BF}"/>
                </c:ext>
              </c:extLst>
            </c:dLbl>
            <c:dLbl>
              <c:idx val="16"/>
              <c:layout>
                <c:manualLayout>
                  <c:x val="-3.1697991619110633E-2"/>
                  <c:y val="-2.575746263289376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{F8FBDEFC-F421-471B-8F33-83B0CDB13AAB}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999-4540-A605-0F2F97A4E8B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{3622999B-F498-4698-ABF4-0BBAD530CAFB}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999-4540-A605-0F2F97A4E8B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{E1CAD020-046C-4AAD-BB0E-D93909C72459}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999-4540-A605-0F2F97A4E8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999-4540-A605-0F2F97A4E8BF}"/>
            </c:ext>
          </c:extLst>
        </c:ser>
        <c:dLbls>
          <c:showLegendKey val="0"/>
          <c:showVal val="1"/>
          <c:showCatName val="0"/>
          <c:showSerName val="0"/>
          <c:showPercent val="0"/>
          <c:showBubbleSize val="0"/>
        </c:dLbls>
        <c:axId val="84219776"/>
        <c:axId val="84234240"/>
      </c:scatterChart>
      <c:valAx>
        <c:axId val="84219776"/>
        <c:scaling>
          <c:orientation val="maxMin"/>
          <c:max val="12"/>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元利償還金</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、簡易水道改良事業や庁舎整備、校舎建設などにより</a:t>
          </a:r>
          <a:r>
            <a:rPr kumimoji="1" lang="ja-JP" altLang="en-US" sz="1100" b="0" i="0" baseline="0">
              <a:solidFill>
                <a:schemeClr val="dk1"/>
              </a:solidFill>
              <a:effectLst/>
              <a:latin typeface="+mn-lt"/>
              <a:ea typeface="+mn-ea"/>
              <a:cs typeface="+mn-cs"/>
            </a:rPr>
            <a:t>今後</a:t>
          </a:r>
          <a:r>
            <a:rPr kumimoji="1" lang="ja-JP" altLang="ja-JP" sz="1100" b="0" i="0" baseline="0">
              <a:solidFill>
                <a:schemeClr val="dk1"/>
              </a:solidFill>
              <a:effectLst/>
              <a:latin typeface="+mn-lt"/>
              <a:ea typeface="+mn-ea"/>
              <a:cs typeface="+mn-cs"/>
            </a:rPr>
            <a:t>上昇する可能性がある。引き続き、後年度に交付税算入のある地方債を活用し、大規模事業等についてはできる範囲で整理・縮小を図るなど、起債依存型の事業実施を見直していく。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地方債現在高の減少、</a:t>
          </a:r>
          <a:r>
            <a:rPr kumimoji="1" lang="ja-JP" altLang="ja-JP" sz="1100" b="0" i="0" baseline="0">
              <a:solidFill>
                <a:schemeClr val="dk1"/>
              </a:solidFill>
              <a:effectLst/>
              <a:latin typeface="+mn-lt"/>
              <a:ea typeface="+mn-ea"/>
              <a:cs typeface="+mn-cs"/>
            </a:rPr>
            <a:t>充当可能基金の増加により、全体として比率が減少した。</a:t>
          </a:r>
          <a:r>
            <a:rPr kumimoji="1" lang="ja-JP" altLang="en-US" sz="1100" b="0" i="0" baseline="0">
              <a:solidFill>
                <a:schemeClr val="dk1"/>
              </a:solidFill>
              <a:effectLst/>
              <a:latin typeface="+mn-lt"/>
              <a:ea typeface="+mn-ea"/>
              <a:cs typeface="+mn-cs"/>
            </a:rPr>
            <a:t>庁舎建設や</a:t>
          </a:r>
          <a:r>
            <a:rPr kumimoji="1" lang="ja-JP" altLang="ja-JP" sz="1100" b="0" i="0" baseline="0">
              <a:solidFill>
                <a:schemeClr val="dk1"/>
              </a:solidFill>
              <a:effectLst/>
              <a:latin typeface="+mn-lt"/>
              <a:ea typeface="+mn-ea"/>
              <a:cs typeface="+mn-cs"/>
            </a:rPr>
            <a:t>学校再編に伴う校舎建設に対する地方債や</a:t>
          </a:r>
          <a:r>
            <a:rPr kumimoji="1" lang="ja-JP" altLang="en-US" sz="1100" b="0" i="0" baseline="0">
              <a:solidFill>
                <a:schemeClr val="dk1"/>
              </a:solidFill>
              <a:effectLst/>
              <a:latin typeface="+mn-lt"/>
              <a:ea typeface="+mn-ea"/>
              <a:cs typeface="+mn-cs"/>
            </a:rPr>
            <a:t>、簡易</a:t>
          </a:r>
          <a:r>
            <a:rPr kumimoji="1" lang="ja-JP" altLang="ja-JP" sz="1100" b="0" i="0" baseline="0">
              <a:solidFill>
                <a:schemeClr val="dk1"/>
              </a:solidFill>
              <a:effectLst/>
              <a:latin typeface="+mn-lt"/>
              <a:ea typeface="+mn-ea"/>
              <a:cs typeface="+mn-cs"/>
            </a:rPr>
            <a:t>水道施設の改良に伴う公営企業債等が今後増加する可能性があるため、起債依存型の事業実施を見直していく必要がある。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岐阜県白川町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新庁舎建設に向けた</a:t>
          </a:r>
          <a:r>
            <a:rPr kumimoji="1" lang="ja-JP" altLang="ja-JP" sz="1300">
              <a:solidFill>
                <a:schemeClr val="dk1"/>
              </a:solidFill>
              <a:effectLst/>
              <a:latin typeface="+mn-lt"/>
              <a:ea typeface="+mn-ea"/>
              <a:cs typeface="+mn-cs"/>
            </a:rPr>
            <a:t>庁舎整備基金</a:t>
          </a:r>
          <a:r>
            <a:rPr kumimoji="1" lang="ja-JP" altLang="en-US" sz="1300">
              <a:solidFill>
                <a:schemeClr val="dk1"/>
              </a:solidFill>
              <a:effectLst/>
              <a:latin typeface="+mn-lt"/>
              <a:ea typeface="+mn-ea"/>
              <a:cs typeface="+mn-cs"/>
            </a:rPr>
            <a:t>の積立</a:t>
          </a:r>
          <a:r>
            <a:rPr kumimoji="1" lang="ja-JP" altLang="ja-JP" sz="1300">
              <a:solidFill>
                <a:schemeClr val="dk1"/>
              </a:solidFill>
              <a:effectLst/>
              <a:latin typeface="+mn-lt"/>
              <a:ea typeface="+mn-ea"/>
              <a:cs typeface="+mn-cs"/>
            </a:rPr>
            <a:t>、地域振興基金に積立をしたため増加している。</a:t>
          </a:r>
          <a:endParaRPr lang="ja-JP" altLang="ja-JP" sz="1300">
            <a:effectLst/>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（今後の方針）</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新庁舎整備、学校再編による統合が間近に迫っているため、財源をさらに確保しつつ、整備時に充当していく。</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地域振興基金は</a:t>
          </a:r>
          <a:r>
            <a:rPr kumimoji="1" lang="ja-JP" altLang="en-US" sz="1300">
              <a:solidFill>
                <a:schemeClr val="dk1"/>
              </a:solidFill>
              <a:effectLst/>
              <a:latin typeface="+mn-lt"/>
              <a:ea typeface="+mn-ea"/>
              <a:cs typeface="+mn-cs"/>
            </a:rPr>
            <a:t>今後も必要に応じて</a:t>
          </a:r>
          <a:r>
            <a:rPr kumimoji="1" lang="ja-JP" altLang="ja-JP" sz="1300">
              <a:solidFill>
                <a:schemeClr val="dk1"/>
              </a:solidFill>
              <a:effectLst/>
              <a:latin typeface="+mn-lt"/>
              <a:ea typeface="+mn-ea"/>
              <a:cs typeface="+mn-cs"/>
            </a:rPr>
            <a:t>取り崩しを行い、寄付目的に応じた施策へ充当</a:t>
          </a:r>
          <a:r>
            <a:rPr kumimoji="1" lang="ja-JP" altLang="en-US" sz="1300">
              <a:solidFill>
                <a:schemeClr val="dk1"/>
              </a:solidFill>
              <a:effectLst/>
              <a:latin typeface="+mn-lt"/>
              <a:ea typeface="+mn-ea"/>
              <a:cs typeface="+mn-cs"/>
            </a:rPr>
            <a:t>していく</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baseline="0">
              <a:solidFill>
                <a:schemeClr val="dk1"/>
              </a:solidFill>
              <a:effectLst/>
              <a:latin typeface="+mn-lt"/>
              <a:ea typeface="+mn-ea"/>
              <a:cs typeface="+mn-cs"/>
            </a:rPr>
            <a:t>主なものは、</a:t>
          </a:r>
          <a:r>
            <a:rPr kumimoji="1" lang="ja-JP" altLang="en-US" sz="1050" b="0" i="0" baseline="0">
              <a:solidFill>
                <a:schemeClr val="dk1"/>
              </a:solidFill>
              <a:effectLst/>
              <a:latin typeface="+mn-lt"/>
              <a:ea typeface="+mn-ea"/>
              <a:cs typeface="+mn-cs"/>
            </a:rPr>
            <a:t>新庁舎建設に向けた庁舎整備基金</a:t>
          </a:r>
          <a:r>
            <a:rPr kumimoji="1" lang="ja-JP" altLang="ja-JP" sz="1050" b="0" i="0" baseline="0">
              <a:solidFill>
                <a:schemeClr val="dk1"/>
              </a:solidFill>
              <a:effectLst/>
              <a:latin typeface="+mn-lt"/>
              <a:ea typeface="+mn-ea"/>
              <a:cs typeface="+mn-cs"/>
            </a:rPr>
            <a:t>と</a:t>
          </a:r>
          <a:r>
            <a:rPr kumimoji="1" lang="ja-JP" altLang="en-US" sz="1050" b="0" i="0" baseline="0">
              <a:solidFill>
                <a:schemeClr val="dk1"/>
              </a:solidFill>
              <a:effectLst/>
              <a:latin typeface="+mn-lt"/>
              <a:ea typeface="+mn-ea"/>
              <a:cs typeface="+mn-cs"/>
            </a:rPr>
            <a:t>学校教育施設建設を見据えた</a:t>
          </a:r>
          <a:r>
            <a:rPr kumimoji="1" lang="ja-JP" altLang="ja-JP" sz="1050" b="0" i="0" baseline="0">
              <a:solidFill>
                <a:schemeClr val="dk1"/>
              </a:solidFill>
              <a:effectLst/>
              <a:latin typeface="+mn-lt"/>
              <a:ea typeface="+mn-ea"/>
              <a:cs typeface="+mn-cs"/>
            </a:rPr>
            <a:t>教育施設整備基金であり、その他としてふるさと応援寄附金を一時的に受け入れる地域振興基金や、農林商工事業に充当される産業振興基金がある。</a:t>
          </a:r>
          <a:endParaRPr kumimoji="1" lang="en-US" altLang="ja-JP" sz="105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50">
              <a:effectLst/>
            </a:rPr>
            <a:t>庁舎整備基金：新庁舎建設事業に充てる基金</a:t>
          </a:r>
          <a:endParaRPr lang="en-US" altLang="ja-JP" sz="105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50">
              <a:effectLst/>
            </a:rPr>
            <a:t>教育施設整備基金：小中学校等の施設整備に充てる基金</a:t>
          </a:r>
          <a:endParaRPr lang="en-US" altLang="ja-JP" sz="105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50">
              <a:effectLst/>
            </a:rPr>
            <a:t>地域振興基金：青少年の健全育成対策及び高齢化対策としての教育活動の促進及び福祉活動の促進並びに快適な生活環境の形成等に充てる基金</a:t>
          </a:r>
          <a:endParaRPr lang="en-US" altLang="ja-JP" sz="105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50">
              <a:effectLst/>
            </a:rPr>
            <a:t>産業振興基金：農林業など町の基幹産業の振興や事業改善に充てる基金</a:t>
          </a:r>
          <a:endParaRPr lang="en-US" altLang="ja-JP" sz="105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50">
              <a:effectLst/>
            </a:rPr>
            <a:t>地域福祉基金：地域の福祉振興のために公共、民間が行う事業に充てる基金</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baseline="0">
              <a:solidFill>
                <a:schemeClr val="dk1"/>
              </a:solidFill>
              <a:effectLst/>
              <a:latin typeface="+mn-lt"/>
              <a:ea typeface="+mn-ea"/>
              <a:cs typeface="+mn-cs"/>
            </a:rPr>
            <a:t>新庁舎建設に向けた庁舎整備基金に</a:t>
          </a:r>
          <a:r>
            <a:rPr kumimoji="1" lang="en-US" altLang="ja-JP" sz="1050" b="0" i="0" baseline="0">
              <a:solidFill>
                <a:schemeClr val="dk1"/>
              </a:solidFill>
              <a:effectLst/>
              <a:latin typeface="+mn-lt"/>
              <a:ea typeface="+mn-ea"/>
              <a:cs typeface="+mn-cs"/>
            </a:rPr>
            <a:t>2</a:t>
          </a:r>
          <a:r>
            <a:rPr kumimoji="1" lang="ja-JP" altLang="en-US" sz="1050" b="0" i="0" baseline="0">
              <a:solidFill>
                <a:schemeClr val="dk1"/>
              </a:solidFill>
              <a:effectLst/>
              <a:latin typeface="+mn-lt"/>
              <a:ea typeface="+mn-ea"/>
              <a:cs typeface="+mn-cs"/>
            </a:rPr>
            <a:t>億円の積立積み立てを行ったことによる増。</a:t>
          </a:r>
          <a:endParaRPr kumimoji="1" lang="en-US" altLang="ja-JP" sz="105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baseline="0">
              <a:solidFill>
                <a:schemeClr val="dk1"/>
              </a:solidFill>
              <a:effectLst/>
              <a:latin typeface="+mn-ea"/>
              <a:ea typeface="+mn-ea"/>
              <a:cs typeface="+mn-cs"/>
            </a:rPr>
            <a:t>地域振興基金を</a:t>
          </a:r>
          <a:r>
            <a:rPr kumimoji="1" lang="en-US" altLang="ja-JP" sz="1050" b="0" i="0" baseline="0">
              <a:solidFill>
                <a:schemeClr val="dk1"/>
              </a:solidFill>
              <a:effectLst/>
              <a:latin typeface="+mn-ea"/>
              <a:ea typeface="+mn-ea"/>
              <a:cs typeface="+mn-cs"/>
            </a:rPr>
            <a:t>1,300</a:t>
          </a:r>
          <a:r>
            <a:rPr kumimoji="1" lang="ja-JP" altLang="en-US" sz="1050" b="0" i="0" baseline="0">
              <a:solidFill>
                <a:schemeClr val="dk1"/>
              </a:solidFill>
              <a:effectLst/>
              <a:latin typeface="+mn-ea"/>
              <a:ea typeface="+mn-ea"/>
              <a:cs typeface="+mn-cs"/>
            </a:rPr>
            <a:t>万円積立てしたことによる</a:t>
          </a:r>
          <a:r>
            <a:rPr kumimoji="1" lang="ja-JP" altLang="ja-JP" sz="1050" b="0" i="0" baseline="0">
              <a:solidFill>
                <a:schemeClr val="dk1"/>
              </a:solidFill>
              <a:effectLst/>
              <a:latin typeface="+mn-ea"/>
              <a:ea typeface="+mn-ea"/>
              <a:cs typeface="+mn-cs"/>
            </a:rPr>
            <a:t>増。</a:t>
          </a:r>
          <a:endParaRPr lang="ja-JP" altLang="ja-JP" sz="1050">
            <a:effectLst/>
            <a:latin typeface="+mn-ea"/>
            <a:ea typeface="+mn-ea"/>
          </a:endParaRPr>
        </a:p>
        <a:p>
          <a:r>
            <a:rPr kumimoji="1" lang="ja-JP" altLang="en-US" sz="1050">
              <a:solidFill>
                <a:schemeClr val="dk1"/>
              </a:solidFill>
              <a:effectLst/>
              <a:latin typeface="+mn-ea"/>
              <a:ea typeface="+mn-ea"/>
              <a:cs typeface="+mn-cs"/>
            </a:rPr>
            <a:t>産業振興基金ではキャンプ場施設整備、土地改良事業、林業施設整備を行い</a:t>
          </a:r>
          <a:r>
            <a:rPr kumimoji="1" lang="en-US" altLang="ja-JP" sz="1050">
              <a:solidFill>
                <a:schemeClr val="dk1"/>
              </a:solidFill>
              <a:effectLst/>
              <a:latin typeface="+mn-ea"/>
              <a:ea typeface="+mn-ea"/>
              <a:cs typeface="+mn-cs"/>
            </a:rPr>
            <a:t>1,800</a:t>
          </a:r>
          <a:r>
            <a:rPr kumimoji="1" lang="ja-JP" altLang="en-US" sz="1050">
              <a:solidFill>
                <a:schemeClr val="dk1"/>
              </a:solidFill>
              <a:effectLst/>
              <a:latin typeface="+mn-ea"/>
              <a:ea typeface="+mn-ea"/>
              <a:cs typeface="+mn-cs"/>
            </a:rPr>
            <a:t>万円の減。</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教育施設整備基金では社会体育施設整備事業を行い</a:t>
          </a:r>
          <a:r>
            <a:rPr kumimoji="1" lang="en-US" altLang="ja-JP" sz="1050">
              <a:solidFill>
                <a:schemeClr val="dk1"/>
              </a:solidFill>
              <a:effectLst/>
              <a:latin typeface="+mn-ea"/>
              <a:ea typeface="+mn-ea"/>
              <a:cs typeface="+mn-cs"/>
            </a:rPr>
            <a:t>1,200</a:t>
          </a:r>
          <a:r>
            <a:rPr kumimoji="1" lang="ja-JP" altLang="en-US" sz="1050">
              <a:solidFill>
                <a:schemeClr val="dk1"/>
              </a:solidFill>
              <a:effectLst/>
              <a:latin typeface="+mn-ea"/>
              <a:ea typeface="+mn-ea"/>
              <a:cs typeface="+mn-cs"/>
            </a:rPr>
            <a:t>万円の減。</a:t>
          </a:r>
          <a:endParaRPr kumimoji="1" lang="en-US" altLang="ja-JP" sz="1050">
            <a:solidFill>
              <a:schemeClr val="dk1"/>
            </a:solidFill>
            <a:effectLst/>
            <a:latin typeface="+mn-ea"/>
            <a:ea typeface="+mn-ea"/>
            <a:cs typeface="+mn-cs"/>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baseline="0">
              <a:solidFill>
                <a:schemeClr val="dk1"/>
              </a:solidFill>
              <a:effectLst/>
              <a:latin typeface="+mn-lt"/>
              <a:ea typeface="+mn-ea"/>
              <a:cs typeface="+mn-cs"/>
            </a:rPr>
            <a:t>新庁舎整備を見据えて積み立てを行ってきた庁舎整備基金は、事業の着手に伴い今後は取り崩しに転ずることとなる。また、</a:t>
          </a:r>
          <a:r>
            <a:rPr kumimoji="1" lang="ja-JP" altLang="ja-JP" sz="1050" b="0" i="0" baseline="0">
              <a:solidFill>
                <a:schemeClr val="dk1"/>
              </a:solidFill>
              <a:effectLst/>
              <a:latin typeface="+mn-lt"/>
              <a:ea typeface="+mn-ea"/>
              <a:cs typeface="+mn-cs"/>
            </a:rPr>
            <a:t>学校再編に伴</a:t>
          </a:r>
          <a:r>
            <a:rPr kumimoji="1" lang="ja-JP" altLang="en-US" sz="1050" b="0" i="0" baseline="0">
              <a:solidFill>
                <a:schemeClr val="dk1"/>
              </a:solidFill>
              <a:effectLst/>
              <a:latin typeface="+mn-lt"/>
              <a:ea typeface="+mn-ea"/>
              <a:cs typeface="+mn-cs"/>
            </a:rPr>
            <a:t>い</a:t>
          </a:r>
          <a:r>
            <a:rPr kumimoji="1" lang="ja-JP" altLang="ja-JP" sz="1050" b="0" i="0" baseline="0">
              <a:solidFill>
                <a:schemeClr val="dk1"/>
              </a:solidFill>
              <a:effectLst/>
              <a:latin typeface="+mn-lt"/>
              <a:ea typeface="+mn-ea"/>
              <a:cs typeface="+mn-cs"/>
            </a:rPr>
            <a:t>校舎</a:t>
          </a:r>
          <a:r>
            <a:rPr kumimoji="1" lang="ja-JP" altLang="en-US" sz="1050" b="0" i="0" baseline="0">
              <a:solidFill>
                <a:schemeClr val="dk1"/>
              </a:solidFill>
              <a:effectLst/>
              <a:latin typeface="+mn-lt"/>
              <a:ea typeface="+mn-ea"/>
              <a:cs typeface="+mn-cs"/>
            </a:rPr>
            <a:t>整備計画も本格化することになり教育施設整備基金も今後も取り崩すことが見込まれる</a:t>
          </a:r>
          <a:r>
            <a:rPr kumimoji="1" lang="ja-JP" altLang="ja-JP" sz="1050" b="0" i="0" baseline="0">
              <a:solidFill>
                <a:schemeClr val="dk1"/>
              </a:solidFill>
              <a:effectLst/>
              <a:latin typeface="+mn-lt"/>
              <a:ea typeface="+mn-ea"/>
              <a:cs typeface="+mn-cs"/>
            </a:rPr>
            <a:t>。</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令和元</a:t>
          </a:r>
          <a:r>
            <a:rPr kumimoji="1" lang="ja-JP" altLang="ja-JP" sz="1300" b="0" i="0" baseline="0">
              <a:solidFill>
                <a:schemeClr val="dk1"/>
              </a:solidFill>
              <a:effectLst/>
              <a:latin typeface="+mn-lt"/>
              <a:ea typeface="+mn-ea"/>
              <a:cs typeface="+mn-cs"/>
            </a:rPr>
            <a:t>年度までは取り崩しを行うことなく推移してい</a:t>
          </a:r>
          <a:r>
            <a:rPr kumimoji="1" lang="ja-JP" altLang="en-US" sz="1300" b="0" i="0" baseline="0">
              <a:solidFill>
                <a:schemeClr val="dk1"/>
              </a:solidFill>
              <a:effectLst/>
              <a:latin typeface="+mn-lt"/>
              <a:ea typeface="+mn-ea"/>
              <a:cs typeface="+mn-cs"/>
            </a:rPr>
            <a:t>たが、令和</a:t>
          </a:r>
          <a:r>
            <a:rPr kumimoji="1" lang="en-US" altLang="ja-JP" sz="1300" b="0" i="0" baseline="0">
              <a:solidFill>
                <a:schemeClr val="dk1"/>
              </a:solidFill>
              <a:effectLst/>
              <a:latin typeface="+mn-lt"/>
              <a:ea typeface="+mn-ea"/>
              <a:cs typeface="+mn-cs"/>
            </a:rPr>
            <a:t>2</a:t>
          </a:r>
          <a:r>
            <a:rPr kumimoji="1" lang="ja-JP" altLang="en-US" sz="1300" b="0" i="0" baseline="0">
              <a:solidFill>
                <a:schemeClr val="dk1"/>
              </a:solidFill>
              <a:effectLst/>
              <a:latin typeface="+mn-lt"/>
              <a:ea typeface="+mn-ea"/>
              <a:cs typeface="+mn-cs"/>
            </a:rPr>
            <a:t>年度に取り崩しを行った</a:t>
          </a:r>
          <a:r>
            <a:rPr kumimoji="1" lang="ja-JP" altLang="ja-JP" sz="1300" b="0" i="0" baseline="0">
              <a:solidFill>
                <a:schemeClr val="dk1"/>
              </a:solidFill>
              <a:effectLst/>
              <a:latin typeface="+mn-lt"/>
              <a:ea typeface="+mn-ea"/>
              <a:cs typeface="+mn-cs"/>
            </a:rPr>
            <a:t>。</a:t>
          </a:r>
          <a:r>
            <a:rPr kumimoji="1" lang="ja-JP" altLang="en-US" sz="1300" b="0" i="0" baseline="0">
              <a:solidFill>
                <a:schemeClr val="dk1"/>
              </a:solidFill>
              <a:effectLst/>
              <a:latin typeface="+mn-lt"/>
              <a:ea typeface="+mn-ea"/>
              <a:cs typeface="+mn-cs"/>
            </a:rPr>
            <a:t>特に歳出において経常経費の抑制に努める取組を引き続き行っているが、それでもなお解消できない財源不足額について、財源調整的な基金の取り崩し等により対応した。</a:t>
          </a:r>
        </a:p>
        <a:p>
          <a:pPr eaLnBrk="1" fontAlgn="auto" latinLnBrk="0" hangingPunct="1"/>
          <a:r>
            <a:rPr kumimoji="1" lang="ja-JP" altLang="en-US" sz="1300" b="0" i="0" baseline="0">
              <a:solidFill>
                <a:schemeClr val="dk1"/>
              </a:solidFill>
              <a:effectLst/>
              <a:latin typeface="+mn-lt"/>
              <a:ea typeface="+mn-ea"/>
              <a:cs typeface="+mn-cs"/>
            </a:rPr>
            <a:t>・令和２年度においては、当初予算では３憶の取り崩しを見込んでいたが決算時までに財源、事業費の調整をし１億円の取り崩しとなった。</a:t>
          </a:r>
        </a:p>
        <a:p>
          <a:r>
            <a:rPr kumimoji="1" lang="ja-JP" altLang="ja-JP" sz="1300">
              <a:solidFill>
                <a:schemeClr val="dk1"/>
              </a:solidFill>
              <a:effectLst/>
              <a:latin typeface="+mn-lt"/>
              <a:ea typeface="+mn-ea"/>
              <a:cs typeface="+mn-cs"/>
            </a:rPr>
            <a:t>（今後の方針）</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インフラ長寿命化や公共施設の適正化、公共交通対策等に多額な一般財源を要す見込みであるため、これからは保有額は下がっていくことが予想される。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また、自主財源が乏しい本町において、令和２年国勢調査結果（人口減少）によって地方交付税が減少する可能性もあり、現在のような一定額の確保は困難であるが、事業縮減などを検討し、標準財政規模の１０％以上は確実に保有できるよう財政運営を実施していく。</a:t>
          </a:r>
          <a:endParaRPr lang="ja-JP" altLang="ja-JP" sz="13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mn-lt"/>
              <a:ea typeface="+mn-ea"/>
              <a:cs typeface="+mn-cs"/>
            </a:rPr>
            <a:t>増減理由）</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利子分の積み立てを実施している。</a:t>
          </a:r>
          <a:endParaRPr lang="ja-JP" altLang="ja-JP" sz="1300">
            <a:effectLst/>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当面は現行どおりの方針とする。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7,816
7,700
237.90
7,620,906
7,193,901
337,693
3,832,899
4,467,555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前年度に比べて</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し、類似団体内や岐阜県平均値と比べやや高い値となった。令和元年度に取得した有形償却資産は５億８千万円あるが、減価償却費は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千万円で前年とほぼ同額である。本町では、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に策定した公共施設等総合管理計画に基づき、今後、老朽化対策に積極に取り組んでいく。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9" name="テキスト ボックス 58"/>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9" name="テキスト ボックス 68"/>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71" name="直線コネクタ 70"/>
        <xdr:cNvCxnSpPr/>
      </xdr:nvCxnSpPr>
      <xdr:spPr>
        <a:xfrm flipV="1">
          <a:off x="4760595" y="4762606"/>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2" name="有形固定資産減価償却率最小値テキスト"/>
        <xdr:cNvSpPr txBox="1"/>
      </xdr:nvSpPr>
      <xdr:spPr>
        <a:xfrm>
          <a:off x="4813300" y="577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3" name="直線コネクタ 72"/>
        <xdr:cNvCxnSpPr/>
      </xdr:nvCxnSpPr>
      <xdr:spPr>
        <a:xfrm>
          <a:off x="4673600" y="577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74" name="有形固定資産減価償却率最大値テキスト"/>
        <xdr:cNvSpPr txBox="1"/>
      </xdr:nvSpPr>
      <xdr:spPr>
        <a:xfrm>
          <a:off x="4813300" y="4537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75" name="直線コネクタ 74"/>
        <xdr:cNvCxnSpPr/>
      </xdr:nvCxnSpPr>
      <xdr:spPr>
        <a:xfrm>
          <a:off x="4673600" y="4762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6" name="有形固定資産減価償却率平均値テキスト"/>
        <xdr:cNvSpPr txBox="1"/>
      </xdr:nvSpPr>
      <xdr:spPr>
        <a:xfrm>
          <a:off x="4813300" y="5137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7" name="フローチャート: 判断 76"/>
        <xdr:cNvSpPr/>
      </xdr:nvSpPr>
      <xdr:spPr>
        <a:xfrm>
          <a:off x="4711700" y="528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78" name="フローチャート: 判断 77"/>
        <xdr:cNvSpPr/>
      </xdr:nvSpPr>
      <xdr:spPr>
        <a:xfrm>
          <a:off x="4000500" y="52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9" name="フローチャート: 判断 78"/>
        <xdr:cNvSpPr/>
      </xdr:nvSpPr>
      <xdr:spPr>
        <a:xfrm>
          <a:off x="32385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80" name="フローチャート: 判断 79"/>
        <xdr:cNvSpPr/>
      </xdr:nvSpPr>
      <xdr:spPr>
        <a:xfrm>
          <a:off x="2476500" y="51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81" name="フローチャート: 判断 80"/>
        <xdr:cNvSpPr/>
      </xdr:nvSpPr>
      <xdr:spPr>
        <a:xfrm>
          <a:off x="1714500" y="518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82338</xdr:rowOff>
    </xdr:from>
    <xdr:to>
      <xdr:col>23</xdr:col>
      <xdr:colOff>136525</xdr:colOff>
      <xdr:row>32</xdr:row>
      <xdr:rowOff>12488</xdr:rowOff>
    </xdr:to>
    <xdr:sp macro="" textlink="">
      <xdr:nvSpPr>
        <xdr:cNvPr id="87" name="楕円 86"/>
        <xdr:cNvSpPr/>
      </xdr:nvSpPr>
      <xdr:spPr>
        <a:xfrm>
          <a:off x="4711700" y="53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60765</xdr:rowOff>
    </xdr:from>
    <xdr:ext cx="405111" cy="259045"/>
    <xdr:sp macro="" textlink="">
      <xdr:nvSpPr>
        <xdr:cNvPr id="88" name="有形固定資産減価償却率該当値テキスト"/>
        <xdr:cNvSpPr txBox="1"/>
      </xdr:nvSpPr>
      <xdr:spPr>
        <a:xfrm>
          <a:off x="4813300" y="5375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69744</xdr:rowOff>
    </xdr:from>
    <xdr:to>
      <xdr:col>19</xdr:col>
      <xdr:colOff>187325</xdr:colOff>
      <xdr:row>31</xdr:row>
      <xdr:rowOff>171344</xdr:rowOff>
    </xdr:to>
    <xdr:sp macro="" textlink="">
      <xdr:nvSpPr>
        <xdr:cNvPr id="89" name="楕円 88"/>
        <xdr:cNvSpPr/>
      </xdr:nvSpPr>
      <xdr:spPr>
        <a:xfrm>
          <a:off x="4000500" y="538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120544</xdr:rowOff>
    </xdr:from>
    <xdr:to>
      <xdr:col>23</xdr:col>
      <xdr:colOff>85725</xdr:colOff>
      <xdr:row>31</xdr:row>
      <xdr:rowOff>133138</xdr:rowOff>
    </xdr:to>
    <xdr:cxnSp macro="">
      <xdr:nvCxnSpPr>
        <xdr:cNvPr id="90" name="直線コネクタ 89"/>
        <xdr:cNvCxnSpPr/>
      </xdr:nvCxnSpPr>
      <xdr:spPr>
        <a:xfrm>
          <a:off x="4051300" y="5435494"/>
          <a:ext cx="71120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148908</xdr:rowOff>
    </xdr:from>
    <xdr:to>
      <xdr:col>15</xdr:col>
      <xdr:colOff>187325</xdr:colOff>
      <xdr:row>32</xdr:row>
      <xdr:rowOff>79058</xdr:rowOff>
    </xdr:to>
    <xdr:sp macro="" textlink="">
      <xdr:nvSpPr>
        <xdr:cNvPr id="91" name="楕円 90"/>
        <xdr:cNvSpPr/>
      </xdr:nvSpPr>
      <xdr:spPr>
        <a:xfrm>
          <a:off x="3238500" y="546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120544</xdr:rowOff>
    </xdr:from>
    <xdr:to>
      <xdr:col>19</xdr:col>
      <xdr:colOff>136525</xdr:colOff>
      <xdr:row>32</xdr:row>
      <xdr:rowOff>28258</xdr:rowOff>
    </xdr:to>
    <xdr:cxnSp macro="">
      <xdr:nvCxnSpPr>
        <xdr:cNvPr id="92" name="直線コネクタ 91"/>
        <xdr:cNvCxnSpPr/>
      </xdr:nvCxnSpPr>
      <xdr:spPr>
        <a:xfrm flipV="1">
          <a:off x="3289300" y="5435494"/>
          <a:ext cx="762000" cy="7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129117</xdr:rowOff>
    </xdr:from>
    <xdr:to>
      <xdr:col>11</xdr:col>
      <xdr:colOff>187325</xdr:colOff>
      <xdr:row>32</xdr:row>
      <xdr:rowOff>59267</xdr:rowOff>
    </xdr:to>
    <xdr:sp macro="" textlink="">
      <xdr:nvSpPr>
        <xdr:cNvPr id="93" name="楕円 92"/>
        <xdr:cNvSpPr/>
      </xdr:nvSpPr>
      <xdr:spPr>
        <a:xfrm>
          <a:off x="2476500" y="544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8467</xdr:rowOff>
    </xdr:from>
    <xdr:to>
      <xdr:col>15</xdr:col>
      <xdr:colOff>136525</xdr:colOff>
      <xdr:row>32</xdr:row>
      <xdr:rowOff>28258</xdr:rowOff>
    </xdr:to>
    <xdr:cxnSp macro="">
      <xdr:nvCxnSpPr>
        <xdr:cNvPr id="94" name="直線コネクタ 93"/>
        <xdr:cNvCxnSpPr/>
      </xdr:nvCxnSpPr>
      <xdr:spPr>
        <a:xfrm>
          <a:off x="2527300" y="5494867"/>
          <a:ext cx="762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65528</xdr:rowOff>
    </xdr:from>
    <xdr:ext cx="405111" cy="259045"/>
    <xdr:sp macro="" textlink="">
      <xdr:nvSpPr>
        <xdr:cNvPr id="95" name="n_1aveValue有形固定資産減価償却率"/>
        <xdr:cNvSpPr txBox="1"/>
      </xdr:nvSpPr>
      <xdr:spPr>
        <a:xfrm>
          <a:off x="3836044" y="5037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96" name="n_2aveValue有形固定資産減価償却率"/>
        <xdr:cNvSpPr txBox="1"/>
      </xdr:nvSpPr>
      <xdr:spPr>
        <a:xfrm>
          <a:off x="3086744" y="500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168610</xdr:rowOff>
    </xdr:from>
    <xdr:ext cx="405111" cy="259045"/>
    <xdr:sp macro="" textlink="">
      <xdr:nvSpPr>
        <xdr:cNvPr id="97" name="n_3aveValue有形固定資産減価償却率"/>
        <xdr:cNvSpPr txBox="1"/>
      </xdr:nvSpPr>
      <xdr:spPr>
        <a:xfrm>
          <a:off x="2324744" y="496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98" name="n_4aveValue有形固定資産減価償却率"/>
        <xdr:cNvSpPr txBox="1"/>
      </xdr:nvSpPr>
      <xdr:spPr>
        <a:xfrm>
          <a:off x="1562744" y="496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162471</xdr:rowOff>
    </xdr:from>
    <xdr:ext cx="405111" cy="259045"/>
    <xdr:sp macro="" textlink="">
      <xdr:nvSpPr>
        <xdr:cNvPr id="99" name="n_1mainValue有形固定資産減価償却率"/>
        <xdr:cNvSpPr txBox="1"/>
      </xdr:nvSpPr>
      <xdr:spPr>
        <a:xfrm>
          <a:off x="3836044" y="5477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70185</xdr:rowOff>
    </xdr:from>
    <xdr:ext cx="405111" cy="259045"/>
    <xdr:sp macro="" textlink="">
      <xdr:nvSpPr>
        <xdr:cNvPr id="100" name="n_2mainValue有形固定資産減価償却率"/>
        <xdr:cNvSpPr txBox="1"/>
      </xdr:nvSpPr>
      <xdr:spPr>
        <a:xfrm>
          <a:off x="3086744" y="5556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50394</xdr:rowOff>
    </xdr:from>
    <xdr:ext cx="405111" cy="259045"/>
    <xdr:sp macro="" textlink="">
      <xdr:nvSpPr>
        <xdr:cNvPr id="101" name="n_3mainValue有形固定資産減価償却率"/>
        <xdr:cNvSpPr txBox="1"/>
      </xdr:nvSpPr>
      <xdr:spPr>
        <a:xfrm>
          <a:off x="2324744" y="5536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債務償還比率は類似団体平均を下回っており、前年より</a:t>
          </a:r>
          <a:r>
            <a:rPr lang="en-US" altLang="ja-JP" sz="1100" b="0" i="0" baseline="0">
              <a:solidFill>
                <a:schemeClr val="dk1"/>
              </a:solidFill>
              <a:effectLst/>
              <a:latin typeface="+mn-lt"/>
              <a:ea typeface="+mn-ea"/>
              <a:cs typeface="+mn-cs"/>
            </a:rPr>
            <a:t>9.7</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した。地方債の残高は前年</a:t>
          </a:r>
          <a:r>
            <a:rPr lang="ja-JP" altLang="en-US" sz="1100" b="0" i="0" baseline="0">
              <a:solidFill>
                <a:schemeClr val="dk1"/>
              </a:solidFill>
              <a:effectLst/>
              <a:latin typeface="+mn-lt"/>
              <a:ea typeface="+mn-ea"/>
              <a:cs typeface="+mn-cs"/>
            </a:rPr>
            <a:t>から約</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億円減り、</a:t>
          </a:r>
          <a:r>
            <a:rPr lang="ja-JP" altLang="ja-JP" sz="1100" b="0" i="0" baseline="0">
              <a:solidFill>
                <a:schemeClr val="dk1"/>
              </a:solidFill>
              <a:effectLst/>
              <a:latin typeface="+mn-lt"/>
              <a:ea typeface="+mn-ea"/>
              <a:cs typeface="+mn-cs"/>
            </a:rPr>
            <a:t>約</a:t>
          </a:r>
          <a:r>
            <a:rPr lang="en-US" altLang="ja-JP" sz="1100" b="0" i="0" baseline="0">
              <a:solidFill>
                <a:schemeClr val="dk1"/>
              </a:solidFill>
              <a:effectLst/>
              <a:latin typeface="+mn-lt"/>
              <a:ea typeface="+mn-ea"/>
              <a:cs typeface="+mn-cs"/>
            </a:rPr>
            <a:t>45</a:t>
          </a:r>
          <a:r>
            <a:rPr lang="ja-JP" altLang="ja-JP" sz="1100" b="0" i="0" baseline="0">
              <a:solidFill>
                <a:schemeClr val="dk1"/>
              </a:solidFill>
              <a:effectLst/>
              <a:latin typeface="+mn-lt"/>
              <a:ea typeface="+mn-ea"/>
              <a:cs typeface="+mn-cs"/>
            </a:rPr>
            <a:t>億円となっている。今後も、元金償還金額を超えない地方債の借入や交付税措置のある有利な地方債の借入を心掛け、取り組んでいく。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7" name="テキスト ボックス 116"/>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8" name="直線コネクタ 117"/>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9" name="テキスト ボックス 118"/>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0" name="直線コネクタ 119"/>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1" name="テキスト ボックス 120"/>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2" name="直線コネクタ 121"/>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3" name="テキスト ボックス 122"/>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4" name="直線コネクタ 123"/>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5" name="テキスト ボックス 124"/>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6" name="直線コネクタ 125"/>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7" name="テキスト ボックス 126"/>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8" name="直線コネクタ 127"/>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9" name="テキスト ボックス 128"/>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0" name="直線コネクタ 129"/>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32" name="直線コネクタ 131"/>
        <xdr:cNvCxnSpPr/>
      </xdr:nvCxnSpPr>
      <xdr:spPr>
        <a:xfrm flipV="1">
          <a:off x="14793595" y="4489903"/>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33" name="債務償還比率最小値テキスト"/>
        <xdr:cNvSpPr txBox="1"/>
      </xdr:nvSpPr>
      <xdr:spPr>
        <a:xfrm>
          <a:off x="14846300" y="598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34" name="直線コネクタ 133"/>
        <xdr:cNvCxnSpPr/>
      </xdr:nvCxnSpPr>
      <xdr:spPr>
        <a:xfrm>
          <a:off x="14706600" y="59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5"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6" name="直線コネクタ 135"/>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119551</xdr:rowOff>
    </xdr:from>
    <xdr:ext cx="469744" cy="259045"/>
    <xdr:sp macro="" textlink="">
      <xdr:nvSpPr>
        <xdr:cNvPr id="137" name="債務償還比率平均値テキスト"/>
        <xdr:cNvSpPr txBox="1"/>
      </xdr:nvSpPr>
      <xdr:spPr>
        <a:xfrm>
          <a:off x="14846300" y="5091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38" name="フローチャート: 判断 137"/>
        <xdr:cNvSpPr/>
      </xdr:nvSpPr>
      <xdr:spPr>
        <a:xfrm>
          <a:off x="14744700" y="511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39" name="フローチャート: 判断 138"/>
        <xdr:cNvSpPr/>
      </xdr:nvSpPr>
      <xdr:spPr>
        <a:xfrm>
          <a:off x="14033500" y="516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40" name="フローチャート: 判断 139"/>
        <xdr:cNvSpPr/>
      </xdr:nvSpPr>
      <xdr:spPr>
        <a:xfrm>
          <a:off x="13271500" y="515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41" name="フローチャート: 判断 140"/>
        <xdr:cNvSpPr/>
      </xdr:nvSpPr>
      <xdr:spPr>
        <a:xfrm>
          <a:off x="12509500" y="51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42" name="フローチャート: 判断 141"/>
        <xdr:cNvSpPr/>
      </xdr:nvSpPr>
      <xdr:spPr>
        <a:xfrm>
          <a:off x="11747500" y="514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29473</xdr:rowOff>
    </xdr:from>
    <xdr:to>
      <xdr:col>76</xdr:col>
      <xdr:colOff>73025</xdr:colOff>
      <xdr:row>29</xdr:row>
      <xdr:rowOff>131073</xdr:rowOff>
    </xdr:to>
    <xdr:sp macro="" textlink="">
      <xdr:nvSpPr>
        <xdr:cNvPr id="148" name="楕円 147"/>
        <xdr:cNvSpPr/>
      </xdr:nvSpPr>
      <xdr:spPr>
        <a:xfrm>
          <a:off x="14744700" y="500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52350</xdr:rowOff>
    </xdr:from>
    <xdr:ext cx="469744" cy="259045"/>
    <xdr:sp macro="" textlink="">
      <xdr:nvSpPr>
        <xdr:cNvPr id="149" name="債務償還比率該当値テキスト"/>
        <xdr:cNvSpPr txBox="1"/>
      </xdr:nvSpPr>
      <xdr:spPr>
        <a:xfrm>
          <a:off x="14846300" y="48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44432</xdr:rowOff>
    </xdr:from>
    <xdr:to>
      <xdr:col>72</xdr:col>
      <xdr:colOff>123825</xdr:colOff>
      <xdr:row>29</xdr:row>
      <xdr:rowOff>146032</xdr:rowOff>
    </xdr:to>
    <xdr:sp macro="" textlink="">
      <xdr:nvSpPr>
        <xdr:cNvPr id="150" name="楕円 149"/>
        <xdr:cNvSpPr/>
      </xdr:nvSpPr>
      <xdr:spPr>
        <a:xfrm>
          <a:off x="14033500" y="501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80273</xdr:rowOff>
    </xdr:from>
    <xdr:to>
      <xdr:col>76</xdr:col>
      <xdr:colOff>22225</xdr:colOff>
      <xdr:row>29</xdr:row>
      <xdr:rowOff>95232</xdr:rowOff>
    </xdr:to>
    <xdr:cxnSp macro="">
      <xdr:nvCxnSpPr>
        <xdr:cNvPr id="151" name="直線コネクタ 150"/>
        <xdr:cNvCxnSpPr/>
      </xdr:nvCxnSpPr>
      <xdr:spPr>
        <a:xfrm flipV="1">
          <a:off x="14084300" y="5052323"/>
          <a:ext cx="711200" cy="1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61704</xdr:rowOff>
    </xdr:from>
    <xdr:to>
      <xdr:col>68</xdr:col>
      <xdr:colOff>123825</xdr:colOff>
      <xdr:row>29</xdr:row>
      <xdr:rowOff>163304</xdr:rowOff>
    </xdr:to>
    <xdr:sp macro="" textlink="">
      <xdr:nvSpPr>
        <xdr:cNvPr id="152" name="楕円 151"/>
        <xdr:cNvSpPr/>
      </xdr:nvSpPr>
      <xdr:spPr>
        <a:xfrm>
          <a:off x="13271500" y="503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95232</xdr:rowOff>
    </xdr:from>
    <xdr:to>
      <xdr:col>72</xdr:col>
      <xdr:colOff>73025</xdr:colOff>
      <xdr:row>29</xdr:row>
      <xdr:rowOff>112504</xdr:rowOff>
    </xdr:to>
    <xdr:cxnSp macro="">
      <xdr:nvCxnSpPr>
        <xdr:cNvPr id="153" name="直線コネクタ 152"/>
        <xdr:cNvCxnSpPr/>
      </xdr:nvCxnSpPr>
      <xdr:spPr>
        <a:xfrm flipV="1">
          <a:off x="13322300" y="5067282"/>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1560</xdr:rowOff>
    </xdr:from>
    <xdr:to>
      <xdr:col>64</xdr:col>
      <xdr:colOff>123825</xdr:colOff>
      <xdr:row>29</xdr:row>
      <xdr:rowOff>103160</xdr:rowOff>
    </xdr:to>
    <xdr:sp macro="" textlink="">
      <xdr:nvSpPr>
        <xdr:cNvPr id="154" name="楕円 153"/>
        <xdr:cNvSpPr/>
      </xdr:nvSpPr>
      <xdr:spPr>
        <a:xfrm>
          <a:off x="12509500" y="497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52360</xdr:rowOff>
    </xdr:from>
    <xdr:to>
      <xdr:col>68</xdr:col>
      <xdr:colOff>73025</xdr:colOff>
      <xdr:row>29</xdr:row>
      <xdr:rowOff>112504</xdr:rowOff>
    </xdr:to>
    <xdr:cxnSp macro="">
      <xdr:nvCxnSpPr>
        <xdr:cNvPr id="155" name="直線コネクタ 154"/>
        <xdr:cNvCxnSpPr/>
      </xdr:nvCxnSpPr>
      <xdr:spPr>
        <a:xfrm>
          <a:off x="12560300" y="5024410"/>
          <a:ext cx="762000" cy="6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22379</xdr:rowOff>
    </xdr:from>
    <xdr:to>
      <xdr:col>60</xdr:col>
      <xdr:colOff>123825</xdr:colOff>
      <xdr:row>29</xdr:row>
      <xdr:rowOff>123979</xdr:rowOff>
    </xdr:to>
    <xdr:sp macro="" textlink="">
      <xdr:nvSpPr>
        <xdr:cNvPr id="156" name="楕円 155"/>
        <xdr:cNvSpPr/>
      </xdr:nvSpPr>
      <xdr:spPr>
        <a:xfrm>
          <a:off x="11747500" y="499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52360</xdr:rowOff>
    </xdr:from>
    <xdr:to>
      <xdr:col>64</xdr:col>
      <xdr:colOff>73025</xdr:colOff>
      <xdr:row>29</xdr:row>
      <xdr:rowOff>73179</xdr:rowOff>
    </xdr:to>
    <xdr:cxnSp macro="">
      <xdr:nvCxnSpPr>
        <xdr:cNvPr id="157" name="直線コネクタ 156"/>
        <xdr:cNvCxnSpPr/>
      </xdr:nvCxnSpPr>
      <xdr:spPr>
        <a:xfrm flipV="1">
          <a:off x="11798300" y="5024410"/>
          <a:ext cx="762000" cy="2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118073</xdr:rowOff>
    </xdr:from>
    <xdr:ext cx="469744" cy="259045"/>
    <xdr:sp macro="" textlink="">
      <xdr:nvSpPr>
        <xdr:cNvPr id="158" name="n_1aveValue債務償還比率"/>
        <xdr:cNvSpPr txBox="1"/>
      </xdr:nvSpPr>
      <xdr:spPr>
        <a:xfrm>
          <a:off x="13836727" y="526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101726</xdr:rowOff>
    </xdr:from>
    <xdr:ext cx="469744" cy="259045"/>
    <xdr:sp macro="" textlink="">
      <xdr:nvSpPr>
        <xdr:cNvPr id="159" name="n_2aveValue債務償還比率"/>
        <xdr:cNvSpPr txBox="1"/>
      </xdr:nvSpPr>
      <xdr:spPr>
        <a:xfrm>
          <a:off x="13087427" y="524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123470</xdr:rowOff>
    </xdr:from>
    <xdr:ext cx="469744" cy="259045"/>
    <xdr:sp macro="" textlink="">
      <xdr:nvSpPr>
        <xdr:cNvPr id="160" name="n_3aveValue債務償還比率"/>
        <xdr:cNvSpPr txBox="1"/>
      </xdr:nvSpPr>
      <xdr:spPr>
        <a:xfrm>
          <a:off x="12325427" y="526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97408</xdr:rowOff>
    </xdr:from>
    <xdr:ext cx="469744" cy="259045"/>
    <xdr:sp macro="" textlink="">
      <xdr:nvSpPr>
        <xdr:cNvPr id="161" name="n_4aveValue債務償還比率"/>
        <xdr:cNvSpPr txBox="1"/>
      </xdr:nvSpPr>
      <xdr:spPr>
        <a:xfrm>
          <a:off x="11563427" y="524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162559</xdr:rowOff>
    </xdr:from>
    <xdr:ext cx="469744" cy="259045"/>
    <xdr:sp macro="" textlink="">
      <xdr:nvSpPr>
        <xdr:cNvPr id="162" name="n_1mainValue債務償還比率"/>
        <xdr:cNvSpPr txBox="1"/>
      </xdr:nvSpPr>
      <xdr:spPr>
        <a:xfrm>
          <a:off x="13836727" y="479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8381</xdr:rowOff>
    </xdr:from>
    <xdr:ext cx="469744" cy="259045"/>
    <xdr:sp macro="" textlink="">
      <xdr:nvSpPr>
        <xdr:cNvPr id="163" name="n_2mainValue債務償還比率"/>
        <xdr:cNvSpPr txBox="1"/>
      </xdr:nvSpPr>
      <xdr:spPr>
        <a:xfrm>
          <a:off x="13087427" y="480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119687</xdr:rowOff>
    </xdr:from>
    <xdr:ext cx="469744" cy="259045"/>
    <xdr:sp macro="" textlink="">
      <xdr:nvSpPr>
        <xdr:cNvPr id="164" name="n_3mainValue債務償還比率"/>
        <xdr:cNvSpPr txBox="1"/>
      </xdr:nvSpPr>
      <xdr:spPr>
        <a:xfrm>
          <a:off x="12325427" y="474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140506</xdr:rowOff>
    </xdr:from>
    <xdr:ext cx="469744" cy="259045"/>
    <xdr:sp macro="" textlink="">
      <xdr:nvSpPr>
        <xdr:cNvPr id="165" name="n_4mainValue債務償還比率"/>
        <xdr:cNvSpPr txBox="1"/>
      </xdr:nvSpPr>
      <xdr:spPr>
        <a:xfrm>
          <a:off x="11563427" y="476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7,816
7,700
237.90
7,620,906
7,193,901
337,693
3,832,899
4,467,555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90170</xdr:rowOff>
    </xdr:from>
    <xdr:to>
      <xdr:col>24</xdr:col>
      <xdr:colOff>114300</xdr:colOff>
      <xdr:row>40</xdr:row>
      <xdr:rowOff>20320</xdr:rowOff>
    </xdr:to>
    <xdr:sp macro="" textlink="">
      <xdr:nvSpPr>
        <xdr:cNvPr id="73" name="楕円 72"/>
        <xdr:cNvSpPr/>
      </xdr:nvSpPr>
      <xdr:spPr>
        <a:xfrm>
          <a:off x="45847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68597</xdr:rowOff>
    </xdr:from>
    <xdr:ext cx="405111" cy="259045"/>
    <xdr:sp macro="" textlink="">
      <xdr:nvSpPr>
        <xdr:cNvPr id="74" name="【道路】&#10;有形固定資産減価償却率該当値テキスト"/>
        <xdr:cNvSpPr txBox="1"/>
      </xdr:nvSpPr>
      <xdr:spPr>
        <a:xfrm>
          <a:off x="4673600"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90170</xdr:rowOff>
    </xdr:from>
    <xdr:to>
      <xdr:col>20</xdr:col>
      <xdr:colOff>38100</xdr:colOff>
      <xdr:row>40</xdr:row>
      <xdr:rowOff>20320</xdr:rowOff>
    </xdr:to>
    <xdr:sp macro="" textlink="">
      <xdr:nvSpPr>
        <xdr:cNvPr id="75" name="楕円 74"/>
        <xdr:cNvSpPr/>
      </xdr:nvSpPr>
      <xdr:spPr>
        <a:xfrm>
          <a:off x="3746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140970</xdr:rowOff>
    </xdr:from>
    <xdr:to>
      <xdr:col>24</xdr:col>
      <xdr:colOff>63500</xdr:colOff>
      <xdr:row>39</xdr:row>
      <xdr:rowOff>140970</xdr:rowOff>
    </xdr:to>
    <xdr:cxnSp macro="">
      <xdr:nvCxnSpPr>
        <xdr:cNvPr id="76" name="直線コネクタ 75"/>
        <xdr:cNvCxnSpPr/>
      </xdr:nvCxnSpPr>
      <xdr:spPr>
        <a:xfrm>
          <a:off x="3797300" y="6827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116840</xdr:rowOff>
    </xdr:from>
    <xdr:to>
      <xdr:col>15</xdr:col>
      <xdr:colOff>101600</xdr:colOff>
      <xdr:row>40</xdr:row>
      <xdr:rowOff>46990</xdr:rowOff>
    </xdr:to>
    <xdr:sp macro="" textlink="">
      <xdr:nvSpPr>
        <xdr:cNvPr id="77" name="楕円 76"/>
        <xdr:cNvSpPr/>
      </xdr:nvSpPr>
      <xdr:spPr>
        <a:xfrm>
          <a:off x="2857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140970</xdr:rowOff>
    </xdr:from>
    <xdr:to>
      <xdr:col>19</xdr:col>
      <xdr:colOff>177800</xdr:colOff>
      <xdr:row>39</xdr:row>
      <xdr:rowOff>167640</xdr:rowOff>
    </xdr:to>
    <xdr:cxnSp macro="">
      <xdr:nvCxnSpPr>
        <xdr:cNvPr id="78" name="直線コネクタ 77"/>
        <xdr:cNvCxnSpPr/>
      </xdr:nvCxnSpPr>
      <xdr:spPr>
        <a:xfrm flipV="1">
          <a:off x="2908300" y="68275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103505</xdr:rowOff>
    </xdr:from>
    <xdr:to>
      <xdr:col>10</xdr:col>
      <xdr:colOff>165100</xdr:colOff>
      <xdr:row>40</xdr:row>
      <xdr:rowOff>33655</xdr:rowOff>
    </xdr:to>
    <xdr:sp macro="" textlink="">
      <xdr:nvSpPr>
        <xdr:cNvPr id="79" name="楕円 78"/>
        <xdr:cNvSpPr/>
      </xdr:nvSpPr>
      <xdr:spPr>
        <a:xfrm>
          <a:off x="19685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154305</xdr:rowOff>
    </xdr:from>
    <xdr:to>
      <xdr:col>15</xdr:col>
      <xdr:colOff>50800</xdr:colOff>
      <xdr:row>39</xdr:row>
      <xdr:rowOff>167640</xdr:rowOff>
    </xdr:to>
    <xdr:cxnSp macro="">
      <xdr:nvCxnSpPr>
        <xdr:cNvPr id="80" name="直線コネクタ 79"/>
        <xdr:cNvCxnSpPr/>
      </xdr:nvCxnSpPr>
      <xdr:spPr>
        <a:xfrm>
          <a:off x="2019300" y="684085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137812</xdr:rowOff>
    </xdr:from>
    <xdr:ext cx="405111" cy="259045"/>
    <xdr:sp macro="" textlink="">
      <xdr:nvSpPr>
        <xdr:cNvPr id="81" name="n_1aveValue【道路】&#10;有形固定資産減価償却率"/>
        <xdr:cNvSpPr txBox="1"/>
      </xdr:nvSpPr>
      <xdr:spPr>
        <a:xfrm>
          <a:off x="3582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82" name="n_2aveValue【道路】&#10;有形固定資産減価償却率"/>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69232</xdr:rowOff>
    </xdr:from>
    <xdr:ext cx="405111" cy="259045"/>
    <xdr:sp macro="" textlink="">
      <xdr:nvSpPr>
        <xdr:cNvPr id="83" name="n_3aveValue【道路】&#10;有形固定資産減価償却率"/>
        <xdr:cNvSpPr txBox="1"/>
      </xdr:nvSpPr>
      <xdr:spPr>
        <a:xfrm>
          <a:off x="1816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57802</xdr:rowOff>
    </xdr:from>
    <xdr:ext cx="405111" cy="259045"/>
    <xdr:sp macro="" textlink="">
      <xdr:nvSpPr>
        <xdr:cNvPr id="84" name="n_4aveValue【道路】&#10;有形固定資産減価償却率"/>
        <xdr:cNvSpPr txBox="1"/>
      </xdr:nvSpPr>
      <xdr:spPr>
        <a:xfrm>
          <a:off x="927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11447</xdr:rowOff>
    </xdr:from>
    <xdr:ext cx="405111" cy="259045"/>
    <xdr:sp macro="" textlink="">
      <xdr:nvSpPr>
        <xdr:cNvPr id="85" name="n_1mainValue【道路】&#10;有形固定資産減価償却率"/>
        <xdr:cNvSpPr txBox="1"/>
      </xdr:nvSpPr>
      <xdr:spPr>
        <a:xfrm>
          <a:off x="3582044"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38117</xdr:rowOff>
    </xdr:from>
    <xdr:ext cx="405111" cy="259045"/>
    <xdr:sp macro="" textlink="">
      <xdr:nvSpPr>
        <xdr:cNvPr id="86" name="n_2mainValue【道路】&#10;有形固定資産減価償却率"/>
        <xdr:cNvSpPr txBox="1"/>
      </xdr:nvSpPr>
      <xdr:spPr>
        <a:xfrm>
          <a:off x="2705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24782</xdr:rowOff>
    </xdr:from>
    <xdr:ext cx="405111" cy="259045"/>
    <xdr:sp macro="" textlink="">
      <xdr:nvSpPr>
        <xdr:cNvPr id="87" name="n_3mainValue【道路】&#10;有形固定資産減価償却率"/>
        <xdr:cNvSpPr txBox="1"/>
      </xdr:nvSpPr>
      <xdr:spPr>
        <a:xfrm>
          <a:off x="1816744" y="688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1" name="テキスト ボックス 100"/>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3" name="テキスト ボックス 102"/>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5" name="テキスト ボックス 104"/>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7" name="テキスト ボックス 106"/>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9" name="テキスト ボックス 108"/>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1" name="直線コネクタ 110"/>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2" name="【道路】&#10;一人当たり延長最小値テキスト"/>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3" name="直線コネクタ 112"/>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4" name="【道路】&#10;一人当たり延長最大値テキスト"/>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5" name="直線コネクタ 114"/>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6" name="【道路】&#10;一人当たり延長平均値テキスト"/>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17" name="フローチャート: 判断 116"/>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18" name="フローチャート: 判断 117"/>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19" name="フローチャート: 判断 118"/>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20" name="フローチャート: 判断 119"/>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21" name="フローチャート: 判断 120"/>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146205</xdr:rowOff>
    </xdr:from>
    <xdr:to>
      <xdr:col>55</xdr:col>
      <xdr:colOff>50800</xdr:colOff>
      <xdr:row>42</xdr:row>
      <xdr:rowOff>76355</xdr:rowOff>
    </xdr:to>
    <xdr:sp macro="" textlink="">
      <xdr:nvSpPr>
        <xdr:cNvPr id="127" name="楕円 126"/>
        <xdr:cNvSpPr/>
      </xdr:nvSpPr>
      <xdr:spPr>
        <a:xfrm>
          <a:off x="10426700" y="71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108578</xdr:rowOff>
    </xdr:from>
    <xdr:ext cx="534377" cy="259045"/>
    <xdr:sp macro="" textlink="">
      <xdr:nvSpPr>
        <xdr:cNvPr id="128" name="【道路】&#10;一人当たり延長該当値テキスト"/>
        <xdr:cNvSpPr txBox="1"/>
      </xdr:nvSpPr>
      <xdr:spPr>
        <a:xfrm>
          <a:off x="10515600" y="71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157531</xdr:rowOff>
    </xdr:from>
    <xdr:to>
      <xdr:col>50</xdr:col>
      <xdr:colOff>165100</xdr:colOff>
      <xdr:row>42</xdr:row>
      <xdr:rowOff>87681</xdr:rowOff>
    </xdr:to>
    <xdr:sp macro="" textlink="">
      <xdr:nvSpPr>
        <xdr:cNvPr id="129" name="楕円 128"/>
        <xdr:cNvSpPr/>
      </xdr:nvSpPr>
      <xdr:spPr>
        <a:xfrm>
          <a:off x="9588500" y="718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25555</xdr:rowOff>
    </xdr:from>
    <xdr:to>
      <xdr:col>55</xdr:col>
      <xdr:colOff>0</xdr:colOff>
      <xdr:row>42</xdr:row>
      <xdr:rowOff>36881</xdr:rowOff>
    </xdr:to>
    <xdr:cxnSp macro="">
      <xdr:nvCxnSpPr>
        <xdr:cNvPr id="130" name="直線コネクタ 129"/>
        <xdr:cNvCxnSpPr/>
      </xdr:nvCxnSpPr>
      <xdr:spPr>
        <a:xfrm flipV="1">
          <a:off x="9639300" y="7226455"/>
          <a:ext cx="838200" cy="1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145117</xdr:rowOff>
    </xdr:from>
    <xdr:to>
      <xdr:col>46</xdr:col>
      <xdr:colOff>38100</xdr:colOff>
      <xdr:row>42</xdr:row>
      <xdr:rowOff>75267</xdr:rowOff>
    </xdr:to>
    <xdr:sp macro="" textlink="">
      <xdr:nvSpPr>
        <xdr:cNvPr id="131" name="楕円 130"/>
        <xdr:cNvSpPr/>
      </xdr:nvSpPr>
      <xdr:spPr>
        <a:xfrm>
          <a:off x="8699500" y="717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24467</xdr:rowOff>
    </xdr:from>
    <xdr:to>
      <xdr:col>50</xdr:col>
      <xdr:colOff>114300</xdr:colOff>
      <xdr:row>42</xdr:row>
      <xdr:rowOff>36881</xdr:rowOff>
    </xdr:to>
    <xdr:cxnSp macro="">
      <xdr:nvCxnSpPr>
        <xdr:cNvPr id="132" name="直線コネクタ 131"/>
        <xdr:cNvCxnSpPr/>
      </xdr:nvCxnSpPr>
      <xdr:spPr>
        <a:xfrm>
          <a:off x="8750300" y="7225367"/>
          <a:ext cx="889000" cy="1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145529</xdr:rowOff>
    </xdr:from>
    <xdr:to>
      <xdr:col>41</xdr:col>
      <xdr:colOff>101600</xdr:colOff>
      <xdr:row>42</xdr:row>
      <xdr:rowOff>75679</xdr:rowOff>
    </xdr:to>
    <xdr:sp macro="" textlink="">
      <xdr:nvSpPr>
        <xdr:cNvPr id="133" name="楕円 132"/>
        <xdr:cNvSpPr/>
      </xdr:nvSpPr>
      <xdr:spPr>
        <a:xfrm>
          <a:off x="7810500" y="717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24467</xdr:rowOff>
    </xdr:from>
    <xdr:to>
      <xdr:col>45</xdr:col>
      <xdr:colOff>177800</xdr:colOff>
      <xdr:row>42</xdr:row>
      <xdr:rowOff>24879</xdr:rowOff>
    </xdr:to>
    <xdr:cxnSp macro="">
      <xdr:nvCxnSpPr>
        <xdr:cNvPr id="134" name="直線コネクタ 133"/>
        <xdr:cNvCxnSpPr/>
      </xdr:nvCxnSpPr>
      <xdr:spPr>
        <a:xfrm flipV="1">
          <a:off x="7861300" y="7225367"/>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35" name="n_1aveValue【道路】&#10;一人当たり延長"/>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36" name="n_2aveValue【道路】&#10;一人当たり延長"/>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37" name="n_3aveValue【道路】&#10;一人当たり延長"/>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99382</xdr:rowOff>
    </xdr:from>
    <xdr:ext cx="534377" cy="259045"/>
    <xdr:sp macro="" textlink="">
      <xdr:nvSpPr>
        <xdr:cNvPr id="138" name="n_4aveValue【道路】&#10;一人当たり延長"/>
        <xdr:cNvSpPr txBox="1"/>
      </xdr:nvSpPr>
      <xdr:spPr>
        <a:xfrm>
          <a:off x="6705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78808</xdr:rowOff>
    </xdr:from>
    <xdr:ext cx="469744" cy="259045"/>
    <xdr:sp macro="" textlink="">
      <xdr:nvSpPr>
        <xdr:cNvPr id="139" name="n_1mainValue【道路】&#10;一人当たり延長"/>
        <xdr:cNvSpPr txBox="1"/>
      </xdr:nvSpPr>
      <xdr:spPr>
        <a:xfrm>
          <a:off x="9391727" y="727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66394</xdr:rowOff>
    </xdr:from>
    <xdr:ext cx="534377" cy="259045"/>
    <xdr:sp macro="" textlink="">
      <xdr:nvSpPr>
        <xdr:cNvPr id="140" name="n_2mainValue【道路】&#10;一人当たり延長"/>
        <xdr:cNvSpPr txBox="1"/>
      </xdr:nvSpPr>
      <xdr:spPr>
        <a:xfrm>
          <a:off x="8483111" y="726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66806</xdr:rowOff>
    </xdr:from>
    <xdr:ext cx="534377" cy="259045"/>
    <xdr:sp macro="" textlink="">
      <xdr:nvSpPr>
        <xdr:cNvPr id="141" name="n_3mainValue【道路】&#10;一人当たり延長"/>
        <xdr:cNvSpPr txBox="1"/>
      </xdr:nvSpPr>
      <xdr:spPr>
        <a:xfrm>
          <a:off x="7594111" y="726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7" name="正方形/長方形 156"/>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58" name="正方形/長方形 15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9" name="正方形/長方形 15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0" name="正方形/長方形 15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1" name="正方形/長方形 16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2" name="正方形/長方形 16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3" name="正方形/長方形 16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4" name="正方形/長方形 16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5" name="正方形/長方形 16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6" name="テキスト ボックス 16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7" name="直線コネクタ 16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8" name="テキスト ボックス 16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69" name="直線コネクタ 16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0" name="テキスト ボックス 169"/>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1" name="直線コネクタ 17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2" name="テキスト ボックス 17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3" name="直線コネクタ 17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4" name="テキスト ボックス 17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5" name="直線コネクタ 17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6" name="テキスト ボックス 17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7" name="直線コネクタ 17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8" name="テキスト ボックス 17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9" name="直線コネクタ 17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0" name="テキスト ボックス 179"/>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1" name="直線コネクタ 1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183" name="直線コネクタ 182"/>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4"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5" name="直線コネクタ 184"/>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186" name="【公営住宅】&#10;有形固定資産減価償却率最大値テキスト"/>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187" name="直線コネクタ 186"/>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90188</xdr:rowOff>
    </xdr:from>
    <xdr:ext cx="405111" cy="259045"/>
    <xdr:sp macro="" textlink="">
      <xdr:nvSpPr>
        <xdr:cNvPr id="188" name="【公営住宅】&#10;有形固定資産減価償却率平均値テキスト"/>
        <xdr:cNvSpPr txBox="1"/>
      </xdr:nvSpPr>
      <xdr:spPr>
        <a:xfrm>
          <a:off x="4673600" y="14149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189" name="フローチャート: 判断 188"/>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190" name="フローチャート: 判断 189"/>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191" name="フローチャート: 判断 190"/>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192" name="フローチャート: 判断 191"/>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193" name="フローチャート: 判断 192"/>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4" name="テキスト ボックス 1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5" name="テキスト ボックス 1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6" name="テキスト ボックス 1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7" name="テキスト ボックス 1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8" name="テキスト ボックス 1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199" name="楕円 198"/>
        <xdr:cNvSpPr/>
      </xdr:nvSpPr>
      <xdr:spPr>
        <a:xfrm>
          <a:off x="45847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97989</xdr:rowOff>
    </xdr:from>
    <xdr:ext cx="405111" cy="259045"/>
    <xdr:sp macro="" textlink="">
      <xdr:nvSpPr>
        <xdr:cNvPr id="200" name="【公営住宅】&#10;有形固定資産減価償却率該当値テキスト"/>
        <xdr:cNvSpPr txBox="1"/>
      </xdr:nvSpPr>
      <xdr:spPr>
        <a:xfrm>
          <a:off x="4673600"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153851</xdr:rowOff>
    </xdr:from>
    <xdr:to>
      <xdr:col>20</xdr:col>
      <xdr:colOff>38100</xdr:colOff>
      <xdr:row>84</xdr:row>
      <xdr:rowOff>84001</xdr:rowOff>
    </xdr:to>
    <xdr:sp macro="" textlink="">
      <xdr:nvSpPr>
        <xdr:cNvPr id="201" name="楕円 200"/>
        <xdr:cNvSpPr/>
      </xdr:nvSpPr>
      <xdr:spPr>
        <a:xfrm>
          <a:off x="37465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170362</xdr:rowOff>
    </xdr:from>
    <xdr:to>
      <xdr:col>24</xdr:col>
      <xdr:colOff>63500</xdr:colOff>
      <xdr:row>84</xdr:row>
      <xdr:rowOff>33201</xdr:rowOff>
    </xdr:to>
    <xdr:cxnSp macro="">
      <xdr:nvCxnSpPr>
        <xdr:cNvPr id="202" name="直線コネクタ 201"/>
        <xdr:cNvCxnSpPr/>
      </xdr:nvCxnSpPr>
      <xdr:spPr>
        <a:xfrm flipV="1">
          <a:off x="3797300" y="1440071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155484</xdr:rowOff>
    </xdr:from>
    <xdr:to>
      <xdr:col>15</xdr:col>
      <xdr:colOff>101600</xdr:colOff>
      <xdr:row>84</xdr:row>
      <xdr:rowOff>85634</xdr:rowOff>
    </xdr:to>
    <xdr:sp macro="" textlink="">
      <xdr:nvSpPr>
        <xdr:cNvPr id="203" name="楕円 202"/>
        <xdr:cNvSpPr/>
      </xdr:nvSpPr>
      <xdr:spPr>
        <a:xfrm>
          <a:off x="2857500" y="143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33201</xdr:rowOff>
    </xdr:from>
    <xdr:to>
      <xdr:col>19</xdr:col>
      <xdr:colOff>177800</xdr:colOff>
      <xdr:row>84</xdr:row>
      <xdr:rowOff>34834</xdr:rowOff>
    </xdr:to>
    <xdr:cxnSp macro="">
      <xdr:nvCxnSpPr>
        <xdr:cNvPr id="204" name="直線コネクタ 203"/>
        <xdr:cNvCxnSpPr/>
      </xdr:nvCxnSpPr>
      <xdr:spPr>
        <a:xfrm flipV="1">
          <a:off x="2908300" y="1443500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126093</xdr:rowOff>
    </xdr:from>
    <xdr:to>
      <xdr:col>10</xdr:col>
      <xdr:colOff>165100</xdr:colOff>
      <xdr:row>84</xdr:row>
      <xdr:rowOff>56243</xdr:rowOff>
    </xdr:to>
    <xdr:sp macro="" textlink="">
      <xdr:nvSpPr>
        <xdr:cNvPr id="205" name="楕円 204"/>
        <xdr:cNvSpPr/>
      </xdr:nvSpPr>
      <xdr:spPr>
        <a:xfrm>
          <a:off x="1968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5443</xdr:rowOff>
    </xdr:from>
    <xdr:to>
      <xdr:col>15</xdr:col>
      <xdr:colOff>50800</xdr:colOff>
      <xdr:row>84</xdr:row>
      <xdr:rowOff>34834</xdr:rowOff>
    </xdr:to>
    <xdr:cxnSp macro="">
      <xdr:nvCxnSpPr>
        <xdr:cNvPr id="206" name="直線コネクタ 205"/>
        <xdr:cNvCxnSpPr/>
      </xdr:nvCxnSpPr>
      <xdr:spPr>
        <a:xfrm>
          <a:off x="2019300" y="144072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207" name="n_1aveValue【公営住宅】&#10;有形固定資産減価償却率"/>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142983</xdr:rowOff>
    </xdr:from>
    <xdr:ext cx="405111" cy="259045"/>
    <xdr:sp macro="" textlink="">
      <xdr:nvSpPr>
        <xdr:cNvPr id="208" name="n_2aveValue【公営住宅】&#10;有形固定資産減価償却率"/>
        <xdr:cNvSpPr txBox="1"/>
      </xdr:nvSpPr>
      <xdr:spPr>
        <a:xfrm>
          <a:off x="2705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156046</xdr:rowOff>
    </xdr:from>
    <xdr:ext cx="405111" cy="259045"/>
    <xdr:sp macro="" textlink="">
      <xdr:nvSpPr>
        <xdr:cNvPr id="209" name="n_3aveValue【公営住宅】&#10;有形固定資産減価償却率"/>
        <xdr:cNvSpPr txBox="1"/>
      </xdr:nvSpPr>
      <xdr:spPr>
        <a:xfrm>
          <a:off x="1816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162577</xdr:rowOff>
    </xdr:from>
    <xdr:ext cx="405111" cy="259045"/>
    <xdr:sp macro="" textlink="">
      <xdr:nvSpPr>
        <xdr:cNvPr id="210" name="n_4aveValue【公営住宅】&#10;有形固定資産減価償却率"/>
        <xdr:cNvSpPr txBox="1"/>
      </xdr:nvSpPr>
      <xdr:spPr>
        <a:xfrm>
          <a:off x="927744" y="1439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75128</xdr:rowOff>
    </xdr:from>
    <xdr:ext cx="405111" cy="259045"/>
    <xdr:sp macro="" textlink="">
      <xdr:nvSpPr>
        <xdr:cNvPr id="211" name="n_1mainValue【公営住宅】&#10;有形固定資産減価償却率"/>
        <xdr:cNvSpPr txBox="1"/>
      </xdr:nvSpPr>
      <xdr:spPr>
        <a:xfrm>
          <a:off x="3582044" y="1447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76761</xdr:rowOff>
    </xdr:from>
    <xdr:ext cx="405111" cy="259045"/>
    <xdr:sp macro="" textlink="">
      <xdr:nvSpPr>
        <xdr:cNvPr id="212" name="n_2mainValue【公営住宅】&#10;有形固定資産減価償却率"/>
        <xdr:cNvSpPr txBox="1"/>
      </xdr:nvSpPr>
      <xdr:spPr>
        <a:xfrm>
          <a:off x="2705744"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47370</xdr:rowOff>
    </xdr:from>
    <xdr:ext cx="405111" cy="259045"/>
    <xdr:sp macro="" textlink="">
      <xdr:nvSpPr>
        <xdr:cNvPr id="213" name="n_3mainValue【公営住宅】&#10;有形固定資産減価償却率"/>
        <xdr:cNvSpPr txBox="1"/>
      </xdr:nvSpPr>
      <xdr:spPr>
        <a:xfrm>
          <a:off x="1816744"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4" name="正方形/長方形 21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5" name="正方形/長方形 21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6" name="正方形/長方形 21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7" name="正方形/長方形 21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8" name="正方形/長方形 21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9" name="正方形/長方形 21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0" name="正方形/長方形 21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1" name="正方形/長方形 22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2" name="テキスト ボックス 22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3" name="直線コネクタ 22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4" name="直線コネクタ 22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5" name="テキスト ボックス 22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6" name="直線コネクタ 22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27" name="テキスト ボックス 226"/>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8" name="直線コネクタ 22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29" name="テキスト ボックス 228"/>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0" name="直線コネクタ 22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31" name="テキスト ボックス 230"/>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2" name="直線コネクタ 23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33" name="テキスト ボックス 23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235" name="直線コネクタ 234"/>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236" name="【公営住宅】&#10;一人当たり面積最小値テキスト"/>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237" name="直線コネクタ 236"/>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238" name="【公営住宅】&#10;一人当たり面積最大値テキスト"/>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239" name="直線コネクタ 238"/>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99789</xdr:rowOff>
    </xdr:from>
    <xdr:ext cx="469744" cy="259045"/>
    <xdr:sp macro="" textlink="">
      <xdr:nvSpPr>
        <xdr:cNvPr id="240" name="【公営住宅】&#10;一人当たり面積平均値テキスト"/>
        <xdr:cNvSpPr txBox="1"/>
      </xdr:nvSpPr>
      <xdr:spPr>
        <a:xfrm>
          <a:off x="10515600" y="14501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241" name="フローチャート: 判断 240"/>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242" name="フローチャート: 判断 241"/>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243" name="フローチャート: 判断 242"/>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244" name="フローチャート: 判断 243"/>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245" name="フローチャート: 判断 244"/>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6" name="テキスト ボックス 24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7" name="テキスト ボックス 24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8" name="テキスト ボックス 24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9" name="テキスト ボックス 24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0" name="テキスト ボックス 24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102332</xdr:rowOff>
    </xdr:from>
    <xdr:to>
      <xdr:col>55</xdr:col>
      <xdr:colOff>50800</xdr:colOff>
      <xdr:row>86</xdr:row>
      <xdr:rowOff>32482</xdr:rowOff>
    </xdr:to>
    <xdr:sp macro="" textlink="">
      <xdr:nvSpPr>
        <xdr:cNvPr id="251" name="楕円 250"/>
        <xdr:cNvSpPr/>
      </xdr:nvSpPr>
      <xdr:spPr>
        <a:xfrm>
          <a:off x="10426700" y="1467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55339</xdr:rowOff>
    </xdr:from>
    <xdr:ext cx="469744" cy="259045"/>
    <xdr:sp macro="" textlink="">
      <xdr:nvSpPr>
        <xdr:cNvPr id="252" name="【公営住宅】&#10;一人当たり面積該当値テキスト"/>
        <xdr:cNvSpPr txBox="1"/>
      </xdr:nvSpPr>
      <xdr:spPr>
        <a:xfrm>
          <a:off x="10515600" y="14628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104846</xdr:rowOff>
    </xdr:from>
    <xdr:to>
      <xdr:col>50</xdr:col>
      <xdr:colOff>165100</xdr:colOff>
      <xdr:row>86</xdr:row>
      <xdr:rowOff>34996</xdr:rowOff>
    </xdr:to>
    <xdr:sp macro="" textlink="">
      <xdr:nvSpPr>
        <xdr:cNvPr id="253" name="楕円 252"/>
        <xdr:cNvSpPr/>
      </xdr:nvSpPr>
      <xdr:spPr>
        <a:xfrm>
          <a:off x="9588500" y="1467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153132</xdr:rowOff>
    </xdr:from>
    <xdr:to>
      <xdr:col>55</xdr:col>
      <xdr:colOff>0</xdr:colOff>
      <xdr:row>85</xdr:row>
      <xdr:rowOff>155646</xdr:rowOff>
    </xdr:to>
    <xdr:cxnSp macro="">
      <xdr:nvCxnSpPr>
        <xdr:cNvPr id="254" name="直線コネクタ 253"/>
        <xdr:cNvCxnSpPr/>
      </xdr:nvCxnSpPr>
      <xdr:spPr>
        <a:xfrm flipV="1">
          <a:off x="9639300" y="14726382"/>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105852</xdr:rowOff>
    </xdr:from>
    <xdr:to>
      <xdr:col>46</xdr:col>
      <xdr:colOff>38100</xdr:colOff>
      <xdr:row>86</xdr:row>
      <xdr:rowOff>36002</xdr:rowOff>
    </xdr:to>
    <xdr:sp macro="" textlink="">
      <xdr:nvSpPr>
        <xdr:cNvPr id="255" name="楕円 254"/>
        <xdr:cNvSpPr/>
      </xdr:nvSpPr>
      <xdr:spPr>
        <a:xfrm>
          <a:off x="8699500" y="1467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155646</xdr:rowOff>
    </xdr:from>
    <xdr:to>
      <xdr:col>50</xdr:col>
      <xdr:colOff>114300</xdr:colOff>
      <xdr:row>85</xdr:row>
      <xdr:rowOff>156652</xdr:rowOff>
    </xdr:to>
    <xdr:cxnSp macro="">
      <xdr:nvCxnSpPr>
        <xdr:cNvPr id="256" name="直線コネクタ 255"/>
        <xdr:cNvCxnSpPr/>
      </xdr:nvCxnSpPr>
      <xdr:spPr>
        <a:xfrm flipV="1">
          <a:off x="8750300" y="14728896"/>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107452</xdr:rowOff>
    </xdr:from>
    <xdr:to>
      <xdr:col>41</xdr:col>
      <xdr:colOff>101600</xdr:colOff>
      <xdr:row>86</xdr:row>
      <xdr:rowOff>37602</xdr:rowOff>
    </xdr:to>
    <xdr:sp macro="" textlink="">
      <xdr:nvSpPr>
        <xdr:cNvPr id="257" name="楕円 256"/>
        <xdr:cNvSpPr/>
      </xdr:nvSpPr>
      <xdr:spPr>
        <a:xfrm>
          <a:off x="7810500" y="1468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156652</xdr:rowOff>
    </xdr:from>
    <xdr:to>
      <xdr:col>45</xdr:col>
      <xdr:colOff>177800</xdr:colOff>
      <xdr:row>85</xdr:row>
      <xdr:rowOff>158252</xdr:rowOff>
    </xdr:to>
    <xdr:cxnSp macro="">
      <xdr:nvCxnSpPr>
        <xdr:cNvPr id="258" name="直線コネクタ 257"/>
        <xdr:cNvCxnSpPr/>
      </xdr:nvCxnSpPr>
      <xdr:spPr>
        <a:xfrm flipV="1">
          <a:off x="7861300" y="14729902"/>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43933</xdr:rowOff>
    </xdr:from>
    <xdr:ext cx="469744" cy="259045"/>
    <xdr:sp macro="" textlink="">
      <xdr:nvSpPr>
        <xdr:cNvPr id="259" name="n_1aveValue【公営住宅】&#10;一人当たり面積"/>
        <xdr:cNvSpPr txBox="1"/>
      </xdr:nvSpPr>
      <xdr:spPr>
        <a:xfrm>
          <a:off x="9391727" y="1444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44620</xdr:rowOff>
    </xdr:from>
    <xdr:ext cx="469744" cy="259045"/>
    <xdr:sp macro="" textlink="">
      <xdr:nvSpPr>
        <xdr:cNvPr id="260" name="n_2aveValue【公営住宅】&#10;一人当たり面積"/>
        <xdr:cNvSpPr txBox="1"/>
      </xdr:nvSpPr>
      <xdr:spPr>
        <a:xfrm>
          <a:off x="8515427" y="144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44482</xdr:rowOff>
    </xdr:from>
    <xdr:ext cx="469744" cy="259045"/>
    <xdr:sp macro="" textlink="">
      <xdr:nvSpPr>
        <xdr:cNvPr id="261" name="n_3aveValue【公営住宅】&#10;一人当たり面積"/>
        <xdr:cNvSpPr txBox="1"/>
      </xdr:nvSpPr>
      <xdr:spPr>
        <a:xfrm>
          <a:off x="7626427" y="1444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42333</xdr:rowOff>
    </xdr:from>
    <xdr:ext cx="469744" cy="259045"/>
    <xdr:sp macro="" textlink="">
      <xdr:nvSpPr>
        <xdr:cNvPr id="262" name="n_4aveValue【公営住宅】&#10;一人当たり面積"/>
        <xdr:cNvSpPr txBox="1"/>
      </xdr:nvSpPr>
      <xdr:spPr>
        <a:xfrm>
          <a:off x="6737427" y="144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26123</xdr:rowOff>
    </xdr:from>
    <xdr:ext cx="469744" cy="259045"/>
    <xdr:sp macro="" textlink="">
      <xdr:nvSpPr>
        <xdr:cNvPr id="263" name="n_1mainValue【公営住宅】&#10;一人当たり面積"/>
        <xdr:cNvSpPr txBox="1"/>
      </xdr:nvSpPr>
      <xdr:spPr>
        <a:xfrm>
          <a:off x="9391727" y="1477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27129</xdr:rowOff>
    </xdr:from>
    <xdr:ext cx="469744" cy="259045"/>
    <xdr:sp macro="" textlink="">
      <xdr:nvSpPr>
        <xdr:cNvPr id="264" name="n_2mainValue【公営住宅】&#10;一人当たり面積"/>
        <xdr:cNvSpPr txBox="1"/>
      </xdr:nvSpPr>
      <xdr:spPr>
        <a:xfrm>
          <a:off x="8515427" y="1477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28729</xdr:rowOff>
    </xdr:from>
    <xdr:ext cx="469744" cy="259045"/>
    <xdr:sp macro="" textlink="">
      <xdr:nvSpPr>
        <xdr:cNvPr id="265" name="n_3mainValue【公営住宅】&#10;一人当たり面積"/>
        <xdr:cNvSpPr txBox="1"/>
      </xdr:nvSpPr>
      <xdr:spPr>
        <a:xfrm>
          <a:off x="7626427" y="1477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3" name="正方形/長方形 27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4" name="正方形/長方形 2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5" name="正方形/長方形 2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6" name="正方形/長方形 2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7" name="正方形/長方形 2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8" name="正方形/長方形 2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9" name="正方形/長方形 2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0" name="正方形/長方形 2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1" name="正方形/長方形 2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2" name="テキスト ボックス 29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3" name="直線コネクタ 29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4" name="テキスト ボックス 29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5" name="直線コネクタ 29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6" name="テキスト ボックス 29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7" name="直線コネクタ 29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8" name="テキスト ボックス 29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9" name="直線コネクタ 29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0" name="テキスト ボックス 29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1" name="直線コネクタ 30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2" name="テキスト ボックス 30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3" name="直線コネクタ 30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4" name="テキスト ボックス 30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5" name="直線コネクタ 3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307" name="直線コネクタ 306"/>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08"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09" name="直線コネクタ 30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310" name="【認定こども園・幼稚園・保育所】&#10;有形固定資産減価償却率最大値テキスト"/>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11" name="直線コネクタ 310"/>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170741</xdr:rowOff>
    </xdr:from>
    <xdr:ext cx="405111" cy="259045"/>
    <xdr:sp macro="" textlink="">
      <xdr:nvSpPr>
        <xdr:cNvPr id="312" name="【認定こども園・幼稚園・保育所】&#10;有形固定資産減価償却率平均値テキスト"/>
        <xdr:cNvSpPr txBox="1"/>
      </xdr:nvSpPr>
      <xdr:spPr>
        <a:xfrm>
          <a:off x="163576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313" name="フローチャート: 判断 312"/>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314" name="フローチャート: 判断 313"/>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315" name="フローチャート: 判断 314"/>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316" name="フローチャート: 判断 315"/>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317" name="フローチャート: 判断 316"/>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8" name="テキスト ボックス 3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9" name="テキスト ボックス 3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0" name="テキスト ボックス 3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1" name="テキスト ボックス 3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2" name="テキスト ボックス 3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7438</xdr:rowOff>
    </xdr:from>
    <xdr:to>
      <xdr:col>85</xdr:col>
      <xdr:colOff>177800</xdr:colOff>
      <xdr:row>41</xdr:row>
      <xdr:rowOff>109038</xdr:rowOff>
    </xdr:to>
    <xdr:sp macro="" textlink="">
      <xdr:nvSpPr>
        <xdr:cNvPr id="323" name="楕円 322"/>
        <xdr:cNvSpPr/>
      </xdr:nvSpPr>
      <xdr:spPr>
        <a:xfrm>
          <a:off x="16268700" y="70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157315</xdr:rowOff>
    </xdr:from>
    <xdr:ext cx="405111" cy="259045"/>
    <xdr:sp macro="" textlink="">
      <xdr:nvSpPr>
        <xdr:cNvPr id="324" name="【認定こども園・幼稚園・保育所】&#10;有形固定資産減価償却率該当値テキスト"/>
        <xdr:cNvSpPr txBox="1"/>
      </xdr:nvSpPr>
      <xdr:spPr>
        <a:xfrm>
          <a:off x="16357600" y="701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67854</xdr:rowOff>
    </xdr:from>
    <xdr:to>
      <xdr:col>81</xdr:col>
      <xdr:colOff>101600</xdr:colOff>
      <xdr:row>41</xdr:row>
      <xdr:rowOff>169454</xdr:rowOff>
    </xdr:to>
    <xdr:sp macro="" textlink="">
      <xdr:nvSpPr>
        <xdr:cNvPr id="325" name="楕円 324"/>
        <xdr:cNvSpPr/>
      </xdr:nvSpPr>
      <xdr:spPr>
        <a:xfrm>
          <a:off x="15430500" y="709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58238</xdr:rowOff>
    </xdr:from>
    <xdr:to>
      <xdr:col>85</xdr:col>
      <xdr:colOff>127000</xdr:colOff>
      <xdr:row>41</xdr:row>
      <xdr:rowOff>118654</xdr:rowOff>
    </xdr:to>
    <xdr:cxnSp macro="">
      <xdr:nvCxnSpPr>
        <xdr:cNvPr id="326" name="直線コネクタ 325"/>
        <xdr:cNvCxnSpPr/>
      </xdr:nvCxnSpPr>
      <xdr:spPr>
        <a:xfrm flipV="1">
          <a:off x="15481300" y="7087688"/>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38463</xdr:rowOff>
    </xdr:from>
    <xdr:to>
      <xdr:col>76</xdr:col>
      <xdr:colOff>165100</xdr:colOff>
      <xdr:row>41</xdr:row>
      <xdr:rowOff>140063</xdr:rowOff>
    </xdr:to>
    <xdr:sp macro="" textlink="">
      <xdr:nvSpPr>
        <xdr:cNvPr id="327" name="楕円 326"/>
        <xdr:cNvSpPr/>
      </xdr:nvSpPr>
      <xdr:spPr>
        <a:xfrm>
          <a:off x="14541500" y="706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89263</xdr:rowOff>
    </xdr:from>
    <xdr:to>
      <xdr:col>81</xdr:col>
      <xdr:colOff>50800</xdr:colOff>
      <xdr:row>41</xdr:row>
      <xdr:rowOff>118654</xdr:rowOff>
    </xdr:to>
    <xdr:cxnSp macro="">
      <xdr:nvCxnSpPr>
        <xdr:cNvPr id="328" name="直線コネクタ 327"/>
        <xdr:cNvCxnSpPr/>
      </xdr:nvCxnSpPr>
      <xdr:spPr>
        <a:xfrm>
          <a:off x="14592300" y="711871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9072</xdr:rowOff>
    </xdr:from>
    <xdr:to>
      <xdr:col>72</xdr:col>
      <xdr:colOff>38100</xdr:colOff>
      <xdr:row>41</xdr:row>
      <xdr:rowOff>110672</xdr:rowOff>
    </xdr:to>
    <xdr:sp macro="" textlink="">
      <xdr:nvSpPr>
        <xdr:cNvPr id="329" name="楕円 328"/>
        <xdr:cNvSpPr/>
      </xdr:nvSpPr>
      <xdr:spPr>
        <a:xfrm>
          <a:off x="13652500" y="703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59872</xdr:rowOff>
    </xdr:from>
    <xdr:to>
      <xdr:col>76</xdr:col>
      <xdr:colOff>114300</xdr:colOff>
      <xdr:row>41</xdr:row>
      <xdr:rowOff>89263</xdr:rowOff>
    </xdr:to>
    <xdr:cxnSp macro="">
      <xdr:nvCxnSpPr>
        <xdr:cNvPr id="330" name="直線コネクタ 329"/>
        <xdr:cNvCxnSpPr/>
      </xdr:nvCxnSpPr>
      <xdr:spPr>
        <a:xfrm>
          <a:off x="13703300" y="708932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55353</xdr:rowOff>
    </xdr:from>
    <xdr:ext cx="405111" cy="259045"/>
    <xdr:sp macro="" textlink="">
      <xdr:nvSpPr>
        <xdr:cNvPr id="331" name="n_1aveValue【認定こども園・幼稚園・保育所】&#10;有形固定資産減価償却率"/>
        <xdr:cNvSpPr txBox="1"/>
      </xdr:nvSpPr>
      <xdr:spPr>
        <a:xfrm>
          <a:off x="152660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332" name="n_2aveValue【認定こども園・幼稚園・保育所】&#10;有形固定資産減価償却率"/>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158223</xdr:rowOff>
    </xdr:from>
    <xdr:ext cx="405111" cy="259045"/>
    <xdr:sp macro="" textlink="">
      <xdr:nvSpPr>
        <xdr:cNvPr id="333" name="n_3aveValue【認定こども園・幼稚園・保育所】&#10;有形固定資産減価償却率"/>
        <xdr:cNvSpPr txBox="1"/>
      </xdr:nvSpPr>
      <xdr:spPr>
        <a:xfrm>
          <a:off x="13500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334" name="n_4aveValue【認定こども園・幼稚園・保育所】&#10;有形固定資産減価償却率"/>
        <xdr:cNvSpPr txBox="1"/>
      </xdr:nvSpPr>
      <xdr:spPr>
        <a:xfrm>
          <a:off x="12611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160581</xdr:rowOff>
    </xdr:from>
    <xdr:ext cx="405111" cy="259045"/>
    <xdr:sp macro="" textlink="">
      <xdr:nvSpPr>
        <xdr:cNvPr id="335" name="n_1mainValue【認定こども園・幼稚園・保育所】&#10;有形固定資産減価償却率"/>
        <xdr:cNvSpPr txBox="1"/>
      </xdr:nvSpPr>
      <xdr:spPr>
        <a:xfrm>
          <a:off x="15266044" y="719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131190</xdr:rowOff>
    </xdr:from>
    <xdr:ext cx="405111" cy="259045"/>
    <xdr:sp macro="" textlink="">
      <xdr:nvSpPr>
        <xdr:cNvPr id="336" name="n_2mainValue【認定こども園・幼稚園・保育所】&#10;有形固定資産減価償却率"/>
        <xdr:cNvSpPr txBox="1"/>
      </xdr:nvSpPr>
      <xdr:spPr>
        <a:xfrm>
          <a:off x="14389744" y="716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101799</xdr:rowOff>
    </xdr:from>
    <xdr:ext cx="405111" cy="259045"/>
    <xdr:sp macro="" textlink="">
      <xdr:nvSpPr>
        <xdr:cNvPr id="337" name="n_3mainValue【認定こども園・幼稚園・保育所】&#10;有形固定資産減価償却率"/>
        <xdr:cNvSpPr txBox="1"/>
      </xdr:nvSpPr>
      <xdr:spPr>
        <a:xfrm>
          <a:off x="13500744" y="7131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8" name="正方形/長方形 3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9" name="正方形/長方形 3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0" name="正方形/長方形 3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1" name="正方形/長方形 3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2" name="正方形/長方形 3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3" name="正方形/長方形 3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4" name="正方形/長方形 3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5" name="正方形/長方形 3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6" name="テキスト ボックス 3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7" name="直線コネクタ 3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8" name="直線コネクタ 34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49" name="テキスト ボックス 34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0" name="直線コネクタ 34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51" name="テキスト ボックス 35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2" name="直線コネクタ 35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53" name="テキスト ボックス 35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4" name="直線コネクタ 35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55" name="テキスト ボックス 35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6" name="直線コネクタ 35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57" name="テキスト ボックス 35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8" name="直線コネクタ 35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59" name="テキスト ボックス 35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0" name="直線コネクタ 3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1" name="テキスト ボックス 36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363" name="直線コネクタ 362"/>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364" name="【認定こども園・幼稚園・保育所】&#10;一人当たり面積最小値テキスト"/>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365" name="直線コネクタ 364"/>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366" name="【認定こども園・幼稚園・保育所】&#10;一人当たり面積最大値テキスト"/>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367" name="直線コネクタ 366"/>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127924</xdr:rowOff>
    </xdr:from>
    <xdr:ext cx="469744" cy="259045"/>
    <xdr:sp macro="" textlink="">
      <xdr:nvSpPr>
        <xdr:cNvPr id="368" name="【認定こども園・幼稚園・保育所】&#10;一人当たり面積平均値テキスト"/>
        <xdr:cNvSpPr txBox="1"/>
      </xdr:nvSpPr>
      <xdr:spPr>
        <a:xfrm>
          <a:off x="22199600" y="6643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369" name="フローチャート: 判断 368"/>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370" name="フローチャート: 判断 369"/>
        <xdr:cNvSpPr/>
      </xdr:nvSpPr>
      <xdr:spPr>
        <a:xfrm>
          <a:off x="21272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371" name="フローチャート: 判断 370"/>
        <xdr:cNvSpPr/>
      </xdr:nvSpPr>
      <xdr:spPr>
        <a:xfrm>
          <a:off x="20383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372" name="フローチャート: 判断 371"/>
        <xdr:cNvSpPr/>
      </xdr:nvSpPr>
      <xdr:spPr>
        <a:xfrm>
          <a:off x="19494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373" name="フローチャート: 判断 372"/>
        <xdr:cNvSpPr/>
      </xdr:nvSpPr>
      <xdr:spPr>
        <a:xfrm>
          <a:off x="18605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4" name="テキスト ボックス 3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5" name="テキスト ボックス 3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6" name="テキスト ボックス 3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7" name="テキスト ボックス 3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8" name="テキスト ボックス 3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138067</xdr:rowOff>
    </xdr:from>
    <xdr:to>
      <xdr:col>116</xdr:col>
      <xdr:colOff>114300</xdr:colOff>
      <xdr:row>39</xdr:row>
      <xdr:rowOff>68217</xdr:rowOff>
    </xdr:to>
    <xdr:sp macro="" textlink="">
      <xdr:nvSpPr>
        <xdr:cNvPr id="379" name="楕円 378"/>
        <xdr:cNvSpPr/>
      </xdr:nvSpPr>
      <xdr:spPr>
        <a:xfrm>
          <a:off x="221107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160944</xdr:rowOff>
    </xdr:from>
    <xdr:ext cx="469744" cy="259045"/>
    <xdr:sp macro="" textlink="">
      <xdr:nvSpPr>
        <xdr:cNvPr id="380" name="【認定こども園・幼稚園・保育所】&#10;一人当たり面積該当値テキスト"/>
        <xdr:cNvSpPr txBox="1"/>
      </xdr:nvSpPr>
      <xdr:spPr>
        <a:xfrm>
          <a:off x="22199600" y="650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154396</xdr:rowOff>
    </xdr:from>
    <xdr:to>
      <xdr:col>112</xdr:col>
      <xdr:colOff>38100</xdr:colOff>
      <xdr:row>39</xdr:row>
      <xdr:rowOff>84546</xdr:rowOff>
    </xdr:to>
    <xdr:sp macro="" textlink="">
      <xdr:nvSpPr>
        <xdr:cNvPr id="381" name="楕円 380"/>
        <xdr:cNvSpPr/>
      </xdr:nvSpPr>
      <xdr:spPr>
        <a:xfrm>
          <a:off x="212725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17417</xdr:rowOff>
    </xdr:from>
    <xdr:to>
      <xdr:col>116</xdr:col>
      <xdr:colOff>63500</xdr:colOff>
      <xdr:row>39</xdr:row>
      <xdr:rowOff>33746</xdr:rowOff>
    </xdr:to>
    <xdr:cxnSp macro="">
      <xdr:nvCxnSpPr>
        <xdr:cNvPr id="382" name="直線コネクタ 381"/>
        <xdr:cNvCxnSpPr/>
      </xdr:nvCxnSpPr>
      <xdr:spPr>
        <a:xfrm flipV="1">
          <a:off x="21323300" y="670396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105410</xdr:rowOff>
    </xdr:from>
    <xdr:to>
      <xdr:col>107</xdr:col>
      <xdr:colOff>101600</xdr:colOff>
      <xdr:row>39</xdr:row>
      <xdr:rowOff>35560</xdr:rowOff>
    </xdr:to>
    <xdr:sp macro="" textlink="">
      <xdr:nvSpPr>
        <xdr:cNvPr id="383" name="楕円 382"/>
        <xdr:cNvSpPr/>
      </xdr:nvSpPr>
      <xdr:spPr>
        <a:xfrm>
          <a:off x="20383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156210</xdr:rowOff>
    </xdr:from>
    <xdr:to>
      <xdr:col>111</xdr:col>
      <xdr:colOff>177800</xdr:colOff>
      <xdr:row>39</xdr:row>
      <xdr:rowOff>33746</xdr:rowOff>
    </xdr:to>
    <xdr:cxnSp macro="">
      <xdr:nvCxnSpPr>
        <xdr:cNvPr id="384" name="直線コネクタ 383"/>
        <xdr:cNvCxnSpPr/>
      </xdr:nvCxnSpPr>
      <xdr:spPr>
        <a:xfrm>
          <a:off x="20434300" y="667131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385" name="楕円 384"/>
        <xdr:cNvSpPr/>
      </xdr:nvSpPr>
      <xdr:spPr>
        <a:xfrm>
          <a:off x="19494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156210</xdr:rowOff>
    </xdr:from>
    <xdr:to>
      <xdr:col>107</xdr:col>
      <xdr:colOff>50800</xdr:colOff>
      <xdr:row>39</xdr:row>
      <xdr:rowOff>2722</xdr:rowOff>
    </xdr:to>
    <xdr:cxnSp macro="">
      <xdr:nvCxnSpPr>
        <xdr:cNvPr id="386" name="直線コネクタ 385"/>
        <xdr:cNvCxnSpPr/>
      </xdr:nvCxnSpPr>
      <xdr:spPr>
        <a:xfrm flipV="1">
          <a:off x="19545300" y="667131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93634</xdr:rowOff>
    </xdr:from>
    <xdr:ext cx="469744" cy="259045"/>
    <xdr:sp macro="" textlink="">
      <xdr:nvSpPr>
        <xdr:cNvPr id="387" name="n_1aveValue【認定こども園・幼稚園・保育所】&#10;一人当たり面積"/>
        <xdr:cNvSpPr txBox="1"/>
      </xdr:nvSpPr>
      <xdr:spPr>
        <a:xfrm>
          <a:off x="21075727"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139354</xdr:rowOff>
    </xdr:from>
    <xdr:ext cx="469744" cy="259045"/>
    <xdr:sp macro="" textlink="">
      <xdr:nvSpPr>
        <xdr:cNvPr id="388" name="n_2aveValue【認定こども園・幼稚園・保育所】&#10;一人当たり面積"/>
        <xdr:cNvSpPr txBox="1"/>
      </xdr:nvSpPr>
      <xdr:spPr>
        <a:xfrm>
          <a:off x="20199427" y="6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70774</xdr:rowOff>
    </xdr:from>
    <xdr:ext cx="469744" cy="259045"/>
    <xdr:sp macro="" textlink="">
      <xdr:nvSpPr>
        <xdr:cNvPr id="389" name="n_3aveValue【認定こども園・幼稚園・保育所】&#10;一人当たり面積"/>
        <xdr:cNvSpPr txBox="1"/>
      </xdr:nvSpPr>
      <xdr:spPr>
        <a:xfrm>
          <a:off x="19310427" y="675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53720</xdr:rowOff>
    </xdr:from>
    <xdr:ext cx="469744" cy="259045"/>
    <xdr:sp macro="" textlink="">
      <xdr:nvSpPr>
        <xdr:cNvPr id="390" name="n_4aveValue【認定こども園・幼稚園・保育所】&#10;一人当たり面積"/>
        <xdr:cNvSpPr txBox="1"/>
      </xdr:nvSpPr>
      <xdr:spPr>
        <a:xfrm>
          <a:off x="18421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101073</xdr:rowOff>
    </xdr:from>
    <xdr:ext cx="469744" cy="259045"/>
    <xdr:sp macro="" textlink="">
      <xdr:nvSpPr>
        <xdr:cNvPr id="391" name="n_1mainValue【認定こども園・幼稚園・保育所】&#10;一人当たり面積"/>
        <xdr:cNvSpPr txBox="1"/>
      </xdr:nvSpPr>
      <xdr:spPr>
        <a:xfrm>
          <a:off x="21075727" y="644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52087</xdr:rowOff>
    </xdr:from>
    <xdr:ext cx="469744" cy="259045"/>
    <xdr:sp macro="" textlink="">
      <xdr:nvSpPr>
        <xdr:cNvPr id="392" name="n_2mainValue【認定こども園・幼稚園・保育所】&#10;一人当たり面積"/>
        <xdr:cNvSpPr txBox="1"/>
      </xdr:nvSpPr>
      <xdr:spPr>
        <a:xfrm>
          <a:off x="20199427" y="63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70049</xdr:rowOff>
    </xdr:from>
    <xdr:ext cx="469744" cy="259045"/>
    <xdr:sp macro="" textlink="">
      <xdr:nvSpPr>
        <xdr:cNvPr id="393" name="n_3mainValue【認定こども園・幼稚園・保育所】&#10;一人当たり面積"/>
        <xdr:cNvSpPr txBox="1"/>
      </xdr:nvSpPr>
      <xdr:spPr>
        <a:xfrm>
          <a:off x="19310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4" name="正方形/長方形 3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5" name="正方形/長方形 3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6" name="正方形/長方形 3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7" name="正方形/長方形 3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8" name="正方形/長方形 3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9" name="正方形/長方形 3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0" name="正方形/長方形 3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1" name="正方形/長方形 40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2" name="テキスト ボックス 4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3" name="直線コネクタ 4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4" name="テキスト ボックス 40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5" name="直線コネクタ 40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06" name="テキスト ボックス 40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7" name="直線コネクタ 40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8" name="テキスト ボックス 40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9" name="直線コネクタ 40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0" name="テキスト ボックス 40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1" name="直線コネクタ 41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2" name="テキスト ボックス 41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3" name="直線コネクタ 41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4" name="テキスト ボックス 41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5" name="直線コネクタ 41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16" name="テキスト ボックス 41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7" name="直線コネクタ 41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419" name="直線コネクタ 418"/>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420" name="【学校施設】&#10;有形固定資産減価償却率最小値テキスト"/>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421" name="直線コネクタ 420"/>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422" name="【学校施設】&#10;有形固定資産減価償却率最大値テキスト"/>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423" name="直線コネクタ 422"/>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11265</xdr:rowOff>
    </xdr:from>
    <xdr:ext cx="405111" cy="259045"/>
    <xdr:sp macro="" textlink="">
      <xdr:nvSpPr>
        <xdr:cNvPr id="424" name="【学校施設】&#10;有形固定資産減価償却率平均値テキスト"/>
        <xdr:cNvSpPr txBox="1"/>
      </xdr:nvSpPr>
      <xdr:spPr>
        <a:xfrm>
          <a:off x="16357600" y="1029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425" name="フローチャート: 判断 424"/>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426" name="フローチャート: 判断 425"/>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427" name="フローチャート: 判断 426"/>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428" name="フローチャート: 判断 427"/>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429" name="フローチャート: 判断 428"/>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0" name="テキスト ボックス 4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1" name="テキスト ボックス 4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2" name="テキスト ボックス 4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3" name="テキスト ボックス 4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4" name="テキスト ボックス 4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89626</xdr:rowOff>
    </xdr:from>
    <xdr:to>
      <xdr:col>85</xdr:col>
      <xdr:colOff>177800</xdr:colOff>
      <xdr:row>63</xdr:row>
      <xdr:rowOff>19776</xdr:rowOff>
    </xdr:to>
    <xdr:sp macro="" textlink="">
      <xdr:nvSpPr>
        <xdr:cNvPr id="435" name="楕円 434"/>
        <xdr:cNvSpPr/>
      </xdr:nvSpPr>
      <xdr:spPr>
        <a:xfrm>
          <a:off x="162687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68053</xdr:rowOff>
    </xdr:from>
    <xdr:ext cx="405111" cy="259045"/>
    <xdr:sp macro="" textlink="">
      <xdr:nvSpPr>
        <xdr:cNvPr id="436" name="【学校施設】&#10;有形固定資産減価償却率該当値テキスト"/>
        <xdr:cNvSpPr txBox="1"/>
      </xdr:nvSpPr>
      <xdr:spPr>
        <a:xfrm>
          <a:off x="16357600"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105954</xdr:rowOff>
    </xdr:from>
    <xdr:to>
      <xdr:col>81</xdr:col>
      <xdr:colOff>101600</xdr:colOff>
      <xdr:row>63</xdr:row>
      <xdr:rowOff>36104</xdr:rowOff>
    </xdr:to>
    <xdr:sp macro="" textlink="">
      <xdr:nvSpPr>
        <xdr:cNvPr id="437" name="楕円 436"/>
        <xdr:cNvSpPr/>
      </xdr:nvSpPr>
      <xdr:spPr>
        <a:xfrm>
          <a:off x="154305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140426</xdr:rowOff>
    </xdr:from>
    <xdr:to>
      <xdr:col>85</xdr:col>
      <xdr:colOff>127000</xdr:colOff>
      <xdr:row>62</xdr:row>
      <xdr:rowOff>156754</xdr:rowOff>
    </xdr:to>
    <xdr:cxnSp macro="">
      <xdr:nvCxnSpPr>
        <xdr:cNvPr id="438" name="直線コネクタ 437"/>
        <xdr:cNvCxnSpPr/>
      </xdr:nvCxnSpPr>
      <xdr:spPr>
        <a:xfrm flipV="1">
          <a:off x="15481300" y="1077032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83094</xdr:rowOff>
    </xdr:from>
    <xdr:to>
      <xdr:col>76</xdr:col>
      <xdr:colOff>165100</xdr:colOff>
      <xdr:row>63</xdr:row>
      <xdr:rowOff>13244</xdr:rowOff>
    </xdr:to>
    <xdr:sp macro="" textlink="">
      <xdr:nvSpPr>
        <xdr:cNvPr id="439" name="楕円 438"/>
        <xdr:cNvSpPr/>
      </xdr:nvSpPr>
      <xdr:spPr>
        <a:xfrm>
          <a:off x="14541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133894</xdr:rowOff>
    </xdr:from>
    <xdr:to>
      <xdr:col>81</xdr:col>
      <xdr:colOff>50800</xdr:colOff>
      <xdr:row>62</xdr:row>
      <xdr:rowOff>156754</xdr:rowOff>
    </xdr:to>
    <xdr:cxnSp macro="">
      <xdr:nvCxnSpPr>
        <xdr:cNvPr id="440" name="直線コネクタ 439"/>
        <xdr:cNvCxnSpPr/>
      </xdr:nvCxnSpPr>
      <xdr:spPr>
        <a:xfrm>
          <a:off x="14592300" y="1076379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55335</xdr:rowOff>
    </xdr:from>
    <xdr:to>
      <xdr:col>72</xdr:col>
      <xdr:colOff>38100</xdr:colOff>
      <xdr:row>62</xdr:row>
      <xdr:rowOff>156935</xdr:rowOff>
    </xdr:to>
    <xdr:sp macro="" textlink="">
      <xdr:nvSpPr>
        <xdr:cNvPr id="441" name="楕円 440"/>
        <xdr:cNvSpPr/>
      </xdr:nvSpPr>
      <xdr:spPr>
        <a:xfrm>
          <a:off x="13652500" y="10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106135</xdr:rowOff>
    </xdr:from>
    <xdr:to>
      <xdr:col>76</xdr:col>
      <xdr:colOff>114300</xdr:colOff>
      <xdr:row>62</xdr:row>
      <xdr:rowOff>133894</xdr:rowOff>
    </xdr:to>
    <xdr:cxnSp macro="">
      <xdr:nvCxnSpPr>
        <xdr:cNvPr id="442" name="直線コネクタ 441"/>
        <xdr:cNvCxnSpPr/>
      </xdr:nvCxnSpPr>
      <xdr:spPr>
        <a:xfrm>
          <a:off x="13703300" y="1073603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90187</xdr:rowOff>
    </xdr:from>
    <xdr:ext cx="405111" cy="259045"/>
    <xdr:sp macro="" textlink="">
      <xdr:nvSpPr>
        <xdr:cNvPr id="443" name="n_1aveValue【学校施設】&#10;有形固定資産減価償却率"/>
        <xdr:cNvSpPr txBox="1"/>
      </xdr:nvSpPr>
      <xdr:spPr>
        <a:xfrm>
          <a:off x="15266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46100</xdr:rowOff>
    </xdr:from>
    <xdr:ext cx="405111" cy="259045"/>
    <xdr:sp macro="" textlink="">
      <xdr:nvSpPr>
        <xdr:cNvPr id="444" name="n_2aveValue【学校施設】&#10;有形固定資産減価償却率"/>
        <xdr:cNvSpPr txBox="1"/>
      </xdr:nvSpPr>
      <xdr:spPr>
        <a:xfrm>
          <a:off x="14389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445" name="n_3aveValue【学校施設】&#10;有形固定資産減価償却率"/>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446" name="n_4aveValue【学校施設】&#10;有形固定資産減価償却率"/>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27231</xdr:rowOff>
    </xdr:from>
    <xdr:ext cx="405111" cy="259045"/>
    <xdr:sp macro="" textlink="">
      <xdr:nvSpPr>
        <xdr:cNvPr id="447" name="n_1mainValue【学校施設】&#10;有形固定資産減価償却率"/>
        <xdr:cNvSpPr txBox="1"/>
      </xdr:nvSpPr>
      <xdr:spPr>
        <a:xfrm>
          <a:off x="15266044" y="1082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4371</xdr:rowOff>
    </xdr:from>
    <xdr:ext cx="405111" cy="259045"/>
    <xdr:sp macro="" textlink="">
      <xdr:nvSpPr>
        <xdr:cNvPr id="448" name="n_2mainValue【学校施設】&#10;有形固定資産減価償却率"/>
        <xdr:cNvSpPr txBox="1"/>
      </xdr:nvSpPr>
      <xdr:spPr>
        <a:xfrm>
          <a:off x="143897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148062</xdr:rowOff>
    </xdr:from>
    <xdr:ext cx="405111" cy="259045"/>
    <xdr:sp macro="" textlink="">
      <xdr:nvSpPr>
        <xdr:cNvPr id="449" name="n_3mainValue【学校施設】&#10;有形固定資産減価償却率"/>
        <xdr:cNvSpPr txBox="1"/>
      </xdr:nvSpPr>
      <xdr:spPr>
        <a:xfrm>
          <a:off x="13500744" y="1077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1" name="正方形/長方形 4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2" name="正方形/長方形 4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3" name="正方形/長方形 4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4" name="正方形/長方形 4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5" name="正方形/長方形 4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6" name="正方形/長方形 4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0" name="直線コネクタ 45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1" name="テキスト ボックス 46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2" name="直線コネクタ 46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463" name="テキスト ボックス 462"/>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4" name="直線コネクタ 46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65" name="テキスト ボックス 464"/>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6" name="直線コネクタ 46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67" name="テキスト ボックス 466"/>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8" name="直線コネクタ 46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69" name="テキスト ボックス 468"/>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1" name="テキスト ボックス 47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473" name="直線コネクタ 472"/>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474" name="【学校施設】&#10;一人当たり面積最小値テキスト"/>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475" name="直線コネクタ 474"/>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476" name="【学校施設】&#10;一人当たり面積最大値テキスト"/>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477" name="直線コネクタ 476"/>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54805</xdr:rowOff>
    </xdr:from>
    <xdr:ext cx="469744" cy="259045"/>
    <xdr:sp macro="" textlink="">
      <xdr:nvSpPr>
        <xdr:cNvPr id="478" name="【学校施設】&#10;一人当たり面積平均値テキスト"/>
        <xdr:cNvSpPr txBox="1"/>
      </xdr:nvSpPr>
      <xdr:spPr>
        <a:xfrm>
          <a:off x="22199600" y="10856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479" name="フローチャート: 判断 478"/>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480" name="フローチャート: 判断 479"/>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481" name="フローチャート: 判断 480"/>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482" name="フローチャート: 判断 481"/>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483" name="フローチャート: 判断 482"/>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38278</xdr:rowOff>
    </xdr:from>
    <xdr:to>
      <xdr:col>116</xdr:col>
      <xdr:colOff>114300</xdr:colOff>
      <xdr:row>63</xdr:row>
      <xdr:rowOff>139878</xdr:rowOff>
    </xdr:to>
    <xdr:sp macro="" textlink="">
      <xdr:nvSpPr>
        <xdr:cNvPr id="489" name="楕円 488"/>
        <xdr:cNvSpPr/>
      </xdr:nvSpPr>
      <xdr:spPr>
        <a:xfrm>
          <a:off x="22110700" y="1083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61155</xdr:rowOff>
    </xdr:from>
    <xdr:ext cx="469744" cy="259045"/>
    <xdr:sp macro="" textlink="">
      <xdr:nvSpPr>
        <xdr:cNvPr id="490" name="【学校施設】&#10;一人当たり面積該当値テキスト"/>
        <xdr:cNvSpPr txBox="1"/>
      </xdr:nvSpPr>
      <xdr:spPr>
        <a:xfrm>
          <a:off x="22199600" y="1069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26162</xdr:rowOff>
    </xdr:from>
    <xdr:to>
      <xdr:col>112</xdr:col>
      <xdr:colOff>38100</xdr:colOff>
      <xdr:row>63</xdr:row>
      <xdr:rowOff>127762</xdr:rowOff>
    </xdr:to>
    <xdr:sp macro="" textlink="">
      <xdr:nvSpPr>
        <xdr:cNvPr id="491" name="楕円 490"/>
        <xdr:cNvSpPr/>
      </xdr:nvSpPr>
      <xdr:spPr>
        <a:xfrm>
          <a:off x="21272500" y="1082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76962</xdr:rowOff>
    </xdr:from>
    <xdr:to>
      <xdr:col>116</xdr:col>
      <xdr:colOff>63500</xdr:colOff>
      <xdr:row>63</xdr:row>
      <xdr:rowOff>89078</xdr:rowOff>
    </xdr:to>
    <xdr:cxnSp macro="">
      <xdr:nvCxnSpPr>
        <xdr:cNvPr id="492" name="直線コネクタ 491"/>
        <xdr:cNvCxnSpPr/>
      </xdr:nvCxnSpPr>
      <xdr:spPr>
        <a:xfrm>
          <a:off x="21323300" y="10878312"/>
          <a:ext cx="8382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34125</xdr:rowOff>
    </xdr:from>
    <xdr:to>
      <xdr:col>107</xdr:col>
      <xdr:colOff>101600</xdr:colOff>
      <xdr:row>63</xdr:row>
      <xdr:rowOff>135725</xdr:rowOff>
    </xdr:to>
    <xdr:sp macro="" textlink="">
      <xdr:nvSpPr>
        <xdr:cNvPr id="493" name="楕円 492"/>
        <xdr:cNvSpPr/>
      </xdr:nvSpPr>
      <xdr:spPr>
        <a:xfrm>
          <a:off x="20383500" y="1083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76962</xdr:rowOff>
    </xdr:from>
    <xdr:to>
      <xdr:col>111</xdr:col>
      <xdr:colOff>177800</xdr:colOff>
      <xdr:row>63</xdr:row>
      <xdr:rowOff>84925</xdr:rowOff>
    </xdr:to>
    <xdr:cxnSp macro="">
      <xdr:nvCxnSpPr>
        <xdr:cNvPr id="494" name="直線コネクタ 493"/>
        <xdr:cNvCxnSpPr/>
      </xdr:nvCxnSpPr>
      <xdr:spPr>
        <a:xfrm flipV="1">
          <a:off x="20434300" y="10878312"/>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39001</xdr:rowOff>
    </xdr:from>
    <xdr:to>
      <xdr:col>102</xdr:col>
      <xdr:colOff>165100</xdr:colOff>
      <xdr:row>63</xdr:row>
      <xdr:rowOff>140601</xdr:rowOff>
    </xdr:to>
    <xdr:sp macro="" textlink="">
      <xdr:nvSpPr>
        <xdr:cNvPr id="495" name="楕円 494"/>
        <xdr:cNvSpPr/>
      </xdr:nvSpPr>
      <xdr:spPr>
        <a:xfrm>
          <a:off x="19494500" y="1084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84925</xdr:rowOff>
    </xdr:from>
    <xdr:to>
      <xdr:col>107</xdr:col>
      <xdr:colOff>50800</xdr:colOff>
      <xdr:row>63</xdr:row>
      <xdr:rowOff>89801</xdr:rowOff>
    </xdr:to>
    <xdr:cxnSp macro="">
      <xdr:nvCxnSpPr>
        <xdr:cNvPr id="496" name="直線コネクタ 495"/>
        <xdr:cNvCxnSpPr/>
      </xdr:nvCxnSpPr>
      <xdr:spPr>
        <a:xfrm flipV="1">
          <a:off x="19545300" y="10886275"/>
          <a:ext cx="8890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22610</xdr:rowOff>
    </xdr:from>
    <xdr:ext cx="469744" cy="259045"/>
    <xdr:sp macro="" textlink="">
      <xdr:nvSpPr>
        <xdr:cNvPr id="497" name="n_1aveValue【学校施設】&#10;一人当たり面積"/>
        <xdr:cNvSpPr txBox="1"/>
      </xdr:nvSpPr>
      <xdr:spPr>
        <a:xfrm>
          <a:off x="21075727" y="1099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26192</xdr:rowOff>
    </xdr:from>
    <xdr:ext cx="469744" cy="259045"/>
    <xdr:sp macro="" textlink="">
      <xdr:nvSpPr>
        <xdr:cNvPr id="498" name="n_2aveValue【学校施設】&#10;一人当たり面積"/>
        <xdr:cNvSpPr txBox="1"/>
      </xdr:nvSpPr>
      <xdr:spPr>
        <a:xfrm>
          <a:off x="20199427" y="1099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26230</xdr:rowOff>
    </xdr:from>
    <xdr:ext cx="469744" cy="259045"/>
    <xdr:sp macro="" textlink="">
      <xdr:nvSpPr>
        <xdr:cNvPr id="499" name="n_3aveValue【学校施設】&#10;一人当たり面積"/>
        <xdr:cNvSpPr txBox="1"/>
      </xdr:nvSpPr>
      <xdr:spPr>
        <a:xfrm>
          <a:off x="19310427" y="1099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49230</xdr:rowOff>
    </xdr:from>
    <xdr:ext cx="469744" cy="259045"/>
    <xdr:sp macro="" textlink="">
      <xdr:nvSpPr>
        <xdr:cNvPr id="500" name="n_4aveValue【学校施設】&#10;一人当たり面積"/>
        <xdr:cNvSpPr txBox="1"/>
      </xdr:nvSpPr>
      <xdr:spPr>
        <a:xfrm>
          <a:off x="18421427" y="1067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144289</xdr:rowOff>
    </xdr:from>
    <xdr:ext cx="469744" cy="259045"/>
    <xdr:sp macro="" textlink="">
      <xdr:nvSpPr>
        <xdr:cNvPr id="501" name="n_1mainValue【学校施設】&#10;一人当たり面積"/>
        <xdr:cNvSpPr txBox="1"/>
      </xdr:nvSpPr>
      <xdr:spPr>
        <a:xfrm>
          <a:off x="21075727" y="1060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152252</xdr:rowOff>
    </xdr:from>
    <xdr:ext cx="469744" cy="259045"/>
    <xdr:sp macro="" textlink="">
      <xdr:nvSpPr>
        <xdr:cNvPr id="502" name="n_2mainValue【学校施設】&#10;一人当たり面積"/>
        <xdr:cNvSpPr txBox="1"/>
      </xdr:nvSpPr>
      <xdr:spPr>
        <a:xfrm>
          <a:off x="20199427" y="106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157128</xdr:rowOff>
    </xdr:from>
    <xdr:ext cx="469744" cy="259045"/>
    <xdr:sp macro="" textlink="">
      <xdr:nvSpPr>
        <xdr:cNvPr id="503" name="n_3mainValue【学校施設】&#10;一人当たり面積"/>
        <xdr:cNvSpPr txBox="1"/>
      </xdr:nvSpPr>
      <xdr:spPr>
        <a:xfrm>
          <a:off x="19310427" y="1061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4" name="正方形/長方形 5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5" name="正方形/長方形 5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6" name="正方形/長方形 5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7" name="正方形/長方形 5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8" name="正方形/長方形 5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9" name="正方形/長方形 5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0" name="正方形/長方形 5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1" name="正方形/長方形 51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2" name="正方形/長方形 5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3" name="正方形/長方形 5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4" name="正方形/長方形 5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5" name="正方形/長方形 5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6" name="正方形/長方形 5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7" name="正方形/長方形 5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8" name="正方形/長方形 5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9" name="正方形/長方形 51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0" name="正方形/長方形 5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1" name="正方形/長方形 5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2" name="正方形/長方形 5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3" name="正方形/長方形 5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4" name="正方形/長方形 5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5" name="正方形/長方形 5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6" name="正方形/長方形 5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7" name="正方形/長方形 5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8" name="テキスト ボックス 5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9" name="直線コネクタ 5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30" name="テキスト ボックス 52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31" name="直線コネクタ 53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32" name="テキスト ボックス 53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33" name="直線コネクタ 53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34" name="テキスト ボックス 53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35" name="直線コネクタ 53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36" name="テキスト ボックス 53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7" name="直線コネクタ 53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8" name="テキスト ボックス 53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9" name="直線コネクタ 53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40" name="テキスト ボックス 53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1" name="直線コネクタ 5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42" name="テキスト ボックス 54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544" name="直線コネクタ 543"/>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45"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46" name="直線コネクタ 54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547" name="【公民館】&#10;有形固定資産減価償却率最大値テキスト"/>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548" name="直線コネクタ 547"/>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652</xdr:rowOff>
    </xdr:from>
    <xdr:ext cx="405111" cy="259045"/>
    <xdr:sp macro="" textlink="">
      <xdr:nvSpPr>
        <xdr:cNvPr id="549" name="【公民館】&#10;有形固定資産減価償却率平均値テキスト"/>
        <xdr:cNvSpPr txBox="1"/>
      </xdr:nvSpPr>
      <xdr:spPr>
        <a:xfrm>
          <a:off x="16357600" y="1783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550" name="フローチャート: 判断 549"/>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551" name="フローチャート: 判断 550"/>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552" name="フローチャート: 判断 551"/>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553" name="フローチャート: 判断 552"/>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554" name="フローチャート: 判断 553"/>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5" name="テキスト ボックス 5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6" name="テキスト ボックス 5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7" name="テキスト ボックス 5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8" name="テキスト ボックス 5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9" name="テキスト ボックス 5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15875</xdr:rowOff>
    </xdr:from>
    <xdr:to>
      <xdr:col>85</xdr:col>
      <xdr:colOff>177800</xdr:colOff>
      <xdr:row>105</xdr:row>
      <xdr:rowOff>117475</xdr:rowOff>
    </xdr:to>
    <xdr:sp macro="" textlink="">
      <xdr:nvSpPr>
        <xdr:cNvPr id="560" name="楕円 559"/>
        <xdr:cNvSpPr/>
      </xdr:nvSpPr>
      <xdr:spPr>
        <a:xfrm>
          <a:off x="162687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165752</xdr:rowOff>
    </xdr:from>
    <xdr:ext cx="405111" cy="259045"/>
    <xdr:sp macro="" textlink="">
      <xdr:nvSpPr>
        <xdr:cNvPr id="561" name="【公民館】&#10;有形固定資産減価償却率該当値テキスト"/>
        <xdr:cNvSpPr txBox="1"/>
      </xdr:nvSpPr>
      <xdr:spPr>
        <a:xfrm>
          <a:off x="16357600"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92075</xdr:rowOff>
    </xdr:from>
    <xdr:to>
      <xdr:col>81</xdr:col>
      <xdr:colOff>101600</xdr:colOff>
      <xdr:row>106</xdr:row>
      <xdr:rowOff>22225</xdr:rowOff>
    </xdr:to>
    <xdr:sp macro="" textlink="">
      <xdr:nvSpPr>
        <xdr:cNvPr id="562" name="楕円 561"/>
        <xdr:cNvSpPr/>
      </xdr:nvSpPr>
      <xdr:spPr>
        <a:xfrm>
          <a:off x="154305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66675</xdr:rowOff>
    </xdr:from>
    <xdr:to>
      <xdr:col>85</xdr:col>
      <xdr:colOff>127000</xdr:colOff>
      <xdr:row>105</xdr:row>
      <xdr:rowOff>142875</xdr:rowOff>
    </xdr:to>
    <xdr:cxnSp macro="">
      <xdr:nvCxnSpPr>
        <xdr:cNvPr id="563" name="直線コネクタ 562"/>
        <xdr:cNvCxnSpPr/>
      </xdr:nvCxnSpPr>
      <xdr:spPr>
        <a:xfrm flipV="1">
          <a:off x="15481300" y="1806892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50164</xdr:rowOff>
    </xdr:from>
    <xdr:to>
      <xdr:col>76</xdr:col>
      <xdr:colOff>165100</xdr:colOff>
      <xdr:row>105</xdr:row>
      <xdr:rowOff>151764</xdr:rowOff>
    </xdr:to>
    <xdr:sp macro="" textlink="">
      <xdr:nvSpPr>
        <xdr:cNvPr id="564" name="楕円 563"/>
        <xdr:cNvSpPr/>
      </xdr:nvSpPr>
      <xdr:spPr>
        <a:xfrm>
          <a:off x="14541500" y="180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100964</xdr:rowOff>
    </xdr:from>
    <xdr:to>
      <xdr:col>81</xdr:col>
      <xdr:colOff>50800</xdr:colOff>
      <xdr:row>105</xdr:row>
      <xdr:rowOff>142875</xdr:rowOff>
    </xdr:to>
    <xdr:cxnSp macro="">
      <xdr:nvCxnSpPr>
        <xdr:cNvPr id="565" name="直線コネクタ 564"/>
        <xdr:cNvCxnSpPr/>
      </xdr:nvCxnSpPr>
      <xdr:spPr>
        <a:xfrm>
          <a:off x="14592300" y="181032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566" name="楕円 565"/>
        <xdr:cNvSpPr/>
      </xdr:nvSpPr>
      <xdr:spPr>
        <a:xfrm>
          <a:off x="13652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64770</xdr:rowOff>
    </xdr:from>
    <xdr:to>
      <xdr:col>76</xdr:col>
      <xdr:colOff>114300</xdr:colOff>
      <xdr:row>105</xdr:row>
      <xdr:rowOff>100964</xdr:rowOff>
    </xdr:to>
    <xdr:cxnSp macro="">
      <xdr:nvCxnSpPr>
        <xdr:cNvPr id="567" name="直線コネクタ 566"/>
        <xdr:cNvCxnSpPr/>
      </xdr:nvCxnSpPr>
      <xdr:spPr>
        <a:xfrm>
          <a:off x="13703300" y="180670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78757</xdr:rowOff>
    </xdr:from>
    <xdr:ext cx="405111" cy="259045"/>
    <xdr:sp macro="" textlink="">
      <xdr:nvSpPr>
        <xdr:cNvPr id="568" name="n_1aveValue【公民館】&#10;有形固定資産減価償却率"/>
        <xdr:cNvSpPr txBox="1"/>
      </xdr:nvSpPr>
      <xdr:spPr>
        <a:xfrm>
          <a:off x="152660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569" name="n_2aveValue【公民館】&#10;有形固定資産減価償却率"/>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31132</xdr:rowOff>
    </xdr:from>
    <xdr:ext cx="405111" cy="259045"/>
    <xdr:sp macro="" textlink="">
      <xdr:nvSpPr>
        <xdr:cNvPr id="570" name="n_3aveValue【公民館】&#10;有形固定資産減価償却率"/>
        <xdr:cNvSpPr txBox="1"/>
      </xdr:nvSpPr>
      <xdr:spPr>
        <a:xfrm>
          <a:off x="13500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44466</xdr:rowOff>
    </xdr:from>
    <xdr:ext cx="405111" cy="259045"/>
    <xdr:sp macro="" textlink="">
      <xdr:nvSpPr>
        <xdr:cNvPr id="571" name="n_4aveValue【公民館】&#10;有形固定資産減価償却率"/>
        <xdr:cNvSpPr txBox="1"/>
      </xdr:nvSpPr>
      <xdr:spPr>
        <a:xfrm>
          <a:off x="12611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13352</xdr:rowOff>
    </xdr:from>
    <xdr:ext cx="405111" cy="259045"/>
    <xdr:sp macro="" textlink="">
      <xdr:nvSpPr>
        <xdr:cNvPr id="572" name="n_1mainValue【公民館】&#10;有形固定資産減価償却率"/>
        <xdr:cNvSpPr txBox="1"/>
      </xdr:nvSpPr>
      <xdr:spPr>
        <a:xfrm>
          <a:off x="15266044" y="181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142891</xdr:rowOff>
    </xdr:from>
    <xdr:ext cx="405111" cy="259045"/>
    <xdr:sp macro="" textlink="">
      <xdr:nvSpPr>
        <xdr:cNvPr id="573" name="n_2mainValue【公民館】&#10;有形固定資産減価償却率"/>
        <xdr:cNvSpPr txBox="1"/>
      </xdr:nvSpPr>
      <xdr:spPr>
        <a:xfrm>
          <a:off x="14389744" y="1814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574" name="n_3mainValue【公民館】&#10;有形固定資産減価償却率"/>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5" name="正方形/長方形 5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6" name="正方形/長方形 5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7" name="正方形/長方形 5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8" name="正方形/長方形 5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9" name="正方形/長方形 5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0" name="正方形/長方形 5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1" name="正方形/長方形 5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2" name="正方形/長方形 58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3" name="テキスト ボックス 58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4" name="直線コネクタ 58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85" name="直線コネクタ 58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86" name="テキスト ボックス 58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87" name="直線コネクタ 58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88" name="テキスト ボックス 58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89" name="直線コネクタ 58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90" name="テキスト ボックス 58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91" name="直線コネクタ 59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92" name="テキスト ボックス 59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3" name="直線コネクタ 5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4" name="テキスト ボックス 5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596" name="直線コネクタ 595"/>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597" name="【公民館】&#10;一人当たり面積最小値テキスト"/>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598" name="直線コネクタ 597"/>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599" name="【公民館】&#10;一人当たり面積最大値テキスト"/>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600" name="直線コネクタ 599"/>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147387</xdr:rowOff>
    </xdr:from>
    <xdr:ext cx="469744" cy="259045"/>
    <xdr:sp macro="" textlink="">
      <xdr:nvSpPr>
        <xdr:cNvPr id="601" name="【公民館】&#10;一人当たり面積平均値テキスト"/>
        <xdr:cNvSpPr txBox="1"/>
      </xdr:nvSpPr>
      <xdr:spPr>
        <a:xfrm>
          <a:off x="22199600" y="18321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602" name="フローチャート: 判断 601"/>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603" name="フローチャート: 判断 602"/>
        <xdr:cNvSpPr/>
      </xdr:nvSpPr>
      <xdr:spPr>
        <a:xfrm>
          <a:off x="21272500" y="183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604" name="フローチャート: 判断 603"/>
        <xdr:cNvSpPr/>
      </xdr:nvSpPr>
      <xdr:spPr>
        <a:xfrm>
          <a:off x="20383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605" name="フローチャート: 判断 604"/>
        <xdr:cNvSpPr/>
      </xdr:nvSpPr>
      <xdr:spPr>
        <a:xfrm>
          <a:off x="19494500" y="183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606" name="フローチャート: 判断 605"/>
        <xdr:cNvSpPr/>
      </xdr:nvSpPr>
      <xdr:spPr>
        <a:xfrm>
          <a:off x="18605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7" name="テキスト ボックス 60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8" name="テキスト ボックス 60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9" name="テキスト ボックス 60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0" name="テキスト ボックス 60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1" name="テキスト ボックス 61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151588</xdr:rowOff>
    </xdr:from>
    <xdr:to>
      <xdr:col>116</xdr:col>
      <xdr:colOff>114300</xdr:colOff>
      <xdr:row>106</xdr:row>
      <xdr:rowOff>81738</xdr:rowOff>
    </xdr:to>
    <xdr:sp macro="" textlink="">
      <xdr:nvSpPr>
        <xdr:cNvPr id="612" name="楕円 611"/>
        <xdr:cNvSpPr/>
      </xdr:nvSpPr>
      <xdr:spPr>
        <a:xfrm>
          <a:off x="22110700" y="1815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3015</xdr:rowOff>
    </xdr:from>
    <xdr:ext cx="469744" cy="259045"/>
    <xdr:sp macro="" textlink="">
      <xdr:nvSpPr>
        <xdr:cNvPr id="613" name="【公民館】&#10;一人当たり面積該当値テキスト"/>
        <xdr:cNvSpPr txBox="1"/>
      </xdr:nvSpPr>
      <xdr:spPr>
        <a:xfrm>
          <a:off x="22199600" y="1800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165760</xdr:rowOff>
    </xdr:from>
    <xdr:to>
      <xdr:col>112</xdr:col>
      <xdr:colOff>38100</xdr:colOff>
      <xdr:row>106</xdr:row>
      <xdr:rowOff>95910</xdr:rowOff>
    </xdr:to>
    <xdr:sp macro="" textlink="">
      <xdr:nvSpPr>
        <xdr:cNvPr id="614" name="楕円 613"/>
        <xdr:cNvSpPr/>
      </xdr:nvSpPr>
      <xdr:spPr>
        <a:xfrm>
          <a:off x="21272500" y="181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30938</xdr:rowOff>
    </xdr:from>
    <xdr:to>
      <xdr:col>116</xdr:col>
      <xdr:colOff>63500</xdr:colOff>
      <xdr:row>106</xdr:row>
      <xdr:rowOff>45110</xdr:rowOff>
    </xdr:to>
    <xdr:cxnSp macro="">
      <xdr:nvCxnSpPr>
        <xdr:cNvPr id="615" name="直線コネクタ 614"/>
        <xdr:cNvCxnSpPr/>
      </xdr:nvCxnSpPr>
      <xdr:spPr>
        <a:xfrm flipV="1">
          <a:off x="21323300" y="18204638"/>
          <a:ext cx="838200" cy="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5741</xdr:rowOff>
    </xdr:from>
    <xdr:to>
      <xdr:col>107</xdr:col>
      <xdr:colOff>101600</xdr:colOff>
      <xdr:row>106</xdr:row>
      <xdr:rowOff>107341</xdr:rowOff>
    </xdr:to>
    <xdr:sp macro="" textlink="">
      <xdr:nvSpPr>
        <xdr:cNvPr id="616" name="楕円 615"/>
        <xdr:cNvSpPr/>
      </xdr:nvSpPr>
      <xdr:spPr>
        <a:xfrm>
          <a:off x="20383500" y="1817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45110</xdr:rowOff>
    </xdr:from>
    <xdr:to>
      <xdr:col>111</xdr:col>
      <xdr:colOff>177800</xdr:colOff>
      <xdr:row>106</xdr:row>
      <xdr:rowOff>56541</xdr:rowOff>
    </xdr:to>
    <xdr:cxnSp macro="">
      <xdr:nvCxnSpPr>
        <xdr:cNvPr id="617" name="直線コネクタ 616"/>
        <xdr:cNvCxnSpPr/>
      </xdr:nvCxnSpPr>
      <xdr:spPr>
        <a:xfrm flipV="1">
          <a:off x="20434300" y="1821881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16714</xdr:rowOff>
    </xdr:from>
    <xdr:to>
      <xdr:col>102</xdr:col>
      <xdr:colOff>165100</xdr:colOff>
      <xdr:row>106</xdr:row>
      <xdr:rowOff>118314</xdr:rowOff>
    </xdr:to>
    <xdr:sp macro="" textlink="">
      <xdr:nvSpPr>
        <xdr:cNvPr id="618" name="楕円 617"/>
        <xdr:cNvSpPr/>
      </xdr:nvSpPr>
      <xdr:spPr>
        <a:xfrm>
          <a:off x="19494500" y="1819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56541</xdr:rowOff>
    </xdr:from>
    <xdr:to>
      <xdr:col>107</xdr:col>
      <xdr:colOff>50800</xdr:colOff>
      <xdr:row>106</xdr:row>
      <xdr:rowOff>67514</xdr:rowOff>
    </xdr:to>
    <xdr:cxnSp macro="">
      <xdr:nvCxnSpPr>
        <xdr:cNvPr id="619" name="直線コネクタ 618"/>
        <xdr:cNvCxnSpPr/>
      </xdr:nvCxnSpPr>
      <xdr:spPr>
        <a:xfrm flipV="1">
          <a:off x="19545300" y="18230241"/>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73322</xdr:rowOff>
    </xdr:from>
    <xdr:ext cx="469744" cy="259045"/>
    <xdr:sp macro="" textlink="">
      <xdr:nvSpPr>
        <xdr:cNvPr id="620" name="n_1aveValue【公民館】&#10;一人当たり面積"/>
        <xdr:cNvSpPr txBox="1"/>
      </xdr:nvSpPr>
      <xdr:spPr>
        <a:xfrm>
          <a:off x="21075727" y="1841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88409</xdr:rowOff>
    </xdr:from>
    <xdr:ext cx="469744" cy="259045"/>
    <xdr:sp macro="" textlink="">
      <xdr:nvSpPr>
        <xdr:cNvPr id="621" name="n_2aveValue【公民館】&#10;一人当たり面積"/>
        <xdr:cNvSpPr txBox="1"/>
      </xdr:nvSpPr>
      <xdr:spPr>
        <a:xfrm>
          <a:off x="20199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87037</xdr:rowOff>
    </xdr:from>
    <xdr:ext cx="469744" cy="259045"/>
    <xdr:sp macro="" textlink="">
      <xdr:nvSpPr>
        <xdr:cNvPr id="622" name="n_3aveValue【公民館】&#10;一人当たり面積"/>
        <xdr:cNvSpPr txBox="1"/>
      </xdr:nvSpPr>
      <xdr:spPr>
        <a:xfrm>
          <a:off x="19310427" y="1843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97807</xdr:rowOff>
    </xdr:from>
    <xdr:ext cx="469744" cy="259045"/>
    <xdr:sp macro="" textlink="">
      <xdr:nvSpPr>
        <xdr:cNvPr id="623" name="n_4aveValue【公民館】&#10;一人当たり面積"/>
        <xdr:cNvSpPr txBox="1"/>
      </xdr:nvSpPr>
      <xdr:spPr>
        <a:xfrm>
          <a:off x="18421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112437</xdr:rowOff>
    </xdr:from>
    <xdr:ext cx="469744" cy="259045"/>
    <xdr:sp macro="" textlink="">
      <xdr:nvSpPr>
        <xdr:cNvPr id="624" name="n_1mainValue【公民館】&#10;一人当たり面積"/>
        <xdr:cNvSpPr txBox="1"/>
      </xdr:nvSpPr>
      <xdr:spPr>
        <a:xfrm>
          <a:off x="21075727" y="1794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123868</xdr:rowOff>
    </xdr:from>
    <xdr:ext cx="469744" cy="259045"/>
    <xdr:sp macro="" textlink="">
      <xdr:nvSpPr>
        <xdr:cNvPr id="625" name="n_2mainValue【公民館】&#10;一人当たり面積"/>
        <xdr:cNvSpPr txBox="1"/>
      </xdr:nvSpPr>
      <xdr:spPr>
        <a:xfrm>
          <a:off x="20199427" y="1795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134841</xdr:rowOff>
    </xdr:from>
    <xdr:ext cx="469744" cy="259045"/>
    <xdr:sp macro="" textlink="">
      <xdr:nvSpPr>
        <xdr:cNvPr id="626" name="n_3mainValue【公民館】&#10;一人当たり面積"/>
        <xdr:cNvSpPr txBox="1"/>
      </xdr:nvSpPr>
      <xdr:spPr>
        <a:xfrm>
          <a:off x="19310427" y="1796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7" name="正方形/長方形 62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8" name="正方形/長方形 62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9" name="テキスト ボックス 62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類似団体と比較して特に有形固定資産減価償却率が高くなっている施設は、庁舎、認定こども園・幼稚園・保育所、</a:t>
          </a:r>
          <a:r>
            <a:rPr kumimoji="1" lang="ja-JP" altLang="en-US" sz="1100">
              <a:solidFill>
                <a:schemeClr val="dk1"/>
              </a:solidFill>
              <a:effectLst/>
              <a:latin typeface="+mn-lt"/>
              <a:ea typeface="+mn-ea"/>
              <a:cs typeface="+mn-cs"/>
            </a:rPr>
            <a:t>消防</a:t>
          </a:r>
          <a:r>
            <a:rPr kumimoji="1" lang="ja-JP" altLang="ja-JP" sz="1100">
              <a:solidFill>
                <a:schemeClr val="dk1"/>
              </a:solidFill>
              <a:effectLst/>
              <a:latin typeface="+mn-lt"/>
              <a:ea typeface="+mn-ea"/>
              <a:cs typeface="+mn-cs"/>
            </a:rPr>
            <a:t>施設の順となっており、８０％を超えている。逆に低くなっている施設は、図書館、体育館・プール</a:t>
          </a:r>
          <a:r>
            <a:rPr kumimoji="1" lang="ja-JP" altLang="en-US" sz="1100">
              <a:solidFill>
                <a:schemeClr val="dk1"/>
              </a:solidFill>
              <a:effectLst/>
              <a:latin typeface="+mn-lt"/>
              <a:ea typeface="+mn-ea"/>
              <a:cs typeface="+mn-cs"/>
            </a:rPr>
            <a:t>、福祉施設</a:t>
          </a:r>
          <a:r>
            <a:rPr kumimoji="1" lang="ja-JP" altLang="ja-JP" sz="1100">
              <a:solidFill>
                <a:schemeClr val="dk1"/>
              </a:solidFill>
              <a:effectLst/>
              <a:latin typeface="+mn-lt"/>
              <a:ea typeface="+mn-ea"/>
              <a:cs typeface="+mn-cs"/>
            </a:rPr>
            <a:t>の順となっており、５０％未満である。</a:t>
          </a:r>
          <a:endParaRPr lang="ja-JP" altLang="ja-JP" sz="1400">
            <a:effectLst/>
          </a:endParaRPr>
        </a:p>
        <a:p>
          <a:r>
            <a:rPr kumimoji="1" lang="ja-JP" altLang="ja-JP" sz="1100">
              <a:solidFill>
                <a:schemeClr val="dk1"/>
              </a:solidFill>
              <a:effectLst/>
              <a:latin typeface="+mn-lt"/>
              <a:ea typeface="+mn-ea"/>
              <a:cs typeface="+mn-cs"/>
            </a:rPr>
            <a:t>学校施設は、小中学校合わせて</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施設ある中の</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施設が昭和に建設されたもので、有形固定資産減価償却率が</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％台となっている。令和３年度に改定</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総合管理計画に基づいて老朽化対策に取り組んでいく。</a:t>
          </a:r>
          <a:endParaRPr lang="ja-JP" altLang="ja-JP" sz="1400">
            <a:effectLst/>
          </a:endParaRPr>
        </a:p>
        <a:p>
          <a:r>
            <a:rPr kumimoji="1" lang="ja-JP" altLang="ja-JP" sz="1100">
              <a:solidFill>
                <a:schemeClr val="dk1"/>
              </a:solidFill>
              <a:effectLst/>
              <a:latin typeface="+mn-lt"/>
              <a:ea typeface="+mn-ea"/>
              <a:cs typeface="+mn-cs"/>
            </a:rPr>
            <a:t>他の施設、インフラ等においても、個別施設計画や長期修繕計画に基づいて対策をしていく。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7,816
7,700
237.90
7,620,906
7,193,901
337,693
3,832,899
4,467,555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40277</xdr:rowOff>
    </xdr:to>
    <xdr:cxnSp macro="">
      <xdr:nvCxnSpPr>
        <xdr:cNvPr id="58" name="直線コネクタ 57"/>
        <xdr:cNvCxnSpPr/>
      </xdr:nvCxnSpPr>
      <xdr:spPr>
        <a:xfrm flipV="1">
          <a:off x="4634865" y="5660572"/>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44104</xdr:rowOff>
    </xdr:from>
    <xdr:ext cx="405111" cy="259045"/>
    <xdr:sp macro="" textlink="">
      <xdr:nvSpPr>
        <xdr:cNvPr id="59" name="【図書館】&#10;有形固定資産減価償却率最小値テキスト"/>
        <xdr:cNvSpPr txBox="1"/>
      </xdr:nvSpPr>
      <xdr:spPr>
        <a:xfrm>
          <a:off x="4673600" y="7073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40277</xdr:rowOff>
    </xdr:from>
    <xdr:to>
      <xdr:col>24</xdr:col>
      <xdr:colOff>152400</xdr:colOff>
      <xdr:row>41</xdr:row>
      <xdr:rowOff>40277</xdr:rowOff>
    </xdr:to>
    <xdr:cxnSp macro="">
      <xdr:nvCxnSpPr>
        <xdr:cNvPr id="60" name="直線コネクタ 59"/>
        <xdr:cNvCxnSpPr/>
      </xdr:nvCxnSpPr>
      <xdr:spPr>
        <a:xfrm>
          <a:off x="4546600" y="7069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38117</xdr:rowOff>
    </xdr:from>
    <xdr:ext cx="405111" cy="259045"/>
    <xdr:sp macro="" textlink="">
      <xdr:nvSpPr>
        <xdr:cNvPr id="63" name="【図書館】&#10;有形固定資産減価償却率平均値テキスト"/>
        <xdr:cNvSpPr txBox="1"/>
      </xdr:nvSpPr>
      <xdr:spPr>
        <a:xfrm>
          <a:off x="4673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87449</xdr:rowOff>
    </xdr:from>
    <xdr:to>
      <xdr:col>20</xdr:col>
      <xdr:colOff>38100</xdr:colOff>
      <xdr:row>38</xdr:row>
      <xdr:rowOff>17599</xdr:rowOff>
    </xdr:to>
    <xdr:sp macro="" textlink="">
      <xdr:nvSpPr>
        <xdr:cNvPr id="65" name="フローチャート: 判断 64"/>
        <xdr:cNvSpPr/>
      </xdr:nvSpPr>
      <xdr:spPr>
        <a:xfrm>
          <a:off x="3746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xdr:cNvSpPr/>
      </xdr:nvSpPr>
      <xdr:spPr>
        <a:xfrm>
          <a:off x="2857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46627</xdr:rowOff>
    </xdr:from>
    <xdr:to>
      <xdr:col>10</xdr:col>
      <xdr:colOff>165100</xdr:colOff>
      <xdr:row>36</xdr:row>
      <xdr:rowOff>148227</xdr:rowOff>
    </xdr:to>
    <xdr:sp macro="" textlink="">
      <xdr:nvSpPr>
        <xdr:cNvPr id="67" name="フローチャート: 判断 66"/>
        <xdr:cNvSpPr/>
      </xdr:nvSpPr>
      <xdr:spPr>
        <a:xfrm>
          <a:off x="1968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66222</xdr:rowOff>
    </xdr:from>
    <xdr:to>
      <xdr:col>24</xdr:col>
      <xdr:colOff>114300</xdr:colOff>
      <xdr:row>35</xdr:row>
      <xdr:rowOff>167822</xdr:rowOff>
    </xdr:to>
    <xdr:sp macro="" textlink="">
      <xdr:nvSpPr>
        <xdr:cNvPr id="74" name="楕円 73"/>
        <xdr:cNvSpPr/>
      </xdr:nvSpPr>
      <xdr:spPr>
        <a:xfrm>
          <a:off x="45847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89099</xdr:rowOff>
    </xdr:from>
    <xdr:ext cx="405111" cy="259045"/>
    <xdr:sp macro="" textlink="">
      <xdr:nvSpPr>
        <xdr:cNvPr id="75" name="【図書館】&#10;有形固定資産減価償却率該当値テキスト"/>
        <xdr:cNvSpPr txBox="1"/>
      </xdr:nvSpPr>
      <xdr:spPr>
        <a:xfrm>
          <a:off x="4673600" y="591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131536</xdr:rowOff>
    </xdr:from>
    <xdr:to>
      <xdr:col>20</xdr:col>
      <xdr:colOff>38100</xdr:colOff>
      <xdr:row>36</xdr:row>
      <xdr:rowOff>61686</xdr:rowOff>
    </xdr:to>
    <xdr:sp macro="" textlink="">
      <xdr:nvSpPr>
        <xdr:cNvPr id="76" name="楕円 75"/>
        <xdr:cNvSpPr/>
      </xdr:nvSpPr>
      <xdr:spPr>
        <a:xfrm>
          <a:off x="3746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117022</xdr:rowOff>
    </xdr:from>
    <xdr:to>
      <xdr:col>24</xdr:col>
      <xdr:colOff>63500</xdr:colOff>
      <xdr:row>36</xdr:row>
      <xdr:rowOff>10886</xdr:rowOff>
    </xdr:to>
    <xdr:cxnSp macro="">
      <xdr:nvCxnSpPr>
        <xdr:cNvPr id="77" name="直線コネクタ 76"/>
        <xdr:cNvCxnSpPr/>
      </xdr:nvCxnSpPr>
      <xdr:spPr>
        <a:xfrm flipV="1">
          <a:off x="3797300" y="6117772"/>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98878</xdr:rowOff>
    </xdr:from>
    <xdr:to>
      <xdr:col>15</xdr:col>
      <xdr:colOff>101600</xdr:colOff>
      <xdr:row>36</xdr:row>
      <xdr:rowOff>29028</xdr:rowOff>
    </xdr:to>
    <xdr:sp macro="" textlink="">
      <xdr:nvSpPr>
        <xdr:cNvPr id="78" name="楕円 77"/>
        <xdr:cNvSpPr/>
      </xdr:nvSpPr>
      <xdr:spPr>
        <a:xfrm>
          <a:off x="2857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149678</xdr:rowOff>
    </xdr:from>
    <xdr:to>
      <xdr:col>19</xdr:col>
      <xdr:colOff>177800</xdr:colOff>
      <xdr:row>36</xdr:row>
      <xdr:rowOff>10886</xdr:rowOff>
    </xdr:to>
    <xdr:cxnSp macro="">
      <xdr:nvCxnSpPr>
        <xdr:cNvPr id="79" name="直線コネクタ 78"/>
        <xdr:cNvCxnSpPr/>
      </xdr:nvCxnSpPr>
      <xdr:spPr>
        <a:xfrm>
          <a:off x="2908300" y="61504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66222</xdr:rowOff>
    </xdr:from>
    <xdr:to>
      <xdr:col>10</xdr:col>
      <xdr:colOff>165100</xdr:colOff>
      <xdr:row>35</xdr:row>
      <xdr:rowOff>167822</xdr:rowOff>
    </xdr:to>
    <xdr:sp macro="" textlink="">
      <xdr:nvSpPr>
        <xdr:cNvPr id="80" name="楕円 79"/>
        <xdr:cNvSpPr/>
      </xdr:nvSpPr>
      <xdr:spPr>
        <a:xfrm>
          <a:off x="1968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117022</xdr:rowOff>
    </xdr:from>
    <xdr:to>
      <xdr:col>15</xdr:col>
      <xdr:colOff>50800</xdr:colOff>
      <xdr:row>35</xdr:row>
      <xdr:rowOff>149678</xdr:rowOff>
    </xdr:to>
    <xdr:cxnSp macro="">
      <xdr:nvCxnSpPr>
        <xdr:cNvPr id="81" name="直線コネクタ 80"/>
        <xdr:cNvCxnSpPr/>
      </xdr:nvCxnSpPr>
      <xdr:spPr>
        <a:xfrm>
          <a:off x="2019300" y="6117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8726</xdr:rowOff>
    </xdr:from>
    <xdr:ext cx="405111" cy="259045"/>
    <xdr:sp macro="" textlink="">
      <xdr:nvSpPr>
        <xdr:cNvPr id="82" name="n_1aveValue【図書館】&#10;有形固定資産減価償却率"/>
        <xdr:cNvSpPr txBox="1"/>
      </xdr:nvSpPr>
      <xdr:spPr>
        <a:xfrm>
          <a:off x="35820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16890</xdr:rowOff>
    </xdr:from>
    <xdr:ext cx="405111" cy="259045"/>
    <xdr:sp macro="" textlink="">
      <xdr:nvSpPr>
        <xdr:cNvPr id="83" name="n_2aveValue【図書館】&#10;有形固定資産減価償却率"/>
        <xdr:cNvSpPr txBox="1"/>
      </xdr:nvSpPr>
      <xdr:spPr>
        <a:xfrm>
          <a:off x="2705744"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139354</xdr:rowOff>
    </xdr:from>
    <xdr:ext cx="405111" cy="259045"/>
    <xdr:sp macro="" textlink="">
      <xdr:nvSpPr>
        <xdr:cNvPr id="84" name="n_3aveValue【図書館】&#10;有形固定資産減価償却率"/>
        <xdr:cNvSpPr txBox="1"/>
      </xdr:nvSpPr>
      <xdr:spPr>
        <a:xfrm>
          <a:off x="1816744" y="631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5" name="n_4aveValue【図書館】&#10;有形固定資産減価償却率"/>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78213</xdr:rowOff>
    </xdr:from>
    <xdr:ext cx="405111" cy="259045"/>
    <xdr:sp macro="" textlink="">
      <xdr:nvSpPr>
        <xdr:cNvPr id="86" name="n_1mainValue【図書館】&#10;有形固定資産減価償却率"/>
        <xdr:cNvSpPr txBox="1"/>
      </xdr:nvSpPr>
      <xdr:spPr>
        <a:xfrm>
          <a:off x="35820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45555</xdr:rowOff>
    </xdr:from>
    <xdr:ext cx="405111" cy="259045"/>
    <xdr:sp macro="" textlink="">
      <xdr:nvSpPr>
        <xdr:cNvPr id="87" name="n_2mainValue【図書館】&#10;有形固定資産減価償却率"/>
        <xdr:cNvSpPr txBox="1"/>
      </xdr:nvSpPr>
      <xdr:spPr>
        <a:xfrm>
          <a:off x="2705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12899</xdr:rowOff>
    </xdr:from>
    <xdr:ext cx="405111" cy="259045"/>
    <xdr:sp macro="" textlink="">
      <xdr:nvSpPr>
        <xdr:cNvPr id="88" name="n_3mainValue【図書館】&#10;有形固定資産減価償却率"/>
        <xdr:cNvSpPr txBox="1"/>
      </xdr:nvSpPr>
      <xdr:spPr>
        <a:xfrm>
          <a:off x="1816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2" name="テキスト ボックス 10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4" name="テキスト ボックス 10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6" name="テキスト ボックス 10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8" name="テキスト ボックス 10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0" name="テキスト ボックス 10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7620</xdr:rowOff>
    </xdr:to>
    <xdr:cxnSp macro="">
      <xdr:nvCxnSpPr>
        <xdr:cNvPr id="114" name="直線コネクタ 113"/>
        <xdr:cNvCxnSpPr/>
      </xdr:nvCxnSpPr>
      <xdr:spPr>
        <a:xfrm flipV="1">
          <a:off x="10476865" y="570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5" name="【図書館】&#10;一人当たり面積最小値テキスト"/>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6" name="直線コネクタ 115"/>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469744" cy="259045"/>
    <xdr:sp macro="" textlink="">
      <xdr:nvSpPr>
        <xdr:cNvPr id="117" name="【図書館】&#10;一人当たり面積最大値テキスト"/>
        <xdr:cNvSpPr txBox="1"/>
      </xdr:nvSpPr>
      <xdr:spPr>
        <a:xfrm>
          <a:off x="10515600" y="548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18" name="直線コネクタ 117"/>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98896</xdr:rowOff>
    </xdr:from>
    <xdr:ext cx="469744" cy="259045"/>
    <xdr:sp macro="" textlink="">
      <xdr:nvSpPr>
        <xdr:cNvPr id="119" name="【図書館】&#10;一人当たり面積平均値テキスト"/>
        <xdr:cNvSpPr txBox="1"/>
      </xdr:nvSpPr>
      <xdr:spPr>
        <a:xfrm>
          <a:off x="10515600" y="6613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76019</xdr:rowOff>
    </xdr:from>
    <xdr:to>
      <xdr:col>55</xdr:col>
      <xdr:colOff>50800</xdr:colOff>
      <xdr:row>40</xdr:row>
      <xdr:rowOff>6169</xdr:rowOff>
    </xdr:to>
    <xdr:sp macro="" textlink="">
      <xdr:nvSpPr>
        <xdr:cNvPr id="120" name="フローチャート: 判断 119"/>
        <xdr:cNvSpPr/>
      </xdr:nvSpPr>
      <xdr:spPr>
        <a:xfrm>
          <a:off x="104267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160927</xdr:rowOff>
    </xdr:from>
    <xdr:to>
      <xdr:col>50</xdr:col>
      <xdr:colOff>165100</xdr:colOff>
      <xdr:row>40</xdr:row>
      <xdr:rowOff>91077</xdr:rowOff>
    </xdr:to>
    <xdr:sp macro="" textlink="">
      <xdr:nvSpPr>
        <xdr:cNvPr id="121" name="フローチャート: 判断 120"/>
        <xdr:cNvSpPr/>
      </xdr:nvSpPr>
      <xdr:spPr>
        <a:xfrm>
          <a:off x="9588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98878</xdr:rowOff>
    </xdr:from>
    <xdr:to>
      <xdr:col>46</xdr:col>
      <xdr:colOff>38100</xdr:colOff>
      <xdr:row>40</xdr:row>
      <xdr:rowOff>29028</xdr:rowOff>
    </xdr:to>
    <xdr:sp macro="" textlink="">
      <xdr:nvSpPr>
        <xdr:cNvPr id="122" name="フローチャート: 判断 121"/>
        <xdr:cNvSpPr/>
      </xdr:nvSpPr>
      <xdr:spPr>
        <a:xfrm>
          <a:off x="8699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95613</xdr:rowOff>
    </xdr:from>
    <xdr:to>
      <xdr:col>41</xdr:col>
      <xdr:colOff>101600</xdr:colOff>
      <xdr:row>40</xdr:row>
      <xdr:rowOff>25763</xdr:rowOff>
    </xdr:to>
    <xdr:sp macro="" textlink="">
      <xdr:nvSpPr>
        <xdr:cNvPr id="123" name="フローチャート: 判断 122"/>
        <xdr:cNvSpPr/>
      </xdr:nvSpPr>
      <xdr:spPr>
        <a:xfrm>
          <a:off x="7810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160927</xdr:rowOff>
    </xdr:from>
    <xdr:to>
      <xdr:col>36</xdr:col>
      <xdr:colOff>165100</xdr:colOff>
      <xdr:row>40</xdr:row>
      <xdr:rowOff>91077</xdr:rowOff>
    </xdr:to>
    <xdr:sp macro="" textlink="">
      <xdr:nvSpPr>
        <xdr:cNvPr id="124" name="フローチャート: 判断 123"/>
        <xdr:cNvSpPr/>
      </xdr:nvSpPr>
      <xdr:spPr>
        <a:xfrm>
          <a:off x="6921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95613</xdr:rowOff>
    </xdr:from>
    <xdr:to>
      <xdr:col>55</xdr:col>
      <xdr:colOff>50800</xdr:colOff>
      <xdr:row>40</xdr:row>
      <xdr:rowOff>25763</xdr:rowOff>
    </xdr:to>
    <xdr:sp macro="" textlink="">
      <xdr:nvSpPr>
        <xdr:cNvPr id="130" name="楕円 129"/>
        <xdr:cNvSpPr/>
      </xdr:nvSpPr>
      <xdr:spPr>
        <a:xfrm>
          <a:off x="104267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74040</xdr:rowOff>
    </xdr:from>
    <xdr:ext cx="469744" cy="259045"/>
    <xdr:sp macro="" textlink="">
      <xdr:nvSpPr>
        <xdr:cNvPr id="131" name="【図書館】&#10;一人当たり面積該当値テキスト"/>
        <xdr:cNvSpPr txBox="1"/>
      </xdr:nvSpPr>
      <xdr:spPr>
        <a:xfrm>
          <a:off x="10515600" y="676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108676</xdr:rowOff>
    </xdr:from>
    <xdr:to>
      <xdr:col>50</xdr:col>
      <xdr:colOff>165100</xdr:colOff>
      <xdr:row>40</xdr:row>
      <xdr:rowOff>38826</xdr:rowOff>
    </xdr:to>
    <xdr:sp macro="" textlink="">
      <xdr:nvSpPr>
        <xdr:cNvPr id="132" name="楕円 131"/>
        <xdr:cNvSpPr/>
      </xdr:nvSpPr>
      <xdr:spPr>
        <a:xfrm>
          <a:off x="95885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146413</xdr:rowOff>
    </xdr:from>
    <xdr:to>
      <xdr:col>55</xdr:col>
      <xdr:colOff>0</xdr:colOff>
      <xdr:row>39</xdr:row>
      <xdr:rowOff>159476</xdr:rowOff>
    </xdr:to>
    <xdr:cxnSp macro="">
      <xdr:nvCxnSpPr>
        <xdr:cNvPr id="133" name="直線コネクタ 132"/>
        <xdr:cNvCxnSpPr/>
      </xdr:nvCxnSpPr>
      <xdr:spPr>
        <a:xfrm flipV="1">
          <a:off x="9639300" y="683296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121738</xdr:rowOff>
    </xdr:from>
    <xdr:to>
      <xdr:col>46</xdr:col>
      <xdr:colOff>38100</xdr:colOff>
      <xdr:row>40</xdr:row>
      <xdr:rowOff>51888</xdr:rowOff>
    </xdr:to>
    <xdr:sp macro="" textlink="">
      <xdr:nvSpPr>
        <xdr:cNvPr id="134" name="楕円 133"/>
        <xdr:cNvSpPr/>
      </xdr:nvSpPr>
      <xdr:spPr>
        <a:xfrm>
          <a:off x="86995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159476</xdr:rowOff>
    </xdr:from>
    <xdr:to>
      <xdr:col>50</xdr:col>
      <xdr:colOff>114300</xdr:colOff>
      <xdr:row>40</xdr:row>
      <xdr:rowOff>1088</xdr:rowOff>
    </xdr:to>
    <xdr:cxnSp macro="">
      <xdr:nvCxnSpPr>
        <xdr:cNvPr id="135" name="直線コネクタ 134"/>
        <xdr:cNvCxnSpPr/>
      </xdr:nvCxnSpPr>
      <xdr:spPr>
        <a:xfrm flipV="1">
          <a:off x="8750300" y="68460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134801</xdr:rowOff>
    </xdr:from>
    <xdr:to>
      <xdr:col>41</xdr:col>
      <xdr:colOff>101600</xdr:colOff>
      <xdr:row>40</xdr:row>
      <xdr:rowOff>64951</xdr:rowOff>
    </xdr:to>
    <xdr:sp macro="" textlink="">
      <xdr:nvSpPr>
        <xdr:cNvPr id="136" name="楕円 135"/>
        <xdr:cNvSpPr/>
      </xdr:nvSpPr>
      <xdr:spPr>
        <a:xfrm>
          <a:off x="7810500" y="68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1088</xdr:rowOff>
    </xdr:from>
    <xdr:to>
      <xdr:col>45</xdr:col>
      <xdr:colOff>177800</xdr:colOff>
      <xdr:row>40</xdr:row>
      <xdr:rowOff>14151</xdr:rowOff>
    </xdr:to>
    <xdr:cxnSp macro="">
      <xdr:nvCxnSpPr>
        <xdr:cNvPr id="137" name="直線コネクタ 136"/>
        <xdr:cNvCxnSpPr/>
      </xdr:nvCxnSpPr>
      <xdr:spPr>
        <a:xfrm flipV="1">
          <a:off x="7861300" y="685908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82204</xdr:rowOff>
    </xdr:from>
    <xdr:ext cx="469744" cy="259045"/>
    <xdr:sp macro="" textlink="">
      <xdr:nvSpPr>
        <xdr:cNvPr id="138" name="n_1aveValue【図書館】&#10;一人当たり面積"/>
        <xdr:cNvSpPr txBox="1"/>
      </xdr:nvSpPr>
      <xdr:spPr>
        <a:xfrm>
          <a:off x="93917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45555</xdr:rowOff>
    </xdr:from>
    <xdr:ext cx="469744" cy="259045"/>
    <xdr:sp macro="" textlink="">
      <xdr:nvSpPr>
        <xdr:cNvPr id="139" name="n_2aveValue【図書館】&#10;一人当たり面積"/>
        <xdr:cNvSpPr txBox="1"/>
      </xdr:nvSpPr>
      <xdr:spPr>
        <a:xfrm>
          <a:off x="8515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42290</xdr:rowOff>
    </xdr:from>
    <xdr:ext cx="469744" cy="259045"/>
    <xdr:sp macro="" textlink="">
      <xdr:nvSpPr>
        <xdr:cNvPr id="140" name="n_3aveValue【図書館】&#10;一人当たり面積"/>
        <xdr:cNvSpPr txBox="1"/>
      </xdr:nvSpPr>
      <xdr:spPr>
        <a:xfrm>
          <a:off x="7626427"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107604</xdr:rowOff>
    </xdr:from>
    <xdr:ext cx="469744" cy="259045"/>
    <xdr:sp macro="" textlink="">
      <xdr:nvSpPr>
        <xdr:cNvPr id="141" name="n_4aveValue【図書館】&#10;一人当たり面積"/>
        <xdr:cNvSpPr txBox="1"/>
      </xdr:nvSpPr>
      <xdr:spPr>
        <a:xfrm>
          <a:off x="67374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55353</xdr:rowOff>
    </xdr:from>
    <xdr:ext cx="469744" cy="259045"/>
    <xdr:sp macro="" textlink="">
      <xdr:nvSpPr>
        <xdr:cNvPr id="142" name="n_1mainValue【図書館】&#10;一人当たり面積"/>
        <xdr:cNvSpPr txBox="1"/>
      </xdr:nvSpPr>
      <xdr:spPr>
        <a:xfrm>
          <a:off x="9391727" y="657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43015</xdr:rowOff>
    </xdr:from>
    <xdr:ext cx="469744" cy="259045"/>
    <xdr:sp macro="" textlink="">
      <xdr:nvSpPr>
        <xdr:cNvPr id="143" name="n_2mainValue【図書館】&#10;一人当たり面積"/>
        <xdr:cNvSpPr txBox="1"/>
      </xdr:nvSpPr>
      <xdr:spPr>
        <a:xfrm>
          <a:off x="8515427" y="690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56078</xdr:rowOff>
    </xdr:from>
    <xdr:ext cx="469744" cy="259045"/>
    <xdr:sp macro="" textlink="">
      <xdr:nvSpPr>
        <xdr:cNvPr id="144" name="n_3mainValue【図書館】&#10;一人当たり面積"/>
        <xdr:cNvSpPr txBox="1"/>
      </xdr:nvSpPr>
      <xdr:spPr>
        <a:xfrm>
          <a:off x="7626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169" name="直線コネクタ 168"/>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0"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1" name="直線コネクタ 170"/>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172" name="【体育館・プール】&#10;有形固定資産減価償却率最大値テキスト"/>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173" name="直線コネクタ 172"/>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1922</xdr:rowOff>
    </xdr:from>
    <xdr:ext cx="405111" cy="259045"/>
    <xdr:sp macro="" textlink="">
      <xdr:nvSpPr>
        <xdr:cNvPr id="174" name="【体育館・プール】&#10;有形固定資産減価償却率平均値テキスト"/>
        <xdr:cNvSpPr txBox="1"/>
      </xdr:nvSpPr>
      <xdr:spPr>
        <a:xfrm>
          <a:off x="46736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175" name="フローチャート: 判断 174"/>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176" name="フローチャート: 判断 175"/>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177" name="フローチャート: 判断 176"/>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78" name="フローチャート: 判断 177"/>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179" name="フローチャート: 判断 178"/>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34925</xdr:rowOff>
    </xdr:from>
    <xdr:to>
      <xdr:col>24</xdr:col>
      <xdr:colOff>114300</xdr:colOff>
      <xdr:row>57</xdr:row>
      <xdr:rowOff>136525</xdr:rowOff>
    </xdr:to>
    <xdr:sp macro="" textlink="">
      <xdr:nvSpPr>
        <xdr:cNvPr id="185" name="楕円 184"/>
        <xdr:cNvSpPr/>
      </xdr:nvSpPr>
      <xdr:spPr>
        <a:xfrm>
          <a:off x="45847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57802</xdr:rowOff>
    </xdr:from>
    <xdr:ext cx="405111" cy="259045"/>
    <xdr:sp macro="" textlink="">
      <xdr:nvSpPr>
        <xdr:cNvPr id="186" name="【体育館・プール】&#10;有形固定資産減価償却率該当値テキスト"/>
        <xdr:cNvSpPr txBox="1"/>
      </xdr:nvSpPr>
      <xdr:spPr>
        <a:xfrm>
          <a:off x="4673600"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118745</xdr:rowOff>
    </xdr:from>
    <xdr:to>
      <xdr:col>20</xdr:col>
      <xdr:colOff>38100</xdr:colOff>
      <xdr:row>58</xdr:row>
      <xdr:rowOff>48895</xdr:rowOff>
    </xdr:to>
    <xdr:sp macro="" textlink="">
      <xdr:nvSpPr>
        <xdr:cNvPr id="187" name="楕円 186"/>
        <xdr:cNvSpPr/>
      </xdr:nvSpPr>
      <xdr:spPr>
        <a:xfrm>
          <a:off x="37465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85725</xdr:rowOff>
    </xdr:from>
    <xdr:to>
      <xdr:col>24</xdr:col>
      <xdr:colOff>63500</xdr:colOff>
      <xdr:row>57</xdr:row>
      <xdr:rowOff>169545</xdr:rowOff>
    </xdr:to>
    <xdr:cxnSp macro="">
      <xdr:nvCxnSpPr>
        <xdr:cNvPr id="188" name="直線コネクタ 187"/>
        <xdr:cNvCxnSpPr/>
      </xdr:nvCxnSpPr>
      <xdr:spPr>
        <a:xfrm flipV="1">
          <a:off x="3797300" y="9858375"/>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71120</xdr:rowOff>
    </xdr:from>
    <xdr:to>
      <xdr:col>15</xdr:col>
      <xdr:colOff>101600</xdr:colOff>
      <xdr:row>58</xdr:row>
      <xdr:rowOff>1270</xdr:rowOff>
    </xdr:to>
    <xdr:sp macro="" textlink="">
      <xdr:nvSpPr>
        <xdr:cNvPr id="189" name="楕円 188"/>
        <xdr:cNvSpPr/>
      </xdr:nvSpPr>
      <xdr:spPr>
        <a:xfrm>
          <a:off x="2857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121920</xdr:rowOff>
    </xdr:from>
    <xdr:to>
      <xdr:col>19</xdr:col>
      <xdr:colOff>177800</xdr:colOff>
      <xdr:row>57</xdr:row>
      <xdr:rowOff>169545</xdr:rowOff>
    </xdr:to>
    <xdr:cxnSp macro="">
      <xdr:nvCxnSpPr>
        <xdr:cNvPr id="190" name="直線コネクタ 189"/>
        <xdr:cNvCxnSpPr/>
      </xdr:nvCxnSpPr>
      <xdr:spPr>
        <a:xfrm>
          <a:off x="2908300" y="98945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29210</xdr:rowOff>
    </xdr:from>
    <xdr:to>
      <xdr:col>10</xdr:col>
      <xdr:colOff>165100</xdr:colOff>
      <xdr:row>57</xdr:row>
      <xdr:rowOff>130810</xdr:rowOff>
    </xdr:to>
    <xdr:sp macro="" textlink="">
      <xdr:nvSpPr>
        <xdr:cNvPr id="191" name="楕円 190"/>
        <xdr:cNvSpPr/>
      </xdr:nvSpPr>
      <xdr:spPr>
        <a:xfrm>
          <a:off x="1968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80010</xdr:rowOff>
    </xdr:from>
    <xdr:to>
      <xdr:col>15</xdr:col>
      <xdr:colOff>50800</xdr:colOff>
      <xdr:row>57</xdr:row>
      <xdr:rowOff>121920</xdr:rowOff>
    </xdr:to>
    <xdr:cxnSp macro="">
      <xdr:nvCxnSpPr>
        <xdr:cNvPr id="192" name="直線コネクタ 191"/>
        <xdr:cNvCxnSpPr/>
      </xdr:nvCxnSpPr>
      <xdr:spPr>
        <a:xfrm>
          <a:off x="2019300" y="98526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68597</xdr:rowOff>
    </xdr:from>
    <xdr:ext cx="405111" cy="259045"/>
    <xdr:sp macro="" textlink="">
      <xdr:nvSpPr>
        <xdr:cNvPr id="193" name="n_1aveValue【体育館・プール】&#10;有形固定資産減価償却率"/>
        <xdr:cNvSpPr txBox="1"/>
      </xdr:nvSpPr>
      <xdr:spPr>
        <a:xfrm>
          <a:off x="3582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7637</xdr:rowOff>
    </xdr:from>
    <xdr:ext cx="405111" cy="259045"/>
    <xdr:sp macro="" textlink="">
      <xdr:nvSpPr>
        <xdr:cNvPr id="194" name="n_2aveValue【体育館・プール】&#10;有形固定資産減価償却率"/>
        <xdr:cNvSpPr txBox="1"/>
      </xdr:nvSpPr>
      <xdr:spPr>
        <a:xfrm>
          <a:off x="2705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148607</xdr:rowOff>
    </xdr:from>
    <xdr:ext cx="405111" cy="259045"/>
    <xdr:sp macro="" textlink="">
      <xdr:nvSpPr>
        <xdr:cNvPr id="195" name="n_3aveValue【体育館・プール】&#10;有形固定資産減価償却率"/>
        <xdr:cNvSpPr txBox="1"/>
      </xdr:nvSpPr>
      <xdr:spPr>
        <a:xfrm>
          <a:off x="1816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74947</xdr:rowOff>
    </xdr:from>
    <xdr:ext cx="405111" cy="259045"/>
    <xdr:sp macro="" textlink="">
      <xdr:nvSpPr>
        <xdr:cNvPr id="196" name="n_4aveValue【体育館・プール】&#10;有形固定資産減価償却率"/>
        <xdr:cNvSpPr txBox="1"/>
      </xdr:nvSpPr>
      <xdr:spPr>
        <a:xfrm>
          <a:off x="927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65422</xdr:rowOff>
    </xdr:from>
    <xdr:ext cx="405111" cy="259045"/>
    <xdr:sp macro="" textlink="">
      <xdr:nvSpPr>
        <xdr:cNvPr id="197" name="n_1mainValue【体育館・プール】&#10;有形固定資産減価償却率"/>
        <xdr:cNvSpPr txBox="1"/>
      </xdr:nvSpPr>
      <xdr:spPr>
        <a:xfrm>
          <a:off x="3582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17797</xdr:rowOff>
    </xdr:from>
    <xdr:ext cx="405111" cy="259045"/>
    <xdr:sp macro="" textlink="">
      <xdr:nvSpPr>
        <xdr:cNvPr id="198" name="n_2mainValue【体育館・プール】&#10;有形固定資産減価償却率"/>
        <xdr:cNvSpPr txBox="1"/>
      </xdr:nvSpPr>
      <xdr:spPr>
        <a:xfrm>
          <a:off x="2705744"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147337</xdr:rowOff>
    </xdr:from>
    <xdr:ext cx="405111" cy="259045"/>
    <xdr:sp macro="" textlink="">
      <xdr:nvSpPr>
        <xdr:cNvPr id="199" name="n_3mainValue【体育館・プール】&#10;有形固定資産減価償却率"/>
        <xdr:cNvSpPr txBox="1"/>
      </xdr:nvSpPr>
      <xdr:spPr>
        <a:xfrm>
          <a:off x="1816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0" name="直線コネクタ 20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1" name="テキスト ボックス 21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2" name="直線コネクタ 21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3" name="テキスト ボックス 21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4" name="直線コネクタ 21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5" name="テキスト ボックス 21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6" name="直線コネクタ 21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7" name="テキスト ボックス 21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221" name="直線コネクタ 220"/>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222" name="【体育館・プール】&#10;一人当たり面積最小値テキスト"/>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223" name="直線コネクタ 222"/>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224" name="【体育館・プール】&#10;一人当たり面積最大値テキスト"/>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225" name="直線コネクタ 224"/>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18254</xdr:rowOff>
    </xdr:from>
    <xdr:ext cx="469744" cy="259045"/>
    <xdr:sp macro="" textlink="">
      <xdr:nvSpPr>
        <xdr:cNvPr id="226" name="【体育館・プール】&#10;一人当たり面積平均値テキスト"/>
        <xdr:cNvSpPr txBox="1"/>
      </xdr:nvSpPr>
      <xdr:spPr>
        <a:xfrm>
          <a:off x="10515600" y="10476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227" name="フローチャート: 判断 226"/>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228" name="フローチャート: 判断 227"/>
        <xdr:cNvSpPr/>
      </xdr:nvSpPr>
      <xdr:spPr>
        <a:xfrm>
          <a:off x="9588500" y="106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229" name="フローチャート: 判断 228"/>
        <xdr:cNvSpPr/>
      </xdr:nvSpPr>
      <xdr:spPr>
        <a:xfrm>
          <a:off x="8699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230" name="フローチャート: 判断 229"/>
        <xdr:cNvSpPr/>
      </xdr:nvSpPr>
      <xdr:spPr>
        <a:xfrm>
          <a:off x="781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231" name="フローチャート: 判断 230"/>
        <xdr:cNvSpPr/>
      </xdr:nvSpPr>
      <xdr:spPr>
        <a:xfrm>
          <a:off x="6921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155397</xdr:rowOff>
    </xdr:from>
    <xdr:to>
      <xdr:col>55</xdr:col>
      <xdr:colOff>50800</xdr:colOff>
      <xdr:row>63</xdr:row>
      <xdr:rowOff>85547</xdr:rowOff>
    </xdr:to>
    <xdr:sp macro="" textlink="">
      <xdr:nvSpPr>
        <xdr:cNvPr id="237" name="楕円 236"/>
        <xdr:cNvSpPr/>
      </xdr:nvSpPr>
      <xdr:spPr>
        <a:xfrm>
          <a:off x="10426700" y="1078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70324</xdr:rowOff>
    </xdr:from>
    <xdr:ext cx="469744" cy="259045"/>
    <xdr:sp macro="" textlink="">
      <xdr:nvSpPr>
        <xdr:cNvPr id="238" name="【体育館・プール】&#10;一人当たり面積該当値テキスト"/>
        <xdr:cNvSpPr txBox="1"/>
      </xdr:nvSpPr>
      <xdr:spPr>
        <a:xfrm>
          <a:off x="10515600" y="1070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159055</xdr:rowOff>
    </xdr:from>
    <xdr:to>
      <xdr:col>50</xdr:col>
      <xdr:colOff>165100</xdr:colOff>
      <xdr:row>63</xdr:row>
      <xdr:rowOff>89205</xdr:rowOff>
    </xdr:to>
    <xdr:sp macro="" textlink="">
      <xdr:nvSpPr>
        <xdr:cNvPr id="239" name="楕円 238"/>
        <xdr:cNvSpPr/>
      </xdr:nvSpPr>
      <xdr:spPr>
        <a:xfrm>
          <a:off x="9588500" y="1078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34747</xdr:rowOff>
    </xdr:from>
    <xdr:to>
      <xdr:col>55</xdr:col>
      <xdr:colOff>0</xdr:colOff>
      <xdr:row>63</xdr:row>
      <xdr:rowOff>38405</xdr:rowOff>
    </xdr:to>
    <xdr:cxnSp macro="">
      <xdr:nvCxnSpPr>
        <xdr:cNvPr id="240" name="直線コネクタ 239"/>
        <xdr:cNvCxnSpPr/>
      </xdr:nvCxnSpPr>
      <xdr:spPr>
        <a:xfrm flipV="1">
          <a:off x="9639300" y="10836097"/>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163170</xdr:rowOff>
    </xdr:from>
    <xdr:to>
      <xdr:col>46</xdr:col>
      <xdr:colOff>38100</xdr:colOff>
      <xdr:row>63</xdr:row>
      <xdr:rowOff>93320</xdr:rowOff>
    </xdr:to>
    <xdr:sp macro="" textlink="">
      <xdr:nvSpPr>
        <xdr:cNvPr id="241" name="楕円 240"/>
        <xdr:cNvSpPr/>
      </xdr:nvSpPr>
      <xdr:spPr>
        <a:xfrm>
          <a:off x="8699500" y="1079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38405</xdr:rowOff>
    </xdr:from>
    <xdr:to>
      <xdr:col>50</xdr:col>
      <xdr:colOff>114300</xdr:colOff>
      <xdr:row>63</xdr:row>
      <xdr:rowOff>42520</xdr:rowOff>
    </xdr:to>
    <xdr:cxnSp macro="">
      <xdr:nvCxnSpPr>
        <xdr:cNvPr id="242" name="直線コネクタ 241"/>
        <xdr:cNvCxnSpPr/>
      </xdr:nvCxnSpPr>
      <xdr:spPr>
        <a:xfrm flipV="1">
          <a:off x="8750300" y="10839755"/>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167284</xdr:rowOff>
    </xdr:from>
    <xdr:to>
      <xdr:col>41</xdr:col>
      <xdr:colOff>101600</xdr:colOff>
      <xdr:row>63</xdr:row>
      <xdr:rowOff>97434</xdr:rowOff>
    </xdr:to>
    <xdr:sp macro="" textlink="">
      <xdr:nvSpPr>
        <xdr:cNvPr id="243" name="楕円 242"/>
        <xdr:cNvSpPr/>
      </xdr:nvSpPr>
      <xdr:spPr>
        <a:xfrm>
          <a:off x="7810500" y="1079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42520</xdr:rowOff>
    </xdr:from>
    <xdr:to>
      <xdr:col>45</xdr:col>
      <xdr:colOff>177800</xdr:colOff>
      <xdr:row>63</xdr:row>
      <xdr:rowOff>46634</xdr:rowOff>
    </xdr:to>
    <xdr:cxnSp macro="">
      <xdr:nvCxnSpPr>
        <xdr:cNvPr id="244" name="直線コネクタ 243"/>
        <xdr:cNvCxnSpPr/>
      </xdr:nvCxnSpPr>
      <xdr:spPr>
        <a:xfrm flipV="1">
          <a:off x="7861300" y="10843870"/>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143222</xdr:rowOff>
    </xdr:from>
    <xdr:ext cx="469744" cy="259045"/>
    <xdr:sp macro="" textlink="">
      <xdr:nvSpPr>
        <xdr:cNvPr id="245" name="n_1aveValue【体育館・プール】&#10;一人当たり面積"/>
        <xdr:cNvSpPr txBox="1"/>
      </xdr:nvSpPr>
      <xdr:spPr>
        <a:xfrm>
          <a:off x="9391727" y="104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161968</xdr:rowOff>
    </xdr:from>
    <xdr:ext cx="469744" cy="259045"/>
    <xdr:sp macro="" textlink="">
      <xdr:nvSpPr>
        <xdr:cNvPr id="246" name="n_2aveValue【体育館・プール】&#10;一人当たり面積"/>
        <xdr:cNvSpPr txBox="1"/>
      </xdr:nvSpPr>
      <xdr:spPr>
        <a:xfrm>
          <a:off x="8515427" y="1044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167911</xdr:rowOff>
    </xdr:from>
    <xdr:ext cx="469744" cy="259045"/>
    <xdr:sp macro="" textlink="">
      <xdr:nvSpPr>
        <xdr:cNvPr id="247" name="n_3aveValue【体育館・プール】&#10;一人当たり面積"/>
        <xdr:cNvSpPr txBox="1"/>
      </xdr:nvSpPr>
      <xdr:spPr>
        <a:xfrm>
          <a:off x="7626427" y="104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92930</xdr:rowOff>
    </xdr:from>
    <xdr:ext cx="469744" cy="259045"/>
    <xdr:sp macro="" textlink="">
      <xdr:nvSpPr>
        <xdr:cNvPr id="248" name="n_4aveValue【体育館・プール】&#10;一人当たり面積"/>
        <xdr:cNvSpPr txBox="1"/>
      </xdr:nvSpPr>
      <xdr:spPr>
        <a:xfrm>
          <a:off x="67374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80332</xdr:rowOff>
    </xdr:from>
    <xdr:ext cx="469744" cy="259045"/>
    <xdr:sp macro="" textlink="">
      <xdr:nvSpPr>
        <xdr:cNvPr id="249" name="n_1mainValue【体育館・プール】&#10;一人当たり面積"/>
        <xdr:cNvSpPr txBox="1"/>
      </xdr:nvSpPr>
      <xdr:spPr>
        <a:xfrm>
          <a:off x="9391727" y="1088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84447</xdr:rowOff>
    </xdr:from>
    <xdr:ext cx="469744" cy="259045"/>
    <xdr:sp macro="" textlink="">
      <xdr:nvSpPr>
        <xdr:cNvPr id="250" name="n_2mainValue【体育館・プール】&#10;一人当たり面積"/>
        <xdr:cNvSpPr txBox="1"/>
      </xdr:nvSpPr>
      <xdr:spPr>
        <a:xfrm>
          <a:off x="8515427" y="1088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88561</xdr:rowOff>
    </xdr:from>
    <xdr:ext cx="469744" cy="259045"/>
    <xdr:sp macro="" textlink="">
      <xdr:nvSpPr>
        <xdr:cNvPr id="251" name="n_3mainValue【体育館・プール】&#10;一人当たり面積"/>
        <xdr:cNvSpPr txBox="1"/>
      </xdr:nvSpPr>
      <xdr:spPr>
        <a:xfrm>
          <a:off x="7626427" y="1088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114300</xdr:rowOff>
    </xdr:to>
    <xdr:cxnSp macro="">
      <xdr:nvCxnSpPr>
        <xdr:cNvPr id="276" name="直線コネクタ 275"/>
        <xdr:cNvCxnSpPr/>
      </xdr:nvCxnSpPr>
      <xdr:spPr>
        <a:xfrm flipV="1">
          <a:off x="4634865" y="1333881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8" name="直線コネクタ 27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79" name="【福祉施設】&#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80" name="直線コネクタ 279"/>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123841</xdr:rowOff>
    </xdr:from>
    <xdr:ext cx="405111" cy="259045"/>
    <xdr:sp macro="" textlink="">
      <xdr:nvSpPr>
        <xdr:cNvPr id="281" name="【福祉施設】&#10;有形固定資産減価償却率平均値テキスト"/>
        <xdr:cNvSpPr txBox="1"/>
      </xdr:nvSpPr>
      <xdr:spPr>
        <a:xfrm>
          <a:off x="4673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282" name="フローチャート: 判断 281"/>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283" name="フローチャート: 判断 282"/>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61595</xdr:rowOff>
    </xdr:from>
    <xdr:to>
      <xdr:col>15</xdr:col>
      <xdr:colOff>101600</xdr:colOff>
      <xdr:row>81</xdr:row>
      <xdr:rowOff>163195</xdr:rowOff>
    </xdr:to>
    <xdr:sp macro="" textlink="">
      <xdr:nvSpPr>
        <xdr:cNvPr id="284" name="フローチャート: 判断 283"/>
        <xdr:cNvSpPr/>
      </xdr:nvSpPr>
      <xdr:spPr>
        <a:xfrm>
          <a:off x="2857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74930</xdr:rowOff>
    </xdr:from>
    <xdr:to>
      <xdr:col>10</xdr:col>
      <xdr:colOff>165100</xdr:colOff>
      <xdr:row>82</xdr:row>
      <xdr:rowOff>5080</xdr:rowOff>
    </xdr:to>
    <xdr:sp macro="" textlink="">
      <xdr:nvSpPr>
        <xdr:cNvPr id="285" name="フローチャート: 判断 284"/>
        <xdr:cNvSpPr/>
      </xdr:nvSpPr>
      <xdr:spPr>
        <a:xfrm>
          <a:off x="1968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12064</xdr:rowOff>
    </xdr:from>
    <xdr:to>
      <xdr:col>6</xdr:col>
      <xdr:colOff>38100</xdr:colOff>
      <xdr:row>81</xdr:row>
      <xdr:rowOff>113664</xdr:rowOff>
    </xdr:to>
    <xdr:sp macro="" textlink="">
      <xdr:nvSpPr>
        <xdr:cNvPr id="286" name="フローチャート: 判断 285"/>
        <xdr:cNvSpPr/>
      </xdr:nvSpPr>
      <xdr:spPr>
        <a:xfrm>
          <a:off x="1079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130175</xdr:rowOff>
    </xdr:from>
    <xdr:to>
      <xdr:col>24</xdr:col>
      <xdr:colOff>114300</xdr:colOff>
      <xdr:row>81</xdr:row>
      <xdr:rowOff>60325</xdr:rowOff>
    </xdr:to>
    <xdr:sp macro="" textlink="">
      <xdr:nvSpPr>
        <xdr:cNvPr id="292" name="楕円 291"/>
        <xdr:cNvSpPr/>
      </xdr:nvSpPr>
      <xdr:spPr>
        <a:xfrm>
          <a:off x="4584700" y="138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153052</xdr:rowOff>
    </xdr:from>
    <xdr:ext cx="405111" cy="259045"/>
    <xdr:sp macro="" textlink="">
      <xdr:nvSpPr>
        <xdr:cNvPr id="293" name="【福祉施設】&#10;有形固定資産減価償却率該当値テキスト"/>
        <xdr:cNvSpPr txBox="1"/>
      </xdr:nvSpPr>
      <xdr:spPr>
        <a:xfrm>
          <a:off x="4673600"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44450</xdr:rowOff>
    </xdr:from>
    <xdr:to>
      <xdr:col>20</xdr:col>
      <xdr:colOff>38100</xdr:colOff>
      <xdr:row>81</xdr:row>
      <xdr:rowOff>146050</xdr:rowOff>
    </xdr:to>
    <xdr:sp macro="" textlink="">
      <xdr:nvSpPr>
        <xdr:cNvPr id="294" name="楕円 293"/>
        <xdr:cNvSpPr/>
      </xdr:nvSpPr>
      <xdr:spPr>
        <a:xfrm>
          <a:off x="3746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9525</xdr:rowOff>
    </xdr:from>
    <xdr:to>
      <xdr:col>24</xdr:col>
      <xdr:colOff>63500</xdr:colOff>
      <xdr:row>81</xdr:row>
      <xdr:rowOff>95250</xdr:rowOff>
    </xdr:to>
    <xdr:cxnSp macro="">
      <xdr:nvCxnSpPr>
        <xdr:cNvPr id="295" name="直線コネクタ 294"/>
        <xdr:cNvCxnSpPr/>
      </xdr:nvCxnSpPr>
      <xdr:spPr>
        <a:xfrm flipV="1">
          <a:off x="3797300" y="1389697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166370</xdr:rowOff>
    </xdr:from>
    <xdr:to>
      <xdr:col>15</xdr:col>
      <xdr:colOff>101600</xdr:colOff>
      <xdr:row>81</xdr:row>
      <xdr:rowOff>96520</xdr:rowOff>
    </xdr:to>
    <xdr:sp macro="" textlink="">
      <xdr:nvSpPr>
        <xdr:cNvPr id="296" name="楕円 295"/>
        <xdr:cNvSpPr/>
      </xdr:nvSpPr>
      <xdr:spPr>
        <a:xfrm>
          <a:off x="28575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45720</xdr:rowOff>
    </xdr:from>
    <xdr:to>
      <xdr:col>19</xdr:col>
      <xdr:colOff>177800</xdr:colOff>
      <xdr:row>81</xdr:row>
      <xdr:rowOff>95250</xdr:rowOff>
    </xdr:to>
    <xdr:cxnSp macro="">
      <xdr:nvCxnSpPr>
        <xdr:cNvPr id="297" name="直線コネクタ 296"/>
        <xdr:cNvCxnSpPr/>
      </xdr:nvCxnSpPr>
      <xdr:spPr>
        <a:xfrm>
          <a:off x="2908300" y="139331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111125</xdr:rowOff>
    </xdr:from>
    <xdr:to>
      <xdr:col>10</xdr:col>
      <xdr:colOff>165100</xdr:colOff>
      <xdr:row>81</xdr:row>
      <xdr:rowOff>41275</xdr:rowOff>
    </xdr:to>
    <xdr:sp macro="" textlink="">
      <xdr:nvSpPr>
        <xdr:cNvPr id="298" name="楕円 297"/>
        <xdr:cNvSpPr/>
      </xdr:nvSpPr>
      <xdr:spPr>
        <a:xfrm>
          <a:off x="19685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161925</xdr:rowOff>
    </xdr:from>
    <xdr:to>
      <xdr:col>15</xdr:col>
      <xdr:colOff>50800</xdr:colOff>
      <xdr:row>81</xdr:row>
      <xdr:rowOff>45720</xdr:rowOff>
    </xdr:to>
    <xdr:cxnSp macro="">
      <xdr:nvCxnSpPr>
        <xdr:cNvPr id="299" name="直線コネクタ 298"/>
        <xdr:cNvCxnSpPr/>
      </xdr:nvCxnSpPr>
      <xdr:spPr>
        <a:xfrm>
          <a:off x="2019300" y="1387792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55263</xdr:rowOff>
    </xdr:from>
    <xdr:ext cx="405111" cy="259045"/>
    <xdr:sp macro="" textlink="">
      <xdr:nvSpPr>
        <xdr:cNvPr id="300" name="n_1aveValue【福祉施設】&#10;有形固定資産減価償却率"/>
        <xdr:cNvSpPr txBox="1"/>
      </xdr:nvSpPr>
      <xdr:spPr>
        <a:xfrm>
          <a:off x="35820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154322</xdr:rowOff>
    </xdr:from>
    <xdr:ext cx="405111" cy="259045"/>
    <xdr:sp macro="" textlink="">
      <xdr:nvSpPr>
        <xdr:cNvPr id="301" name="n_2aveValue【福祉施設】&#10;有形固定資産減価償却率"/>
        <xdr:cNvSpPr txBox="1"/>
      </xdr:nvSpPr>
      <xdr:spPr>
        <a:xfrm>
          <a:off x="2705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167657</xdr:rowOff>
    </xdr:from>
    <xdr:ext cx="405111" cy="259045"/>
    <xdr:sp macro="" textlink="">
      <xdr:nvSpPr>
        <xdr:cNvPr id="302" name="n_3aveValue【福祉施設】&#10;有形固定資産減価償却率"/>
        <xdr:cNvSpPr txBox="1"/>
      </xdr:nvSpPr>
      <xdr:spPr>
        <a:xfrm>
          <a:off x="1816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130191</xdr:rowOff>
    </xdr:from>
    <xdr:ext cx="405111" cy="259045"/>
    <xdr:sp macro="" textlink="">
      <xdr:nvSpPr>
        <xdr:cNvPr id="303" name="n_4aveValue【福祉施設】&#10;有形固定資産減価償却率"/>
        <xdr:cNvSpPr txBox="1"/>
      </xdr:nvSpPr>
      <xdr:spPr>
        <a:xfrm>
          <a:off x="927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162577</xdr:rowOff>
    </xdr:from>
    <xdr:ext cx="405111" cy="259045"/>
    <xdr:sp macro="" textlink="">
      <xdr:nvSpPr>
        <xdr:cNvPr id="304" name="n_1mainValue【福祉施設】&#10;有形固定資産減価償却率"/>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113047</xdr:rowOff>
    </xdr:from>
    <xdr:ext cx="405111" cy="259045"/>
    <xdr:sp macro="" textlink="">
      <xdr:nvSpPr>
        <xdr:cNvPr id="305" name="n_2mainValue【福祉施設】&#10;有形固定資産減価償却率"/>
        <xdr:cNvSpPr txBox="1"/>
      </xdr:nvSpPr>
      <xdr:spPr>
        <a:xfrm>
          <a:off x="2705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57802</xdr:rowOff>
    </xdr:from>
    <xdr:ext cx="405111" cy="259045"/>
    <xdr:sp macro="" textlink="">
      <xdr:nvSpPr>
        <xdr:cNvPr id="306" name="n_3mainValue【福祉施設】&#10;有形固定資産減価償却率"/>
        <xdr:cNvSpPr txBox="1"/>
      </xdr:nvSpPr>
      <xdr:spPr>
        <a:xfrm>
          <a:off x="1816744" y="136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7" name="直線コネクタ 316"/>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8" name="テキスト ボックス 317"/>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1" name="直線コネクタ 32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2" name="テキスト ボックス 32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83820</xdr:rowOff>
    </xdr:from>
    <xdr:to>
      <xdr:col>54</xdr:col>
      <xdr:colOff>189865</xdr:colOff>
      <xdr:row>85</xdr:row>
      <xdr:rowOff>76391</xdr:rowOff>
    </xdr:to>
    <xdr:cxnSp macro="">
      <xdr:nvCxnSpPr>
        <xdr:cNvPr id="326" name="直線コネクタ 325"/>
        <xdr:cNvCxnSpPr/>
      </xdr:nvCxnSpPr>
      <xdr:spPr>
        <a:xfrm flipV="1">
          <a:off x="10476865" y="13456920"/>
          <a:ext cx="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80218</xdr:rowOff>
    </xdr:from>
    <xdr:ext cx="469744" cy="259045"/>
    <xdr:sp macro="" textlink="">
      <xdr:nvSpPr>
        <xdr:cNvPr id="327" name="【福祉施設】&#10;一人当たり面積最小値テキスト"/>
        <xdr:cNvSpPr txBox="1"/>
      </xdr:nvSpPr>
      <xdr:spPr>
        <a:xfrm>
          <a:off x="10515600" y="1465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76391</xdr:rowOff>
    </xdr:from>
    <xdr:to>
      <xdr:col>55</xdr:col>
      <xdr:colOff>88900</xdr:colOff>
      <xdr:row>85</xdr:row>
      <xdr:rowOff>76391</xdr:rowOff>
    </xdr:to>
    <xdr:cxnSp macro="">
      <xdr:nvCxnSpPr>
        <xdr:cNvPr id="328" name="直線コネクタ 327"/>
        <xdr:cNvCxnSpPr/>
      </xdr:nvCxnSpPr>
      <xdr:spPr>
        <a:xfrm>
          <a:off x="10388600" y="1464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30497</xdr:rowOff>
    </xdr:from>
    <xdr:ext cx="469744" cy="259045"/>
    <xdr:sp macro="" textlink="">
      <xdr:nvSpPr>
        <xdr:cNvPr id="329" name="【福祉施設】&#10;一人当たり面積最大値テキスト"/>
        <xdr:cNvSpPr txBox="1"/>
      </xdr:nvSpPr>
      <xdr:spPr>
        <a:xfrm>
          <a:off x="10515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83820</xdr:rowOff>
    </xdr:from>
    <xdr:to>
      <xdr:col>55</xdr:col>
      <xdr:colOff>88900</xdr:colOff>
      <xdr:row>78</xdr:row>
      <xdr:rowOff>83820</xdr:rowOff>
    </xdr:to>
    <xdr:cxnSp macro="">
      <xdr:nvCxnSpPr>
        <xdr:cNvPr id="330" name="直線コネクタ 329"/>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145623</xdr:rowOff>
    </xdr:from>
    <xdr:ext cx="469744" cy="259045"/>
    <xdr:sp macro="" textlink="">
      <xdr:nvSpPr>
        <xdr:cNvPr id="331" name="【福祉施設】&#10;一人当たり面積平均値テキスト"/>
        <xdr:cNvSpPr txBox="1"/>
      </xdr:nvSpPr>
      <xdr:spPr>
        <a:xfrm>
          <a:off x="10515600" y="14204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122746</xdr:rowOff>
    </xdr:from>
    <xdr:to>
      <xdr:col>55</xdr:col>
      <xdr:colOff>50800</xdr:colOff>
      <xdr:row>84</xdr:row>
      <xdr:rowOff>52896</xdr:rowOff>
    </xdr:to>
    <xdr:sp macro="" textlink="">
      <xdr:nvSpPr>
        <xdr:cNvPr id="332" name="フローチャート: 判断 331"/>
        <xdr:cNvSpPr/>
      </xdr:nvSpPr>
      <xdr:spPr>
        <a:xfrm>
          <a:off x="10426700" y="143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153606</xdr:rowOff>
    </xdr:from>
    <xdr:to>
      <xdr:col>50</xdr:col>
      <xdr:colOff>165100</xdr:colOff>
      <xdr:row>84</xdr:row>
      <xdr:rowOff>83756</xdr:rowOff>
    </xdr:to>
    <xdr:sp macro="" textlink="">
      <xdr:nvSpPr>
        <xdr:cNvPr id="333" name="フローチャート: 判断 332"/>
        <xdr:cNvSpPr/>
      </xdr:nvSpPr>
      <xdr:spPr>
        <a:xfrm>
          <a:off x="9588500" y="1438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167894</xdr:rowOff>
    </xdr:from>
    <xdr:to>
      <xdr:col>46</xdr:col>
      <xdr:colOff>38100</xdr:colOff>
      <xdr:row>84</xdr:row>
      <xdr:rowOff>98044</xdr:rowOff>
    </xdr:to>
    <xdr:sp macro="" textlink="">
      <xdr:nvSpPr>
        <xdr:cNvPr id="334" name="フローチャート: 判断 333"/>
        <xdr:cNvSpPr/>
      </xdr:nvSpPr>
      <xdr:spPr>
        <a:xfrm>
          <a:off x="8699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13588</xdr:rowOff>
    </xdr:from>
    <xdr:to>
      <xdr:col>41</xdr:col>
      <xdr:colOff>101600</xdr:colOff>
      <xdr:row>84</xdr:row>
      <xdr:rowOff>115188</xdr:rowOff>
    </xdr:to>
    <xdr:sp macro="" textlink="">
      <xdr:nvSpPr>
        <xdr:cNvPr id="335" name="フローチャート: 判断 334"/>
        <xdr:cNvSpPr/>
      </xdr:nvSpPr>
      <xdr:spPr>
        <a:xfrm>
          <a:off x="7810500" y="144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144463</xdr:rowOff>
    </xdr:from>
    <xdr:to>
      <xdr:col>36</xdr:col>
      <xdr:colOff>165100</xdr:colOff>
      <xdr:row>84</xdr:row>
      <xdr:rowOff>74613</xdr:rowOff>
    </xdr:to>
    <xdr:sp macro="" textlink="">
      <xdr:nvSpPr>
        <xdr:cNvPr id="336" name="フローチャート: 判断 335"/>
        <xdr:cNvSpPr/>
      </xdr:nvSpPr>
      <xdr:spPr>
        <a:xfrm>
          <a:off x="6921500" y="143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127318</xdr:rowOff>
    </xdr:from>
    <xdr:to>
      <xdr:col>55</xdr:col>
      <xdr:colOff>50800</xdr:colOff>
      <xdr:row>84</xdr:row>
      <xdr:rowOff>57468</xdr:rowOff>
    </xdr:to>
    <xdr:sp macro="" textlink="">
      <xdr:nvSpPr>
        <xdr:cNvPr id="342" name="楕円 341"/>
        <xdr:cNvSpPr/>
      </xdr:nvSpPr>
      <xdr:spPr>
        <a:xfrm>
          <a:off x="10426700" y="1435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105745</xdr:rowOff>
    </xdr:from>
    <xdr:ext cx="469744" cy="259045"/>
    <xdr:sp macro="" textlink="">
      <xdr:nvSpPr>
        <xdr:cNvPr id="343" name="【福祉施設】&#10;一人当たり面積該当値テキスト"/>
        <xdr:cNvSpPr txBox="1"/>
      </xdr:nvSpPr>
      <xdr:spPr>
        <a:xfrm>
          <a:off x="10515600" y="1433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134747</xdr:rowOff>
    </xdr:from>
    <xdr:to>
      <xdr:col>50</xdr:col>
      <xdr:colOff>165100</xdr:colOff>
      <xdr:row>84</xdr:row>
      <xdr:rowOff>64897</xdr:rowOff>
    </xdr:to>
    <xdr:sp macro="" textlink="">
      <xdr:nvSpPr>
        <xdr:cNvPr id="344" name="楕円 343"/>
        <xdr:cNvSpPr/>
      </xdr:nvSpPr>
      <xdr:spPr>
        <a:xfrm>
          <a:off x="9588500" y="1436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6668</xdr:rowOff>
    </xdr:from>
    <xdr:to>
      <xdr:col>55</xdr:col>
      <xdr:colOff>0</xdr:colOff>
      <xdr:row>84</xdr:row>
      <xdr:rowOff>14097</xdr:rowOff>
    </xdr:to>
    <xdr:cxnSp macro="">
      <xdr:nvCxnSpPr>
        <xdr:cNvPr id="345" name="直線コネクタ 344"/>
        <xdr:cNvCxnSpPr/>
      </xdr:nvCxnSpPr>
      <xdr:spPr>
        <a:xfrm flipV="1">
          <a:off x="9639300" y="14408468"/>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142176</xdr:rowOff>
    </xdr:from>
    <xdr:to>
      <xdr:col>46</xdr:col>
      <xdr:colOff>38100</xdr:colOff>
      <xdr:row>84</xdr:row>
      <xdr:rowOff>72326</xdr:rowOff>
    </xdr:to>
    <xdr:sp macro="" textlink="">
      <xdr:nvSpPr>
        <xdr:cNvPr id="346" name="楕円 345"/>
        <xdr:cNvSpPr/>
      </xdr:nvSpPr>
      <xdr:spPr>
        <a:xfrm>
          <a:off x="8699500" y="1437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14097</xdr:rowOff>
    </xdr:from>
    <xdr:to>
      <xdr:col>50</xdr:col>
      <xdr:colOff>114300</xdr:colOff>
      <xdr:row>84</xdr:row>
      <xdr:rowOff>21526</xdr:rowOff>
    </xdr:to>
    <xdr:cxnSp macro="">
      <xdr:nvCxnSpPr>
        <xdr:cNvPr id="347" name="直線コネクタ 346"/>
        <xdr:cNvCxnSpPr/>
      </xdr:nvCxnSpPr>
      <xdr:spPr>
        <a:xfrm flipV="1">
          <a:off x="8750300" y="14415897"/>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149606</xdr:rowOff>
    </xdr:from>
    <xdr:to>
      <xdr:col>41</xdr:col>
      <xdr:colOff>101600</xdr:colOff>
      <xdr:row>84</xdr:row>
      <xdr:rowOff>79756</xdr:rowOff>
    </xdr:to>
    <xdr:sp macro="" textlink="">
      <xdr:nvSpPr>
        <xdr:cNvPr id="348" name="楕円 347"/>
        <xdr:cNvSpPr/>
      </xdr:nvSpPr>
      <xdr:spPr>
        <a:xfrm>
          <a:off x="7810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21526</xdr:rowOff>
    </xdr:from>
    <xdr:to>
      <xdr:col>45</xdr:col>
      <xdr:colOff>177800</xdr:colOff>
      <xdr:row>84</xdr:row>
      <xdr:rowOff>28956</xdr:rowOff>
    </xdr:to>
    <xdr:cxnSp macro="">
      <xdr:nvCxnSpPr>
        <xdr:cNvPr id="349" name="直線コネクタ 348"/>
        <xdr:cNvCxnSpPr/>
      </xdr:nvCxnSpPr>
      <xdr:spPr>
        <a:xfrm flipV="1">
          <a:off x="7861300" y="14423326"/>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74883</xdr:rowOff>
    </xdr:from>
    <xdr:ext cx="469744" cy="259045"/>
    <xdr:sp macro="" textlink="">
      <xdr:nvSpPr>
        <xdr:cNvPr id="350" name="n_1aveValue【福祉施設】&#10;一人当たり面積"/>
        <xdr:cNvSpPr txBox="1"/>
      </xdr:nvSpPr>
      <xdr:spPr>
        <a:xfrm>
          <a:off x="9391727" y="1447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89171</xdr:rowOff>
    </xdr:from>
    <xdr:ext cx="469744" cy="259045"/>
    <xdr:sp macro="" textlink="">
      <xdr:nvSpPr>
        <xdr:cNvPr id="351" name="n_2aveValue【福祉施設】&#10;一人当たり面積"/>
        <xdr:cNvSpPr txBox="1"/>
      </xdr:nvSpPr>
      <xdr:spPr>
        <a:xfrm>
          <a:off x="8515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106315</xdr:rowOff>
    </xdr:from>
    <xdr:ext cx="469744" cy="259045"/>
    <xdr:sp macro="" textlink="">
      <xdr:nvSpPr>
        <xdr:cNvPr id="352" name="n_3aveValue【福祉施設】&#10;一人当たり面積"/>
        <xdr:cNvSpPr txBox="1"/>
      </xdr:nvSpPr>
      <xdr:spPr>
        <a:xfrm>
          <a:off x="7626427" y="1450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91140</xdr:rowOff>
    </xdr:from>
    <xdr:ext cx="469744" cy="259045"/>
    <xdr:sp macro="" textlink="">
      <xdr:nvSpPr>
        <xdr:cNvPr id="353" name="n_4aveValue【福祉施設】&#10;一人当たり面積"/>
        <xdr:cNvSpPr txBox="1"/>
      </xdr:nvSpPr>
      <xdr:spPr>
        <a:xfrm>
          <a:off x="6737427" y="1415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81424</xdr:rowOff>
    </xdr:from>
    <xdr:ext cx="469744" cy="259045"/>
    <xdr:sp macro="" textlink="">
      <xdr:nvSpPr>
        <xdr:cNvPr id="354" name="n_1mainValue【福祉施設】&#10;一人当たり面積"/>
        <xdr:cNvSpPr txBox="1"/>
      </xdr:nvSpPr>
      <xdr:spPr>
        <a:xfrm>
          <a:off x="9391727" y="1414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88853</xdr:rowOff>
    </xdr:from>
    <xdr:ext cx="469744" cy="259045"/>
    <xdr:sp macro="" textlink="">
      <xdr:nvSpPr>
        <xdr:cNvPr id="355" name="n_2mainValue【福祉施設】&#10;一人当たり面積"/>
        <xdr:cNvSpPr txBox="1"/>
      </xdr:nvSpPr>
      <xdr:spPr>
        <a:xfrm>
          <a:off x="8515427" y="14147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96283</xdr:rowOff>
    </xdr:from>
    <xdr:ext cx="469744" cy="259045"/>
    <xdr:sp macro="" textlink="">
      <xdr:nvSpPr>
        <xdr:cNvPr id="356" name="n_3mainValue【福祉施設】&#10;一人当たり面積"/>
        <xdr:cNvSpPr txBox="1"/>
      </xdr:nvSpPr>
      <xdr:spPr>
        <a:xfrm>
          <a:off x="76264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9" name="正方形/長方形 38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0" name="正方形/長方形 38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1" name="正方形/長方形 39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2" name="正方形/長方形 39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3" name="正方形/長方形 39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4" name="正方形/長方形 39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5" name="正方形/長方形 39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6" name="正方形/長方形 39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97" name="正方形/長方形 3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8" name="正方形/長方形 3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9" name="正方形/長方形 3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0" name="正方形/長方形 3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1" name="正方形/長方形 4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2" name="正方形/長方形 4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3" name="正方形/長方形 4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4" name="正方形/長方形 40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05" name="正方形/長方形 40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6" name="正方形/長方形 40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7" name="正方形/長方形 40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8" name="正方形/長方形 40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9" name="正方形/長方形 40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0" name="正方形/長方形 40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1" name="正方形/長方形 41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2" name="正方形/長方形 41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3" name="テキスト ボックス 41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4" name="直線コネクタ 41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15" name="テキスト ボックス 41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16" name="直線コネクタ 41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17" name="テキスト ボックス 41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18" name="直線コネクタ 41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19" name="テキスト ボックス 41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20" name="直線コネクタ 41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21" name="テキスト ボックス 42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22" name="直線コネクタ 42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23" name="テキスト ボックス 42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24" name="直線コネクタ 42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25" name="テキスト ボックス 42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6" name="直線コネクタ 42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27" name="テキスト ボックス 42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2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429" name="直線コネクタ 428"/>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430" name="【消防施設】&#10;有形固定資産減価償却率最小値テキスト"/>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431" name="直線コネクタ 430"/>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432" name="【消防施設】&#10;有形固定資産減価償却率最大値テキスト"/>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433" name="直線コネクタ 432"/>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434" name="【消防施設】&#10;有形固定資産減価償却率平均値テキスト"/>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435" name="フローチャート: 判断 434"/>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436" name="フローチャート: 判断 435"/>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437" name="フローチャート: 判断 436"/>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438" name="フローチャート: 判断 437"/>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439" name="フローチャート: 判断 438"/>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0" name="テキスト ボックス 43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1" name="テキスト ボックス 44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2" name="テキスト ボックス 44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3" name="テキスト ボックス 44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4" name="テキスト ボックス 44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52070</xdr:rowOff>
    </xdr:from>
    <xdr:to>
      <xdr:col>85</xdr:col>
      <xdr:colOff>177800</xdr:colOff>
      <xdr:row>84</xdr:row>
      <xdr:rowOff>153670</xdr:rowOff>
    </xdr:to>
    <xdr:sp macro="" textlink="">
      <xdr:nvSpPr>
        <xdr:cNvPr id="445" name="楕円 444"/>
        <xdr:cNvSpPr/>
      </xdr:nvSpPr>
      <xdr:spPr>
        <a:xfrm>
          <a:off x="162687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30497</xdr:rowOff>
    </xdr:from>
    <xdr:ext cx="405111" cy="259045"/>
    <xdr:sp macro="" textlink="">
      <xdr:nvSpPr>
        <xdr:cNvPr id="446" name="【消防施設】&#10;有形固定資産減価償却率該当値テキスト"/>
        <xdr:cNvSpPr txBox="1"/>
      </xdr:nvSpPr>
      <xdr:spPr>
        <a:xfrm>
          <a:off x="16357600"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27305</xdr:rowOff>
    </xdr:from>
    <xdr:to>
      <xdr:col>81</xdr:col>
      <xdr:colOff>101600</xdr:colOff>
      <xdr:row>82</xdr:row>
      <xdr:rowOff>128905</xdr:rowOff>
    </xdr:to>
    <xdr:sp macro="" textlink="">
      <xdr:nvSpPr>
        <xdr:cNvPr id="447" name="楕円 446"/>
        <xdr:cNvSpPr/>
      </xdr:nvSpPr>
      <xdr:spPr>
        <a:xfrm>
          <a:off x="15430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78105</xdr:rowOff>
    </xdr:from>
    <xdr:to>
      <xdr:col>85</xdr:col>
      <xdr:colOff>127000</xdr:colOff>
      <xdr:row>84</xdr:row>
      <xdr:rowOff>102870</xdr:rowOff>
    </xdr:to>
    <xdr:cxnSp macro="">
      <xdr:nvCxnSpPr>
        <xdr:cNvPr id="448" name="直線コネクタ 447"/>
        <xdr:cNvCxnSpPr/>
      </xdr:nvCxnSpPr>
      <xdr:spPr>
        <a:xfrm>
          <a:off x="15481300" y="14137005"/>
          <a:ext cx="838200" cy="3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114936</xdr:rowOff>
    </xdr:from>
    <xdr:to>
      <xdr:col>76</xdr:col>
      <xdr:colOff>165100</xdr:colOff>
      <xdr:row>82</xdr:row>
      <xdr:rowOff>45086</xdr:rowOff>
    </xdr:to>
    <xdr:sp macro="" textlink="">
      <xdr:nvSpPr>
        <xdr:cNvPr id="449" name="楕円 448"/>
        <xdr:cNvSpPr/>
      </xdr:nvSpPr>
      <xdr:spPr>
        <a:xfrm>
          <a:off x="14541500" y="140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165736</xdr:rowOff>
    </xdr:from>
    <xdr:to>
      <xdr:col>81</xdr:col>
      <xdr:colOff>50800</xdr:colOff>
      <xdr:row>82</xdr:row>
      <xdr:rowOff>78105</xdr:rowOff>
    </xdr:to>
    <xdr:cxnSp macro="">
      <xdr:nvCxnSpPr>
        <xdr:cNvPr id="450" name="直線コネクタ 449"/>
        <xdr:cNvCxnSpPr/>
      </xdr:nvCxnSpPr>
      <xdr:spPr>
        <a:xfrm>
          <a:off x="14592300" y="14053186"/>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13970</xdr:rowOff>
    </xdr:from>
    <xdr:to>
      <xdr:col>72</xdr:col>
      <xdr:colOff>38100</xdr:colOff>
      <xdr:row>84</xdr:row>
      <xdr:rowOff>115570</xdr:rowOff>
    </xdr:to>
    <xdr:sp macro="" textlink="">
      <xdr:nvSpPr>
        <xdr:cNvPr id="451" name="楕円 450"/>
        <xdr:cNvSpPr/>
      </xdr:nvSpPr>
      <xdr:spPr>
        <a:xfrm>
          <a:off x="13652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165736</xdr:rowOff>
    </xdr:from>
    <xdr:to>
      <xdr:col>76</xdr:col>
      <xdr:colOff>114300</xdr:colOff>
      <xdr:row>84</xdr:row>
      <xdr:rowOff>64770</xdr:rowOff>
    </xdr:to>
    <xdr:cxnSp macro="">
      <xdr:nvCxnSpPr>
        <xdr:cNvPr id="452" name="直線コネクタ 451"/>
        <xdr:cNvCxnSpPr/>
      </xdr:nvCxnSpPr>
      <xdr:spPr>
        <a:xfrm flipV="1">
          <a:off x="13703300" y="14053186"/>
          <a:ext cx="889000" cy="41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43832</xdr:rowOff>
    </xdr:from>
    <xdr:ext cx="405111" cy="259045"/>
    <xdr:sp macro="" textlink="">
      <xdr:nvSpPr>
        <xdr:cNvPr id="453" name="n_1aveValue【消防施設】&#10;有形固定資産減価償却率"/>
        <xdr:cNvSpPr txBox="1"/>
      </xdr:nvSpPr>
      <xdr:spPr>
        <a:xfrm>
          <a:off x="152660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91457</xdr:rowOff>
    </xdr:from>
    <xdr:ext cx="405111" cy="259045"/>
    <xdr:sp macro="" textlink="">
      <xdr:nvSpPr>
        <xdr:cNvPr id="454" name="n_2aveValue【消防施設】&#10;有形固定資産減価償却率"/>
        <xdr:cNvSpPr txBox="1"/>
      </xdr:nvSpPr>
      <xdr:spPr>
        <a:xfrm>
          <a:off x="14389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31132</xdr:rowOff>
    </xdr:from>
    <xdr:ext cx="405111" cy="259045"/>
    <xdr:sp macro="" textlink="">
      <xdr:nvSpPr>
        <xdr:cNvPr id="455" name="n_3aveValue【消防施設】&#10;有形固定資産減価償却率"/>
        <xdr:cNvSpPr txBox="1"/>
      </xdr:nvSpPr>
      <xdr:spPr>
        <a:xfrm>
          <a:off x="13500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156863</xdr:rowOff>
    </xdr:from>
    <xdr:ext cx="405111" cy="259045"/>
    <xdr:sp macro="" textlink="">
      <xdr:nvSpPr>
        <xdr:cNvPr id="456" name="n_4aveValue【消防施設】&#10;有形固定資産減価償却率"/>
        <xdr:cNvSpPr txBox="1"/>
      </xdr:nvSpPr>
      <xdr:spPr>
        <a:xfrm>
          <a:off x="12611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145432</xdr:rowOff>
    </xdr:from>
    <xdr:ext cx="405111" cy="259045"/>
    <xdr:sp macro="" textlink="">
      <xdr:nvSpPr>
        <xdr:cNvPr id="457" name="n_1mainValue【消防施設】&#10;有形固定資産減価償却率"/>
        <xdr:cNvSpPr txBox="1"/>
      </xdr:nvSpPr>
      <xdr:spPr>
        <a:xfrm>
          <a:off x="15266044" y="138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61613</xdr:rowOff>
    </xdr:from>
    <xdr:ext cx="405111" cy="259045"/>
    <xdr:sp macro="" textlink="">
      <xdr:nvSpPr>
        <xdr:cNvPr id="458" name="n_2mainValue【消防施設】&#10;有形固定資産減価償却率"/>
        <xdr:cNvSpPr txBox="1"/>
      </xdr:nvSpPr>
      <xdr:spPr>
        <a:xfrm>
          <a:off x="14389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106697</xdr:rowOff>
    </xdr:from>
    <xdr:ext cx="405111" cy="259045"/>
    <xdr:sp macro="" textlink="">
      <xdr:nvSpPr>
        <xdr:cNvPr id="459" name="n_3mainValue【消防施設】&#10;有形固定資産減価償却率"/>
        <xdr:cNvSpPr txBox="1"/>
      </xdr:nvSpPr>
      <xdr:spPr>
        <a:xfrm>
          <a:off x="13500744" y="1450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0" name="正方形/長方形 45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1" name="正方形/長方形 4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2" name="正方形/長方形 4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3" name="正方形/長方形 4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4" name="正方形/長方形 4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5" name="正方形/長方形 4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6" name="正方形/長方形 4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7" name="正方形/長方形 46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8" name="テキスト ボックス 46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9" name="直線コネクタ 46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70" name="直線コネクタ 46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71" name="テキスト ボックス 47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72" name="直線コネクタ 47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73" name="テキスト ボックス 47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74" name="直線コネクタ 47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75" name="テキスト ボックス 47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76" name="直線コネクタ 47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77" name="テキスト ボックス 47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8" name="直線コネクタ 47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9" name="テキスト ボックス 47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481" name="直線コネクタ 480"/>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482" name="【消防施設】&#10;一人当たり面積最小値テキスト"/>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483" name="直線コネクタ 482"/>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484" name="【消防施設】&#10;一人当たり面積最大値テキスト"/>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485" name="直線コネクタ 484"/>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55897</xdr:rowOff>
    </xdr:from>
    <xdr:ext cx="469744" cy="259045"/>
    <xdr:sp macro="" textlink="">
      <xdr:nvSpPr>
        <xdr:cNvPr id="486" name="【消防施設】&#10;一人当たり面積平均値テキスト"/>
        <xdr:cNvSpPr txBox="1"/>
      </xdr:nvSpPr>
      <xdr:spPr>
        <a:xfrm>
          <a:off x="22199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487" name="フローチャート: 判断 486"/>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488" name="フローチャート: 判断 487"/>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489" name="フローチャート: 判断 488"/>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490" name="フローチャート: 判断 489"/>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491" name="フローチャート: 判断 490"/>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2" name="テキスト ボックス 49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3" name="テキスト ボックス 49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4" name="テキスト ボックス 49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5" name="テキスト ボックス 49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6" name="テキスト ボックス 49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45822</xdr:rowOff>
    </xdr:from>
    <xdr:to>
      <xdr:col>116</xdr:col>
      <xdr:colOff>114300</xdr:colOff>
      <xdr:row>85</xdr:row>
      <xdr:rowOff>147422</xdr:rowOff>
    </xdr:to>
    <xdr:sp macro="" textlink="">
      <xdr:nvSpPr>
        <xdr:cNvPr id="497" name="楕円 496"/>
        <xdr:cNvSpPr/>
      </xdr:nvSpPr>
      <xdr:spPr>
        <a:xfrm>
          <a:off x="22110700" y="1461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11447</xdr:rowOff>
    </xdr:from>
    <xdr:ext cx="469744" cy="259045"/>
    <xdr:sp macro="" textlink="">
      <xdr:nvSpPr>
        <xdr:cNvPr id="498" name="【消防施設】&#10;一人当たり面積該当値テキスト"/>
        <xdr:cNvSpPr txBox="1"/>
      </xdr:nvSpPr>
      <xdr:spPr>
        <a:xfrm>
          <a:off x="22199600"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499" name="楕円 498"/>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96622</xdr:rowOff>
    </xdr:to>
    <xdr:cxnSp macro="">
      <xdr:nvCxnSpPr>
        <xdr:cNvPr id="500" name="直線コネクタ 499"/>
        <xdr:cNvCxnSpPr/>
      </xdr:nvCxnSpPr>
      <xdr:spPr>
        <a:xfrm>
          <a:off x="21323300" y="14645639"/>
          <a:ext cx="838200" cy="2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42163</xdr:rowOff>
    </xdr:from>
    <xdr:to>
      <xdr:col>107</xdr:col>
      <xdr:colOff>101600</xdr:colOff>
      <xdr:row>85</xdr:row>
      <xdr:rowOff>143763</xdr:rowOff>
    </xdr:to>
    <xdr:sp macro="" textlink="">
      <xdr:nvSpPr>
        <xdr:cNvPr id="501" name="楕円 500"/>
        <xdr:cNvSpPr/>
      </xdr:nvSpPr>
      <xdr:spPr>
        <a:xfrm>
          <a:off x="20383500" y="146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92963</xdr:rowOff>
    </xdr:to>
    <xdr:cxnSp macro="">
      <xdr:nvCxnSpPr>
        <xdr:cNvPr id="502" name="直線コネクタ 501"/>
        <xdr:cNvCxnSpPr/>
      </xdr:nvCxnSpPr>
      <xdr:spPr>
        <a:xfrm flipV="1">
          <a:off x="20434300" y="14645639"/>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45822</xdr:rowOff>
    </xdr:from>
    <xdr:to>
      <xdr:col>102</xdr:col>
      <xdr:colOff>165100</xdr:colOff>
      <xdr:row>85</xdr:row>
      <xdr:rowOff>147422</xdr:rowOff>
    </xdr:to>
    <xdr:sp macro="" textlink="">
      <xdr:nvSpPr>
        <xdr:cNvPr id="503" name="楕円 502"/>
        <xdr:cNvSpPr/>
      </xdr:nvSpPr>
      <xdr:spPr>
        <a:xfrm>
          <a:off x="19494500" y="1461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92963</xdr:rowOff>
    </xdr:from>
    <xdr:to>
      <xdr:col>107</xdr:col>
      <xdr:colOff>50800</xdr:colOff>
      <xdr:row>85</xdr:row>
      <xdr:rowOff>96622</xdr:rowOff>
    </xdr:to>
    <xdr:cxnSp macro="">
      <xdr:nvCxnSpPr>
        <xdr:cNvPr id="504" name="直線コネクタ 503"/>
        <xdr:cNvCxnSpPr/>
      </xdr:nvCxnSpPr>
      <xdr:spPr>
        <a:xfrm flipV="1">
          <a:off x="19545300" y="14666213"/>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134890</xdr:rowOff>
    </xdr:from>
    <xdr:ext cx="469744" cy="259045"/>
    <xdr:sp macro="" textlink="">
      <xdr:nvSpPr>
        <xdr:cNvPr id="505" name="n_1aveValue【消防施設】&#10;一人当たり面積"/>
        <xdr:cNvSpPr txBox="1"/>
      </xdr:nvSpPr>
      <xdr:spPr>
        <a:xfrm>
          <a:off x="21075727" y="147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153636</xdr:rowOff>
    </xdr:from>
    <xdr:ext cx="469744" cy="259045"/>
    <xdr:sp macro="" textlink="">
      <xdr:nvSpPr>
        <xdr:cNvPr id="506" name="n_2aveValue【消防施設】&#10;一人当たり面積"/>
        <xdr:cNvSpPr txBox="1"/>
      </xdr:nvSpPr>
      <xdr:spPr>
        <a:xfrm>
          <a:off x="20199427" y="1472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507" name="n_3aveValue【消防施設】&#10;一人当たり面積"/>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22674</xdr:rowOff>
    </xdr:from>
    <xdr:ext cx="469744" cy="259045"/>
    <xdr:sp macro="" textlink="">
      <xdr:nvSpPr>
        <xdr:cNvPr id="508" name="n_4aveValue【消防施設】&#10;一人当たり面積"/>
        <xdr:cNvSpPr txBox="1"/>
      </xdr:nvSpPr>
      <xdr:spPr>
        <a:xfrm>
          <a:off x="18421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139716</xdr:rowOff>
    </xdr:from>
    <xdr:ext cx="469744" cy="259045"/>
    <xdr:sp macro="" textlink="">
      <xdr:nvSpPr>
        <xdr:cNvPr id="509" name="n_1mainValue【消防施設】&#10;一人当たり面積"/>
        <xdr:cNvSpPr txBox="1"/>
      </xdr:nvSpPr>
      <xdr:spPr>
        <a:xfrm>
          <a:off x="21075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160290</xdr:rowOff>
    </xdr:from>
    <xdr:ext cx="469744" cy="259045"/>
    <xdr:sp macro="" textlink="">
      <xdr:nvSpPr>
        <xdr:cNvPr id="510" name="n_2mainValue【消防施設】&#10;一人当たり面積"/>
        <xdr:cNvSpPr txBox="1"/>
      </xdr:nvSpPr>
      <xdr:spPr>
        <a:xfrm>
          <a:off x="201994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163949</xdr:rowOff>
    </xdr:from>
    <xdr:ext cx="469744" cy="259045"/>
    <xdr:sp macro="" textlink="">
      <xdr:nvSpPr>
        <xdr:cNvPr id="511" name="n_3mainValue【消防施設】&#10;一人当たり面積"/>
        <xdr:cNvSpPr txBox="1"/>
      </xdr:nvSpPr>
      <xdr:spPr>
        <a:xfrm>
          <a:off x="19310427" y="1439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2" name="正方形/長方形 5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3" name="正方形/長方形 5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4" name="正方形/長方形 5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5" name="正方形/長方形 5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6" name="正方形/長方形 5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7" name="正方形/長方形 5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8" name="正方形/長方形 5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9" name="正方形/長方形 5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0" name="テキスト ボックス 5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1" name="直線コネクタ 5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2" name="テキスト ボックス 52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23" name="直線コネクタ 52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24" name="テキスト ボックス 52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5" name="直線コネクタ 52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6" name="テキスト ボックス 52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7" name="直線コネクタ 52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8" name="テキスト ボックス 52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9" name="直線コネクタ 52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0" name="テキスト ボックス 52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1" name="直線コネクタ 53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2" name="テキスト ボックス 53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3" name="直線コネクタ 53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34" name="テキスト ボックス 53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5" name="直線コネクタ 5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537" name="直線コネクタ 536"/>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538" name="【庁舎】&#10;有形固定資産減価償却率最小値テキスト"/>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539" name="直線コネクタ 538"/>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540"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41" name="直線コネクタ 54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542" name="【庁舎】&#10;有形固定資産減価償却率平均値テキスト"/>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543" name="フローチャート: 判断 542"/>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544" name="フローチャート: 判断 543"/>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545" name="フローチャート: 判断 544"/>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546" name="フローチャート: 判断 545"/>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547" name="フローチャート: 判断 546"/>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8" name="テキスト ボックス 5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9" name="テキスト ボックス 5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0" name="テキスト ボックス 5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1" name="テキスト ボックス 5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2" name="テキスト ボックス 5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169092</xdr:rowOff>
    </xdr:from>
    <xdr:to>
      <xdr:col>85</xdr:col>
      <xdr:colOff>177800</xdr:colOff>
      <xdr:row>108</xdr:row>
      <xdr:rowOff>99242</xdr:rowOff>
    </xdr:to>
    <xdr:sp macro="" textlink="">
      <xdr:nvSpPr>
        <xdr:cNvPr id="553" name="楕円 552"/>
        <xdr:cNvSpPr/>
      </xdr:nvSpPr>
      <xdr:spPr>
        <a:xfrm>
          <a:off x="16268700" y="185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147519</xdr:rowOff>
    </xdr:from>
    <xdr:ext cx="405111" cy="259045"/>
    <xdr:sp macro="" textlink="">
      <xdr:nvSpPr>
        <xdr:cNvPr id="554" name="【庁舎】&#10;有形固定資産減価償却率該当値テキスト"/>
        <xdr:cNvSpPr txBox="1"/>
      </xdr:nvSpPr>
      <xdr:spPr>
        <a:xfrm>
          <a:off x="16357600" y="1849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12337</xdr:rowOff>
    </xdr:from>
    <xdr:to>
      <xdr:col>81</xdr:col>
      <xdr:colOff>101600</xdr:colOff>
      <xdr:row>108</xdr:row>
      <xdr:rowOff>113937</xdr:rowOff>
    </xdr:to>
    <xdr:sp macro="" textlink="">
      <xdr:nvSpPr>
        <xdr:cNvPr id="555" name="楕円 554"/>
        <xdr:cNvSpPr/>
      </xdr:nvSpPr>
      <xdr:spPr>
        <a:xfrm>
          <a:off x="15430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48442</xdr:rowOff>
    </xdr:from>
    <xdr:to>
      <xdr:col>85</xdr:col>
      <xdr:colOff>127000</xdr:colOff>
      <xdr:row>108</xdr:row>
      <xdr:rowOff>63137</xdr:rowOff>
    </xdr:to>
    <xdr:cxnSp macro="">
      <xdr:nvCxnSpPr>
        <xdr:cNvPr id="556" name="直線コネクタ 555"/>
        <xdr:cNvCxnSpPr/>
      </xdr:nvCxnSpPr>
      <xdr:spPr>
        <a:xfrm flipV="1">
          <a:off x="15481300" y="18565042"/>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7438</xdr:rowOff>
    </xdr:from>
    <xdr:to>
      <xdr:col>76</xdr:col>
      <xdr:colOff>165100</xdr:colOff>
      <xdr:row>108</xdr:row>
      <xdr:rowOff>109038</xdr:rowOff>
    </xdr:to>
    <xdr:sp macro="" textlink="">
      <xdr:nvSpPr>
        <xdr:cNvPr id="557" name="楕円 556"/>
        <xdr:cNvSpPr/>
      </xdr:nvSpPr>
      <xdr:spPr>
        <a:xfrm>
          <a:off x="14541500" y="18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58238</xdr:rowOff>
    </xdr:from>
    <xdr:to>
      <xdr:col>81</xdr:col>
      <xdr:colOff>50800</xdr:colOff>
      <xdr:row>108</xdr:row>
      <xdr:rowOff>63137</xdr:rowOff>
    </xdr:to>
    <xdr:cxnSp macro="">
      <xdr:nvCxnSpPr>
        <xdr:cNvPr id="558" name="直線コネクタ 557"/>
        <xdr:cNvCxnSpPr/>
      </xdr:nvCxnSpPr>
      <xdr:spPr>
        <a:xfrm>
          <a:off x="14592300" y="1857483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170724</xdr:rowOff>
    </xdr:from>
    <xdr:to>
      <xdr:col>72</xdr:col>
      <xdr:colOff>38100</xdr:colOff>
      <xdr:row>108</xdr:row>
      <xdr:rowOff>100874</xdr:rowOff>
    </xdr:to>
    <xdr:sp macro="" textlink="">
      <xdr:nvSpPr>
        <xdr:cNvPr id="559" name="楕円 558"/>
        <xdr:cNvSpPr/>
      </xdr:nvSpPr>
      <xdr:spPr>
        <a:xfrm>
          <a:off x="13652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50074</xdr:rowOff>
    </xdr:from>
    <xdr:to>
      <xdr:col>76</xdr:col>
      <xdr:colOff>114300</xdr:colOff>
      <xdr:row>108</xdr:row>
      <xdr:rowOff>58238</xdr:rowOff>
    </xdr:to>
    <xdr:cxnSp macro="">
      <xdr:nvCxnSpPr>
        <xdr:cNvPr id="560" name="直線コネクタ 559"/>
        <xdr:cNvCxnSpPr/>
      </xdr:nvCxnSpPr>
      <xdr:spPr>
        <a:xfrm>
          <a:off x="13703300" y="1856667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61884</xdr:rowOff>
    </xdr:from>
    <xdr:ext cx="405111" cy="259045"/>
    <xdr:sp macro="" textlink="">
      <xdr:nvSpPr>
        <xdr:cNvPr id="561" name="n_1aveValue【庁舎】&#10;有形固定資産減価償却率"/>
        <xdr:cNvSpPr txBox="1"/>
      </xdr:nvSpPr>
      <xdr:spPr>
        <a:xfrm>
          <a:off x="15266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55353</xdr:rowOff>
    </xdr:from>
    <xdr:ext cx="405111" cy="259045"/>
    <xdr:sp macro="" textlink="">
      <xdr:nvSpPr>
        <xdr:cNvPr id="562" name="n_2aveValue【庁舎】&#10;有形固定資産減価償却率"/>
        <xdr:cNvSpPr txBox="1"/>
      </xdr:nvSpPr>
      <xdr:spPr>
        <a:xfrm>
          <a:off x="14389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563" name="n_3aveValue【庁舎】&#10;有形固定資産減価償却率"/>
        <xdr:cNvSpPr txBox="1"/>
      </xdr:nvSpPr>
      <xdr:spPr>
        <a:xfrm>
          <a:off x="13500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161489</xdr:rowOff>
    </xdr:from>
    <xdr:ext cx="405111" cy="259045"/>
    <xdr:sp macro="" textlink="">
      <xdr:nvSpPr>
        <xdr:cNvPr id="564" name="n_4aveValue【庁舎】&#10;有形固定資産減価償却率"/>
        <xdr:cNvSpPr txBox="1"/>
      </xdr:nvSpPr>
      <xdr:spPr>
        <a:xfrm>
          <a:off x="12611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105064</xdr:rowOff>
    </xdr:from>
    <xdr:ext cx="405111" cy="259045"/>
    <xdr:sp macro="" textlink="">
      <xdr:nvSpPr>
        <xdr:cNvPr id="565" name="n_1mainValue【庁舎】&#10;有形固定資産減価償却率"/>
        <xdr:cNvSpPr txBox="1"/>
      </xdr:nvSpPr>
      <xdr:spPr>
        <a:xfrm>
          <a:off x="15266044" y="1862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100165</xdr:rowOff>
    </xdr:from>
    <xdr:ext cx="405111" cy="259045"/>
    <xdr:sp macro="" textlink="">
      <xdr:nvSpPr>
        <xdr:cNvPr id="566" name="n_2mainValue【庁舎】&#10;有形固定資産減価償却率"/>
        <xdr:cNvSpPr txBox="1"/>
      </xdr:nvSpPr>
      <xdr:spPr>
        <a:xfrm>
          <a:off x="14389744" y="1861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92001</xdr:rowOff>
    </xdr:from>
    <xdr:ext cx="405111" cy="259045"/>
    <xdr:sp macro="" textlink="">
      <xdr:nvSpPr>
        <xdr:cNvPr id="567" name="n_3mainValue【庁舎】&#10;有形固定資産減価償却率"/>
        <xdr:cNvSpPr txBox="1"/>
      </xdr:nvSpPr>
      <xdr:spPr>
        <a:xfrm>
          <a:off x="13500744" y="1860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8" name="正方形/長方形 5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9" name="正方形/長方形 5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0" name="正方形/長方形 5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1" name="正方形/長方形 5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2" name="正方形/長方形 5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3" name="正方形/長方形 5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4" name="正方形/長方形 5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5" name="正方形/長方形 5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6" name="テキスト ボックス 5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7" name="直線コネクタ 5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78" name="直線コネクタ 57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79" name="テキスト ボックス 57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80" name="直線コネクタ 57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81" name="テキスト ボックス 58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82" name="直線コネクタ 58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83" name="テキスト ボックス 58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84" name="直線コネクタ 58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85" name="テキスト ボックス 58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86" name="直線コネクタ 58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87" name="テキスト ボックス 58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88" name="直線コネクタ 58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89" name="テキスト ボックス 58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0" name="直線コネクタ 5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1" name="テキスト ボックス 5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593" name="直線コネクタ 592"/>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594" name="【庁舎】&#10;一人当たり面積最小値テキスト"/>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595" name="直線コネクタ 594"/>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596" name="【庁舎】&#10;一人当たり面積最大値テキスト"/>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597" name="直線コネクタ 596"/>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78213</xdr:rowOff>
    </xdr:from>
    <xdr:ext cx="469744" cy="259045"/>
    <xdr:sp macro="" textlink="">
      <xdr:nvSpPr>
        <xdr:cNvPr id="598" name="【庁舎】&#10;一人当たり面積平均値テキスト"/>
        <xdr:cNvSpPr txBox="1"/>
      </xdr:nvSpPr>
      <xdr:spPr>
        <a:xfrm>
          <a:off x="22199600" y="17909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599" name="フローチャート: 判断 598"/>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600" name="フローチャート: 判断 599"/>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601" name="フローチャート: 判断 600"/>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602" name="フローチャート: 判断 601"/>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603" name="フローチャート: 判断 602"/>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4" name="テキスト ボックス 60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5" name="テキスト ボックス 60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6" name="テキスト ボックス 60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7" name="テキスト ボックス 60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8" name="テキスト ボックス 60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95069</xdr:rowOff>
    </xdr:from>
    <xdr:to>
      <xdr:col>116</xdr:col>
      <xdr:colOff>114300</xdr:colOff>
      <xdr:row>107</xdr:row>
      <xdr:rowOff>25219</xdr:rowOff>
    </xdr:to>
    <xdr:sp macro="" textlink="">
      <xdr:nvSpPr>
        <xdr:cNvPr id="609" name="楕円 608"/>
        <xdr:cNvSpPr/>
      </xdr:nvSpPr>
      <xdr:spPr>
        <a:xfrm>
          <a:off x="22110700" y="1826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73496</xdr:rowOff>
    </xdr:from>
    <xdr:ext cx="469744" cy="259045"/>
    <xdr:sp macro="" textlink="">
      <xdr:nvSpPr>
        <xdr:cNvPr id="610" name="【庁舎】&#10;一人当たり面積該当値テキスト"/>
        <xdr:cNvSpPr txBox="1"/>
      </xdr:nvSpPr>
      <xdr:spPr>
        <a:xfrm>
          <a:off x="22199600" y="1824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147320</xdr:rowOff>
    </xdr:from>
    <xdr:to>
      <xdr:col>112</xdr:col>
      <xdr:colOff>38100</xdr:colOff>
      <xdr:row>107</xdr:row>
      <xdr:rowOff>77470</xdr:rowOff>
    </xdr:to>
    <xdr:sp macro="" textlink="">
      <xdr:nvSpPr>
        <xdr:cNvPr id="611" name="楕円 610"/>
        <xdr:cNvSpPr/>
      </xdr:nvSpPr>
      <xdr:spPr>
        <a:xfrm>
          <a:off x="21272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145869</xdr:rowOff>
    </xdr:from>
    <xdr:to>
      <xdr:col>116</xdr:col>
      <xdr:colOff>63500</xdr:colOff>
      <xdr:row>107</xdr:row>
      <xdr:rowOff>26670</xdr:rowOff>
    </xdr:to>
    <xdr:cxnSp macro="">
      <xdr:nvCxnSpPr>
        <xdr:cNvPr id="612" name="直線コネクタ 611"/>
        <xdr:cNvCxnSpPr/>
      </xdr:nvCxnSpPr>
      <xdr:spPr>
        <a:xfrm flipV="1">
          <a:off x="21323300" y="1831956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119018</xdr:rowOff>
    </xdr:from>
    <xdr:to>
      <xdr:col>107</xdr:col>
      <xdr:colOff>101600</xdr:colOff>
      <xdr:row>107</xdr:row>
      <xdr:rowOff>49168</xdr:rowOff>
    </xdr:to>
    <xdr:sp macro="" textlink="">
      <xdr:nvSpPr>
        <xdr:cNvPr id="613" name="楕円 612"/>
        <xdr:cNvSpPr/>
      </xdr:nvSpPr>
      <xdr:spPr>
        <a:xfrm>
          <a:off x="20383500" y="1829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169818</xdr:rowOff>
    </xdr:from>
    <xdr:to>
      <xdr:col>111</xdr:col>
      <xdr:colOff>177800</xdr:colOff>
      <xdr:row>107</xdr:row>
      <xdr:rowOff>26670</xdr:rowOff>
    </xdr:to>
    <xdr:cxnSp macro="">
      <xdr:nvCxnSpPr>
        <xdr:cNvPr id="614" name="直線コネクタ 613"/>
        <xdr:cNvCxnSpPr/>
      </xdr:nvCxnSpPr>
      <xdr:spPr>
        <a:xfrm>
          <a:off x="20434300" y="18343518"/>
          <a:ext cx="889000" cy="2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129902</xdr:rowOff>
    </xdr:from>
    <xdr:to>
      <xdr:col>102</xdr:col>
      <xdr:colOff>165100</xdr:colOff>
      <xdr:row>107</xdr:row>
      <xdr:rowOff>60052</xdr:rowOff>
    </xdr:to>
    <xdr:sp macro="" textlink="">
      <xdr:nvSpPr>
        <xdr:cNvPr id="615" name="楕円 614"/>
        <xdr:cNvSpPr/>
      </xdr:nvSpPr>
      <xdr:spPr>
        <a:xfrm>
          <a:off x="19494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169818</xdr:rowOff>
    </xdr:from>
    <xdr:to>
      <xdr:col>107</xdr:col>
      <xdr:colOff>50800</xdr:colOff>
      <xdr:row>107</xdr:row>
      <xdr:rowOff>9252</xdr:rowOff>
    </xdr:to>
    <xdr:cxnSp macro="">
      <xdr:nvCxnSpPr>
        <xdr:cNvPr id="616" name="直線コネクタ 615"/>
        <xdr:cNvCxnSpPr/>
      </xdr:nvCxnSpPr>
      <xdr:spPr>
        <a:xfrm flipV="1">
          <a:off x="19545300" y="18343518"/>
          <a:ext cx="889000" cy="1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24872</xdr:rowOff>
    </xdr:from>
    <xdr:ext cx="469744" cy="259045"/>
    <xdr:sp macro="" textlink="">
      <xdr:nvSpPr>
        <xdr:cNvPr id="617" name="n_1aveValue【庁舎】&#10;一人当たり面積"/>
        <xdr:cNvSpPr txBox="1"/>
      </xdr:nvSpPr>
      <xdr:spPr>
        <a:xfrm>
          <a:off x="21075727" y="178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69504</xdr:rowOff>
    </xdr:from>
    <xdr:ext cx="469744" cy="259045"/>
    <xdr:sp macro="" textlink="">
      <xdr:nvSpPr>
        <xdr:cNvPr id="618" name="n_2aveValue【庁舎】&#10;一人当たり面積"/>
        <xdr:cNvSpPr txBox="1"/>
      </xdr:nvSpPr>
      <xdr:spPr>
        <a:xfrm>
          <a:off x="20199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89098</xdr:rowOff>
    </xdr:from>
    <xdr:ext cx="469744" cy="259045"/>
    <xdr:sp macro="" textlink="">
      <xdr:nvSpPr>
        <xdr:cNvPr id="619" name="n_3aveValue【庁舎】&#10;一人当たり面積"/>
        <xdr:cNvSpPr txBox="1"/>
      </xdr:nvSpPr>
      <xdr:spPr>
        <a:xfrm>
          <a:off x="19310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31404</xdr:rowOff>
    </xdr:from>
    <xdr:ext cx="469744" cy="259045"/>
    <xdr:sp macro="" textlink="">
      <xdr:nvSpPr>
        <xdr:cNvPr id="620" name="n_4aveValue【庁舎】&#10;一人当たり面積"/>
        <xdr:cNvSpPr txBox="1"/>
      </xdr:nvSpPr>
      <xdr:spPr>
        <a:xfrm>
          <a:off x="18421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68597</xdr:rowOff>
    </xdr:from>
    <xdr:ext cx="469744" cy="259045"/>
    <xdr:sp macro="" textlink="">
      <xdr:nvSpPr>
        <xdr:cNvPr id="621" name="n_1mainValue【庁舎】&#10;一人当たり面積"/>
        <xdr:cNvSpPr txBox="1"/>
      </xdr:nvSpPr>
      <xdr:spPr>
        <a:xfrm>
          <a:off x="210757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40295</xdr:rowOff>
    </xdr:from>
    <xdr:ext cx="469744" cy="259045"/>
    <xdr:sp macro="" textlink="">
      <xdr:nvSpPr>
        <xdr:cNvPr id="622" name="n_2mainValue【庁舎】&#10;一人当たり面積"/>
        <xdr:cNvSpPr txBox="1"/>
      </xdr:nvSpPr>
      <xdr:spPr>
        <a:xfrm>
          <a:off x="20199427" y="1838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51179</xdr:rowOff>
    </xdr:from>
    <xdr:ext cx="469744" cy="259045"/>
    <xdr:sp macro="" textlink="">
      <xdr:nvSpPr>
        <xdr:cNvPr id="623" name="n_3mainValue【庁舎】&#10;一人当たり面積"/>
        <xdr:cNvSpPr txBox="1"/>
      </xdr:nvSpPr>
      <xdr:spPr>
        <a:xfrm>
          <a:off x="19310427" y="1839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4" name="正方形/長方形 6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5" name="正方形/長方形 6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6" name="テキスト ボックス 6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庁舎、認定こども園・幼稚園・保育所、消防施設の順となっており、８０％を超えている。逆に低くなっている施設は、図書館、体育館・プール、福祉施設の順となっており、５０％未満である。</a:t>
          </a:r>
          <a:endParaRPr lang="ja-JP" altLang="ja-JP">
            <a:effectLst/>
          </a:endParaRPr>
        </a:p>
        <a:p>
          <a:r>
            <a:rPr kumimoji="1" lang="ja-JP" altLang="ja-JP" sz="1100">
              <a:solidFill>
                <a:schemeClr val="dk1"/>
              </a:solidFill>
              <a:effectLst/>
              <a:latin typeface="+mn-lt"/>
              <a:ea typeface="+mn-ea"/>
              <a:cs typeface="+mn-cs"/>
            </a:rPr>
            <a:t>学校施設は、小中学校合わせて</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施設ある中の</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施設が昭和に建設されたもので、有形固定資産減価償却率が</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％台となっている。令和３年度に改定した総合管理計画に基づいて老朽化対策に取り組んでいく。</a:t>
          </a:r>
          <a:endParaRPr lang="ja-JP" altLang="ja-JP">
            <a:effectLst/>
          </a:endParaRPr>
        </a:p>
        <a:p>
          <a:r>
            <a:rPr kumimoji="1" lang="ja-JP" altLang="ja-JP" sz="1100">
              <a:solidFill>
                <a:schemeClr val="dk1"/>
              </a:solidFill>
              <a:effectLst/>
              <a:latin typeface="+mn-lt"/>
              <a:ea typeface="+mn-ea"/>
              <a:cs typeface="+mn-cs"/>
            </a:rPr>
            <a:t>他の施設、インフラ等においても、個別施設計画や長期修繕計画に基づいて対策をしていく。</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7,816
7,700
237.90
7,620,906
7,193,901
337,693
3,832,899
4,467,555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類似団体より下回っており、人口減少（生産人口の減少）により</a:t>
          </a:r>
          <a:r>
            <a:rPr kumimoji="1" lang="ja-JP" altLang="en-US" sz="1100" b="0" i="0" baseline="0">
              <a:solidFill>
                <a:schemeClr val="dk1"/>
              </a:solidFill>
              <a:effectLst/>
              <a:latin typeface="+mn-lt"/>
              <a:ea typeface="+mn-ea"/>
              <a:cs typeface="+mn-cs"/>
            </a:rPr>
            <a:t>町税をはじめとした</a:t>
          </a:r>
          <a:r>
            <a:rPr kumimoji="1" lang="ja-JP" altLang="ja-JP" sz="1100" b="0" i="0" baseline="0">
              <a:solidFill>
                <a:schemeClr val="dk1"/>
              </a:solidFill>
              <a:effectLst/>
              <a:latin typeface="+mn-lt"/>
              <a:ea typeface="+mn-ea"/>
              <a:cs typeface="+mn-cs"/>
            </a:rPr>
            <a:t>自主財源が乏しいことが要因として挙げられる。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基準財政収入額の増加に向けて、</a:t>
          </a:r>
          <a:r>
            <a:rPr kumimoji="1" lang="ja-JP" altLang="en-US" sz="1100" b="0" i="0" baseline="0">
              <a:solidFill>
                <a:schemeClr val="dk1"/>
              </a:solidFill>
              <a:effectLst/>
              <a:latin typeface="+mn-lt"/>
              <a:ea typeface="+mn-ea"/>
              <a:cs typeface="+mn-cs"/>
            </a:rPr>
            <a:t>人口の急激な減少を避けるべく移住定住対策や</a:t>
          </a:r>
          <a:r>
            <a:rPr kumimoji="1" lang="ja-JP" altLang="ja-JP" sz="1100" b="0" i="0" baseline="0">
              <a:solidFill>
                <a:schemeClr val="dk1"/>
              </a:solidFill>
              <a:effectLst/>
              <a:latin typeface="+mn-lt"/>
              <a:ea typeface="+mn-ea"/>
              <a:cs typeface="+mn-cs"/>
            </a:rPr>
            <a:t>六次産業化、農林業振興といった施策を展開していく。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141212</xdr:rowOff>
    </xdr:from>
    <xdr:to>
      <xdr:col>23</xdr:col>
      <xdr:colOff>133350</xdr:colOff>
      <xdr:row>43</xdr:row>
      <xdr:rowOff>141212</xdr:rowOff>
    </xdr:to>
    <xdr:cxnSp macro="">
      <xdr:nvCxnSpPr>
        <xdr:cNvPr id="70" name="直線コネクタ 69"/>
        <xdr:cNvCxnSpPr/>
      </xdr:nvCxnSpPr>
      <xdr:spPr>
        <a:xfrm>
          <a:off x="4114800" y="75135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141212</xdr:rowOff>
    </xdr:from>
    <xdr:to>
      <xdr:col>19</xdr:col>
      <xdr:colOff>133350</xdr:colOff>
      <xdr:row>43</xdr:row>
      <xdr:rowOff>152702</xdr:rowOff>
    </xdr:to>
    <xdr:cxnSp macro="">
      <xdr:nvCxnSpPr>
        <xdr:cNvPr id="73" name="直線コネクタ 72"/>
        <xdr:cNvCxnSpPr/>
      </xdr:nvCxnSpPr>
      <xdr:spPr>
        <a:xfrm flipV="1">
          <a:off x="3225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152702</xdr:rowOff>
    </xdr:from>
    <xdr:to>
      <xdr:col>15</xdr:col>
      <xdr:colOff>82550</xdr:colOff>
      <xdr:row>43</xdr:row>
      <xdr:rowOff>164193</xdr:rowOff>
    </xdr:to>
    <xdr:cxnSp macro="">
      <xdr:nvCxnSpPr>
        <xdr:cNvPr id="76" name="直線コネクタ 75"/>
        <xdr:cNvCxnSpPr/>
      </xdr:nvCxnSpPr>
      <xdr:spPr>
        <a:xfrm flipV="1">
          <a:off x="2336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79" name="直線コネクタ 78"/>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81" name="テキスト ボックス 80"/>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90412</xdr:rowOff>
    </xdr:from>
    <xdr:to>
      <xdr:col>23</xdr:col>
      <xdr:colOff>184150</xdr:colOff>
      <xdr:row>44</xdr:row>
      <xdr:rowOff>20562</xdr:rowOff>
    </xdr:to>
    <xdr:sp macro="" textlink="">
      <xdr:nvSpPr>
        <xdr:cNvPr id="89" name="楕円 88"/>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62489</xdr:rowOff>
    </xdr:from>
    <xdr:ext cx="762000" cy="259045"/>
    <xdr:sp macro="" textlink="">
      <xdr:nvSpPr>
        <xdr:cNvPr id="90" name="財政力該当値テキスト"/>
        <xdr:cNvSpPr txBox="1"/>
      </xdr:nvSpPr>
      <xdr:spPr>
        <a:xfrm>
          <a:off x="5041900" y="74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90412</xdr:rowOff>
    </xdr:from>
    <xdr:to>
      <xdr:col>19</xdr:col>
      <xdr:colOff>184150</xdr:colOff>
      <xdr:row>44</xdr:row>
      <xdr:rowOff>20562</xdr:rowOff>
    </xdr:to>
    <xdr:sp macro="" textlink="">
      <xdr:nvSpPr>
        <xdr:cNvPr id="91" name="楕円 90"/>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5339</xdr:rowOff>
    </xdr:from>
    <xdr:ext cx="736600" cy="259045"/>
    <xdr:sp macro="" textlink="">
      <xdr:nvSpPr>
        <xdr:cNvPr id="92" name="テキスト ボックス 91"/>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101902</xdr:rowOff>
    </xdr:from>
    <xdr:to>
      <xdr:col>15</xdr:col>
      <xdr:colOff>133350</xdr:colOff>
      <xdr:row>44</xdr:row>
      <xdr:rowOff>32052</xdr:rowOff>
    </xdr:to>
    <xdr:sp macro="" textlink="">
      <xdr:nvSpPr>
        <xdr:cNvPr id="93" name="楕円 92"/>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16829</xdr:rowOff>
    </xdr:from>
    <xdr:ext cx="762000" cy="259045"/>
    <xdr:sp macro="" textlink="">
      <xdr:nvSpPr>
        <xdr:cNvPr id="94" name="テキスト ボックス 93"/>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類似団体平均と比較すると低い割合ではあるが、前年より</a:t>
          </a:r>
          <a:r>
            <a:rPr kumimoji="1" lang="en-US" altLang="ja-JP" sz="1100" b="0" i="0" baseline="0">
              <a:solidFill>
                <a:schemeClr val="dk1"/>
              </a:solidFill>
              <a:effectLst/>
              <a:latin typeface="+mn-lt"/>
              <a:ea typeface="+mn-ea"/>
              <a:cs typeface="+mn-cs"/>
            </a:rPr>
            <a:t>1.5</a:t>
          </a:r>
          <a:r>
            <a:rPr kumimoji="1" lang="ja-JP" altLang="ja-JP" sz="1100" b="0" i="0" baseline="0">
              <a:solidFill>
                <a:schemeClr val="dk1"/>
              </a:solidFill>
              <a:effectLst/>
              <a:latin typeface="+mn-lt"/>
              <a:ea typeface="+mn-ea"/>
              <a:cs typeface="+mn-cs"/>
            </a:rPr>
            <a:t>ポイント増加している。要因としては、時間外手当の支給基準変更</a:t>
          </a:r>
          <a:r>
            <a:rPr kumimoji="1" lang="ja-JP" altLang="en-US" sz="1100" b="0" i="0" baseline="0">
              <a:solidFill>
                <a:schemeClr val="dk1"/>
              </a:solidFill>
              <a:effectLst/>
              <a:latin typeface="+mn-lt"/>
              <a:ea typeface="+mn-ea"/>
              <a:cs typeface="+mn-cs"/>
            </a:rPr>
            <a:t>、会計年度任用職員の登用</a:t>
          </a:r>
          <a:r>
            <a:rPr kumimoji="1" lang="ja-JP" altLang="ja-JP" sz="1100" b="0" i="0" baseline="0">
              <a:solidFill>
                <a:schemeClr val="dk1"/>
              </a:solidFill>
              <a:effectLst/>
              <a:latin typeface="+mn-lt"/>
              <a:ea typeface="+mn-ea"/>
              <a:cs typeface="+mn-cs"/>
            </a:rPr>
            <a:t>などによる人件費の増加や学校修繕、道路維持修繕といった維持修繕費の増加が挙げられる。今後</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すべての事務事業の点検・見直しを継続し、経常経費の削減を図っていく。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83058</xdr:rowOff>
    </xdr:from>
    <xdr:to>
      <xdr:col>23</xdr:col>
      <xdr:colOff>133350</xdr:colOff>
      <xdr:row>62</xdr:row>
      <xdr:rowOff>155448</xdr:rowOff>
    </xdr:to>
    <xdr:cxnSp macro="">
      <xdr:nvCxnSpPr>
        <xdr:cNvPr id="131" name="直線コネクタ 130"/>
        <xdr:cNvCxnSpPr/>
      </xdr:nvCxnSpPr>
      <xdr:spPr>
        <a:xfrm>
          <a:off x="4114800" y="1071295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2" name="財政構造の弾力性平均値テキスト"/>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68580</xdr:rowOff>
    </xdr:from>
    <xdr:to>
      <xdr:col>19</xdr:col>
      <xdr:colOff>133350</xdr:colOff>
      <xdr:row>62</xdr:row>
      <xdr:rowOff>83058</xdr:rowOff>
    </xdr:to>
    <xdr:cxnSp macro="">
      <xdr:nvCxnSpPr>
        <xdr:cNvPr id="134" name="直線コネクタ 133"/>
        <xdr:cNvCxnSpPr/>
      </xdr:nvCxnSpPr>
      <xdr:spPr>
        <a:xfrm>
          <a:off x="3225800" y="1069848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6" name="テキスト ボックス 135"/>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114554</xdr:rowOff>
    </xdr:from>
    <xdr:to>
      <xdr:col>15</xdr:col>
      <xdr:colOff>82550</xdr:colOff>
      <xdr:row>62</xdr:row>
      <xdr:rowOff>68580</xdr:rowOff>
    </xdr:to>
    <xdr:cxnSp macro="">
      <xdr:nvCxnSpPr>
        <xdr:cNvPr id="137" name="直線コネクタ 136"/>
        <xdr:cNvCxnSpPr/>
      </xdr:nvCxnSpPr>
      <xdr:spPr>
        <a:xfrm>
          <a:off x="2336800" y="1057300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39" name="テキスト ボックス 138"/>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114554</xdr:rowOff>
    </xdr:from>
    <xdr:to>
      <xdr:col>11</xdr:col>
      <xdr:colOff>31750</xdr:colOff>
      <xdr:row>61</xdr:row>
      <xdr:rowOff>143510</xdr:rowOff>
    </xdr:to>
    <xdr:cxnSp macro="">
      <xdr:nvCxnSpPr>
        <xdr:cNvPr id="140" name="直線コネクタ 139"/>
        <xdr:cNvCxnSpPr/>
      </xdr:nvCxnSpPr>
      <xdr:spPr>
        <a:xfrm flipV="1">
          <a:off x="1447800" y="1057300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42" name="テキスト ボックス 141"/>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50" name="楕円 149"/>
        <xdr:cNvSpPr/>
      </xdr:nvSpPr>
      <xdr:spPr>
        <a:xfrm>
          <a:off x="49022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121175</xdr:rowOff>
    </xdr:from>
    <xdr:ext cx="762000" cy="259045"/>
    <xdr:sp macro="" textlink="">
      <xdr:nvSpPr>
        <xdr:cNvPr id="151" name="財政構造の弾力性該当値テキスト"/>
        <xdr:cNvSpPr txBox="1"/>
      </xdr:nvSpPr>
      <xdr:spPr>
        <a:xfrm>
          <a:off x="50419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32258</xdr:rowOff>
    </xdr:from>
    <xdr:to>
      <xdr:col>19</xdr:col>
      <xdr:colOff>184150</xdr:colOff>
      <xdr:row>62</xdr:row>
      <xdr:rowOff>133858</xdr:rowOff>
    </xdr:to>
    <xdr:sp macro="" textlink="">
      <xdr:nvSpPr>
        <xdr:cNvPr id="152" name="楕円 151"/>
        <xdr:cNvSpPr/>
      </xdr:nvSpPr>
      <xdr:spPr>
        <a:xfrm>
          <a:off x="4064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144035</xdr:rowOff>
    </xdr:from>
    <xdr:ext cx="736600" cy="259045"/>
    <xdr:sp macro="" textlink="">
      <xdr:nvSpPr>
        <xdr:cNvPr id="153" name="テキスト ボックス 152"/>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17780</xdr:rowOff>
    </xdr:from>
    <xdr:to>
      <xdr:col>15</xdr:col>
      <xdr:colOff>133350</xdr:colOff>
      <xdr:row>62</xdr:row>
      <xdr:rowOff>119380</xdr:rowOff>
    </xdr:to>
    <xdr:sp macro="" textlink="">
      <xdr:nvSpPr>
        <xdr:cNvPr id="154" name="楕円 153"/>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129557</xdr:rowOff>
    </xdr:from>
    <xdr:ext cx="762000" cy="259045"/>
    <xdr:sp macro="" textlink="">
      <xdr:nvSpPr>
        <xdr:cNvPr id="155" name="テキスト ボックス 154"/>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63754</xdr:rowOff>
    </xdr:from>
    <xdr:to>
      <xdr:col>11</xdr:col>
      <xdr:colOff>82550</xdr:colOff>
      <xdr:row>61</xdr:row>
      <xdr:rowOff>165354</xdr:rowOff>
    </xdr:to>
    <xdr:sp macro="" textlink="">
      <xdr:nvSpPr>
        <xdr:cNvPr id="156" name="楕円 155"/>
        <xdr:cNvSpPr/>
      </xdr:nvSpPr>
      <xdr:spPr>
        <a:xfrm>
          <a:off x="2286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4081</xdr:rowOff>
    </xdr:from>
    <xdr:ext cx="762000" cy="259045"/>
    <xdr:sp macro="" textlink="">
      <xdr:nvSpPr>
        <xdr:cNvPr id="157" name="テキスト ボックス 156"/>
        <xdr:cNvSpPr txBox="1"/>
      </xdr:nvSpPr>
      <xdr:spPr>
        <a:xfrm>
          <a:off x="1955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58" name="楕円 157"/>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59" name="テキスト ボックス 158"/>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[254,936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人件費では、時間外手当の支給基準の変更</a:t>
          </a:r>
          <a:r>
            <a:rPr kumimoji="1" lang="ja-JP" altLang="en-US" sz="1100" b="0" i="0" baseline="0">
              <a:solidFill>
                <a:schemeClr val="dk1"/>
              </a:solidFill>
              <a:effectLst/>
              <a:latin typeface="+mn-lt"/>
              <a:ea typeface="+mn-ea"/>
              <a:cs typeface="+mn-cs"/>
            </a:rPr>
            <a:t>、会計年度任用職員の登用</a:t>
          </a:r>
          <a:r>
            <a:rPr kumimoji="1" lang="ja-JP" altLang="ja-JP" sz="1100" b="0" i="0" baseline="0">
              <a:solidFill>
                <a:schemeClr val="dk1"/>
              </a:solidFill>
              <a:effectLst/>
              <a:latin typeface="+mn-lt"/>
              <a:ea typeface="+mn-ea"/>
              <a:cs typeface="+mn-cs"/>
            </a:rPr>
            <a:t>により増加している。今後は、事務事業の優先度を点検し、優先</a:t>
          </a:r>
          <a:r>
            <a:rPr kumimoji="1" lang="ja-JP" altLang="en-US" sz="1100" b="0" i="0" baseline="0">
              <a:solidFill>
                <a:schemeClr val="dk1"/>
              </a:solidFill>
              <a:effectLst/>
              <a:latin typeface="+mn-lt"/>
              <a:ea typeface="+mn-ea"/>
              <a:cs typeface="+mn-cs"/>
            </a:rPr>
            <a:t>度の</a:t>
          </a:r>
          <a:r>
            <a:rPr kumimoji="1" lang="ja-JP" altLang="ja-JP" sz="1100" b="0" i="0" baseline="0">
              <a:solidFill>
                <a:schemeClr val="dk1"/>
              </a:solidFill>
              <a:effectLst/>
              <a:latin typeface="+mn-lt"/>
              <a:ea typeface="+mn-ea"/>
              <a:cs typeface="+mn-cs"/>
            </a:rPr>
            <a:t>低い事務事業について計画的に廃止・縮小を進め、経常経費の抑制に努めていく。（令和</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80.0</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150875</xdr:rowOff>
    </xdr:from>
    <xdr:to>
      <xdr:col>23</xdr:col>
      <xdr:colOff>133350</xdr:colOff>
      <xdr:row>83</xdr:row>
      <xdr:rowOff>46951</xdr:rowOff>
    </xdr:to>
    <xdr:cxnSp macro="">
      <xdr:nvCxnSpPr>
        <xdr:cNvPr id="196" name="直線コネクタ 195"/>
        <xdr:cNvCxnSpPr/>
      </xdr:nvCxnSpPr>
      <xdr:spPr>
        <a:xfrm>
          <a:off x="4114800" y="14209775"/>
          <a:ext cx="838200" cy="6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2529</xdr:rowOff>
    </xdr:from>
    <xdr:ext cx="762000" cy="259045"/>
    <xdr:sp macro="" textlink="">
      <xdr:nvSpPr>
        <xdr:cNvPr id="197" name="人件費・物件費等の状況平均値テキスト"/>
        <xdr:cNvSpPr txBox="1"/>
      </xdr:nvSpPr>
      <xdr:spPr>
        <a:xfrm>
          <a:off x="5041900" y="14061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119430</xdr:rowOff>
    </xdr:from>
    <xdr:to>
      <xdr:col>19</xdr:col>
      <xdr:colOff>133350</xdr:colOff>
      <xdr:row>82</xdr:row>
      <xdr:rowOff>150875</xdr:rowOff>
    </xdr:to>
    <xdr:cxnSp macro="">
      <xdr:nvCxnSpPr>
        <xdr:cNvPr id="199" name="直線コネクタ 198"/>
        <xdr:cNvCxnSpPr/>
      </xdr:nvCxnSpPr>
      <xdr:spPr>
        <a:xfrm>
          <a:off x="3225800" y="14178330"/>
          <a:ext cx="889000" cy="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24173</xdr:rowOff>
    </xdr:from>
    <xdr:ext cx="736600" cy="259045"/>
    <xdr:sp macro="" textlink="">
      <xdr:nvSpPr>
        <xdr:cNvPr id="201" name="テキスト ボックス 200"/>
        <xdr:cNvSpPr txBox="1"/>
      </xdr:nvSpPr>
      <xdr:spPr>
        <a:xfrm>
          <a:off x="3733800" y="13911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47734</xdr:rowOff>
    </xdr:from>
    <xdr:to>
      <xdr:col>15</xdr:col>
      <xdr:colOff>82550</xdr:colOff>
      <xdr:row>82</xdr:row>
      <xdr:rowOff>119430</xdr:rowOff>
    </xdr:to>
    <xdr:cxnSp macro="">
      <xdr:nvCxnSpPr>
        <xdr:cNvPr id="202" name="直線コネクタ 201"/>
        <xdr:cNvCxnSpPr/>
      </xdr:nvCxnSpPr>
      <xdr:spPr>
        <a:xfrm>
          <a:off x="2336800" y="14106634"/>
          <a:ext cx="889000" cy="7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1886</xdr:rowOff>
    </xdr:from>
    <xdr:ext cx="762000" cy="259045"/>
    <xdr:sp macro="" textlink="">
      <xdr:nvSpPr>
        <xdr:cNvPr id="204" name="テキスト ボックス 203"/>
        <xdr:cNvSpPr txBox="1"/>
      </xdr:nvSpPr>
      <xdr:spPr>
        <a:xfrm>
          <a:off x="2844800" y="1388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33875</xdr:rowOff>
    </xdr:from>
    <xdr:to>
      <xdr:col>11</xdr:col>
      <xdr:colOff>31750</xdr:colOff>
      <xdr:row>82</xdr:row>
      <xdr:rowOff>47734</xdr:rowOff>
    </xdr:to>
    <xdr:cxnSp macro="">
      <xdr:nvCxnSpPr>
        <xdr:cNvPr id="205" name="直線コネクタ 204"/>
        <xdr:cNvCxnSpPr/>
      </xdr:nvCxnSpPr>
      <xdr:spPr>
        <a:xfrm>
          <a:off x="1447800" y="14092775"/>
          <a:ext cx="889000" cy="1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143791</xdr:rowOff>
    </xdr:from>
    <xdr:ext cx="762000" cy="259045"/>
    <xdr:sp macro="" textlink="">
      <xdr:nvSpPr>
        <xdr:cNvPr id="207" name="テキスト ボックス 206"/>
        <xdr:cNvSpPr txBox="1"/>
      </xdr:nvSpPr>
      <xdr:spPr>
        <a:xfrm>
          <a:off x="1955800" y="142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156044</xdr:rowOff>
    </xdr:from>
    <xdr:ext cx="762000" cy="259045"/>
    <xdr:sp macro="" textlink="">
      <xdr:nvSpPr>
        <xdr:cNvPr id="209" name="テキスト ボックス 208"/>
        <xdr:cNvSpPr txBox="1"/>
      </xdr:nvSpPr>
      <xdr:spPr>
        <a:xfrm>
          <a:off x="1066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167601</xdr:rowOff>
    </xdr:from>
    <xdr:to>
      <xdr:col>23</xdr:col>
      <xdr:colOff>184150</xdr:colOff>
      <xdr:row>83</xdr:row>
      <xdr:rowOff>97751</xdr:rowOff>
    </xdr:to>
    <xdr:sp macro="" textlink="">
      <xdr:nvSpPr>
        <xdr:cNvPr id="215" name="楕円 214"/>
        <xdr:cNvSpPr/>
      </xdr:nvSpPr>
      <xdr:spPr>
        <a:xfrm>
          <a:off x="4902200" y="1422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139678</xdr:rowOff>
    </xdr:from>
    <xdr:ext cx="762000" cy="259045"/>
    <xdr:sp macro="" textlink="">
      <xdr:nvSpPr>
        <xdr:cNvPr id="216" name="人件費・物件費等の状況該当値テキスト"/>
        <xdr:cNvSpPr txBox="1"/>
      </xdr:nvSpPr>
      <xdr:spPr>
        <a:xfrm>
          <a:off x="5041900" y="1419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100075</xdr:rowOff>
    </xdr:from>
    <xdr:to>
      <xdr:col>19</xdr:col>
      <xdr:colOff>184150</xdr:colOff>
      <xdr:row>83</xdr:row>
      <xdr:rowOff>30225</xdr:rowOff>
    </xdr:to>
    <xdr:sp macro="" textlink="">
      <xdr:nvSpPr>
        <xdr:cNvPr id="217" name="楕円 216"/>
        <xdr:cNvSpPr/>
      </xdr:nvSpPr>
      <xdr:spPr>
        <a:xfrm>
          <a:off x="4064000" y="1415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15002</xdr:rowOff>
    </xdr:from>
    <xdr:ext cx="736600" cy="259045"/>
    <xdr:sp macro="" textlink="">
      <xdr:nvSpPr>
        <xdr:cNvPr id="218" name="テキスト ボックス 217"/>
        <xdr:cNvSpPr txBox="1"/>
      </xdr:nvSpPr>
      <xdr:spPr>
        <a:xfrm>
          <a:off x="3733800" y="1424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68630</xdr:rowOff>
    </xdr:from>
    <xdr:to>
      <xdr:col>15</xdr:col>
      <xdr:colOff>133350</xdr:colOff>
      <xdr:row>82</xdr:row>
      <xdr:rowOff>170230</xdr:rowOff>
    </xdr:to>
    <xdr:sp macro="" textlink="">
      <xdr:nvSpPr>
        <xdr:cNvPr id="219" name="楕円 218"/>
        <xdr:cNvSpPr/>
      </xdr:nvSpPr>
      <xdr:spPr>
        <a:xfrm>
          <a:off x="3175000" y="1412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155007</xdr:rowOff>
    </xdr:from>
    <xdr:ext cx="762000" cy="259045"/>
    <xdr:sp macro="" textlink="">
      <xdr:nvSpPr>
        <xdr:cNvPr id="220" name="テキスト ボックス 219"/>
        <xdr:cNvSpPr txBox="1"/>
      </xdr:nvSpPr>
      <xdr:spPr>
        <a:xfrm>
          <a:off x="2844800" y="1421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168384</xdr:rowOff>
    </xdr:from>
    <xdr:to>
      <xdr:col>11</xdr:col>
      <xdr:colOff>82550</xdr:colOff>
      <xdr:row>82</xdr:row>
      <xdr:rowOff>98534</xdr:rowOff>
    </xdr:to>
    <xdr:sp macro="" textlink="">
      <xdr:nvSpPr>
        <xdr:cNvPr id="221" name="楕円 220"/>
        <xdr:cNvSpPr/>
      </xdr:nvSpPr>
      <xdr:spPr>
        <a:xfrm>
          <a:off x="2286000" y="1405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108711</xdr:rowOff>
    </xdr:from>
    <xdr:ext cx="762000" cy="259045"/>
    <xdr:sp macro="" textlink="">
      <xdr:nvSpPr>
        <xdr:cNvPr id="222" name="テキスト ボックス 221"/>
        <xdr:cNvSpPr txBox="1"/>
      </xdr:nvSpPr>
      <xdr:spPr>
        <a:xfrm>
          <a:off x="1955800" y="13824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154525</xdr:rowOff>
    </xdr:from>
    <xdr:to>
      <xdr:col>7</xdr:col>
      <xdr:colOff>31750</xdr:colOff>
      <xdr:row>82</xdr:row>
      <xdr:rowOff>84675</xdr:rowOff>
    </xdr:to>
    <xdr:sp macro="" textlink="">
      <xdr:nvSpPr>
        <xdr:cNvPr id="223" name="楕円 222"/>
        <xdr:cNvSpPr/>
      </xdr:nvSpPr>
      <xdr:spPr>
        <a:xfrm>
          <a:off x="1397000" y="140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94852</xdr:rowOff>
    </xdr:from>
    <xdr:ext cx="762000" cy="259045"/>
    <xdr:sp macro="" textlink="">
      <xdr:nvSpPr>
        <xdr:cNvPr id="224" name="テキスト ボックス 223"/>
        <xdr:cNvSpPr txBox="1"/>
      </xdr:nvSpPr>
      <xdr:spPr>
        <a:xfrm>
          <a:off x="1066800" y="1381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特別昇給等を実施してこなかったことにより、類似団体</a:t>
          </a:r>
          <a:r>
            <a:rPr kumimoji="1" lang="ja-JP" altLang="en-US" sz="1100" b="0" i="0" baseline="0">
              <a:solidFill>
                <a:schemeClr val="dk1"/>
              </a:solidFill>
              <a:effectLst/>
              <a:latin typeface="+mn-lt"/>
              <a:ea typeface="+mn-ea"/>
              <a:cs typeface="+mn-cs"/>
            </a:rPr>
            <a:t>平均より</a:t>
          </a:r>
          <a:r>
            <a:rPr kumimoji="1" lang="en-US" altLang="ja-JP" sz="1100" b="0" i="0" baseline="0">
              <a:solidFill>
                <a:schemeClr val="dk1"/>
              </a:solidFill>
              <a:effectLst/>
              <a:latin typeface="+mn-lt"/>
              <a:ea typeface="+mn-ea"/>
              <a:cs typeface="+mn-cs"/>
            </a:rPr>
            <a:t>2.5</a:t>
          </a:r>
          <a:r>
            <a:rPr kumimoji="1" lang="ja-JP" altLang="en-US" sz="1100" b="0" i="0" baseline="0">
              <a:solidFill>
                <a:schemeClr val="dk1"/>
              </a:solidFill>
              <a:effectLst/>
              <a:latin typeface="+mn-lt"/>
              <a:ea typeface="+mn-ea"/>
              <a:cs typeface="+mn-cs"/>
            </a:rPr>
            <a:t>ポイント</a:t>
          </a:r>
          <a:r>
            <a:rPr kumimoji="1" lang="ja-JP" altLang="ja-JP" sz="1100" b="0" i="0" baseline="0">
              <a:solidFill>
                <a:schemeClr val="dk1"/>
              </a:solidFill>
              <a:effectLst/>
              <a:latin typeface="+mn-lt"/>
              <a:ea typeface="+mn-ea"/>
              <a:cs typeface="+mn-cs"/>
            </a:rPr>
            <a:t>下回り、県下でも低い水準となっている。今後は、給与の適正化に努めていく。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19352</xdr:rowOff>
    </xdr:from>
    <xdr:to>
      <xdr:col>81</xdr:col>
      <xdr:colOff>44450</xdr:colOff>
      <xdr:row>84</xdr:row>
      <xdr:rowOff>65314</xdr:rowOff>
    </xdr:to>
    <xdr:cxnSp macro="">
      <xdr:nvCxnSpPr>
        <xdr:cNvPr id="260" name="直線コネクタ 259"/>
        <xdr:cNvCxnSpPr/>
      </xdr:nvCxnSpPr>
      <xdr:spPr>
        <a:xfrm>
          <a:off x="16179800" y="14421152"/>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102404</xdr:rowOff>
    </xdr:from>
    <xdr:ext cx="762000" cy="259045"/>
    <xdr:sp macro="" textlink="">
      <xdr:nvSpPr>
        <xdr:cNvPr id="261" name="給与水準   （国との比較）平均値テキスト"/>
        <xdr:cNvSpPr txBox="1"/>
      </xdr:nvSpPr>
      <xdr:spPr>
        <a:xfrm>
          <a:off x="17106900" y="14675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84</xdr:row>
      <xdr:rowOff>19352</xdr:rowOff>
    </xdr:to>
    <xdr:cxnSp macro="">
      <xdr:nvCxnSpPr>
        <xdr:cNvPr id="263" name="直線コネクタ 262"/>
        <xdr:cNvCxnSpPr/>
      </xdr:nvCxnSpPr>
      <xdr:spPr>
        <a:xfrm>
          <a:off x="15290800" y="1439817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65" name="テキスト ボックス 264"/>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121859</xdr:rowOff>
    </xdr:from>
    <xdr:to>
      <xdr:col>72</xdr:col>
      <xdr:colOff>203200</xdr:colOff>
      <xdr:row>83</xdr:row>
      <xdr:rowOff>167821</xdr:rowOff>
    </xdr:to>
    <xdr:cxnSp macro="">
      <xdr:nvCxnSpPr>
        <xdr:cNvPr id="266" name="直線コネクタ 265"/>
        <xdr:cNvCxnSpPr/>
      </xdr:nvCxnSpPr>
      <xdr:spPr>
        <a:xfrm>
          <a:off x="14401800" y="1435220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8" name="テキスト ボックス 267"/>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97971</xdr:rowOff>
    </xdr:from>
    <xdr:to>
      <xdr:col>68</xdr:col>
      <xdr:colOff>152400</xdr:colOff>
      <xdr:row>83</xdr:row>
      <xdr:rowOff>121859</xdr:rowOff>
    </xdr:to>
    <xdr:cxnSp macro="">
      <xdr:nvCxnSpPr>
        <xdr:cNvPr id="269" name="直線コネクタ 268"/>
        <xdr:cNvCxnSpPr/>
      </xdr:nvCxnSpPr>
      <xdr:spPr>
        <a:xfrm>
          <a:off x="13512800" y="14156871"/>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71" name="テキスト ボックス 270"/>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3" name="テキスト ボックス 272"/>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79" name="楕円 278"/>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31041</xdr:rowOff>
    </xdr:from>
    <xdr:ext cx="762000" cy="259045"/>
    <xdr:sp macro="" textlink="">
      <xdr:nvSpPr>
        <xdr:cNvPr id="280" name="給与水準   （国との比較）該当値テキスト"/>
        <xdr:cNvSpPr txBox="1"/>
      </xdr:nvSpPr>
      <xdr:spPr>
        <a:xfrm>
          <a:off x="171069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140002</xdr:rowOff>
    </xdr:from>
    <xdr:to>
      <xdr:col>77</xdr:col>
      <xdr:colOff>95250</xdr:colOff>
      <xdr:row>84</xdr:row>
      <xdr:rowOff>70152</xdr:rowOff>
    </xdr:to>
    <xdr:sp macro="" textlink="">
      <xdr:nvSpPr>
        <xdr:cNvPr id="281" name="楕円 280"/>
        <xdr:cNvSpPr/>
      </xdr:nvSpPr>
      <xdr:spPr>
        <a:xfrm>
          <a:off x="16129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80329</xdr:rowOff>
    </xdr:from>
    <xdr:ext cx="736600" cy="259045"/>
    <xdr:sp macro="" textlink="">
      <xdr:nvSpPr>
        <xdr:cNvPr id="282" name="テキスト ボックス 281"/>
        <xdr:cNvSpPr txBox="1"/>
      </xdr:nvSpPr>
      <xdr:spPr>
        <a:xfrm>
          <a:off x="15798800" y="1413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83" name="楕円 282"/>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84" name="テキスト ボックス 283"/>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71059</xdr:rowOff>
    </xdr:from>
    <xdr:to>
      <xdr:col>68</xdr:col>
      <xdr:colOff>203200</xdr:colOff>
      <xdr:row>84</xdr:row>
      <xdr:rowOff>1209</xdr:rowOff>
    </xdr:to>
    <xdr:sp macro="" textlink="">
      <xdr:nvSpPr>
        <xdr:cNvPr id="285" name="楕円 284"/>
        <xdr:cNvSpPr/>
      </xdr:nvSpPr>
      <xdr:spPr>
        <a:xfrm>
          <a:off x="14351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11386</xdr:rowOff>
    </xdr:from>
    <xdr:ext cx="762000" cy="259045"/>
    <xdr:sp macro="" textlink="">
      <xdr:nvSpPr>
        <xdr:cNvPr id="286" name="テキスト ボックス 285"/>
        <xdr:cNvSpPr txBox="1"/>
      </xdr:nvSpPr>
      <xdr:spPr>
        <a:xfrm>
          <a:off x="14020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47171</xdr:rowOff>
    </xdr:from>
    <xdr:to>
      <xdr:col>64</xdr:col>
      <xdr:colOff>152400</xdr:colOff>
      <xdr:row>82</xdr:row>
      <xdr:rowOff>148771</xdr:rowOff>
    </xdr:to>
    <xdr:sp macro="" textlink="">
      <xdr:nvSpPr>
        <xdr:cNvPr id="287" name="楕円 286"/>
        <xdr:cNvSpPr/>
      </xdr:nvSpPr>
      <xdr:spPr>
        <a:xfrm>
          <a:off x="13462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158948</xdr:rowOff>
    </xdr:from>
    <xdr:ext cx="762000" cy="259045"/>
    <xdr:sp macro="" textlink="">
      <xdr:nvSpPr>
        <xdr:cNvPr id="288" name="テキスト ボックス 287"/>
        <xdr:cNvSpPr txBox="1"/>
      </xdr:nvSpPr>
      <xdr:spPr>
        <a:xfrm>
          <a:off x="13131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給食調理、ごみ収集の民間委託の推進等は行っているものの、町の面積が広大で、類似団体と比較し、支所出張所を多く配置しなくてはいけないことから、平均を上回っている。  </a:t>
          </a:r>
          <a:endParaRPr lang="ja-JP" altLang="ja-JP" sz="1400">
            <a:effectLst/>
          </a:endParaRPr>
        </a:p>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　事務事業の見直しや効率化（ＩＴ活用等）を図ることで、職員定数の見直しも並行して行っていく。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135192</xdr:rowOff>
    </xdr:from>
    <xdr:to>
      <xdr:col>81</xdr:col>
      <xdr:colOff>44450</xdr:colOff>
      <xdr:row>60</xdr:row>
      <xdr:rowOff>165957</xdr:rowOff>
    </xdr:to>
    <xdr:cxnSp macro="">
      <xdr:nvCxnSpPr>
        <xdr:cNvPr id="319" name="直線コネクタ 318"/>
        <xdr:cNvCxnSpPr/>
      </xdr:nvCxnSpPr>
      <xdr:spPr>
        <a:xfrm>
          <a:off x="16179800" y="10422192"/>
          <a:ext cx="838200" cy="3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73169</xdr:rowOff>
    </xdr:from>
    <xdr:ext cx="762000" cy="259045"/>
    <xdr:sp macro="" textlink="">
      <xdr:nvSpPr>
        <xdr:cNvPr id="320" name="定員管理の状況平均値テキスト"/>
        <xdr:cNvSpPr txBox="1"/>
      </xdr:nvSpPr>
      <xdr:spPr>
        <a:xfrm>
          <a:off x="17106900" y="1018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109251</xdr:rowOff>
    </xdr:from>
    <xdr:to>
      <xdr:col>77</xdr:col>
      <xdr:colOff>44450</xdr:colOff>
      <xdr:row>60</xdr:row>
      <xdr:rowOff>135192</xdr:rowOff>
    </xdr:to>
    <xdr:cxnSp macro="">
      <xdr:nvCxnSpPr>
        <xdr:cNvPr id="322" name="直線コネクタ 321"/>
        <xdr:cNvCxnSpPr/>
      </xdr:nvCxnSpPr>
      <xdr:spPr>
        <a:xfrm>
          <a:off x="15290800" y="10396251"/>
          <a:ext cx="889000" cy="2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159973</xdr:rowOff>
    </xdr:from>
    <xdr:ext cx="736600" cy="259045"/>
    <xdr:sp macro="" textlink="">
      <xdr:nvSpPr>
        <xdr:cNvPr id="324" name="テキスト ボックス 323"/>
        <xdr:cNvSpPr txBox="1"/>
      </xdr:nvSpPr>
      <xdr:spPr>
        <a:xfrm>
          <a:off x="15798800" y="10104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71247</xdr:rowOff>
    </xdr:from>
    <xdr:to>
      <xdr:col>72</xdr:col>
      <xdr:colOff>203200</xdr:colOff>
      <xdr:row>60</xdr:row>
      <xdr:rowOff>109251</xdr:rowOff>
    </xdr:to>
    <xdr:cxnSp macro="">
      <xdr:nvCxnSpPr>
        <xdr:cNvPr id="325" name="直線コネクタ 324"/>
        <xdr:cNvCxnSpPr/>
      </xdr:nvCxnSpPr>
      <xdr:spPr>
        <a:xfrm>
          <a:off x="14401800" y="10358247"/>
          <a:ext cx="889000" cy="3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116540</xdr:rowOff>
    </xdr:from>
    <xdr:ext cx="762000" cy="259045"/>
    <xdr:sp macro="" textlink="">
      <xdr:nvSpPr>
        <xdr:cNvPr id="327" name="テキスト ボックス 326"/>
        <xdr:cNvSpPr txBox="1"/>
      </xdr:nvSpPr>
      <xdr:spPr>
        <a:xfrm>
          <a:off x="14909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71247</xdr:rowOff>
    </xdr:from>
    <xdr:to>
      <xdr:col>68</xdr:col>
      <xdr:colOff>152400</xdr:colOff>
      <xdr:row>60</xdr:row>
      <xdr:rowOff>71850</xdr:rowOff>
    </xdr:to>
    <xdr:cxnSp macro="">
      <xdr:nvCxnSpPr>
        <xdr:cNvPr id="328" name="直線コネクタ 327"/>
        <xdr:cNvCxnSpPr/>
      </xdr:nvCxnSpPr>
      <xdr:spPr>
        <a:xfrm flipV="1">
          <a:off x="13512800" y="10358247"/>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112317</xdr:rowOff>
    </xdr:from>
    <xdr:ext cx="762000" cy="259045"/>
    <xdr:sp macro="" textlink="">
      <xdr:nvSpPr>
        <xdr:cNvPr id="330" name="テキスト ボックス 329"/>
        <xdr:cNvSpPr txBox="1"/>
      </xdr:nvSpPr>
      <xdr:spPr>
        <a:xfrm>
          <a:off x="14020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123176</xdr:rowOff>
    </xdr:from>
    <xdr:ext cx="762000" cy="259045"/>
    <xdr:sp macro="" textlink="">
      <xdr:nvSpPr>
        <xdr:cNvPr id="332" name="テキスト ボックス 331"/>
        <xdr:cNvSpPr txBox="1"/>
      </xdr:nvSpPr>
      <xdr:spPr>
        <a:xfrm>
          <a:off x="13131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115157</xdr:rowOff>
    </xdr:from>
    <xdr:to>
      <xdr:col>81</xdr:col>
      <xdr:colOff>95250</xdr:colOff>
      <xdr:row>61</xdr:row>
      <xdr:rowOff>45307</xdr:rowOff>
    </xdr:to>
    <xdr:sp macro="" textlink="">
      <xdr:nvSpPr>
        <xdr:cNvPr id="338" name="楕円 337"/>
        <xdr:cNvSpPr/>
      </xdr:nvSpPr>
      <xdr:spPr>
        <a:xfrm>
          <a:off x="16967200" y="1040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87234</xdr:rowOff>
    </xdr:from>
    <xdr:ext cx="762000" cy="259045"/>
    <xdr:sp macro="" textlink="">
      <xdr:nvSpPr>
        <xdr:cNvPr id="339" name="定員管理の状況該当値テキスト"/>
        <xdr:cNvSpPr txBox="1"/>
      </xdr:nvSpPr>
      <xdr:spPr>
        <a:xfrm>
          <a:off x="17106900" y="1037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84392</xdr:rowOff>
    </xdr:from>
    <xdr:to>
      <xdr:col>77</xdr:col>
      <xdr:colOff>95250</xdr:colOff>
      <xdr:row>61</xdr:row>
      <xdr:rowOff>14542</xdr:rowOff>
    </xdr:to>
    <xdr:sp macro="" textlink="">
      <xdr:nvSpPr>
        <xdr:cNvPr id="340" name="楕円 339"/>
        <xdr:cNvSpPr/>
      </xdr:nvSpPr>
      <xdr:spPr>
        <a:xfrm>
          <a:off x="16129000" y="103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170769</xdr:rowOff>
    </xdr:from>
    <xdr:ext cx="736600" cy="259045"/>
    <xdr:sp macro="" textlink="">
      <xdr:nvSpPr>
        <xdr:cNvPr id="341" name="テキスト ボックス 340"/>
        <xdr:cNvSpPr txBox="1"/>
      </xdr:nvSpPr>
      <xdr:spPr>
        <a:xfrm>
          <a:off x="15798800" y="10457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58451</xdr:rowOff>
    </xdr:from>
    <xdr:to>
      <xdr:col>73</xdr:col>
      <xdr:colOff>44450</xdr:colOff>
      <xdr:row>60</xdr:row>
      <xdr:rowOff>160051</xdr:rowOff>
    </xdr:to>
    <xdr:sp macro="" textlink="">
      <xdr:nvSpPr>
        <xdr:cNvPr id="342" name="楕円 341"/>
        <xdr:cNvSpPr/>
      </xdr:nvSpPr>
      <xdr:spPr>
        <a:xfrm>
          <a:off x="15240000" y="1034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144828</xdr:rowOff>
    </xdr:from>
    <xdr:ext cx="762000" cy="259045"/>
    <xdr:sp macro="" textlink="">
      <xdr:nvSpPr>
        <xdr:cNvPr id="343" name="テキスト ボックス 342"/>
        <xdr:cNvSpPr txBox="1"/>
      </xdr:nvSpPr>
      <xdr:spPr>
        <a:xfrm>
          <a:off x="14909800" y="1043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20447</xdr:rowOff>
    </xdr:from>
    <xdr:to>
      <xdr:col>68</xdr:col>
      <xdr:colOff>203200</xdr:colOff>
      <xdr:row>60</xdr:row>
      <xdr:rowOff>122047</xdr:rowOff>
    </xdr:to>
    <xdr:sp macro="" textlink="">
      <xdr:nvSpPr>
        <xdr:cNvPr id="344" name="楕円 343"/>
        <xdr:cNvSpPr/>
      </xdr:nvSpPr>
      <xdr:spPr>
        <a:xfrm>
          <a:off x="14351000" y="103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106824</xdr:rowOff>
    </xdr:from>
    <xdr:ext cx="762000" cy="259045"/>
    <xdr:sp macro="" textlink="">
      <xdr:nvSpPr>
        <xdr:cNvPr id="345" name="テキスト ボックス 344"/>
        <xdr:cNvSpPr txBox="1"/>
      </xdr:nvSpPr>
      <xdr:spPr>
        <a:xfrm>
          <a:off x="14020800" y="1039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21050</xdr:rowOff>
    </xdr:from>
    <xdr:to>
      <xdr:col>64</xdr:col>
      <xdr:colOff>152400</xdr:colOff>
      <xdr:row>60</xdr:row>
      <xdr:rowOff>122650</xdr:rowOff>
    </xdr:to>
    <xdr:sp macro="" textlink="">
      <xdr:nvSpPr>
        <xdr:cNvPr id="346" name="楕円 345"/>
        <xdr:cNvSpPr/>
      </xdr:nvSpPr>
      <xdr:spPr>
        <a:xfrm>
          <a:off x="13462000" y="103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107427</xdr:rowOff>
    </xdr:from>
    <xdr:ext cx="762000" cy="259045"/>
    <xdr:sp macro="" textlink="">
      <xdr:nvSpPr>
        <xdr:cNvPr id="347" name="テキスト ボックス 346"/>
        <xdr:cNvSpPr txBox="1"/>
      </xdr:nvSpPr>
      <xdr:spPr>
        <a:xfrm>
          <a:off x="13131800" y="1039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前年対比で</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インフラ施設の長寿命化は今後も継続して実施していくため、有利な起債を活用して実施していく。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自主財源の増加があまり見込めない現状において、適正な借入計画を立てつつ、</a:t>
          </a:r>
          <a:r>
            <a:rPr kumimoji="1" lang="ja-JP" altLang="en-US" sz="1100" b="0" i="0" baseline="0">
              <a:solidFill>
                <a:schemeClr val="dk1"/>
              </a:solidFill>
              <a:effectLst/>
              <a:latin typeface="+mn-lt"/>
              <a:ea typeface="+mn-ea"/>
              <a:cs typeface="+mn-cs"/>
            </a:rPr>
            <a:t>借入と返済のバランスを取りつつ、</a:t>
          </a:r>
          <a:r>
            <a:rPr kumimoji="1" lang="ja-JP" altLang="ja-JP" sz="1100" b="0" i="0" baseline="0">
              <a:solidFill>
                <a:schemeClr val="dk1"/>
              </a:solidFill>
              <a:effectLst/>
              <a:latin typeface="+mn-lt"/>
              <a:ea typeface="+mn-ea"/>
              <a:cs typeface="+mn-cs"/>
            </a:rPr>
            <a:t>低金利政策を有効に活用しながら、抑制できるように努めていく。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129963</xdr:rowOff>
    </xdr:from>
    <xdr:to>
      <xdr:col>81</xdr:col>
      <xdr:colOff>44450</xdr:colOff>
      <xdr:row>42</xdr:row>
      <xdr:rowOff>146050</xdr:rowOff>
    </xdr:to>
    <xdr:cxnSp macro="">
      <xdr:nvCxnSpPr>
        <xdr:cNvPr id="380" name="直線コネクタ 379"/>
        <xdr:cNvCxnSpPr/>
      </xdr:nvCxnSpPr>
      <xdr:spPr>
        <a:xfrm flipV="1">
          <a:off x="16179800" y="733086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1" name="公債費負担の状況平均値テキスト"/>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138006</xdr:rowOff>
    </xdr:from>
    <xdr:to>
      <xdr:col>77</xdr:col>
      <xdr:colOff>44450</xdr:colOff>
      <xdr:row>42</xdr:row>
      <xdr:rowOff>146050</xdr:rowOff>
    </xdr:to>
    <xdr:cxnSp macro="">
      <xdr:nvCxnSpPr>
        <xdr:cNvPr id="383" name="直線コネクタ 382"/>
        <xdr:cNvCxnSpPr/>
      </xdr:nvCxnSpPr>
      <xdr:spPr>
        <a:xfrm>
          <a:off x="15290800" y="73389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62247</xdr:rowOff>
    </xdr:from>
    <xdr:ext cx="736600" cy="259045"/>
    <xdr:sp macro="" textlink="">
      <xdr:nvSpPr>
        <xdr:cNvPr id="385" name="テキスト ボックス 384"/>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138006</xdr:rowOff>
    </xdr:from>
    <xdr:to>
      <xdr:col>72</xdr:col>
      <xdr:colOff>203200</xdr:colOff>
      <xdr:row>43</xdr:row>
      <xdr:rowOff>38946</xdr:rowOff>
    </xdr:to>
    <xdr:cxnSp macro="">
      <xdr:nvCxnSpPr>
        <xdr:cNvPr id="386" name="直線コネクタ 385"/>
        <xdr:cNvCxnSpPr/>
      </xdr:nvCxnSpPr>
      <xdr:spPr>
        <a:xfrm flipV="1">
          <a:off x="14401800" y="733890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8" name="テキスト ボックス 387"/>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38946</xdr:rowOff>
    </xdr:from>
    <xdr:to>
      <xdr:col>68</xdr:col>
      <xdr:colOff>152400</xdr:colOff>
      <xdr:row>43</xdr:row>
      <xdr:rowOff>119380</xdr:rowOff>
    </xdr:to>
    <xdr:cxnSp macro="">
      <xdr:nvCxnSpPr>
        <xdr:cNvPr id="389" name="直線コネクタ 388"/>
        <xdr:cNvCxnSpPr/>
      </xdr:nvCxnSpPr>
      <xdr:spPr>
        <a:xfrm flipV="1">
          <a:off x="13512800" y="741129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91" name="テキスト ボックス 390"/>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30073</xdr:rowOff>
    </xdr:from>
    <xdr:ext cx="762000" cy="259045"/>
    <xdr:sp macro="" textlink="">
      <xdr:nvSpPr>
        <xdr:cNvPr id="393" name="テキスト ボックス 392"/>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79163</xdr:rowOff>
    </xdr:from>
    <xdr:to>
      <xdr:col>81</xdr:col>
      <xdr:colOff>95250</xdr:colOff>
      <xdr:row>43</xdr:row>
      <xdr:rowOff>9313</xdr:rowOff>
    </xdr:to>
    <xdr:sp macro="" textlink="">
      <xdr:nvSpPr>
        <xdr:cNvPr id="399" name="楕円 398"/>
        <xdr:cNvSpPr/>
      </xdr:nvSpPr>
      <xdr:spPr>
        <a:xfrm>
          <a:off x="169672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51240</xdr:rowOff>
    </xdr:from>
    <xdr:ext cx="762000" cy="259045"/>
    <xdr:sp macro="" textlink="">
      <xdr:nvSpPr>
        <xdr:cNvPr id="400" name="公債費負担の状況該当値テキスト"/>
        <xdr:cNvSpPr txBox="1"/>
      </xdr:nvSpPr>
      <xdr:spPr>
        <a:xfrm>
          <a:off x="17106900" y="725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95250</xdr:rowOff>
    </xdr:from>
    <xdr:to>
      <xdr:col>77</xdr:col>
      <xdr:colOff>95250</xdr:colOff>
      <xdr:row>43</xdr:row>
      <xdr:rowOff>25400</xdr:rowOff>
    </xdr:to>
    <xdr:sp macro="" textlink="">
      <xdr:nvSpPr>
        <xdr:cNvPr id="401" name="楕円 400"/>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10177</xdr:rowOff>
    </xdr:from>
    <xdr:ext cx="736600" cy="259045"/>
    <xdr:sp macro="" textlink="">
      <xdr:nvSpPr>
        <xdr:cNvPr id="402" name="テキスト ボックス 401"/>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87206</xdr:rowOff>
    </xdr:from>
    <xdr:to>
      <xdr:col>73</xdr:col>
      <xdr:colOff>44450</xdr:colOff>
      <xdr:row>43</xdr:row>
      <xdr:rowOff>17356</xdr:rowOff>
    </xdr:to>
    <xdr:sp macro="" textlink="">
      <xdr:nvSpPr>
        <xdr:cNvPr id="403" name="楕円 402"/>
        <xdr:cNvSpPr/>
      </xdr:nvSpPr>
      <xdr:spPr>
        <a:xfrm>
          <a:off x="15240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2133</xdr:rowOff>
    </xdr:from>
    <xdr:ext cx="762000" cy="259045"/>
    <xdr:sp macro="" textlink="">
      <xdr:nvSpPr>
        <xdr:cNvPr id="404" name="テキスト ボックス 403"/>
        <xdr:cNvSpPr txBox="1"/>
      </xdr:nvSpPr>
      <xdr:spPr>
        <a:xfrm>
          <a:off x="14909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159596</xdr:rowOff>
    </xdr:from>
    <xdr:to>
      <xdr:col>68</xdr:col>
      <xdr:colOff>203200</xdr:colOff>
      <xdr:row>43</xdr:row>
      <xdr:rowOff>89746</xdr:rowOff>
    </xdr:to>
    <xdr:sp macro="" textlink="">
      <xdr:nvSpPr>
        <xdr:cNvPr id="405" name="楕円 404"/>
        <xdr:cNvSpPr/>
      </xdr:nvSpPr>
      <xdr:spPr>
        <a:xfrm>
          <a:off x="14351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74523</xdr:rowOff>
    </xdr:from>
    <xdr:ext cx="762000" cy="259045"/>
    <xdr:sp macro="" textlink="">
      <xdr:nvSpPr>
        <xdr:cNvPr id="406" name="テキスト ボックス 405"/>
        <xdr:cNvSpPr txBox="1"/>
      </xdr:nvSpPr>
      <xdr:spPr>
        <a:xfrm>
          <a:off x="14020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68580</xdr:rowOff>
    </xdr:from>
    <xdr:to>
      <xdr:col>64</xdr:col>
      <xdr:colOff>152400</xdr:colOff>
      <xdr:row>43</xdr:row>
      <xdr:rowOff>170180</xdr:rowOff>
    </xdr:to>
    <xdr:sp macro="" textlink="">
      <xdr:nvSpPr>
        <xdr:cNvPr id="407" name="楕円 406"/>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154957</xdr:rowOff>
    </xdr:from>
    <xdr:ext cx="762000" cy="259045"/>
    <xdr:sp macro="" textlink="">
      <xdr:nvSpPr>
        <xdr:cNvPr id="408" name="テキスト ボックス 407"/>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新規発行債については、過疎対策事業債や辺地対策債を基本として交付税措置の高い有利な町債を選択しており、将来負担比率の抑制に努めている。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しかし、今後計画されている庁舎整備や学校統廃合に伴い特定目的基金保有額の減少が想定されるため、それらに対応した行財政改革を推進し、上昇抑制を図っていく。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113538</xdr:rowOff>
    </xdr:from>
    <xdr:to>
      <xdr:col>77</xdr:col>
      <xdr:colOff>95250</xdr:colOff>
      <xdr:row>14</xdr:row>
      <xdr:rowOff>43688</xdr:rowOff>
    </xdr:to>
    <xdr:sp macro="" textlink="">
      <xdr:nvSpPr>
        <xdr:cNvPr id="457" name="楕円 456"/>
        <xdr:cNvSpPr/>
      </xdr:nvSpPr>
      <xdr:spPr>
        <a:xfrm>
          <a:off x="16129000" y="234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28465</xdr:rowOff>
    </xdr:from>
    <xdr:ext cx="736600" cy="259045"/>
    <xdr:sp macro="" textlink="">
      <xdr:nvSpPr>
        <xdr:cNvPr id="458" name="テキスト ボックス 457"/>
        <xdr:cNvSpPr txBox="1"/>
      </xdr:nvSpPr>
      <xdr:spPr>
        <a:xfrm>
          <a:off x="15798800" y="242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109516</xdr:rowOff>
    </xdr:from>
    <xdr:to>
      <xdr:col>64</xdr:col>
      <xdr:colOff>152400</xdr:colOff>
      <xdr:row>14</xdr:row>
      <xdr:rowOff>39666</xdr:rowOff>
    </xdr:to>
    <xdr:sp macro="" textlink="">
      <xdr:nvSpPr>
        <xdr:cNvPr id="459" name="楕円 458"/>
        <xdr:cNvSpPr/>
      </xdr:nvSpPr>
      <xdr:spPr>
        <a:xfrm>
          <a:off x="13462000" y="233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24443</xdr:rowOff>
    </xdr:from>
    <xdr:ext cx="762000" cy="259045"/>
    <xdr:sp macro="" textlink="">
      <xdr:nvSpPr>
        <xdr:cNvPr id="460" name="テキスト ボックス 459"/>
        <xdr:cNvSpPr txBox="1"/>
      </xdr:nvSpPr>
      <xdr:spPr>
        <a:xfrm>
          <a:off x="13131800" y="242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7,816
7,700
237.90
7,620,906
7,193,901
337,693
3,832,899
4,467,555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町の面積が広大で、類似団体と比較し、出張所を配置しなくてはいけないことなどの理由から、職員数は平均を上回っているが職員１人あたりの給与費は平均を下回っているので人件費総額として平均を下回っ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159004</xdr:rowOff>
    </xdr:from>
    <xdr:to>
      <xdr:col>24</xdr:col>
      <xdr:colOff>25400</xdr:colOff>
      <xdr:row>37</xdr:row>
      <xdr:rowOff>92710</xdr:rowOff>
    </xdr:to>
    <xdr:cxnSp macro="">
      <xdr:nvCxnSpPr>
        <xdr:cNvPr id="64" name="直線コネクタ 63"/>
        <xdr:cNvCxnSpPr/>
      </xdr:nvCxnSpPr>
      <xdr:spPr>
        <a:xfrm>
          <a:off x="3987800" y="633120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32275</xdr:rowOff>
    </xdr:from>
    <xdr:ext cx="762000" cy="259045"/>
    <xdr:sp macro="" textlink="">
      <xdr:nvSpPr>
        <xdr:cNvPr id="65" name="人件費平均値テキスト"/>
        <xdr:cNvSpPr txBox="1"/>
      </xdr:nvSpPr>
      <xdr:spPr>
        <a:xfrm>
          <a:off x="4914900" y="6375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36</xdr:row>
      <xdr:rowOff>159004</xdr:rowOff>
    </xdr:to>
    <xdr:cxnSp macro="">
      <xdr:nvCxnSpPr>
        <xdr:cNvPr id="67" name="直線コネクタ 66"/>
        <xdr:cNvCxnSpPr/>
      </xdr:nvCxnSpPr>
      <xdr:spPr>
        <a:xfrm>
          <a:off x="3098800" y="63220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131572</xdr:rowOff>
    </xdr:from>
    <xdr:to>
      <xdr:col>15</xdr:col>
      <xdr:colOff>98425</xdr:colOff>
      <xdr:row>36</xdr:row>
      <xdr:rowOff>149860</xdr:rowOff>
    </xdr:to>
    <xdr:cxnSp macro="">
      <xdr:nvCxnSpPr>
        <xdr:cNvPr id="70" name="直線コネクタ 69"/>
        <xdr:cNvCxnSpPr/>
      </xdr:nvCxnSpPr>
      <xdr:spPr>
        <a:xfrm>
          <a:off x="2209800" y="63037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108712</xdr:rowOff>
    </xdr:from>
    <xdr:to>
      <xdr:col>11</xdr:col>
      <xdr:colOff>9525</xdr:colOff>
      <xdr:row>36</xdr:row>
      <xdr:rowOff>131572</xdr:rowOff>
    </xdr:to>
    <xdr:cxnSp macro="">
      <xdr:nvCxnSpPr>
        <xdr:cNvPr id="73" name="直線コネクタ 72"/>
        <xdr:cNvCxnSpPr/>
      </xdr:nvCxnSpPr>
      <xdr:spPr>
        <a:xfrm>
          <a:off x="1320800" y="62809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3" name="楕円 82"/>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58437</xdr:rowOff>
    </xdr:from>
    <xdr:ext cx="762000" cy="259045"/>
    <xdr:sp macro="" textlink="">
      <xdr:nvSpPr>
        <xdr:cNvPr id="84" name="人件費該当値テキスト"/>
        <xdr:cNvSpPr txBox="1"/>
      </xdr:nvSpPr>
      <xdr:spPr>
        <a:xfrm>
          <a:off x="49149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108204</xdr:rowOff>
    </xdr:from>
    <xdr:to>
      <xdr:col>20</xdr:col>
      <xdr:colOff>38100</xdr:colOff>
      <xdr:row>37</xdr:row>
      <xdr:rowOff>38354</xdr:rowOff>
    </xdr:to>
    <xdr:sp macro="" textlink="">
      <xdr:nvSpPr>
        <xdr:cNvPr id="85" name="楕円 84"/>
        <xdr:cNvSpPr/>
      </xdr:nvSpPr>
      <xdr:spPr>
        <a:xfrm>
          <a:off x="3937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86" name="テキスト ボックス 85"/>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7" name="楕円 86"/>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88" name="テキスト ボックス 87"/>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80772</xdr:rowOff>
    </xdr:from>
    <xdr:to>
      <xdr:col>11</xdr:col>
      <xdr:colOff>60325</xdr:colOff>
      <xdr:row>37</xdr:row>
      <xdr:rowOff>10922</xdr:rowOff>
    </xdr:to>
    <xdr:sp macro="" textlink="">
      <xdr:nvSpPr>
        <xdr:cNvPr id="89" name="楕円 88"/>
        <xdr:cNvSpPr/>
      </xdr:nvSpPr>
      <xdr:spPr>
        <a:xfrm>
          <a:off x="2159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90" name="テキスト ボックス 89"/>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91" name="楕円 90"/>
        <xdr:cNvSpPr/>
      </xdr:nvSpPr>
      <xdr:spPr>
        <a:xfrm>
          <a:off x="1270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169689</xdr:rowOff>
    </xdr:from>
    <xdr:ext cx="762000" cy="259045"/>
    <xdr:sp macro="" textlink="">
      <xdr:nvSpPr>
        <xdr:cNvPr id="92" name="テキスト ボックス 91"/>
        <xdr:cNvSpPr txBox="1"/>
      </xdr:nvSpPr>
      <xdr:spPr>
        <a:xfrm>
          <a:off x="939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類似団体と比較して、物件費は</a:t>
          </a:r>
          <a:r>
            <a:rPr kumimoji="1" lang="ja-JP" altLang="en-US" sz="1100" b="0" i="0" baseline="0">
              <a:solidFill>
                <a:schemeClr val="dk1"/>
              </a:solidFill>
              <a:effectLst/>
              <a:latin typeface="+mn-lt"/>
              <a:ea typeface="+mn-ea"/>
              <a:cs typeface="+mn-cs"/>
            </a:rPr>
            <a:t>平均的な数値となっている</a:t>
          </a:r>
          <a:r>
            <a:rPr kumimoji="1" lang="ja-JP" altLang="ja-JP" sz="1100" b="0" i="0" baseline="0">
              <a:solidFill>
                <a:schemeClr val="dk1"/>
              </a:solidFill>
              <a:effectLst/>
              <a:latin typeface="+mn-lt"/>
              <a:ea typeface="+mn-ea"/>
              <a:cs typeface="+mn-cs"/>
            </a:rPr>
            <a:t>。今後は事業の時限化を図</a:t>
          </a:r>
          <a:r>
            <a:rPr kumimoji="1" lang="ja-JP" altLang="en-US" sz="1100" b="0" i="0" baseline="0">
              <a:solidFill>
                <a:schemeClr val="dk1"/>
              </a:solidFill>
              <a:effectLst/>
              <a:latin typeface="+mn-lt"/>
              <a:ea typeface="+mn-ea"/>
              <a:cs typeface="+mn-cs"/>
            </a:rPr>
            <a:t>るとともに</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数値の上位にある委託業務の</a:t>
          </a:r>
          <a:r>
            <a:rPr kumimoji="1" lang="ja-JP" altLang="ja-JP" sz="1100" b="0" i="0" baseline="0">
              <a:solidFill>
                <a:schemeClr val="dk1"/>
              </a:solidFill>
              <a:effectLst/>
              <a:latin typeface="+mn-lt"/>
              <a:ea typeface="+mn-ea"/>
              <a:cs typeface="+mn-cs"/>
            </a:rPr>
            <a:t>事業内容を見直すなど費用増加抑制に努めていく。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81280</xdr:rowOff>
    </xdr:from>
    <xdr:to>
      <xdr:col>82</xdr:col>
      <xdr:colOff>107950</xdr:colOff>
      <xdr:row>16</xdr:row>
      <xdr:rowOff>96520</xdr:rowOff>
    </xdr:to>
    <xdr:cxnSp macro="">
      <xdr:nvCxnSpPr>
        <xdr:cNvPr id="125" name="直線コネクタ 124"/>
        <xdr:cNvCxnSpPr/>
      </xdr:nvCxnSpPr>
      <xdr:spPr>
        <a:xfrm>
          <a:off x="15671800" y="2824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6" name="物件費平均値テキスト"/>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73660</xdr:rowOff>
    </xdr:from>
    <xdr:to>
      <xdr:col>78</xdr:col>
      <xdr:colOff>69850</xdr:colOff>
      <xdr:row>16</xdr:row>
      <xdr:rowOff>81280</xdr:rowOff>
    </xdr:to>
    <xdr:cxnSp macro="">
      <xdr:nvCxnSpPr>
        <xdr:cNvPr id="128" name="直線コネクタ 127"/>
        <xdr:cNvCxnSpPr/>
      </xdr:nvCxnSpPr>
      <xdr:spPr>
        <a:xfrm>
          <a:off x="14782800" y="2816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97807</xdr:rowOff>
    </xdr:from>
    <xdr:ext cx="736600" cy="259045"/>
    <xdr:sp macro="" textlink="">
      <xdr:nvSpPr>
        <xdr:cNvPr id="130" name="テキスト ボックス 129"/>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123190</xdr:rowOff>
    </xdr:from>
    <xdr:to>
      <xdr:col>73</xdr:col>
      <xdr:colOff>180975</xdr:colOff>
      <xdr:row>16</xdr:row>
      <xdr:rowOff>73660</xdr:rowOff>
    </xdr:to>
    <xdr:cxnSp macro="">
      <xdr:nvCxnSpPr>
        <xdr:cNvPr id="131" name="直線コネクタ 130"/>
        <xdr:cNvCxnSpPr/>
      </xdr:nvCxnSpPr>
      <xdr:spPr>
        <a:xfrm>
          <a:off x="13893800" y="26949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3" name="テキスト ボックス 132"/>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16510</xdr:rowOff>
    </xdr:from>
    <xdr:to>
      <xdr:col>69</xdr:col>
      <xdr:colOff>92075</xdr:colOff>
      <xdr:row>15</xdr:row>
      <xdr:rowOff>123190</xdr:rowOff>
    </xdr:to>
    <xdr:cxnSp macro="">
      <xdr:nvCxnSpPr>
        <xdr:cNvPr id="134" name="直線コネクタ 133"/>
        <xdr:cNvCxnSpPr/>
      </xdr:nvCxnSpPr>
      <xdr:spPr>
        <a:xfrm>
          <a:off x="13004800" y="25882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44" name="楕円 143"/>
        <xdr:cNvSpPr/>
      </xdr:nvSpPr>
      <xdr:spPr>
        <a:xfrm>
          <a:off x="164592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17797</xdr:rowOff>
    </xdr:from>
    <xdr:ext cx="762000" cy="259045"/>
    <xdr:sp macro="" textlink="">
      <xdr:nvSpPr>
        <xdr:cNvPr id="145" name="物件費該当値テキスト"/>
        <xdr:cNvSpPr txBox="1"/>
      </xdr:nvSpPr>
      <xdr:spPr>
        <a:xfrm>
          <a:off x="165989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46" name="楕円 145"/>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47" name="テキスト ボックス 146"/>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22860</xdr:rowOff>
    </xdr:from>
    <xdr:to>
      <xdr:col>74</xdr:col>
      <xdr:colOff>31750</xdr:colOff>
      <xdr:row>16</xdr:row>
      <xdr:rowOff>124460</xdr:rowOff>
    </xdr:to>
    <xdr:sp macro="" textlink="">
      <xdr:nvSpPr>
        <xdr:cNvPr id="148" name="楕円 147"/>
        <xdr:cNvSpPr/>
      </xdr:nvSpPr>
      <xdr:spPr>
        <a:xfrm>
          <a:off x="14732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134637</xdr:rowOff>
    </xdr:from>
    <xdr:ext cx="762000" cy="259045"/>
    <xdr:sp macro="" textlink="">
      <xdr:nvSpPr>
        <xdr:cNvPr id="149" name="テキスト ボックス 148"/>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72390</xdr:rowOff>
    </xdr:from>
    <xdr:to>
      <xdr:col>69</xdr:col>
      <xdr:colOff>142875</xdr:colOff>
      <xdr:row>16</xdr:row>
      <xdr:rowOff>2540</xdr:rowOff>
    </xdr:to>
    <xdr:sp macro="" textlink="">
      <xdr:nvSpPr>
        <xdr:cNvPr id="150" name="楕円 149"/>
        <xdr:cNvSpPr/>
      </xdr:nvSpPr>
      <xdr:spPr>
        <a:xfrm>
          <a:off x="13843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51" name="テキスト ボックス 150"/>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137160</xdr:rowOff>
    </xdr:from>
    <xdr:to>
      <xdr:col>65</xdr:col>
      <xdr:colOff>53975</xdr:colOff>
      <xdr:row>15</xdr:row>
      <xdr:rowOff>67310</xdr:rowOff>
    </xdr:to>
    <xdr:sp macro="" textlink="">
      <xdr:nvSpPr>
        <xdr:cNvPr id="152" name="楕円 151"/>
        <xdr:cNvSpPr/>
      </xdr:nvSpPr>
      <xdr:spPr>
        <a:xfrm>
          <a:off x="12954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77487</xdr:rowOff>
    </xdr:from>
    <xdr:ext cx="762000" cy="259045"/>
    <xdr:sp macro="" textlink="">
      <xdr:nvSpPr>
        <xdr:cNvPr id="153" name="テキスト ボックス 152"/>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対象者数減少等の要因により、類似団体平均を下回っている。</a:t>
          </a:r>
          <a:endParaRPr lang="ja-JP" altLang="ja-JP" sz="1400">
            <a:effectLst/>
          </a:endParaRPr>
        </a:p>
        <a:p>
          <a:r>
            <a:rPr kumimoji="1" lang="ja-JP" altLang="ja-JP" sz="1100" b="0" i="0" baseline="0">
              <a:solidFill>
                <a:schemeClr val="dk1"/>
              </a:solidFill>
              <a:effectLst/>
              <a:latin typeface="+mn-lt"/>
              <a:ea typeface="+mn-ea"/>
              <a:cs typeface="+mn-cs"/>
            </a:rPr>
            <a:t>扶助費のうち主なものは、障害者支援費、町単独で実施している中学卒業までの福祉医療や児童手当となっており、今後も必要な事業についての見極めや各種の調整を図りながら、事業を展開していく。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138430</xdr:rowOff>
    </xdr:from>
    <xdr:to>
      <xdr:col>24</xdr:col>
      <xdr:colOff>25400</xdr:colOff>
      <xdr:row>56</xdr:row>
      <xdr:rowOff>81280</xdr:rowOff>
    </xdr:to>
    <xdr:cxnSp macro="">
      <xdr:nvCxnSpPr>
        <xdr:cNvPr id="184" name="直線コネクタ 183"/>
        <xdr:cNvCxnSpPr/>
      </xdr:nvCxnSpPr>
      <xdr:spPr>
        <a:xfrm flipV="1">
          <a:off x="3987800" y="95681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58420</xdr:rowOff>
    </xdr:from>
    <xdr:to>
      <xdr:col>19</xdr:col>
      <xdr:colOff>187325</xdr:colOff>
      <xdr:row>56</xdr:row>
      <xdr:rowOff>81280</xdr:rowOff>
    </xdr:to>
    <xdr:cxnSp macro="">
      <xdr:nvCxnSpPr>
        <xdr:cNvPr id="187" name="直線コネクタ 186"/>
        <xdr:cNvCxnSpPr/>
      </xdr:nvCxnSpPr>
      <xdr:spPr>
        <a:xfrm>
          <a:off x="3098800" y="9659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189" name="テキスト ボックス 188"/>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35560</xdr:rowOff>
    </xdr:from>
    <xdr:to>
      <xdr:col>15</xdr:col>
      <xdr:colOff>98425</xdr:colOff>
      <xdr:row>56</xdr:row>
      <xdr:rowOff>58420</xdr:rowOff>
    </xdr:to>
    <xdr:cxnSp macro="">
      <xdr:nvCxnSpPr>
        <xdr:cNvPr id="190" name="直線コネクタ 189"/>
        <xdr:cNvCxnSpPr/>
      </xdr:nvCxnSpPr>
      <xdr:spPr>
        <a:xfrm>
          <a:off x="2209800" y="963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2" name="テキスト ボックス 191"/>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35560</xdr:rowOff>
    </xdr:from>
    <xdr:to>
      <xdr:col>11</xdr:col>
      <xdr:colOff>9525</xdr:colOff>
      <xdr:row>56</xdr:row>
      <xdr:rowOff>104140</xdr:rowOff>
    </xdr:to>
    <xdr:cxnSp macro="">
      <xdr:nvCxnSpPr>
        <xdr:cNvPr id="193" name="直線コネクタ 192"/>
        <xdr:cNvCxnSpPr/>
      </xdr:nvCxnSpPr>
      <xdr:spPr>
        <a:xfrm flipV="1">
          <a:off x="1320800" y="9636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5" name="テキスト ボックス 194"/>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142257</xdr:rowOff>
    </xdr:from>
    <xdr:ext cx="762000" cy="259045"/>
    <xdr:sp macro="" textlink="">
      <xdr:nvSpPr>
        <xdr:cNvPr id="197" name="テキスト ボックス 196"/>
        <xdr:cNvSpPr txBox="1"/>
      </xdr:nvSpPr>
      <xdr:spPr>
        <a:xfrm>
          <a:off x="939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203" name="楕円 202"/>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104157</xdr:rowOff>
    </xdr:from>
    <xdr:ext cx="762000" cy="259045"/>
    <xdr:sp macro="" textlink="">
      <xdr:nvSpPr>
        <xdr:cNvPr id="204" name="扶助費該当値テキスト"/>
        <xdr:cNvSpPr txBox="1"/>
      </xdr:nvSpPr>
      <xdr:spPr>
        <a:xfrm>
          <a:off x="4914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30480</xdr:rowOff>
    </xdr:from>
    <xdr:to>
      <xdr:col>20</xdr:col>
      <xdr:colOff>38100</xdr:colOff>
      <xdr:row>56</xdr:row>
      <xdr:rowOff>132080</xdr:rowOff>
    </xdr:to>
    <xdr:sp macro="" textlink="">
      <xdr:nvSpPr>
        <xdr:cNvPr id="205" name="楕円 204"/>
        <xdr:cNvSpPr/>
      </xdr:nvSpPr>
      <xdr:spPr>
        <a:xfrm>
          <a:off x="3937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142257</xdr:rowOff>
    </xdr:from>
    <xdr:ext cx="736600" cy="259045"/>
    <xdr:sp macro="" textlink="">
      <xdr:nvSpPr>
        <xdr:cNvPr id="206" name="テキスト ボックス 205"/>
        <xdr:cNvSpPr txBox="1"/>
      </xdr:nvSpPr>
      <xdr:spPr>
        <a:xfrm>
          <a:off x="3606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xdr:rowOff>
    </xdr:from>
    <xdr:to>
      <xdr:col>15</xdr:col>
      <xdr:colOff>149225</xdr:colOff>
      <xdr:row>56</xdr:row>
      <xdr:rowOff>109220</xdr:rowOff>
    </xdr:to>
    <xdr:sp macro="" textlink="">
      <xdr:nvSpPr>
        <xdr:cNvPr id="207" name="楕円 206"/>
        <xdr:cNvSpPr/>
      </xdr:nvSpPr>
      <xdr:spPr>
        <a:xfrm>
          <a:off x="3048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119397</xdr:rowOff>
    </xdr:from>
    <xdr:ext cx="762000" cy="259045"/>
    <xdr:sp macro="" textlink="">
      <xdr:nvSpPr>
        <xdr:cNvPr id="208" name="テキスト ボックス 207"/>
        <xdr:cNvSpPr txBox="1"/>
      </xdr:nvSpPr>
      <xdr:spPr>
        <a:xfrm>
          <a:off x="2717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156210</xdr:rowOff>
    </xdr:from>
    <xdr:to>
      <xdr:col>11</xdr:col>
      <xdr:colOff>60325</xdr:colOff>
      <xdr:row>56</xdr:row>
      <xdr:rowOff>86360</xdr:rowOff>
    </xdr:to>
    <xdr:sp macro="" textlink="">
      <xdr:nvSpPr>
        <xdr:cNvPr id="209" name="楕円 208"/>
        <xdr:cNvSpPr/>
      </xdr:nvSpPr>
      <xdr:spPr>
        <a:xfrm>
          <a:off x="2159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96537</xdr:rowOff>
    </xdr:from>
    <xdr:ext cx="762000" cy="259045"/>
    <xdr:sp macro="" textlink="">
      <xdr:nvSpPr>
        <xdr:cNvPr id="210" name="テキスト ボックス 209"/>
        <xdr:cNvSpPr txBox="1"/>
      </xdr:nvSpPr>
      <xdr:spPr>
        <a:xfrm>
          <a:off x="1828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53340</xdr:rowOff>
    </xdr:from>
    <xdr:to>
      <xdr:col>6</xdr:col>
      <xdr:colOff>171450</xdr:colOff>
      <xdr:row>56</xdr:row>
      <xdr:rowOff>154940</xdr:rowOff>
    </xdr:to>
    <xdr:sp macro="" textlink="">
      <xdr:nvSpPr>
        <xdr:cNvPr id="211" name="楕円 210"/>
        <xdr:cNvSpPr/>
      </xdr:nvSpPr>
      <xdr:spPr>
        <a:xfrm>
          <a:off x="1270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139717</xdr:rowOff>
    </xdr:from>
    <xdr:ext cx="762000" cy="259045"/>
    <xdr:sp macro="" textlink="">
      <xdr:nvSpPr>
        <xdr:cNvPr id="212" name="テキスト ボックス 211"/>
        <xdr:cNvSpPr txBox="1"/>
      </xdr:nvSpPr>
      <xdr:spPr>
        <a:xfrm>
          <a:off x="939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その他に係る経常収支比率の増加の要因は、繰出金である。小規模自治体であるため、繰出額の変動が指数の変動に大きく影響してくると思われる。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xdr:rowOff>
    </xdr:from>
    <xdr:to>
      <xdr:col>82</xdr:col>
      <xdr:colOff>107950</xdr:colOff>
      <xdr:row>57</xdr:row>
      <xdr:rowOff>146050</xdr:rowOff>
    </xdr:to>
    <xdr:cxnSp macro="">
      <xdr:nvCxnSpPr>
        <xdr:cNvPr id="245" name="直線コネクタ 244"/>
        <xdr:cNvCxnSpPr/>
      </xdr:nvCxnSpPr>
      <xdr:spPr>
        <a:xfrm>
          <a:off x="15671800" y="97815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6"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57</xdr:row>
      <xdr:rowOff>8890</xdr:rowOff>
    </xdr:to>
    <xdr:cxnSp macro="">
      <xdr:nvCxnSpPr>
        <xdr:cNvPr id="248" name="直線コネクタ 247"/>
        <xdr:cNvCxnSpPr/>
      </xdr:nvCxnSpPr>
      <xdr:spPr>
        <a:xfrm>
          <a:off x="14782800" y="96977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0" name="テキスト ボックス 249"/>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27940</xdr:rowOff>
    </xdr:from>
    <xdr:to>
      <xdr:col>73</xdr:col>
      <xdr:colOff>180975</xdr:colOff>
      <xdr:row>56</xdr:row>
      <xdr:rowOff>96520</xdr:rowOff>
    </xdr:to>
    <xdr:cxnSp macro="">
      <xdr:nvCxnSpPr>
        <xdr:cNvPr id="251" name="直線コネクタ 250"/>
        <xdr:cNvCxnSpPr/>
      </xdr:nvCxnSpPr>
      <xdr:spPr>
        <a:xfrm>
          <a:off x="13893800" y="9629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3" name="テキスト ボックス 252"/>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27940</xdr:rowOff>
    </xdr:from>
    <xdr:to>
      <xdr:col>69</xdr:col>
      <xdr:colOff>92075</xdr:colOff>
      <xdr:row>56</xdr:row>
      <xdr:rowOff>142240</xdr:rowOff>
    </xdr:to>
    <xdr:cxnSp macro="">
      <xdr:nvCxnSpPr>
        <xdr:cNvPr id="254" name="直線コネクタ 253"/>
        <xdr:cNvCxnSpPr/>
      </xdr:nvCxnSpPr>
      <xdr:spPr>
        <a:xfrm flipV="1">
          <a:off x="13004800" y="96291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56" name="テキスト ボックス 255"/>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8" name="テキスト ボックス 257"/>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4" name="楕円 263"/>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65"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129540</xdr:rowOff>
    </xdr:from>
    <xdr:to>
      <xdr:col>78</xdr:col>
      <xdr:colOff>120650</xdr:colOff>
      <xdr:row>57</xdr:row>
      <xdr:rowOff>59690</xdr:rowOff>
    </xdr:to>
    <xdr:sp macro="" textlink="">
      <xdr:nvSpPr>
        <xdr:cNvPr id="266" name="楕円 265"/>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69867</xdr:rowOff>
    </xdr:from>
    <xdr:ext cx="736600" cy="259045"/>
    <xdr:sp macro="" textlink="">
      <xdr:nvSpPr>
        <xdr:cNvPr id="267" name="テキスト ボックス 266"/>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45720</xdr:rowOff>
    </xdr:from>
    <xdr:to>
      <xdr:col>74</xdr:col>
      <xdr:colOff>31750</xdr:colOff>
      <xdr:row>56</xdr:row>
      <xdr:rowOff>147320</xdr:rowOff>
    </xdr:to>
    <xdr:sp macro="" textlink="">
      <xdr:nvSpPr>
        <xdr:cNvPr id="268" name="楕円 267"/>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69" name="テキスト ボックス 268"/>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148590</xdr:rowOff>
    </xdr:from>
    <xdr:to>
      <xdr:col>69</xdr:col>
      <xdr:colOff>142875</xdr:colOff>
      <xdr:row>56</xdr:row>
      <xdr:rowOff>78740</xdr:rowOff>
    </xdr:to>
    <xdr:sp macro="" textlink="">
      <xdr:nvSpPr>
        <xdr:cNvPr id="270" name="楕円 269"/>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71" name="テキスト ボックス 270"/>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72" name="楕円 271"/>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73" name="テキスト ボックス 272"/>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町独自で行っている「地域振興券」の換金代が補助費には含まれており、振興券の利用が増えれば町内商業の発展に寄与すると考えられる</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一方で、町の出資する法人等各種団体への補助金について明確な基準を設け、補助金の見直しや時限化を検討する必要がある。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44704</xdr:rowOff>
    </xdr:to>
    <xdr:cxnSp macro="">
      <xdr:nvCxnSpPr>
        <xdr:cNvPr id="303" name="直線コネクタ 302"/>
        <xdr:cNvCxnSpPr/>
      </xdr:nvCxnSpPr>
      <xdr:spPr>
        <a:xfrm flipV="1">
          <a:off x="15671800" y="615746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4"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44704</xdr:rowOff>
    </xdr:from>
    <xdr:to>
      <xdr:col>78</xdr:col>
      <xdr:colOff>69850</xdr:colOff>
      <xdr:row>36</xdr:row>
      <xdr:rowOff>122428</xdr:rowOff>
    </xdr:to>
    <xdr:cxnSp macro="">
      <xdr:nvCxnSpPr>
        <xdr:cNvPr id="306" name="直線コネクタ 305"/>
        <xdr:cNvCxnSpPr/>
      </xdr:nvCxnSpPr>
      <xdr:spPr>
        <a:xfrm flipV="1">
          <a:off x="14782800" y="62169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136144</xdr:rowOff>
    </xdr:to>
    <xdr:cxnSp macro="">
      <xdr:nvCxnSpPr>
        <xdr:cNvPr id="309" name="直線コネクタ 308"/>
        <xdr:cNvCxnSpPr/>
      </xdr:nvCxnSpPr>
      <xdr:spPr>
        <a:xfrm flipV="1">
          <a:off x="13893800" y="6294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1" name="テキスト ボックス 31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37</xdr:row>
      <xdr:rowOff>5842</xdr:rowOff>
    </xdr:to>
    <xdr:cxnSp macro="">
      <xdr:nvCxnSpPr>
        <xdr:cNvPr id="312" name="直線コネクタ 311"/>
        <xdr:cNvCxnSpPr/>
      </xdr:nvCxnSpPr>
      <xdr:spPr>
        <a:xfrm flipV="1">
          <a:off x="13004800" y="6308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14" name="テキスト ボックス 313"/>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22" name="楕円 321"/>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122445</xdr:rowOff>
    </xdr:from>
    <xdr:ext cx="762000" cy="259045"/>
    <xdr:sp macro="" textlink="">
      <xdr:nvSpPr>
        <xdr:cNvPr id="323" name="補助費等該当値テキスト"/>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165354</xdr:rowOff>
    </xdr:from>
    <xdr:to>
      <xdr:col>78</xdr:col>
      <xdr:colOff>120650</xdr:colOff>
      <xdr:row>36</xdr:row>
      <xdr:rowOff>95504</xdr:rowOff>
    </xdr:to>
    <xdr:sp macro="" textlink="">
      <xdr:nvSpPr>
        <xdr:cNvPr id="324" name="楕円 323"/>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105681</xdr:rowOff>
    </xdr:from>
    <xdr:ext cx="736600" cy="259045"/>
    <xdr:sp macro="" textlink="">
      <xdr:nvSpPr>
        <xdr:cNvPr id="325" name="テキスト ボックス 324"/>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26" name="楕円 325"/>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27" name="テキスト ボックス 326"/>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28" name="楕円 327"/>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29" name="テキスト ボックス 328"/>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30" name="楕円 329"/>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31" name="テキスト ボックス 330"/>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比率</a:t>
          </a:r>
          <a:r>
            <a:rPr kumimoji="1" lang="ja-JP" altLang="en-US" sz="1100" b="0" i="0" baseline="0">
              <a:solidFill>
                <a:schemeClr val="dk1"/>
              </a:solidFill>
              <a:effectLst/>
              <a:latin typeface="+mn-lt"/>
              <a:ea typeface="+mn-ea"/>
              <a:cs typeface="+mn-cs"/>
            </a:rPr>
            <a:t>が</a:t>
          </a:r>
          <a:r>
            <a:rPr kumimoji="1" lang="en-US" altLang="ja-JP" sz="1100" b="0" i="0" baseline="0">
              <a:solidFill>
                <a:schemeClr val="dk1"/>
              </a:solidFill>
              <a:effectLst/>
              <a:latin typeface="+mn-lt"/>
              <a:ea typeface="+mn-ea"/>
              <a:cs typeface="+mn-cs"/>
            </a:rPr>
            <a:t>1.0</a:t>
          </a:r>
          <a:r>
            <a:rPr kumimoji="1" lang="ja-JP" altLang="en-US" sz="1100" b="0" i="0" baseline="0">
              <a:solidFill>
                <a:schemeClr val="dk1"/>
              </a:solidFill>
              <a:effectLst/>
              <a:latin typeface="+mn-lt"/>
              <a:ea typeface="+mn-ea"/>
              <a:cs typeface="+mn-cs"/>
            </a:rPr>
            <a:t>ポイント減少しているものの、類似団体平均を上回っているのは</a:t>
          </a:r>
          <a:r>
            <a:rPr kumimoji="1" lang="ja-JP" altLang="ja-JP" sz="1100" b="0" i="0" baseline="0">
              <a:solidFill>
                <a:schemeClr val="dk1"/>
              </a:solidFill>
              <a:effectLst/>
              <a:latin typeface="+mn-lt"/>
              <a:ea typeface="+mn-ea"/>
              <a:cs typeface="+mn-cs"/>
            </a:rPr>
            <a:t>、インフラ長寿命化対策に要因がある。耐用年数を迎える施設を多く保有しているため、施設の長寿命化</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集約化</a:t>
          </a:r>
          <a:r>
            <a:rPr kumimoji="1" lang="ja-JP" altLang="en-US" sz="1100" b="0" i="0" baseline="0">
              <a:solidFill>
                <a:schemeClr val="dk1"/>
              </a:solidFill>
              <a:effectLst/>
              <a:latin typeface="+mn-lt"/>
              <a:ea typeface="+mn-ea"/>
              <a:cs typeface="+mn-cs"/>
            </a:rPr>
            <a:t>、除却</a:t>
          </a:r>
          <a:r>
            <a:rPr kumimoji="1" lang="ja-JP" altLang="ja-JP" sz="1100" b="0" i="0" baseline="0">
              <a:solidFill>
                <a:schemeClr val="dk1"/>
              </a:solidFill>
              <a:effectLst/>
              <a:latin typeface="+mn-lt"/>
              <a:ea typeface="+mn-ea"/>
              <a:cs typeface="+mn-cs"/>
            </a:rPr>
            <a:t>を図りながら、適正な保有量となるように整理を行っていく。大規模事業等についてはできる範囲で行い、整理・縮小を図るなど、起債依存型の事業実施を見直しつつ、有利な過疎債・辺地債を活用しながら事業展開を行う。</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161289</xdr:rowOff>
    </xdr:from>
    <xdr:to>
      <xdr:col>24</xdr:col>
      <xdr:colOff>25400</xdr:colOff>
      <xdr:row>78</xdr:row>
      <xdr:rowOff>35561</xdr:rowOff>
    </xdr:to>
    <xdr:cxnSp macro="">
      <xdr:nvCxnSpPr>
        <xdr:cNvPr id="361" name="直線コネクタ 360"/>
        <xdr:cNvCxnSpPr/>
      </xdr:nvCxnSpPr>
      <xdr:spPr>
        <a:xfrm flipV="1">
          <a:off x="3987800" y="133629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2"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xdr:rowOff>
    </xdr:from>
    <xdr:to>
      <xdr:col>19</xdr:col>
      <xdr:colOff>187325</xdr:colOff>
      <xdr:row>78</xdr:row>
      <xdr:rowOff>35561</xdr:rowOff>
    </xdr:to>
    <xdr:cxnSp macro="">
      <xdr:nvCxnSpPr>
        <xdr:cNvPr id="364" name="直線コネクタ 363"/>
        <xdr:cNvCxnSpPr/>
      </xdr:nvCxnSpPr>
      <xdr:spPr>
        <a:xfrm>
          <a:off x="3098800" y="133858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27957</xdr:rowOff>
    </xdr:from>
    <xdr:ext cx="736600" cy="259045"/>
    <xdr:sp macro="" textlink="">
      <xdr:nvSpPr>
        <xdr:cNvPr id="366" name="テキスト ボックス 365"/>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xdr:rowOff>
    </xdr:from>
    <xdr:to>
      <xdr:col>15</xdr:col>
      <xdr:colOff>98425</xdr:colOff>
      <xdr:row>78</xdr:row>
      <xdr:rowOff>17272</xdr:rowOff>
    </xdr:to>
    <xdr:cxnSp macro="">
      <xdr:nvCxnSpPr>
        <xdr:cNvPr id="367" name="直線コネクタ 366"/>
        <xdr:cNvCxnSpPr/>
      </xdr:nvCxnSpPr>
      <xdr:spPr>
        <a:xfrm flipV="1">
          <a:off x="2209800" y="133858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69" name="テキスト ボックス 368"/>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8128</xdr:rowOff>
    </xdr:from>
    <xdr:to>
      <xdr:col>11</xdr:col>
      <xdr:colOff>9525</xdr:colOff>
      <xdr:row>78</xdr:row>
      <xdr:rowOff>17272</xdr:rowOff>
    </xdr:to>
    <xdr:cxnSp macro="">
      <xdr:nvCxnSpPr>
        <xdr:cNvPr id="370" name="直線コネクタ 369"/>
        <xdr:cNvCxnSpPr/>
      </xdr:nvCxnSpPr>
      <xdr:spPr>
        <a:xfrm>
          <a:off x="1320800" y="133812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2" name="テキスト ボックス 371"/>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74" name="テキスト ボックス 373"/>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80" name="楕円 379"/>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82566</xdr:rowOff>
    </xdr:from>
    <xdr:ext cx="762000" cy="259045"/>
    <xdr:sp macro="" textlink="">
      <xdr:nvSpPr>
        <xdr:cNvPr id="381" name="公債費該当値テキスト"/>
        <xdr:cNvSpPr txBox="1"/>
      </xdr:nvSpPr>
      <xdr:spPr>
        <a:xfrm>
          <a:off x="4914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82" name="楕円 381"/>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71138</xdr:rowOff>
    </xdr:from>
    <xdr:ext cx="736600" cy="259045"/>
    <xdr:sp macro="" textlink="">
      <xdr:nvSpPr>
        <xdr:cNvPr id="383" name="テキスト ボックス 382"/>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384" name="楕円 383"/>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85" name="テキスト ボックス 38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137922</xdr:rowOff>
    </xdr:from>
    <xdr:to>
      <xdr:col>11</xdr:col>
      <xdr:colOff>60325</xdr:colOff>
      <xdr:row>78</xdr:row>
      <xdr:rowOff>68072</xdr:rowOff>
    </xdr:to>
    <xdr:sp macro="" textlink="">
      <xdr:nvSpPr>
        <xdr:cNvPr id="386" name="楕円 385"/>
        <xdr:cNvSpPr/>
      </xdr:nvSpPr>
      <xdr:spPr>
        <a:xfrm>
          <a:off x="2159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52849</xdr:rowOff>
    </xdr:from>
    <xdr:ext cx="762000" cy="259045"/>
    <xdr:sp macro="" textlink="">
      <xdr:nvSpPr>
        <xdr:cNvPr id="387" name="テキスト ボックス 386"/>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8" name="楕円 387"/>
        <xdr:cNvSpPr/>
      </xdr:nvSpPr>
      <xdr:spPr>
        <a:xfrm>
          <a:off x="1270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43705</xdr:rowOff>
    </xdr:from>
    <xdr:ext cx="762000" cy="259045"/>
    <xdr:sp macro="" textlink="">
      <xdr:nvSpPr>
        <xdr:cNvPr id="389" name="テキスト ボックス 388"/>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指数が全国平均、岐阜県平均よりも低いのは、人件費や物件費が低いことが要因となっている。今後も行財政改革の推進により、職員の適正な配置と節約による需用費の減額に努めていくことが必要である</a:t>
          </a:r>
          <a:r>
            <a:rPr kumimoji="1" lang="ja-JP" altLang="en-US"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140716</xdr:rowOff>
    </xdr:from>
    <xdr:to>
      <xdr:col>82</xdr:col>
      <xdr:colOff>107950</xdr:colOff>
      <xdr:row>75</xdr:row>
      <xdr:rowOff>83566</xdr:rowOff>
    </xdr:to>
    <xdr:cxnSp macro="">
      <xdr:nvCxnSpPr>
        <xdr:cNvPr id="420" name="直線コネクタ 419"/>
        <xdr:cNvCxnSpPr/>
      </xdr:nvCxnSpPr>
      <xdr:spPr>
        <a:xfrm>
          <a:off x="15671800" y="1282801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160290</xdr:rowOff>
    </xdr:from>
    <xdr:ext cx="762000" cy="259045"/>
    <xdr:sp macro="" textlink="">
      <xdr:nvSpPr>
        <xdr:cNvPr id="421" name="公債費以外平均値テキスト"/>
        <xdr:cNvSpPr txBox="1"/>
      </xdr:nvSpPr>
      <xdr:spPr>
        <a:xfrm>
          <a:off x="16598900" y="13019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140716</xdr:rowOff>
    </xdr:from>
    <xdr:to>
      <xdr:col>78</xdr:col>
      <xdr:colOff>69850</xdr:colOff>
      <xdr:row>74</xdr:row>
      <xdr:rowOff>149860</xdr:rowOff>
    </xdr:to>
    <xdr:cxnSp macro="">
      <xdr:nvCxnSpPr>
        <xdr:cNvPr id="423" name="直線コネクタ 422"/>
        <xdr:cNvCxnSpPr/>
      </xdr:nvCxnSpPr>
      <xdr:spPr>
        <a:xfrm flipV="1">
          <a:off x="14782800" y="128280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25" name="テキスト ボックス 424"/>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26416</xdr:rowOff>
    </xdr:from>
    <xdr:to>
      <xdr:col>73</xdr:col>
      <xdr:colOff>180975</xdr:colOff>
      <xdr:row>74</xdr:row>
      <xdr:rowOff>149860</xdr:rowOff>
    </xdr:to>
    <xdr:cxnSp macro="">
      <xdr:nvCxnSpPr>
        <xdr:cNvPr id="426" name="直線コネクタ 425"/>
        <xdr:cNvCxnSpPr/>
      </xdr:nvCxnSpPr>
      <xdr:spPr>
        <a:xfrm>
          <a:off x="13893800" y="1271371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28" name="テキスト ボックス 427"/>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26416</xdr:rowOff>
    </xdr:from>
    <xdr:to>
      <xdr:col>69</xdr:col>
      <xdr:colOff>92075</xdr:colOff>
      <xdr:row>74</xdr:row>
      <xdr:rowOff>62992</xdr:rowOff>
    </xdr:to>
    <xdr:cxnSp macro="">
      <xdr:nvCxnSpPr>
        <xdr:cNvPr id="429" name="直線コネクタ 428"/>
        <xdr:cNvCxnSpPr/>
      </xdr:nvCxnSpPr>
      <xdr:spPr>
        <a:xfrm flipV="1">
          <a:off x="13004800" y="127137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121429</xdr:rowOff>
    </xdr:from>
    <xdr:ext cx="762000" cy="259045"/>
    <xdr:sp macro="" textlink="">
      <xdr:nvSpPr>
        <xdr:cNvPr id="431" name="テキスト ボックス 430"/>
        <xdr:cNvSpPr txBox="1"/>
      </xdr:nvSpPr>
      <xdr:spPr>
        <a:xfrm>
          <a:off x="13512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33" name="テキスト ボックス 432"/>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32766</xdr:rowOff>
    </xdr:from>
    <xdr:to>
      <xdr:col>82</xdr:col>
      <xdr:colOff>158750</xdr:colOff>
      <xdr:row>75</xdr:row>
      <xdr:rowOff>134366</xdr:rowOff>
    </xdr:to>
    <xdr:sp macro="" textlink="">
      <xdr:nvSpPr>
        <xdr:cNvPr id="439" name="楕円 438"/>
        <xdr:cNvSpPr/>
      </xdr:nvSpPr>
      <xdr:spPr>
        <a:xfrm>
          <a:off x="164592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49293</xdr:rowOff>
    </xdr:from>
    <xdr:ext cx="762000" cy="259045"/>
    <xdr:sp macro="" textlink="">
      <xdr:nvSpPr>
        <xdr:cNvPr id="440" name="公債費以外該当値テキスト"/>
        <xdr:cNvSpPr txBox="1"/>
      </xdr:nvSpPr>
      <xdr:spPr>
        <a:xfrm>
          <a:off x="16598900" y="1273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89916</xdr:rowOff>
    </xdr:from>
    <xdr:to>
      <xdr:col>78</xdr:col>
      <xdr:colOff>120650</xdr:colOff>
      <xdr:row>75</xdr:row>
      <xdr:rowOff>20066</xdr:rowOff>
    </xdr:to>
    <xdr:sp macro="" textlink="">
      <xdr:nvSpPr>
        <xdr:cNvPr id="441" name="楕円 440"/>
        <xdr:cNvSpPr/>
      </xdr:nvSpPr>
      <xdr:spPr>
        <a:xfrm>
          <a:off x="15621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30243</xdr:rowOff>
    </xdr:from>
    <xdr:ext cx="736600" cy="259045"/>
    <xdr:sp macro="" textlink="">
      <xdr:nvSpPr>
        <xdr:cNvPr id="442" name="テキスト ボックス 441"/>
        <xdr:cNvSpPr txBox="1"/>
      </xdr:nvSpPr>
      <xdr:spPr>
        <a:xfrm>
          <a:off x="15290800" y="12546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99060</xdr:rowOff>
    </xdr:from>
    <xdr:to>
      <xdr:col>74</xdr:col>
      <xdr:colOff>31750</xdr:colOff>
      <xdr:row>75</xdr:row>
      <xdr:rowOff>29210</xdr:rowOff>
    </xdr:to>
    <xdr:sp macro="" textlink="">
      <xdr:nvSpPr>
        <xdr:cNvPr id="443" name="楕円 442"/>
        <xdr:cNvSpPr/>
      </xdr:nvSpPr>
      <xdr:spPr>
        <a:xfrm>
          <a:off x="14732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39387</xdr:rowOff>
    </xdr:from>
    <xdr:ext cx="762000" cy="259045"/>
    <xdr:sp macro="" textlink="">
      <xdr:nvSpPr>
        <xdr:cNvPr id="444" name="テキスト ボックス 443"/>
        <xdr:cNvSpPr txBox="1"/>
      </xdr:nvSpPr>
      <xdr:spPr>
        <a:xfrm>
          <a:off x="14401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147066</xdr:rowOff>
    </xdr:from>
    <xdr:to>
      <xdr:col>69</xdr:col>
      <xdr:colOff>142875</xdr:colOff>
      <xdr:row>74</xdr:row>
      <xdr:rowOff>77216</xdr:rowOff>
    </xdr:to>
    <xdr:sp macro="" textlink="">
      <xdr:nvSpPr>
        <xdr:cNvPr id="445" name="楕円 444"/>
        <xdr:cNvSpPr/>
      </xdr:nvSpPr>
      <xdr:spPr>
        <a:xfrm>
          <a:off x="13843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87393</xdr:rowOff>
    </xdr:from>
    <xdr:ext cx="762000" cy="259045"/>
    <xdr:sp macro="" textlink="">
      <xdr:nvSpPr>
        <xdr:cNvPr id="446" name="テキスト ボックス 445"/>
        <xdr:cNvSpPr txBox="1"/>
      </xdr:nvSpPr>
      <xdr:spPr>
        <a:xfrm>
          <a:off x="13512800" y="1243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xdr:rowOff>
    </xdr:from>
    <xdr:to>
      <xdr:col>65</xdr:col>
      <xdr:colOff>53975</xdr:colOff>
      <xdr:row>74</xdr:row>
      <xdr:rowOff>113792</xdr:rowOff>
    </xdr:to>
    <xdr:sp macro="" textlink="">
      <xdr:nvSpPr>
        <xdr:cNvPr id="447" name="楕円 446"/>
        <xdr:cNvSpPr/>
      </xdr:nvSpPr>
      <xdr:spPr>
        <a:xfrm>
          <a:off x="12954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123969</xdr:rowOff>
    </xdr:from>
    <xdr:ext cx="762000" cy="259045"/>
    <xdr:sp macro="" textlink="">
      <xdr:nvSpPr>
        <xdr:cNvPr id="448" name="テキスト ボックス 447"/>
        <xdr:cNvSpPr txBox="1"/>
      </xdr:nvSpPr>
      <xdr:spPr>
        <a:xfrm>
          <a:off x="12623800" y="12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岐阜県白川町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63809</xdr:rowOff>
    </xdr:from>
    <xdr:to>
      <xdr:col>29</xdr:col>
      <xdr:colOff>127000</xdr:colOff>
      <xdr:row>17</xdr:row>
      <xdr:rowOff>140582</xdr:rowOff>
    </xdr:to>
    <xdr:cxnSp macro="">
      <xdr:nvCxnSpPr>
        <xdr:cNvPr id="48" name="直線コネクタ 47"/>
        <xdr:cNvCxnSpPr/>
      </xdr:nvCxnSpPr>
      <xdr:spPr bwMode="auto">
        <a:xfrm flipV="1">
          <a:off x="5003800" y="3026084"/>
          <a:ext cx="647700" cy="76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48585</xdr:rowOff>
    </xdr:from>
    <xdr:ext cx="762000" cy="259045"/>
    <xdr:sp macro="" textlink="">
      <xdr:nvSpPr>
        <xdr:cNvPr id="49" name="人口1人当たり決算額の推移平均値テキスト130"/>
        <xdr:cNvSpPr txBox="1"/>
      </xdr:nvSpPr>
      <xdr:spPr>
        <a:xfrm>
          <a:off x="5740400" y="3010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140582</xdr:rowOff>
    </xdr:from>
    <xdr:to>
      <xdr:col>26</xdr:col>
      <xdr:colOff>50800</xdr:colOff>
      <xdr:row>18</xdr:row>
      <xdr:rowOff>43326</xdr:rowOff>
    </xdr:to>
    <xdr:cxnSp macro="">
      <xdr:nvCxnSpPr>
        <xdr:cNvPr id="51" name="直線コネクタ 50"/>
        <xdr:cNvCxnSpPr/>
      </xdr:nvCxnSpPr>
      <xdr:spPr bwMode="auto">
        <a:xfrm flipV="1">
          <a:off x="4305300" y="3102857"/>
          <a:ext cx="698500" cy="74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22903</xdr:rowOff>
    </xdr:from>
    <xdr:ext cx="736600" cy="259045"/>
    <xdr:sp macro="" textlink="">
      <xdr:nvSpPr>
        <xdr:cNvPr id="53" name="テキスト ボックス 52"/>
        <xdr:cNvSpPr txBox="1"/>
      </xdr:nvSpPr>
      <xdr:spPr>
        <a:xfrm>
          <a:off x="4622800" y="281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43326</xdr:rowOff>
    </xdr:from>
    <xdr:to>
      <xdr:col>22</xdr:col>
      <xdr:colOff>114300</xdr:colOff>
      <xdr:row>18</xdr:row>
      <xdr:rowOff>61751</xdr:rowOff>
    </xdr:to>
    <xdr:cxnSp macro="">
      <xdr:nvCxnSpPr>
        <xdr:cNvPr id="54" name="直線コネクタ 53"/>
        <xdr:cNvCxnSpPr/>
      </xdr:nvCxnSpPr>
      <xdr:spPr bwMode="auto">
        <a:xfrm flipV="1">
          <a:off x="3606800" y="3177051"/>
          <a:ext cx="698500" cy="18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90578</xdr:rowOff>
    </xdr:from>
    <xdr:ext cx="762000" cy="259045"/>
    <xdr:sp macro="" textlink="">
      <xdr:nvSpPr>
        <xdr:cNvPr id="56" name="テキスト ボックス 55"/>
        <xdr:cNvSpPr txBox="1"/>
      </xdr:nvSpPr>
      <xdr:spPr>
        <a:xfrm>
          <a:off x="3924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61751</xdr:rowOff>
    </xdr:from>
    <xdr:to>
      <xdr:col>18</xdr:col>
      <xdr:colOff>177800</xdr:colOff>
      <xdr:row>18</xdr:row>
      <xdr:rowOff>67741</xdr:rowOff>
    </xdr:to>
    <xdr:cxnSp macro="">
      <xdr:nvCxnSpPr>
        <xdr:cNvPr id="57" name="直線コネクタ 56"/>
        <xdr:cNvCxnSpPr/>
      </xdr:nvCxnSpPr>
      <xdr:spPr bwMode="auto">
        <a:xfrm flipV="1">
          <a:off x="2908300" y="3195476"/>
          <a:ext cx="698500" cy="5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102740</xdr:rowOff>
    </xdr:from>
    <xdr:ext cx="762000" cy="259045"/>
    <xdr:sp macro="" textlink="">
      <xdr:nvSpPr>
        <xdr:cNvPr id="59" name="テキスト ボックス 58"/>
        <xdr:cNvSpPr txBox="1"/>
      </xdr:nvSpPr>
      <xdr:spPr>
        <a:xfrm>
          <a:off x="32258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108263</xdr:rowOff>
    </xdr:from>
    <xdr:ext cx="762000" cy="259045"/>
    <xdr:sp macro="" textlink="">
      <xdr:nvSpPr>
        <xdr:cNvPr id="61" name="テキスト ボックス 60"/>
        <xdr:cNvSpPr txBox="1"/>
      </xdr:nvSpPr>
      <xdr:spPr>
        <a:xfrm>
          <a:off x="2527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13009</xdr:rowOff>
    </xdr:from>
    <xdr:to>
      <xdr:col>29</xdr:col>
      <xdr:colOff>177800</xdr:colOff>
      <xdr:row>17</xdr:row>
      <xdr:rowOff>114609</xdr:rowOff>
    </xdr:to>
    <xdr:sp macro="" textlink="">
      <xdr:nvSpPr>
        <xdr:cNvPr id="67" name="楕円 66"/>
        <xdr:cNvSpPr/>
      </xdr:nvSpPr>
      <xdr:spPr bwMode="auto">
        <a:xfrm>
          <a:off x="5600700" y="2975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29536</xdr:rowOff>
    </xdr:from>
    <xdr:ext cx="762000" cy="259045"/>
    <xdr:sp macro="" textlink="">
      <xdr:nvSpPr>
        <xdr:cNvPr id="68" name="人口1人当たり決算額の推移該当値テキスト130"/>
        <xdr:cNvSpPr txBox="1"/>
      </xdr:nvSpPr>
      <xdr:spPr>
        <a:xfrm>
          <a:off x="5740400" y="282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89782</xdr:rowOff>
    </xdr:from>
    <xdr:to>
      <xdr:col>26</xdr:col>
      <xdr:colOff>101600</xdr:colOff>
      <xdr:row>18</xdr:row>
      <xdr:rowOff>19932</xdr:rowOff>
    </xdr:to>
    <xdr:sp macro="" textlink="">
      <xdr:nvSpPr>
        <xdr:cNvPr id="69" name="楕円 68"/>
        <xdr:cNvSpPr/>
      </xdr:nvSpPr>
      <xdr:spPr bwMode="auto">
        <a:xfrm>
          <a:off x="4953000" y="3052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4709</xdr:rowOff>
    </xdr:from>
    <xdr:ext cx="736600" cy="259045"/>
    <xdr:sp macro="" textlink="">
      <xdr:nvSpPr>
        <xdr:cNvPr id="70" name="テキスト ボックス 69"/>
        <xdr:cNvSpPr txBox="1"/>
      </xdr:nvSpPr>
      <xdr:spPr>
        <a:xfrm>
          <a:off x="4622800" y="313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163976</xdr:rowOff>
    </xdr:from>
    <xdr:to>
      <xdr:col>22</xdr:col>
      <xdr:colOff>165100</xdr:colOff>
      <xdr:row>18</xdr:row>
      <xdr:rowOff>94126</xdr:rowOff>
    </xdr:to>
    <xdr:sp macro="" textlink="">
      <xdr:nvSpPr>
        <xdr:cNvPr id="71" name="楕円 70"/>
        <xdr:cNvSpPr/>
      </xdr:nvSpPr>
      <xdr:spPr bwMode="auto">
        <a:xfrm>
          <a:off x="4254500" y="3126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78903</xdr:rowOff>
    </xdr:from>
    <xdr:ext cx="762000" cy="259045"/>
    <xdr:sp macro="" textlink="">
      <xdr:nvSpPr>
        <xdr:cNvPr id="72" name="テキスト ボックス 71"/>
        <xdr:cNvSpPr txBox="1"/>
      </xdr:nvSpPr>
      <xdr:spPr>
        <a:xfrm>
          <a:off x="3924300" y="3212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10951</xdr:rowOff>
    </xdr:from>
    <xdr:to>
      <xdr:col>19</xdr:col>
      <xdr:colOff>38100</xdr:colOff>
      <xdr:row>18</xdr:row>
      <xdr:rowOff>112551</xdr:rowOff>
    </xdr:to>
    <xdr:sp macro="" textlink="">
      <xdr:nvSpPr>
        <xdr:cNvPr id="73" name="楕円 72"/>
        <xdr:cNvSpPr/>
      </xdr:nvSpPr>
      <xdr:spPr bwMode="auto">
        <a:xfrm>
          <a:off x="3556000" y="3144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97329</xdr:rowOff>
    </xdr:from>
    <xdr:ext cx="762000" cy="259045"/>
    <xdr:sp macro="" textlink="">
      <xdr:nvSpPr>
        <xdr:cNvPr id="74" name="テキスト ボックス 73"/>
        <xdr:cNvSpPr txBox="1"/>
      </xdr:nvSpPr>
      <xdr:spPr>
        <a:xfrm>
          <a:off x="3225800" y="3231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16941</xdr:rowOff>
    </xdr:from>
    <xdr:to>
      <xdr:col>15</xdr:col>
      <xdr:colOff>101600</xdr:colOff>
      <xdr:row>18</xdr:row>
      <xdr:rowOff>118541</xdr:rowOff>
    </xdr:to>
    <xdr:sp macro="" textlink="">
      <xdr:nvSpPr>
        <xdr:cNvPr id="75" name="楕円 74"/>
        <xdr:cNvSpPr/>
      </xdr:nvSpPr>
      <xdr:spPr bwMode="auto">
        <a:xfrm>
          <a:off x="2857500" y="3150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103318</xdr:rowOff>
    </xdr:from>
    <xdr:ext cx="762000" cy="259045"/>
    <xdr:sp macro="" textlink="">
      <xdr:nvSpPr>
        <xdr:cNvPr id="76" name="テキスト ボックス 75"/>
        <xdr:cNvSpPr txBox="1"/>
      </xdr:nvSpPr>
      <xdr:spPr>
        <a:xfrm>
          <a:off x="2527300" y="323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40459</xdr:rowOff>
    </xdr:from>
    <xdr:to>
      <xdr:col>29</xdr:col>
      <xdr:colOff>127000</xdr:colOff>
      <xdr:row>35</xdr:row>
      <xdr:rowOff>54321</xdr:rowOff>
    </xdr:to>
    <xdr:cxnSp macro="">
      <xdr:nvCxnSpPr>
        <xdr:cNvPr id="111" name="直線コネクタ 110"/>
        <xdr:cNvCxnSpPr/>
      </xdr:nvCxnSpPr>
      <xdr:spPr bwMode="auto">
        <a:xfrm flipV="1">
          <a:off x="5003800" y="6650809"/>
          <a:ext cx="647700" cy="13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98487</xdr:rowOff>
    </xdr:from>
    <xdr:ext cx="762000" cy="259045"/>
    <xdr:sp macro="" textlink="">
      <xdr:nvSpPr>
        <xdr:cNvPr id="112" name="人口1人当たり決算額の推移平均値テキスト445"/>
        <xdr:cNvSpPr txBox="1"/>
      </xdr:nvSpPr>
      <xdr:spPr>
        <a:xfrm>
          <a:off x="5740400" y="670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54321</xdr:rowOff>
    </xdr:from>
    <xdr:to>
      <xdr:col>26</xdr:col>
      <xdr:colOff>50800</xdr:colOff>
      <xdr:row>35</xdr:row>
      <xdr:rowOff>144700</xdr:rowOff>
    </xdr:to>
    <xdr:cxnSp macro="">
      <xdr:nvCxnSpPr>
        <xdr:cNvPr id="114" name="直線コネクタ 113"/>
        <xdr:cNvCxnSpPr/>
      </xdr:nvCxnSpPr>
      <xdr:spPr bwMode="auto">
        <a:xfrm flipV="1">
          <a:off x="4305300" y="6664671"/>
          <a:ext cx="698500" cy="90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248253</xdr:rowOff>
    </xdr:from>
    <xdr:ext cx="736600" cy="259045"/>
    <xdr:sp macro="" textlink="">
      <xdr:nvSpPr>
        <xdr:cNvPr id="116" name="テキスト ボックス 115"/>
        <xdr:cNvSpPr txBox="1"/>
      </xdr:nvSpPr>
      <xdr:spPr>
        <a:xfrm>
          <a:off x="4622800" y="68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101772</xdr:rowOff>
    </xdr:from>
    <xdr:to>
      <xdr:col>22</xdr:col>
      <xdr:colOff>114300</xdr:colOff>
      <xdr:row>35</xdr:row>
      <xdr:rowOff>144700</xdr:rowOff>
    </xdr:to>
    <xdr:cxnSp macro="">
      <xdr:nvCxnSpPr>
        <xdr:cNvPr id="117" name="直線コネクタ 116"/>
        <xdr:cNvCxnSpPr/>
      </xdr:nvCxnSpPr>
      <xdr:spPr bwMode="auto">
        <a:xfrm>
          <a:off x="3606800" y="6712122"/>
          <a:ext cx="698500" cy="42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303427</xdr:rowOff>
    </xdr:from>
    <xdr:ext cx="762000" cy="259045"/>
    <xdr:sp macro="" textlink="">
      <xdr:nvSpPr>
        <xdr:cNvPr id="119" name="テキスト ボックス 118"/>
        <xdr:cNvSpPr txBox="1"/>
      </xdr:nvSpPr>
      <xdr:spPr>
        <a:xfrm>
          <a:off x="3924300" y="69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96465</xdr:rowOff>
    </xdr:from>
    <xdr:to>
      <xdr:col>18</xdr:col>
      <xdr:colOff>177800</xdr:colOff>
      <xdr:row>35</xdr:row>
      <xdr:rowOff>101772</xdr:rowOff>
    </xdr:to>
    <xdr:cxnSp macro="">
      <xdr:nvCxnSpPr>
        <xdr:cNvPr id="120" name="直線コネクタ 119"/>
        <xdr:cNvCxnSpPr/>
      </xdr:nvCxnSpPr>
      <xdr:spPr bwMode="auto">
        <a:xfrm>
          <a:off x="2908300" y="6706815"/>
          <a:ext cx="698500" cy="5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299018</xdr:rowOff>
    </xdr:from>
    <xdr:ext cx="762000" cy="259045"/>
    <xdr:sp macro="" textlink="">
      <xdr:nvSpPr>
        <xdr:cNvPr id="122" name="テキスト ボックス 121"/>
        <xdr:cNvSpPr txBox="1"/>
      </xdr:nvSpPr>
      <xdr:spPr>
        <a:xfrm>
          <a:off x="32258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296553</xdr:rowOff>
    </xdr:from>
    <xdr:ext cx="762000" cy="259045"/>
    <xdr:sp macro="" textlink="">
      <xdr:nvSpPr>
        <xdr:cNvPr id="124" name="テキスト ボックス 123"/>
        <xdr:cNvSpPr txBox="1"/>
      </xdr:nvSpPr>
      <xdr:spPr>
        <a:xfrm>
          <a:off x="25273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332559</xdr:rowOff>
    </xdr:from>
    <xdr:to>
      <xdr:col>29</xdr:col>
      <xdr:colOff>177800</xdr:colOff>
      <xdr:row>35</xdr:row>
      <xdr:rowOff>91259</xdr:rowOff>
    </xdr:to>
    <xdr:sp macro="" textlink="">
      <xdr:nvSpPr>
        <xdr:cNvPr id="130" name="楕円 129"/>
        <xdr:cNvSpPr/>
      </xdr:nvSpPr>
      <xdr:spPr bwMode="auto">
        <a:xfrm>
          <a:off x="5600700" y="6600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177636</xdr:rowOff>
    </xdr:from>
    <xdr:ext cx="762000" cy="259045"/>
    <xdr:sp macro="" textlink="">
      <xdr:nvSpPr>
        <xdr:cNvPr id="131" name="人口1人当たり決算額の推移該当値テキスト445"/>
        <xdr:cNvSpPr txBox="1"/>
      </xdr:nvSpPr>
      <xdr:spPr>
        <a:xfrm>
          <a:off x="5740400" y="644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3521</xdr:rowOff>
    </xdr:from>
    <xdr:to>
      <xdr:col>26</xdr:col>
      <xdr:colOff>101600</xdr:colOff>
      <xdr:row>35</xdr:row>
      <xdr:rowOff>105121</xdr:rowOff>
    </xdr:to>
    <xdr:sp macro="" textlink="">
      <xdr:nvSpPr>
        <xdr:cNvPr id="132" name="楕円 131"/>
        <xdr:cNvSpPr/>
      </xdr:nvSpPr>
      <xdr:spPr bwMode="auto">
        <a:xfrm>
          <a:off x="4953000" y="6613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115298</xdr:rowOff>
    </xdr:from>
    <xdr:ext cx="736600" cy="259045"/>
    <xdr:sp macro="" textlink="">
      <xdr:nvSpPr>
        <xdr:cNvPr id="133" name="テキスト ボックス 132"/>
        <xdr:cNvSpPr txBox="1"/>
      </xdr:nvSpPr>
      <xdr:spPr>
        <a:xfrm>
          <a:off x="4622800" y="6382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93900</xdr:rowOff>
    </xdr:from>
    <xdr:to>
      <xdr:col>22</xdr:col>
      <xdr:colOff>165100</xdr:colOff>
      <xdr:row>35</xdr:row>
      <xdr:rowOff>195500</xdr:rowOff>
    </xdr:to>
    <xdr:sp macro="" textlink="">
      <xdr:nvSpPr>
        <xdr:cNvPr id="134" name="楕円 133"/>
        <xdr:cNvSpPr/>
      </xdr:nvSpPr>
      <xdr:spPr bwMode="auto">
        <a:xfrm>
          <a:off x="4254500" y="6704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205677</xdr:rowOff>
    </xdr:from>
    <xdr:ext cx="762000" cy="259045"/>
    <xdr:sp macro="" textlink="">
      <xdr:nvSpPr>
        <xdr:cNvPr id="135" name="テキスト ボックス 134"/>
        <xdr:cNvSpPr txBox="1"/>
      </xdr:nvSpPr>
      <xdr:spPr>
        <a:xfrm>
          <a:off x="3924300" y="647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50972</xdr:rowOff>
    </xdr:from>
    <xdr:to>
      <xdr:col>19</xdr:col>
      <xdr:colOff>38100</xdr:colOff>
      <xdr:row>35</xdr:row>
      <xdr:rowOff>152572</xdr:rowOff>
    </xdr:to>
    <xdr:sp macro="" textlink="">
      <xdr:nvSpPr>
        <xdr:cNvPr id="136" name="楕円 135"/>
        <xdr:cNvSpPr/>
      </xdr:nvSpPr>
      <xdr:spPr bwMode="auto">
        <a:xfrm>
          <a:off x="3556000" y="6661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162749</xdr:rowOff>
    </xdr:from>
    <xdr:ext cx="762000" cy="259045"/>
    <xdr:sp macro="" textlink="">
      <xdr:nvSpPr>
        <xdr:cNvPr id="137" name="テキスト ボックス 136"/>
        <xdr:cNvSpPr txBox="1"/>
      </xdr:nvSpPr>
      <xdr:spPr>
        <a:xfrm>
          <a:off x="3225800" y="643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45665</xdr:rowOff>
    </xdr:from>
    <xdr:to>
      <xdr:col>15</xdr:col>
      <xdr:colOff>101600</xdr:colOff>
      <xdr:row>35</xdr:row>
      <xdr:rowOff>147265</xdr:rowOff>
    </xdr:to>
    <xdr:sp macro="" textlink="">
      <xdr:nvSpPr>
        <xdr:cNvPr id="138" name="楕円 137"/>
        <xdr:cNvSpPr/>
      </xdr:nvSpPr>
      <xdr:spPr bwMode="auto">
        <a:xfrm>
          <a:off x="2857500" y="6656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157442</xdr:rowOff>
    </xdr:from>
    <xdr:ext cx="762000" cy="259045"/>
    <xdr:sp macro="" textlink="">
      <xdr:nvSpPr>
        <xdr:cNvPr id="139" name="テキスト ボックス 138"/>
        <xdr:cNvSpPr txBox="1"/>
      </xdr:nvSpPr>
      <xdr:spPr>
        <a:xfrm>
          <a:off x="2527300" y="642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7,816
7,700
237.90
7,620,906
7,193,901
337,693
3,832,899
4,467,555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78138</xdr:rowOff>
    </xdr:from>
    <xdr:to>
      <xdr:col>24</xdr:col>
      <xdr:colOff>63500</xdr:colOff>
      <xdr:row>36</xdr:row>
      <xdr:rowOff>60117</xdr:rowOff>
    </xdr:to>
    <xdr:cxnSp macro="">
      <xdr:nvCxnSpPr>
        <xdr:cNvPr id="61" name="直線コネクタ 60"/>
        <xdr:cNvCxnSpPr/>
      </xdr:nvCxnSpPr>
      <xdr:spPr>
        <a:xfrm flipV="1">
          <a:off x="3797300" y="6078888"/>
          <a:ext cx="838200" cy="15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36451</xdr:rowOff>
    </xdr:from>
    <xdr:ext cx="599010" cy="259045"/>
    <xdr:sp macro="" textlink="">
      <xdr:nvSpPr>
        <xdr:cNvPr id="62" name="人件費平均値テキスト"/>
        <xdr:cNvSpPr txBox="1"/>
      </xdr:nvSpPr>
      <xdr:spPr>
        <a:xfrm>
          <a:off x="4686300" y="6037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60117</xdr:rowOff>
    </xdr:from>
    <xdr:to>
      <xdr:col>19</xdr:col>
      <xdr:colOff>177800</xdr:colOff>
      <xdr:row>36</xdr:row>
      <xdr:rowOff>122441</xdr:rowOff>
    </xdr:to>
    <xdr:cxnSp macro="">
      <xdr:nvCxnSpPr>
        <xdr:cNvPr id="64" name="直線コネクタ 63"/>
        <xdr:cNvCxnSpPr/>
      </xdr:nvCxnSpPr>
      <xdr:spPr>
        <a:xfrm flipV="1">
          <a:off x="2908300" y="6232317"/>
          <a:ext cx="889000" cy="6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106357</xdr:rowOff>
    </xdr:from>
    <xdr:ext cx="599010" cy="259045"/>
    <xdr:sp macro="" textlink="">
      <xdr:nvSpPr>
        <xdr:cNvPr id="66" name="テキスト ボックス 65"/>
        <xdr:cNvSpPr txBox="1"/>
      </xdr:nvSpPr>
      <xdr:spPr>
        <a:xfrm>
          <a:off x="3497795" y="627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122441</xdr:rowOff>
    </xdr:from>
    <xdr:to>
      <xdr:col>15</xdr:col>
      <xdr:colOff>50800</xdr:colOff>
      <xdr:row>36</xdr:row>
      <xdr:rowOff>134099</xdr:rowOff>
    </xdr:to>
    <xdr:cxnSp macro="">
      <xdr:nvCxnSpPr>
        <xdr:cNvPr id="67" name="直線コネクタ 66"/>
        <xdr:cNvCxnSpPr/>
      </xdr:nvCxnSpPr>
      <xdr:spPr>
        <a:xfrm flipV="1">
          <a:off x="2019300" y="6294641"/>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15133</xdr:rowOff>
    </xdr:from>
    <xdr:ext cx="599010" cy="259045"/>
    <xdr:sp macro="" textlink="">
      <xdr:nvSpPr>
        <xdr:cNvPr id="69" name="テキスト ボックス 68"/>
        <xdr:cNvSpPr txBox="1"/>
      </xdr:nvSpPr>
      <xdr:spPr>
        <a:xfrm>
          <a:off x="2608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134099</xdr:rowOff>
    </xdr:from>
    <xdr:to>
      <xdr:col>10</xdr:col>
      <xdr:colOff>114300</xdr:colOff>
      <xdr:row>36</xdr:row>
      <xdr:rowOff>152037</xdr:rowOff>
    </xdr:to>
    <xdr:cxnSp macro="">
      <xdr:nvCxnSpPr>
        <xdr:cNvPr id="70" name="直線コネクタ 69"/>
        <xdr:cNvCxnSpPr/>
      </xdr:nvCxnSpPr>
      <xdr:spPr>
        <a:xfrm flipV="1">
          <a:off x="1130300" y="6306299"/>
          <a:ext cx="889000" cy="1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17975</xdr:rowOff>
    </xdr:from>
    <xdr:ext cx="599010" cy="259045"/>
    <xdr:sp macro="" textlink="">
      <xdr:nvSpPr>
        <xdr:cNvPr id="72" name="テキスト ボックス 71"/>
        <xdr:cNvSpPr txBox="1"/>
      </xdr:nvSpPr>
      <xdr:spPr>
        <a:xfrm>
          <a:off x="1719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13068</xdr:rowOff>
    </xdr:from>
    <xdr:ext cx="599010" cy="259045"/>
    <xdr:sp macro="" textlink="">
      <xdr:nvSpPr>
        <xdr:cNvPr id="74" name="テキスト ボックス 73"/>
        <xdr:cNvSpPr txBox="1"/>
      </xdr:nvSpPr>
      <xdr:spPr>
        <a:xfrm>
          <a:off x="830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27338</xdr:rowOff>
    </xdr:from>
    <xdr:to>
      <xdr:col>24</xdr:col>
      <xdr:colOff>114300</xdr:colOff>
      <xdr:row>35</xdr:row>
      <xdr:rowOff>128938</xdr:rowOff>
    </xdr:to>
    <xdr:sp macro="" textlink="">
      <xdr:nvSpPr>
        <xdr:cNvPr id="80" name="楕円 79"/>
        <xdr:cNvSpPr/>
      </xdr:nvSpPr>
      <xdr:spPr>
        <a:xfrm>
          <a:off x="4584700" y="602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50215</xdr:rowOff>
    </xdr:from>
    <xdr:ext cx="599010" cy="259045"/>
    <xdr:sp macro="" textlink="">
      <xdr:nvSpPr>
        <xdr:cNvPr id="81" name="人件費該当値テキスト"/>
        <xdr:cNvSpPr txBox="1"/>
      </xdr:nvSpPr>
      <xdr:spPr>
        <a:xfrm>
          <a:off x="4686300" y="587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9317</xdr:rowOff>
    </xdr:from>
    <xdr:to>
      <xdr:col>20</xdr:col>
      <xdr:colOff>38100</xdr:colOff>
      <xdr:row>36</xdr:row>
      <xdr:rowOff>110917</xdr:rowOff>
    </xdr:to>
    <xdr:sp macro="" textlink="">
      <xdr:nvSpPr>
        <xdr:cNvPr id="82" name="楕円 81"/>
        <xdr:cNvSpPr/>
      </xdr:nvSpPr>
      <xdr:spPr>
        <a:xfrm>
          <a:off x="3746500" y="618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127444</xdr:rowOff>
    </xdr:from>
    <xdr:ext cx="599010" cy="259045"/>
    <xdr:sp macro="" textlink="">
      <xdr:nvSpPr>
        <xdr:cNvPr id="83" name="テキスト ボックス 82"/>
        <xdr:cNvSpPr txBox="1"/>
      </xdr:nvSpPr>
      <xdr:spPr>
        <a:xfrm>
          <a:off x="3497795" y="595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71641</xdr:rowOff>
    </xdr:from>
    <xdr:to>
      <xdr:col>15</xdr:col>
      <xdr:colOff>101600</xdr:colOff>
      <xdr:row>37</xdr:row>
      <xdr:rowOff>1791</xdr:rowOff>
    </xdr:to>
    <xdr:sp macro="" textlink="">
      <xdr:nvSpPr>
        <xdr:cNvPr id="84" name="楕円 83"/>
        <xdr:cNvSpPr/>
      </xdr:nvSpPr>
      <xdr:spPr>
        <a:xfrm>
          <a:off x="2857500" y="624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164368</xdr:rowOff>
    </xdr:from>
    <xdr:ext cx="599010" cy="259045"/>
    <xdr:sp macro="" textlink="">
      <xdr:nvSpPr>
        <xdr:cNvPr id="85" name="テキスト ボックス 84"/>
        <xdr:cNvSpPr txBox="1"/>
      </xdr:nvSpPr>
      <xdr:spPr>
        <a:xfrm>
          <a:off x="2608795" y="633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83299</xdr:rowOff>
    </xdr:from>
    <xdr:to>
      <xdr:col>10</xdr:col>
      <xdr:colOff>165100</xdr:colOff>
      <xdr:row>37</xdr:row>
      <xdr:rowOff>13449</xdr:rowOff>
    </xdr:to>
    <xdr:sp macro="" textlink="">
      <xdr:nvSpPr>
        <xdr:cNvPr id="86" name="楕円 85"/>
        <xdr:cNvSpPr/>
      </xdr:nvSpPr>
      <xdr:spPr>
        <a:xfrm>
          <a:off x="1968500" y="625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4576</xdr:rowOff>
    </xdr:from>
    <xdr:ext cx="599010" cy="259045"/>
    <xdr:sp macro="" textlink="">
      <xdr:nvSpPr>
        <xdr:cNvPr id="87" name="テキスト ボックス 86"/>
        <xdr:cNvSpPr txBox="1"/>
      </xdr:nvSpPr>
      <xdr:spPr>
        <a:xfrm>
          <a:off x="1719795" y="6348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101237</xdr:rowOff>
    </xdr:from>
    <xdr:to>
      <xdr:col>6</xdr:col>
      <xdr:colOff>38100</xdr:colOff>
      <xdr:row>37</xdr:row>
      <xdr:rowOff>31387</xdr:rowOff>
    </xdr:to>
    <xdr:sp macro="" textlink="">
      <xdr:nvSpPr>
        <xdr:cNvPr id="88" name="楕円 87"/>
        <xdr:cNvSpPr/>
      </xdr:nvSpPr>
      <xdr:spPr>
        <a:xfrm>
          <a:off x="1079500" y="627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22514</xdr:rowOff>
    </xdr:from>
    <xdr:ext cx="599010" cy="259045"/>
    <xdr:sp macro="" textlink="">
      <xdr:nvSpPr>
        <xdr:cNvPr id="89" name="テキスト ボックス 88"/>
        <xdr:cNvSpPr txBox="1"/>
      </xdr:nvSpPr>
      <xdr:spPr>
        <a:xfrm>
          <a:off x="830795" y="636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108500</xdr:rowOff>
    </xdr:from>
    <xdr:to>
      <xdr:col>24</xdr:col>
      <xdr:colOff>63500</xdr:colOff>
      <xdr:row>56</xdr:row>
      <xdr:rowOff>111034</xdr:rowOff>
    </xdr:to>
    <xdr:cxnSp macro="">
      <xdr:nvCxnSpPr>
        <xdr:cNvPr id="118" name="直線コネクタ 117"/>
        <xdr:cNvCxnSpPr/>
      </xdr:nvCxnSpPr>
      <xdr:spPr>
        <a:xfrm flipV="1">
          <a:off x="3797300" y="9709700"/>
          <a:ext cx="838200" cy="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56411</xdr:rowOff>
    </xdr:from>
    <xdr:ext cx="599010" cy="259045"/>
    <xdr:sp macro="" textlink="">
      <xdr:nvSpPr>
        <xdr:cNvPr id="119" name="物件費平均値テキスト"/>
        <xdr:cNvSpPr txBox="1"/>
      </xdr:nvSpPr>
      <xdr:spPr>
        <a:xfrm>
          <a:off x="4686300" y="9657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102667</xdr:rowOff>
    </xdr:from>
    <xdr:to>
      <xdr:col>19</xdr:col>
      <xdr:colOff>177800</xdr:colOff>
      <xdr:row>56</xdr:row>
      <xdr:rowOff>111034</xdr:rowOff>
    </xdr:to>
    <xdr:cxnSp macro="">
      <xdr:nvCxnSpPr>
        <xdr:cNvPr id="121" name="直線コネクタ 120"/>
        <xdr:cNvCxnSpPr/>
      </xdr:nvCxnSpPr>
      <xdr:spPr>
        <a:xfrm>
          <a:off x="2908300" y="9703867"/>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169842</xdr:rowOff>
    </xdr:from>
    <xdr:ext cx="599010" cy="259045"/>
    <xdr:sp macro="" textlink="">
      <xdr:nvSpPr>
        <xdr:cNvPr id="123" name="テキスト ボックス 122"/>
        <xdr:cNvSpPr txBox="1"/>
      </xdr:nvSpPr>
      <xdr:spPr>
        <a:xfrm>
          <a:off x="3497795" y="977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102667</xdr:rowOff>
    </xdr:from>
    <xdr:to>
      <xdr:col>15</xdr:col>
      <xdr:colOff>50800</xdr:colOff>
      <xdr:row>57</xdr:row>
      <xdr:rowOff>9882</xdr:rowOff>
    </xdr:to>
    <xdr:cxnSp macro="">
      <xdr:nvCxnSpPr>
        <xdr:cNvPr id="124" name="直線コネクタ 123"/>
        <xdr:cNvCxnSpPr/>
      </xdr:nvCxnSpPr>
      <xdr:spPr>
        <a:xfrm flipV="1">
          <a:off x="2019300" y="9703867"/>
          <a:ext cx="889000" cy="7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171191</xdr:rowOff>
    </xdr:from>
    <xdr:ext cx="599010" cy="259045"/>
    <xdr:sp macro="" textlink="">
      <xdr:nvSpPr>
        <xdr:cNvPr id="126" name="テキスト ボックス 125"/>
        <xdr:cNvSpPr txBox="1"/>
      </xdr:nvSpPr>
      <xdr:spPr>
        <a:xfrm>
          <a:off x="2608795" y="977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9882</xdr:rowOff>
    </xdr:from>
    <xdr:to>
      <xdr:col>10</xdr:col>
      <xdr:colOff>114300</xdr:colOff>
      <xdr:row>57</xdr:row>
      <xdr:rowOff>13215</xdr:rowOff>
    </xdr:to>
    <xdr:cxnSp macro="">
      <xdr:nvCxnSpPr>
        <xdr:cNvPr id="127" name="直線コネクタ 126"/>
        <xdr:cNvCxnSpPr/>
      </xdr:nvCxnSpPr>
      <xdr:spPr>
        <a:xfrm flipV="1">
          <a:off x="1130300" y="9782532"/>
          <a:ext cx="889000" cy="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31020</xdr:rowOff>
    </xdr:from>
    <xdr:ext cx="599010" cy="259045"/>
    <xdr:sp macro="" textlink="">
      <xdr:nvSpPr>
        <xdr:cNvPr id="129" name="テキスト ボックス 128"/>
        <xdr:cNvSpPr txBox="1"/>
      </xdr:nvSpPr>
      <xdr:spPr>
        <a:xfrm>
          <a:off x="1719795" y="946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11547</xdr:rowOff>
    </xdr:from>
    <xdr:ext cx="599010" cy="259045"/>
    <xdr:sp macro="" textlink="">
      <xdr:nvSpPr>
        <xdr:cNvPr id="131" name="テキスト ボックス 130"/>
        <xdr:cNvSpPr txBox="1"/>
      </xdr:nvSpPr>
      <xdr:spPr>
        <a:xfrm>
          <a:off x="830795" y="94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57700</xdr:rowOff>
    </xdr:from>
    <xdr:to>
      <xdr:col>24</xdr:col>
      <xdr:colOff>114300</xdr:colOff>
      <xdr:row>56</xdr:row>
      <xdr:rowOff>159300</xdr:rowOff>
    </xdr:to>
    <xdr:sp macro="" textlink="">
      <xdr:nvSpPr>
        <xdr:cNvPr id="137" name="楕円 136"/>
        <xdr:cNvSpPr/>
      </xdr:nvSpPr>
      <xdr:spPr>
        <a:xfrm>
          <a:off x="4584700" y="96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80577</xdr:rowOff>
    </xdr:from>
    <xdr:ext cx="599010" cy="259045"/>
    <xdr:sp macro="" textlink="">
      <xdr:nvSpPr>
        <xdr:cNvPr id="138" name="物件費該当値テキスト"/>
        <xdr:cNvSpPr txBox="1"/>
      </xdr:nvSpPr>
      <xdr:spPr>
        <a:xfrm>
          <a:off x="4686300" y="9510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60234</xdr:rowOff>
    </xdr:from>
    <xdr:to>
      <xdr:col>20</xdr:col>
      <xdr:colOff>38100</xdr:colOff>
      <xdr:row>56</xdr:row>
      <xdr:rowOff>161834</xdr:rowOff>
    </xdr:to>
    <xdr:sp macro="" textlink="">
      <xdr:nvSpPr>
        <xdr:cNvPr id="139" name="楕円 138"/>
        <xdr:cNvSpPr/>
      </xdr:nvSpPr>
      <xdr:spPr>
        <a:xfrm>
          <a:off x="3746500" y="966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6911</xdr:rowOff>
    </xdr:from>
    <xdr:ext cx="599010" cy="259045"/>
    <xdr:sp macro="" textlink="">
      <xdr:nvSpPr>
        <xdr:cNvPr id="140" name="テキスト ボックス 139"/>
        <xdr:cNvSpPr txBox="1"/>
      </xdr:nvSpPr>
      <xdr:spPr>
        <a:xfrm>
          <a:off x="3497795" y="9436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51867</xdr:rowOff>
    </xdr:from>
    <xdr:to>
      <xdr:col>15</xdr:col>
      <xdr:colOff>101600</xdr:colOff>
      <xdr:row>56</xdr:row>
      <xdr:rowOff>153467</xdr:rowOff>
    </xdr:to>
    <xdr:sp macro="" textlink="">
      <xdr:nvSpPr>
        <xdr:cNvPr id="141" name="楕円 140"/>
        <xdr:cNvSpPr/>
      </xdr:nvSpPr>
      <xdr:spPr>
        <a:xfrm>
          <a:off x="2857500" y="96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169994</xdr:rowOff>
    </xdr:from>
    <xdr:ext cx="599010" cy="259045"/>
    <xdr:sp macro="" textlink="">
      <xdr:nvSpPr>
        <xdr:cNvPr id="142" name="テキスト ボックス 141"/>
        <xdr:cNvSpPr txBox="1"/>
      </xdr:nvSpPr>
      <xdr:spPr>
        <a:xfrm>
          <a:off x="2608795" y="942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130532</xdr:rowOff>
    </xdr:from>
    <xdr:to>
      <xdr:col>10</xdr:col>
      <xdr:colOff>165100</xdr:colOff>
      <xdr:row>57</xdr:row>
      <xdr:rowOff>60682</xdr:rowOff>
    </xdr:to>
    <xdr:sp macro="" textlink="">
      <xdr:nvSpPr>
        <xdr:cNvPr id="143" name="楕円 142"/>
        <xdr:cNvSpPr/>
      </xdr:nvSpPr>
      <xdr:spPr>
        <a:xfrm>
          <a:off x="1968500" y="973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51809</xdr:rowOff>
    </xdr:from>
    <xdr:ext cx="534377" cy="259045"/>
    <xdr:sp macro="" textlink="">
      <xdr:nvSpPr>
        <xdr:cNvPr id="144" name="テキスト ボックス 143"/>
        <xdr:cNvSpPr txBox="1"/>
      </xdr:nvSpPr>
      <xdr:spPr>
        <a:xfrm>
          <a:off x="1752111" y="982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133865</xdr:rowOff>
    </xdr:from>
    <xdr:to>
      <xdr:col>6</xdr:col>
      <xdr:colOff>38100</xdr:colOff>
      <xdr:row>57</xdr:row>
      <xdr:rowOff>64015</xdr:rowOff>
    </xdr:to>
    <xdr:sp macro="" textlink="">
      <xdr:nvSpPr>
        <xdr:cNvPr id="145" name="楕円 144"/>
        <xdr:cNvSpPr/>
      </xdr:nvSpPr>
      <xdr:spPr>
        <a:xfrm>
          <a:off x="1079500" y="973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55142</xdr:rowOff>
    </xdr:from>
    <xdr:ext cx="534377" cy="259045"/>
    <xdr:sp macro="" textlink="">
      <xdr:nvSpPr>
        <xdr:cNvPr id="146" name="テキスト ボックス 145"/>
        <xdr:cNvSpPr txBox="1"/>
      </xdr:nvSpPr>
      <xdr:spPr>
        <a:xfrm>
          <a:off x="863111" y="982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115875</xdr:rowOff>
    </xdr:from>
    <xdr:to>
      <xdr:col>24</xdr:col>
      <xdr:colOff>63500</xdr:colOff>
      <xdr:row>78</xdr:row>
      <xdr:rowOff>119850</xdr:rowOff>
    </xdr:to>
    <xdr:cxnSp macro="">
      <xdr:nvCxnSpPr>
        <xdr:cNvPr id="175" name="直線コネクタ 174"/>
        <xdr:cNvCxnSpPr/>
      </xdr:nvCxnSpPr>
      <xdr:spPr>
        <a:xfrm>
          <a:off x="3797300" y="13488975"/>
          <a:ext cx="838200" cy="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170870</xdr:rowOff>
    </xdr:from>
    <xdr:ext cx="534377" cy="259045"/>
    <xdr:sp macro="" textlink="">
      <xdr:nvSpPr>
        <xdr:cNvPr id="176" name="維持補修費平均値テキスト"/>
        <xdr:cNvSpPr txBox="1"/>
      </xdr:nvSpPr>
      <xdr:spPr>
        <a:xfrm>
          <a:off x="4686300" y="13201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115875</xdr:rowOff>
    </xdr:from>
    <xdr:to>
      <xdr:col>19</xdr:col>
      <xdr:colOff>177800</xdr:colOff>
      <xdr:row>78</xdr:row>
      <xdr:rowOff>161265</xdr:rowOff>
    </xdr:to>
    <xdr:cxnSp macro="">
      <xdr:nvCxnSpPr>
        <xdr:cNvPr id="178" name="直線コネクタ 177"/>
        <xdr:cNvCxnSpPr/>
      </xdr:nvCxnSpPr>
      <xdr:spPr>
        <a:xfrm flipV="1">
          <a:off x="2908300" y="13488975"/>
          <a:ext cx="889000" cy="4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159135</xdr:rowOff>
    </xdr:from>
    <xdr:ext cx="469744" cy="259045"/>
    <xdr:sp macro="" textlink="">
      <xdr:nvSpPr>
        <xdr:cNvPr id="180" name="テキスト ボックス 179"/>
        <xdr:cNvSpPr txBox="1"/>
      </xdr:nvSpPr>
      <xdr:spPr>
        <a:xfrm>
          <a:off x="3562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143370</xdr:rowOff>
    </xdr:from>
    <xdr:to>
      <xdr:col>15</xdr:col>
      <xdr:colOff>50800</xdr:colOff>
      <xdr:row>78</xdr:row>
      <xdr:rowOff>161265</xdr:rowOff>
    </xdr:to>
    <xdr:cxnSp macro="">
      <xdr:nvCxnSpPr>
        <xdr:cNvPr id="181" name="直線コネクタ 180"/>
        <xdr:cNvCxnSpPr/>
      </xdr:nvCxnSpPr>
      <xdr:spPr>
        <a:xfrm>
          <a:off x="2019300" y="13516470"/>
          <a:ext cx="889000" cy="1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143908</xdr:rowOff>
    </xdr:from>
    <xdr:ext cx="534377" cy="259045"/>
    <xdr:sp macro="" textlink="">
      <xdr:nvSpPr>
        <xdr:cNvPr id="183" name="テキスト ボックス 182"/>
        <xdr:cNvSpPr txBox="1"/>
      </xdr:nvSpPr>
      <xdr:spPr>
        <a:xfrm>
          <a:off x="2641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143370</xdr:rowOff>
    </xdr:from>
    <xdr:to>
      <xdr:col>10</xdr:col>
      <xdr:colOff>114300</xdr:colOff>
      <xdr:row>78</xdr:row>
      <xdr:rowOff>143421</xdr:rowOff>
    </xdr:to>
    <xdr:cxnSp macro="">
      <xdr:nvCxnSpPr>
        <xdr:cNvPr id="184" name="直線コネクタ 183"/>
        <xdr:cNvCxnSpPr/>
      </xdr:nvCxnSpPr>
      <xdr:spPr>
        <a:xfrm flipV="1">
          <a:off x="1130300" y="13516470"/>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130712</xdr:rowOff>
    </xdr:from>
    <xdr:ext cx="534377" cy="259045"/>
    <xdr:sp macro="" textlink="">
      <xdr:nvSpPr>
        <xdr:cNvPr id="186" name="テキスト ボックス 185"/>
        <xdr:cNvSpPr txBox="1"/>
      </xdr:nvSpPr>
      <xdr:spPr>
        <a:xfrm>
          <a:off x="1752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152747</xdr:rowOff>
    </xdr:from>
    <xdr:ext cx="534377" cy="259045"/>
    <xdr:sp macro="" textlink="">
      <xdr:nvSpPr>
        <xdr:cNvPr id="188" name="テキスト ボックス 187"/>
        <xdr:cNvSpPr txBox="1"/>
      </xdr:nvSpPr>
      <xdr:spPr>
        <a:xfrm>
          <a:off x="863111" y="131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69050</xdr:rowOff>
    </xdr:from>
    <xdr:to>
      <xdr:col>24</xdr:col>
      <xdr:colOff>114300</xdr:colOff>
      <xdr:row>78</xdr:row>
      <xdr:rowOff>170650</xdr:rowOff>
    </xdr:to>
    <xdr:sp macro="" textlink="">
      <xdr:nvSpPr>
        <xdr:cNvPr id="194" name="楕円 193"/>
        <xdr:cNvSpPr/>
      </xdr:nvSpPr>
      <xdr:spPr>
        <a:xfrm>
          <a:off x="4584700" y="1344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155427</xdr:rowOff>
    </xdr:from>
    <xdr:ext cx="469744" cy="259045"/>
    <xdr:sp macro="" textlink="">
      <xdr:nvSpPr>
        <xdr:cNvPr id="195" name="維持補修費該当値テキスト"/>
        <xdr:cNvSpPr txBox="1"/>
      </xdr:nvSpPr>
      <xdr:spPr>
        <a:xfrm>
          <a:off x="4686300" y="133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65075</xdr:rowOff>
    </xdr:from>
    <xdr:to>
      <xdr:col>20</xdr:col>
      <xdr:colOff>38100</xdr:colOff>
      <xdr:row>78</xdr:row>
      <xdr:rowOff>166675</xdr:rowOff>
    </xdr:to>
    <xdr:sp macro="" textlink="">
      <xdr:nvSpPr>
        <xdr:cNvPr id="196" name="楕円 195"/>
        <xdr:cNvSpPr/>
      </xdr:nvSpPr>
      <xdr:spPr>
        <a:xfrm>
          <a:off x="3746500" y="134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157802</xdr:rowOff>
    </xdr:from>
    <xdr:ext cx="469744" cy="259045"/>
    <xdr:sp macro="" textlink="">
      <xdr:nvSpPr>
        <xdr:cNvPr id="197" name="テキスト ボックス 196"/>
        <xdr:cNvSpPr txBox="1"/>
      </xdr:nvSpPr>
      <xdr:spPr>
        <a:xfrm>
          <a:off x="3562428" y="1353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110465</xdr:rowOff>
    </xdr:from>
    <xdr:to>
      <xdr:col>15</xdr:col>
      <xdr:colOff>101600</xdr:colOff>
      <xdr:row>79</xdr:row>
      <xdr:rowOff>40615</xdr:rowOff>
    </xdr:to>
    <xdr:sp macro="" textlink="">
      <xdr:nvSpPr>
        <xdr:cNvPr id="198" name="楕円 197"/>
        <xdr:cNvSpPr/>
      </xdr:nvSpPr>
      <xdr:spPr>
        <a:xfrm>
          <a:off x="2857500" y="1348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31742</xdr:rowOff>
    </xdr:from>
    <xdr:ext cx="469744" cy="259045"/>
    <xdr:sp macro="" textlink="">
      <xdr:nvSpPr>
        <xdr:cNvPr id="199" name="テキスト ボックス 198"/>
        <xdr:cNvSpPr txBox="1"/>
      </xdr:nvSpPr>
      <xdr:spPr>
        <a:xfrm>
          <a:off x="2673428" y="1357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92570</xdr:rowOff>
    </xdr:from>
    <xdr:to>
      <xdr:col>10</xdr:col>
      <xdr:colOff>165100</xdr:colOff>
      <xdr:row>79</xdr:row>
      <xdr:rowOff>22720</xdr:rowOff>
    </xdr:to>
    <xdr:sp macro="" textlink="">
      <xdr:nvSpPr>
        <xdr:cNvPr id="200" name="楕円 199"/>
        <xdr:cNvSpPr/>
      </xdr:nvSpPr>
      <xdr:spPr>
        <a:xfrm>
          <a:off x="1968500" y="1346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13847</xdr:rowOff>
    </xdr:from>
    <xdr:ext cx="469744" cy="259045"/>
    <xdr:sp macro="" textlink="">
      <xdr:nvSpPr>
        <xdr:cNvPr id="201" name="テキスト ボックス 200"/>
        <xdr:cNvSpPr txBox="1"/>
      </xdr:nvSpPr>
      <xdr:spPr>
        <a:xfrm>
          <a:off x="1784428" y="1355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92621</xdr:rowOff>
    </xdr:from>
    <xdr:to>
      <xdr:col>6</xdr:col>
      <xdr:colOff>38100</xdr:colOff>
      <xdr:row>79</xdr:row>
      <xdr:rowOff>22771</xdr:rowOff>
    </xdr:to>
    <xdr:sp macro="" textlink="">
      <xdr:nvSpPr>
        <xdr:cNvPr id="202" name="楕円 201"/>
        <xdr:cNvSpPr/>
      </xdr:nvSpPr>
      <xdr:spPr>
        <a:xfrm>
          <a:off x="1079500" y="1346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13898</xdr:rowOff>
    </xdr:from>
    <xdr:ext cx="469744" cy="259045"/>
    <xdr:sp macro="" textlink="">
      <xdr:nvSpPr>
        <xdr:cNvPr id="203" name="テキスト ボックス 202"/>
        <xdr:cNvSpPr txBox="1"/>
      </xdr:nvSpPr>
      <xdr:spPr>
        <a:xfrm>
          <a:off x="895428" y="1355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56947</xdr:rowOff>
    </xdr:from>
    <xdr:to>
      <xdr:col>24</xdr:col>
      <xdr:colOff>63500</xdr:colOff>
      <xdr:row>96</xdr:row>
      <xdr:rowOff>120738</xdr:rowOff>
    </xdr:to>
    <xdr:cxnSp macro="">
      <xdr:nvCxnSpPr>
        <xdr:cNvPr id="233" name="直線コネクタ 232"/>
        <xdr:cNvCxnSpPr/>
      </xdr:nvCxnSpPr>
      <xdr:spPr>
        <a:xfrm>
          <a:off x="3797300" y="16516147"/>
          <a:ext cx="838200" cy="6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80421</xdr:rowOff>
    </xdr:from>
    <xdr:ext cx="534377" cy="259045"/>
    <xdr:sp macro="" textlink="">
      <xdr:nvSpPr>
        <xdr:cNvPr id="234" name="扶助費平均値テキスト"/>
        <xdr:cNvSpPr txBox="1"/>
      </xdr:nvSpPr>
      <xdr:spPr>
        <a:xfrm>
          <a:off x="4686300" y="16539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56947</xdr:rowOff>
    </xdr:from>
    <xdr:to>
      <xdr:col>19</xdr:col>
      <xdr:colOff>177800</xdr:colOff>
      <xdr:row>96</xdr:row>
      <xdr:rowOff>68047</xdr:rowOff>
    </xdr:to>
    <xdr:cxnSp macro="">
      <xdr:nvCxnSpPr>
        <xdr:cNvPr id="236" name="直線コネクタ 235"/>
        <xdr:cNvCxnSpPr/>
      </xdr:nvCxnSpPr>
      <xdr:spPr>
        <a:xfrm flipV="1">
          <a:off x="2908300" y="16516147"/>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53878</xdr:rowOff>
    </xdr:from>
    <xdr:ext cx="534377" cy="259045"/>
    <xdr:sp macro="" textlink="">
      <xdr:nvSpPr>
        <xdr:cNvPr id="238" name="テキスト ボックス 237"/>
        <xdr:cNvSpPr txBox="1"/>
      </xdr:nvSpPr>
      <xdr:spPr>
        <a:xfrm>
          <a:off x="3530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68047</xdr:rowOff>
    </xdr:from>
    <xdr:to>
      <xdr:col>15</xdr:col>
      <xdr:colOff>50800</xdr:colOff>
      <xdr:row>96</xdr:row>
      <xdr:rowOff>73189</xdr:rowOff>
    </xdr:to>
    <xdr:cxnSp macro="">
      <xdr:nvCxnSpPr>
        <xdr:cNvPr id="239" name="直線コネクタ 238"/>
        <xdr:cNvCxnSpPr/>
      </xdr:nvCxnSpPr>
      <xdr:spPr>
        <a:xfrm flipV="1">
          <a:off x="2019300" y="16527247"/>
          <a:ext cx="889000" cy="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63555</xdr:rowOff>
    </xdr:from>
    <xdr:ext cx="534377" cy="259045"/>
    <xdr:sp macro="" textlink="">
      <xdr:nvSpPr>
        <xdr:cNvPr id="241" name="テキスト ボックス 240"/>
        <xdr:cNvSpPr txBox="1"/>
      </xdr:nvSpPr>
      <xdr:spPr>
        <a:xfrm>
          <a:off x="2641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164985</xdr:rowOff>
    </xdr:from>
    <xdr:to>
      <xdr:col>10</xdr:col>
      <xdr:colOff>114300</xdr:colOff>
      <xdr:row>96</xdr:row>
      <xdr:rowOff>73189</xdr:rowOff>
    </xdr:to>
    <xdr:cxnSp macro="">
      <xdr:nvCxnSpPr>
        <xdr:cNvPr id="242" name="直線コネクタ 241"/>
        <xdr:cNvCxnSpPr/>
      </xdr:nvCxnSpPr>
      <xdr:spPr>
        <a:xfrm>
          <a:off x="1130300" y="16452735"/>
          <a:ext cx="889000" cy="7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57751</xdr:rowOff>
    </xdr:from>
    <xdr:ext cx="534377" cy="259045"/>
    <xdr:sp macro="" textlink="">
      <xdr:nvSpPr>
        <xdr:cNvPr id="244" name="テキスト ボックス 243"/>
        <xdr:cNvSpPr txBox="1"/>
      </xdr:nvSpPr>
      <xdr:spPr>
        <a:xfrm>
          <a:off x="1752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54970</xdr:rowOff>
    </xdr:from>
    <xdr:ext cx="534377" cy="259045"/>
    <xdr:sp macro="" textlink="">
      <xdr:nvSpPr>
        <xdr:cNvPr id="246" name="テキスト ボックス 245"/>
        <xdr:cNvSpPr txBox="1"/>
      </xdr:nvSpPr>
      <xdr:spPr>
        <a:xfrm>
          <a:off x="863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69938</xdr:rowOff>
    </xdr:from>
    <xdr:to>
      <xdr:col>24</xdr:col>
      <xdr:colOff>114300</xdr:colOff>
      <xdr:row>97</xdr:row>
      <xdr:rowOff>88</xdr:rowOff>
    </xdr:to>
    <xdr:sp macro="" textlink="">
      <xdr:nvSpPr>
        <xdr:cNvPr id="252" name="楕円 251"/>
        <xdr:cNvSpPr/>
      </xdr:nvSpPr>
      <xdr:spPr>
        <a:xfrm>
          <a:off x="4584700" y="1652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92815</xdr:rowOff>
    </xdr:from>
    <xdr:ext cx="534377" cy="259045"/>
    <xdr:sp macro="" textlink="">
      <xdr:nvSpPr>
        <xdr:cNvPr id="253" name="扶助費該当値テキスト"/>
        <xdr:cNvSpPr txBox="1"/>
      </xdr:nvSpPr>
      <xdr:spPr>
        <a:xfrm>
          <a:off x="4686300" y="1638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6147</xdr:rowOff>
    </xdr:from>
    <xdr:to>
      <xdr:col>20</xdr:col>
      <xdr:colOff>38100</xdr:colOff>
      <xdr:row>96</xdr:row>
      <xdr:rowOff>107747</xdr:rowOff>
    </xdr:to>
    <xdr:sp macro="" textlink="">
      <xdr:nvSpPr>
        <xdr:cNvPr id="254" name="楕円 253"/>
        <xdr:cNvSpPr/>
      </xdr:nvSpPr>
      <xdr:spPr>
        <a:xfrm>
          <a:off x="3746500" y="1646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124274</xdr:rowOff>
    </xdr:from>
    <xdr:ext cx="534377" cy="259045"/>
    <xdr:sp macro="" textlink="">
      <xdr:nvSpPr>
        <xdr:cNvPr id="255" name="テキスト ボックス 254"/>
        <xdr:cNvSpPr txBox="1"/>
      </xdr:nvSpPr>
      <xdr:spPr>
        <a:xfrm>
          <a:off x="3530111" y="162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17247</xdr:rowOff>
    </xdr:from>
    <xdr:to>
      <xdr:col>15</xdr:col>
      <xdr:colOff>101600</xdr:colOff>
      <xdr:row>96</xdr:row>
      <xdr:rowOff>118847</xdr:rowOff>
    </xdr:to>
    <xdr:sp macro="" textlink="">
      <xdr:nvSpPr>
        <xdr:cNvPr id="256" name="楕円 255"/>
        <xdr:cNvSpPr/>
      </xdr:nvSpPr>
      <xdr:spPr>
        <a:xfrm>
          <a:off x="2857500" y="1647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135374</xdr:rowOff>
    </xdr:from>
    <xdr:ext cx="534377" cy="259045"/>
    <xdr:sp macro="" textlink="">
      <xdr:nvSpPr>
        <xdr:cNvPr id="257" name="テキスト ボックス 256"/>
        <xdr:cNvSpPr txBox="1"/>
      </xdr:nvSpPr>
      <xdr:spPr>
        <a:xfrm>
          <a:off x="2641111" y="162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22389</xdr:rowOff>
    </xdr:from>
    <xdr:to>
      <xdr:col>10</xdr:col>
      <xdr:colOff>165100</xdr:colOff>
      <xdr:row>96</xdr:row>
      <xdr:rowOff>123989</xdr:rowOff>
    </xdr:to>
    <xdr:sp macro="" textlink="">
      <xdr:nvSpPr>
        <xdr:cNvPr id="258" name="楕円 257"/>
        <xdr:cNvSpPr/>
      </xdr:nvSpPr>
      <xdr:spPr>
        <a:xfrm>
          <a:off x="1968500" y="1648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140516</xdr:rowOff>
    </xdr:from>
    <xdr:ext cx="534377" cy="259045"/>
    <xdr:sp macro="" textlink="">
      <xdr:nvSpPr>
        <xdr:cNvPr id="259" name="テキスト ボックス 258"/>
        <xdr:cNvSpPr txBox="1"/>
      </xdr:nvSpPr>
      <xdr:spPr>
        <a:xfrm>
          <a:off x="1752111" y="1625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114185</xdr:rowOff>
    </xdr:from>
    <xdr:to>
      <xdr:col>6</xdr:col>
      <xdr:colOff>38100</xdr:colOff>
      <xdr:row>96</xdr:row>
      <xdr:rowOff>44335</xdr:rowOff>
    </xdr:to>
    <xdr:sp macro="" textlink="">
      <xdr:nvSpPr>
        <xdr:cNvPr id="260" name="楕円 259"/>
        <xdr:cNvSpPr/>
      </xdr:nvSpPr>
      <xdr:spPr>
        <a:xfrm>
          <a:off x="1079500" y="16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60862</xdr:rowOff>
    </xdr:from>
    <xdr:ext cx="534377" cy="259045"/>
    <xdr:sp macro="" textlink="">
      <xdr:nvSpPr>
        <xdr:cNvPr id="261" name="テキスト ボックス 260"/>
        <xdr:cNvSpPr txBox="1"/>
      </xdr:nvSpPr>
      <xdr:spPr>
        <a:xfrm>
          <a:off x="863111" y="1617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38946</xdr:rowOff>
    </xdr:from>
    <xdr:to>
      <xdr:col>55</xdr:col>
      <xdr:colOff>0</xdr:colOff>
      <xdr:row>38</xdr:row>
      <xdr:rowOff>9434</xdr:rowOff>
    </xdr:to>
    <xdr:cxnSp macro="">
      <xdr:nvCxnSpPr>
        <xdr:cNvPr id="290" name="直線コネクタ 289"/>
        <xdr:cNvCxnSpPr/>
      </xdr:nvCxnSpPr>
      <xdr:spPr>
        <a:xfrm flipV="1">
          <a:off x="9639300" y="6211146"/>
          <a:ext cx="838200" cy="31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36637</xdr:rowOff>
    </xdr:from>
    <xdr:ext cx="599010" cy="259045"/>
    <xdr:sp macro="" textlink="">
      <xdr:nvSpPr>
        <xdr:cNvPr id="291" name="補助費等平均値テキスト"/>
        <xdr:cNvSpPr txBox="1"/>
      </xdr:nvSpPr>
      <xdr:spPr>
        <a:xfrm>
          <a:off x="10528300" y="6208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9434</xdr:rowOff>
    </xdr:from>
    <xdr:to>
      <xdr:col>50</xdr:col>
      <xdr:colOff>114300</xdr:colOff>
      <xdr:row>38</xdr:row>
      <xdr:rowOff>12029</xdr:rowOff>
    </xdr:to>
    <xdr:cxnSp macro="">
      <xdr:nvCxnSpPr>
        <xdr:cNvPr id="293" name="直線コネクタ 292"/>
        <xdr:cNvCxnSpPr/>
      </xdr:nvCxnSpPr>
      <xdr:spPr>
        <a:xfrm flipV="1">
          <a:off x="8750300" y="6524534"/>
          <a:ext cx="889000" cy="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66439</xdr:rowOff>
    </xdr:from>
    <xdr:ext cx="599010" cy="259045"/>
    <xdr:sp macro="" textlink="">
      <xdr:nvSpPr>
        <xdr:cNvPr id="295" name="テキスト ボックス 294"/>
        <xdr:cNvSpPr txBox="1"/>
      </xdr:nvSpPr>
      <xdr:spPr>
        <a:xfrm>
          <a:off x="9339795" y="658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5384</xdr:rowOff>
    </xdr:from>
    <xdr:to>
      <xdr:col>45</xdr:col>
      <xdr:colOff>177800</xdr:colOff>
      <xdr:row>38</xdr:row>
      <xdr:rowOff>12029</xdr:rowOff>
    </xdr:to>
    <xdr:cxnSp macro="">
      <xdr:nvCxnSpPr>
        <xdr:cNvPr id="296" name="直線コネクタ 295"/>
        <xdr:cNvCxnSpPr/>
      </xdr:nvCxnSpPr>
      <xdr:spPr>
        <a:xfrm>
          <a:off x="7861300" y="6520484"/>
          <a:ext cx="889000" cy="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71202</xdr:rowOff>
    </xdr:from>
    <xdr:ext cx="534377" cy="259045"/>
    <xdr:sp macro="" textlink="">
      <xdr:nvSpPr>
        <xdr:cNvPr id="298" name="テキスト ボックス 297"/>
        <xdr:cNvSpPr txBox="1"/>
      </xdr:nvSpPr>
      <xdr:spPr>
        <a:xfrm>
          <a:off x="8483111" y="658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5384</xdr:rowOff>
    </xdr:from>
    <xdr:to>
      <xdr:col>41</xdr:col>
      <xdr:colOff>50800</xdr:colOff>
      <xdr:row>38</xdr:row>
      <xdr:rowOff>16566</xdr:rowOff>
    </xdr:to>
    <xdr:cxnSp macro="">
      <xdr:nvCxnSpPr>
        <xdr:cNvPr id="299" name="直線コネクタ 298"/>
        <xdr:cNvCxnSpPr/>
      </xdr:nvCxnSpPr>
      <xdr:spPr>
        <a:xfrm flipV="1">
          <a:off x="6972300" y="6520484"/>
          <a:ext cx="8890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61814</xdr:rowOff>
    </xdr:from>
    <xdr:ext cx="599010" cy="259045"/>
    <xdr:sp macro="" textlink="">
      <xdr:nvSpPr>
        <xdr:cNvPr id="301" name="テキスト ボックス 300"/>
        <xdr:cNvSpPr txBox="1"/>
      </xdr:nvSpPr>
      <xdr:spPr>
        <a:xfrm>
          <a:off x="7561795" y="657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74185</xdr:rowOff>
    </xdr:from>
    <xdr:ext cx="534377" cy="259045"/>
    <xdr:sp macro="" textlink="">
      <xdr:nvSpPr>
        <xdr:cNvPr id="303" name="テキスト ボックス 302"/>
        <xdr:cNvSpPr txBox="1"/>
      </xdr:nvSpPr>
      <xdr:spPr>
        <a:xfrm>
          <a:off x="6705111" y="65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159596</xdr:rowOff>
    </xdr:from>
    <xdr:to>
      <xdr:col>55</xdr:col>
      <xdr:colOff>50800</xdr:colOff>
      <xdr:row>36</xdr:row>
      <xdr:rowOff>89746</xdr:rowOff>
    </xdr:to>
    <xdr:sp macro="" textlink="">
      <xdr:nvSpPr>
        <xdr:cNvPr id="309" name="楕円 308"/>
        <xdr:cNvSpPr/>
      </xdr:nvSpPr>
      <xdr:spPr>
        <a:xfrm>
          <a:off x="10426700" y="616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11023</xdr:rowOff>
    </xdr:from>
    <xdr:ext cx="599010" cy="259045"/>
    <xdr:sp macro="" textlink="">
      <xdr:nvSpPr>
        <xdr:cNvPr id="310" name="補助費等該当値テキスト"/>
        <xdr:cNvSpPr txBox="1"/>
      </xdr:nvSpPr>
      <xdr:spPr>
        <a:xfrm>
          <a:off x="10528300" y="601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130084</xdr:rowOff>
    </xdr:from>
    <xdr:to>
      <xdr:col>50</xdr:col>
      <xdr:colOff>165100</xdr:colOff>
      <xdr:row>38</xdr:row>
      <xdr:rowOff>60234</xdr:rowOff>
    </xdr:to>
    <xdr:sp macro="" textlink="">
      <xdr:nvSpPr>
        <xdr:cNvPr id="311" name="楕円 310"/>
        <xdr:cNvSpPr/>
      </xdr:nvSpPr>
      <xdr:spPr>
        <a:xfrm>
          <a:off x="9588500" y="64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76761</xdr:rowOff>
    </xdr:from>
    <xdr:ext cx="599010" cy="259045"/>
    <xdr:sp macro="" textlink="">
      <xdr:nvSpPr>
        <xdr:cNvPr id="312" name="テキスト ボックス 311"/>
        <xdr:cNvSpPr txBox="1"/>
      </xdr:nvSpPr>
      <xdr:spPr>
        <a:xfrm>
          <a:off x="9339795" y="624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132679</xdr:rowOff>
    </xdr:from>
    <xdr:to>
      <xdr:col>46</xdr:col>
      <xdr:colOff>38100</xdr:colOff>
      <xdr:row>38</xdr:row>
      <xdr:rowOff>62829</xdr:rowOff>
    </xdr:to>
    <xdr:sp macro="" textlink="">
      <xdr:nvSpPr>
        <xdr:cNvPr id="313" name="楕円 312"/>
        <xdr:cNvSpPr/>
      </xdr:nvSpPr>
      <xdr:spPr>
        <a:xfrm>
          <a:off x="8699500" y="647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79356</xdr:rowOff>
    </xdr:from>
    <xdr:ext cx="599010" cy="259045"/>
    <xdr:sp macro="" textlink="">
      <xdr:nvSpPr>
        <xdr:cNvPr id="314" name="テキスト ボックス 313"/>
        <xdr:cNvSpPr txBox="1"/>
      </xdr:nvSpPr>
      <xdr:spPr>
        <a:xfrm>
          <a:off x="8450795" y="625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126034</xdr:rowOff>
    </xdr:from>
    <xdr:to>
      <xdr:col>41</xdr:col>
      <xdr:colOff>101600</xdr:colOff>
      <xdr:row>38</xdr:row>
      <xdr:rowOff>56184</xdr:rowOff>
    </xdr:to>
    <xdr:sp macro="" textlink="">
      <xdr:nvSpPr>
        <xdr:cNvPr id="315" name="楕円 314"/>
        <xdr:cNvSpPr/>
      </xdr:nvSpPr>
      <xdr:spPr>
        <a:xfrm>
          <a:off x="7810500" y="64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72711</xdr:rowOff>
    </xdr:from>
    <xdr:ext cx="599010" cy="259045"/>
    <xdr:sp macro="" textlink="">
      <xdr:nvSpPr>
        <xdr:cNvPr id="316" name="テキスト ボックス 315"/>
        <xdr:cNvSpPr txBox="1"/>
      </xdr:nvSpPr>
      <xdr:spPr>
        <a:xfrm>
          <a:off x="7561795" y="624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137216</xdr:rowOff>
    </xdr:from>
    <xdr:to>
      <xdr:col>36</xdr:col>
      <xdr:colOff>165100</xdr:colOff>
      <xdr:row>38</xdr:row>
      <xdr:rowOff>67366</xdr:rowOff>
    </xdr:to>
    <xdr:sp macro="" textlink="">
      <xdr:nvSpPr>
        <xdr:cNvPr id="317" name="楕円 316"/>
        <xdr:cNvSpPr/>
      </xdr:nvSpPr>
      <xdr:spPr>
        <a:xfrm>
          <a:off x="6921500" y="648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83893</xdr:rowOff>
    </xdr:from>
    <xdr:ext cx="599010" cy="259045"/>
    <xdr:sp macro="" textlink="">
      <xdr:nvSpPr>
        <xdr:cNvPr id="318" name="テキスト ボックス 317"/>
        <xdr:cNvSpPr txBox="1"/>
      </xdr:nvSpPr>
      <xdr:spPr>
        <a:xfrm>
          <a:off x="6672795" y="625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86037</xdr:rowOff>
    </xdr:from>
    <xdr:to>
      <xdr:col>55</xdr:col>
      <xdr:colOff>0</xdr:colOff>
      <xdr:row>58</xdr:row>
      <xdr:rowOff>88895</xdr:rowOff>
    </xdr:to>
    <xdr:cxnSp macro="">
      <xdr:nvCxnSpPr>
        <xdr:cNvPr id="345" name="直線コネクタ 344"/>
        <xdr:cNvCxnSpPr/>
      </xdr:nvCxnSpPr>
      <xdr:spPr>
        <a:xfrm>
          <a:off x="9639300" y="10030137"/>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53930</xdr:rowOff>
    </xdr:from>
    <xdr:ext cx="599010" cy="259045"/>
    <xdr:sp macro="" textlink="">
      <xdr:nvSpPr>
        <xdr:cNvPr id="346" name="普通建設事業費平均値テキスト"/>
        <xdr:cNvSpPr txBox="1"/>
      </xdr:nvSpPr>
      <xdr:spPr>
        <a:xfrm>
          <a:off x="10528300" y="9826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86037</xdr:rowOff>
    </xdr:from>
    <xdr:to>
      <xdr:col>50</xdr:col>
      <xdr:colOff>114300</xdr:colOff>
      <xdr:row>58</xdr:row>
      <xdr:rowOff>91507</xdr:rowOff>
    </xdr:to>
    <xdr:cxnSp macro="">
      <xdr:nvCxnSpPr>
        <xdr:cNvPr id="348" name="直線コネクタ 347"/>
        <xdr:cNvCxnSpPr/>
      </xdr:nvCxnSpPr>
      <xdr:spPr>
        <a:xfrm flipV="1">
          <a:off x="8750300" y="10030137"/>
          <a:ext cx="889000" cy="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149300</xdr:rowOff>
    </xdr:from>
    <xdr:ext cx="599010" cy="259045"/>
    <xdr:sp macro="" textlink="">
      <xdr:nvSpPr>
        <xdr:cNvPr id="350" name="テキスト ボックス 349"/>
        <xdr:cNvSpPr txBox="1"/>
      </xdr:nvSpPr>
      <xdr:spPr>
        <a:xfrm>
          <a:off x="9339795" y="975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79208</xdr:rowOff>
    </xdr:from>
    <xdr:to>
      <xdr:col>45</xdr:col>
      <xdr:colOff>177800</xdr:colOff>
      <xdr:row>58</xdr:row>
      <xdr:rowOff>91507</xdr:rowOff>
    </xdr:to>
    <xdr:cxnSp macro="">
      <xdr:nvCxnSpPr>
        <xdr:cNvPr id="351" name="直線コネクタ 350"/>
        <xdr:cNvCxnSpPr/>
      </xdr:nvCxnSpPr>
      <xdr:spPr>
        <a:xfrm>
          <a:off x="7861300" y="10023308"/>
          <a:ext cx="889000" cy="1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154545</xdr:rowOff>
    </xdr:from>
    <xdr:ext cx="599010" cy="259045"/>
    <xdr:sp macro="" textlink="">
      <xdr:nvSpPr>
        <xdr:cNvPr id="353" name="テキスト ボックス 352"/>
        <xdr:cNvSpPr txBox="1"/>
      </xdr:nvSpPr>
      <xdr:spPr>
        <a:xfrm>
          <a:off x="8450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79208</xdr:rowOff>
    </xdr:from>
    <xdr:to>
      <xdr:col>41</xdr:col>
      <xdr:colOff>50800</xdr:colOff>
      <xdr:row>58</xdr:row>
      <xdr:rowOff>94569</xdr:rowOff>
    </xdr:to>
    <xdr:cxnSp macro="">
      <xdr:nvCxnSpPr>
        <xdr:cNvPr id="354" name="直線コネクタ 353"/>
        <xdr:cNvCxnSpPr/>
      </xdr:nvCxnSpPr>
      <xdr:spPr>
        <a:xfrm flipV="1">
          <a:off x="6972300" y="10023308"/>
          <a:ext cx="889000" cy="1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125445</xdr:rowOff>
    </xdr:from>
    <xdr:ext cx="599010" cy="259045"/>
    <xdr:sp macro="" textlink="">
      <xdr:nvSpPr>
        <xdr:cNvPr id="356" name="テキスト ボックス 355"/>
        <xdr:cNvSpPr txBox="1"/>
      </xdr:nvSpPr>
      <xdr:spPr>
        <a:xfrm>
          <a:off x="7561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143636</xdr:rowOff>
    </xdr:from>
    <xdr:ext cx="599010" cy="259045"/>
    <xdr:sp macro="" textlink="">
      <xdr:nvSpPr>
        <xdr:cNvPr id="358" name="テキスト ボックス 357"/>
        <xdr:cNvSpPr txBox="1"/>
      </xdr:nvSpPr>
      <xdr:spPr>
        <a:xfrm>
          <a:off x="6672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38095</xdr:rowOff>
    </xdr:from>
    <xdr:to>
      <xdr:col>55</xdr:col>
      <xdr:colOff>50800</xdr:colOff>
      <xdr:row>58</xdr:row>
      <xdr:rowOff>139695</xdr:rowOff>
    </xdr:to>
    <xdr:sp macro="" textlink="">
      <xdr:nvSpPr>
        <xdr:cNvPr id="364" name="楕円 363"/>
        <xdr:cNvSpPr/>
      </xdr:nvSpPr>
      <xdr:spPr>
        <a:xfrm>
          <a:off x="10426700" y="998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9480</xdr:rowOff>
    </xdr:from>
    <xdr:ext cx="599010" cy="259045"/>
    <xdr:sp macro="" textlink="">
      <xdr:nvSpPr>
        <xdr:cNvPr id="365" name="普通建設事業費該当値テキスト"/>
        <xdr:cNvSpPr txBox="1"/>
      </xdr:nvSpPr>
      <xdr:spPr>
        <a:xfrm>
          <a:off x="10528300" y="9953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35237</xdr:rowOff>
    </xdr:from>
    <xdr:to>
      <xdr:col>50</xdr:col>
      <xdr:colOff>165100</xdr:colOff>
      <xdr:row>58</xdr:row>
      <xdr:rowOff>136837</xdr:rowOff>
    </xdr:to>
    <xdr:sp macro="" textlink="">
      <xdr:nvSpPr>
        <xdr:cNvPr id="366" name="楕円 365"/>
        <xdr:cNvSpPr/>
      </xdr:nvSpPr>
      <xdr:spPr>
        <a:xfrm>
          <a:off x="9588500" y="997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127964</xdr:rowOff>
    </xdr:from>
    <xdr:ext cx="599010" cy="259045"/>
    <xdr:sp macro="" textlink="">
      <xdr:nvSpPr>
        <xdr:cNvPr id="367" name="テキスト ボックス 366"/>
        <xdr:cNvSpPr txBox="1"/>
      </xdr:nvSpPr>
      <xdr:spPr>
        <a:xfrm>
          <a:off x="9339795" y="1007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40707</xdr:rowOff>
    </xdr:from>
    <xdr:to>
      <xdr:col>46</xdr:col>
      <xdr:colOff>38100</xdr:colOff>
      <xdr:row>58</xdr:row>
      <xdr:rowOff>142307</xdr:rowOff>
    </xdr:to>
    <xdr:sp macro="" textlink="">
      <xdr:nvSpPr>
        <xdr:cNvPr id="368" name="楕円 367"/>
        <xdr:cNvSpPr/>
      </xdr:nvSpPr>
      <xdr:spPr>
        <a:xfrm>
          <a:off x="8699500" y="998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133434</xdr:rowOff>
    </xdr:from>
    <xdr:ext cx="599010" cy="259045"/>
    <xdr:sp macro="" textlink="">
      <xdr:nvSpPr>
        <xdr:cNvPr id="369" name="テキスト ボックス 368"/>
        <xdr:cNvSpPr txBox="1"/>
      </xdr:nvSpPr>
      <xdr:spPr>
        <a:xfrm>
          <a:off x="8450795" y="10077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28408</xdr:rowOff>
    </xdr:from>
    <xdr:to>
      <xdr:col>41</xdr:col>
      <xdr:colOff>101600</xdr:colOff>
      <xdr:row>58</xdr:row>
      <xdr:rowOff>130008</xdr:rowOff>
    </xdr:to>
    <xdr:sp macro="" textlink="">
      <xdr:nvSpPr>
        <xdr:cNvPr id="370" name="楕円 369"/>
        <xdr:cNvSpPr/>
      </xdr:nvSpPr>
      <xdr:spPr>
        <a:xfrm>
          <a:off x="7810500" y="997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146535</xdr:rowOff>
    </xdr:from>
    <xdr:ext cx="599010" cy="259045"/>
    <xdr:sp macro="" textlink="">
      <xdr:nvSpPr>
        <xdr:cNvPr id="371" name="テキスト ボックス 370"/>
        <xdr:cNvSpPr txBox="1"/>
      </xdr:nvSpPr>
      <xdr:spPr>
        <a:xfrm>
          <a:off x="7561795" y="9747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43769</xdr:rowOff>
    </xdr:from>
    <xdr:to>
      <xdr:col>36</xdr:col>
      <xdr:colOff>165100</xdr:colOff>
      <xdr:row>58</xdr:row>
      <xdr:rowOff>145369</xdr:rowOff>
    </xdr:to>
    <xdr:sp macro="" textlink="">
      <xdr:nvSpPr>
        <xdr:cNvPr id="372" name="楕円 371"/>
        <xdr:cNvSpPr/>
      </xdr:nvSpPr>
      <xdr:spPr>
        <a:xfrm>
          <a:off x="6921500" y="998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136496</xdr:rowOff>
    </xdr:from>
    <xdr:ext cx="534377" cy="259045"/>
    <xdr:sp macro="" textlink="">
      <xdr:nvSpPr>
        <xdr:cNvPr id="373" name="テキスト ボックス 372"/>
        <xdr:cNvSpPr txBox="1"/>
      </xdr:nvSpPr>
      <xdr:spPr>
        <a:xfrm>
          <a:off x="6705111" y="100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138629</xdr:rowOff>
    </xdr:from>
    <xdr:to>
      <xdr:col>55</xdr:col>
      <xdr:colOff>0</xdr:colOff>
      <xdr:row>78</xdr:row>
      <xdr:rowOff>162156</xdr:rowOff>
    </xdr:to>
    <xdr:cxnSp macro="">
      <xdr:nvCxnSpPr>
        <xdr:cNvPr id="402" name="直線コネクタ 401"/>
        <xdr:cNvCxnSpPr/>
      </xdr:nvCxnSpPr>
      <xdr:spPr>
        <a:xfrm>
          <a:off x="9639300" y="13511729"/>
          <a:ext cx="8382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97984</xdr:rowOff>
    </xdr:from>
    <xdr:ext cx="534377" cy="259045"/>
    <xdr:sp macro="" textlink="">
      <xdr:nvSpPr>
        <xdr:cNvPr id="403" name="普通建設事業費 （ うち新規整備　）平均値テキスト"/>
        <xdr:cNvSpPr txBox="1"/>
      </xdr:nvSpPr>
      <xdr:spPr>
        <a:xfrm>
          <a:off x="10528300" y="1347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138629</xdr:rowOff>
    </xdr:from>
    <xdr:to>
      <xdr:col>50</xdr:col>
      <xdr:colOff>114300</xdr:colOff>
      <xdr:row>79</xdr:row>
      <xdr:rowOff>4147</xdr:rowOff>
    </xdr:to>
    <xdr:cxnSp macro="">
      <xdr:nvCxnSpPr>
        <xdr:cNvPr id="405" name="直線コネクタ 404"/>
        <xdr:cNvCxnSpPr/>
      </xdr:nvCxnSpPr>
      <xdr:spPr>
        <a:xfrm flipV="1">
          <a:off x="8750300" y="13511729"/>
          <a:ext cx="889000" cy="3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35047</xdr:rowOff>
    </xdr:from>
    <xdr:ext cx="534377" cy="259045"/>
    <xdr:sp macro="" textlink="">
      <xdr:nvSpPr>
        <xdr:cNvPr id="407" name="テキスト ボックス 406"/>
        <xdr:cNvSpPr txBox="1"/>
      </xdr:nvSpPr>
      <xdr:spPr>
        <a:xfrm>
          <a:off x="9372111" y="1357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146926</xdr:rowOff>
    </xdr:from>
    <xdr:to>
      <xdr:col>45</xdr:col>
      <xdr:colOff>177800</xdr:colOff>
      <xdr:row>79</xdr:row>
      <xdr:rowOff>4147</xdr:rowOff>
    </xdr:to>
    <xdr:cxnSp macro="">
      <xdr:nvCxnSpPr>
        <xdr:cNvPr id="408" name="直線コネクタ 407"/>
        <xdr:cNvCxnSpPr/>
      </xdr:nvCxnSpPr>
      <xdr:spPr>
        <a:xfrm>
          <a:off x="7861300" y="13520026"/>
          <a:ext cx="889000" cy="2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67197</xdr:rowOff>
    </xdr:from>
    <xdr:ext cx="534377" cy="259045"/>
    <xdr:sp macro="" textlink="">
      <xdr:nvSpPr>
        <xdr:cNvPr id="410" name="テキスト ボックス 409"/>
        <xdr:cNvSpPr txBox="1"/>
      </xdr:nvSpPr>
      <xdr:spPr>
        <a:xfrm>
          <a:off x="8483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146926</xdr:rowOff>
    </xdr:from>
    <xdr:to>
      <xdr:col>41</xdr:col>
      <xdr:colOff>50800</xdr:colOff>
      <xdr:row>79</xdr:row>
      <xdr:rowOff>24082</xdr:rowOff>
    </xdr:to>
    <xdr:cxnSp macro="">
      <xdr:nvCxnSpPr>
        <xdr:cNvPr id="411" name="直線コネクタ 410"/>
        <xdr:cNvCxnSpPr/>
      </xdr:nvCxnSpPr>
      <xdr:spPr>
        <a:xfrm flipV="1">
          <a:off x="6972300" y="13520026"/>
          <a:ext cx="889000" cy="4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24271</xdr:rowOff>
    </xdr:from>
    <xdr:ext cx="534377" cy="259045"/>
    <xdr:sp macro="" textlink="">
      <xdr:nvSpPr>
        <xdr:cNvPr id="413" name="テキスト ボックス 412"/>
        <xdr:cNvSpPr txBox="1"/>
      </xdr:nvSpPr>
      <xdr:spPr>
        <a:xfrm>
          <a:off x="7594111" y="1356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31842</xdr:rowOff>
    </xdr:from>
    <xdr:ext cx="534377" cy="259045"/>
    <xdr:sp macro="" textlink="">
      <xdr:nvSpPr>
        <xdr:cNvPr id="415" name="テキスト ボックス 414"/>
        <xdr:cNvSpPr txBox="1"/>
      </xdr:nvSpPr>
      <xdr:spPr>
        <a:xfrm>
          <a:off x="6705111" y="132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111356</xdr:rowOff>
    </xdr:from>
    <xdr:to>
      <xdr:col>55</xdr:col>
      <xdr:colOff>50800</xdr:colOff>
      <xdr:row>79</xdr:row>
      <xdr:rowOff>41506</xdr:rowOff>
    </xdr:to>
    <xdr:sp macro="" textlink="">
      <xdr:nvSpPr>
        <xdr:cNvPr id="421" name="楕円 420"/>
        <xdr:cNvSpPr/>
      </xdr:nvSpPr>
      <xdr:spPr>
        <a:xfrm>
          <a:off x="10426700" y="1348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70733</xdr:rowOff>
    </xdr:from>
    <xdr:ext cx="534377" cy="259045"/>
    <xdr:sp macro="" textlink="">
      <xdr:nvSpPr>
        <xdr:cNvPr id="422" name="普通建設事業費 （ うち新規整備　）該当値テキスト"/>
        <xdr:cNvSpPr txBox="1"/>
      </xdr:nvSpPr>
      <xdr:spPr>
        <a:xfrm>
          <a:off x="10528300" y="1327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87829</xdr:rowOff>
    </xdr:from>
    <xdr:to>
      <xdr:col>50</xdr:col>
      <xdr:colOff>165100</xdr:colOff>
      <xdr:row>79</xdr:row>
      <xdr:rowOff>17979</xdr:rowOff>
    </xdr:to>
    <xdr:sp macro="" textlink="">
      <xdr:nvSpPr>
        <xdr:cNvPr id="423" name="楕円 422"/>
        <xdr:cNvSpPr/>
      </xdr:nvSpPr>
      <xdr:spPr>
        <a:xfrm>
          <a:off x="9588500" y="1346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34506</xdr:rowOff>
    </xdr:from>
    <xdr:ext cx="534377" cy="259045"/>
    <xdr:sp macro="" textlink="">
      <xdr:nvSpPr>
        <xdr:cNvPr id="424" name="テキスト ボックス 423"/>
        <xdr:cNvSpPr txBox="1"/>
      </xdr:nvSpPr>
      <xdr:spPr>
        <a:xfrm>
          <a:off x="9372111" y="1323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124797</xdr:rowOff>
    </xdr:from>
    <xdr:to>
      <xdr:col>46</xdr:col>
      <xdr:colOff>38100</xdr:colOff>
      <xdr:row>79</xdr:row>
      <xdr:rowOff>54947</xdr:rowOff>
    </xdr:to>
    <xdr:sp macro="" textlink="">
      <xdr:nvSpPr>
        <xdr:cNvPr id="425" name="楕円 424"/>
        <xdr:cNvSpPr/>
      </xdr:nvSpPr>
      <xdr:spPr>
        <a:xfrm>
          <a:off x="8699500" y="1349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46074</xdr:rowOff>
    </xdr:from>
    <xdr:ext cx="534377" cy="259045"/>
    <xdr:sp macro="" textlink="">
      <xdr:nvSpPr>
        <xdr:cNvPr id="426" name="テキスト ボックス 425"/>
        <xdr:cNvSpPr txBox="1"/>
      </xdr:nvSpPr>
      <xdr:spPr>
        <a:xfrm>
          <a:off x="8483111" y="135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96126</xdr:rowOff>
    </xdr:from>
    <xdr:to>
      <xdr:col>41</xdr:col>
      <xdr:colOff>101600</xdr:colOff>
      <xdr:row>79</xdr:row>
      <xdr:rowOff>26276</xdr:rowOff>
    </xdr:to>
    <xdr:sp macro="" textlink="">
      <xdr:nvSpPr>
        <xdr:cNvPr id="427" name="楕円 426"/>
        <xdr:cNvSpPr/>
      </xdr:nvSpPr>
      <xdr:spPr>
        <a:xfrm>
          <a:off x="7810500" y="1346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42803</xdr:rowOff>
    </xdr:from>
    <xdr:ext cx="534377" cy="259045"/>
    <xdr:sp macro="" textlink="">
      <xdr:nvSpPr>
        <xdr:cNvPr id="428" name="テキスト ボックス 427"/>
        <xdr:cNvSpPr txBox="1"/>
      </xdr:nvSpPr>
      <xdr:spPr>
        <a:xfrm>
          <a:off x="7594111" y="1324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144732</xdr:rowOff>
    </xdr:from>
    <xdr:to>
      <xdr:col>36</xdr:col>
      <xdr:colOff>165100</xdr:colOff>
      <xdr:row>79</xdr:row>
      <xdr:rowOff>74882</xdr:rowOff>
    </xdr:to>
    <xdr:sp macro="" textlink="">
      <xdr:nvSpPr>
        <xdr:cNvPr id="429" name="楕円 428"/>
        <xdr:cNvSpPr/>
      </xdr:nvSpPr>
      <xdr:spPr>
        <a:xfrm>
          <a:off x="6921500" y="1351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66009</xdr:rowOff>
    </xdr:from>
    <xdr:ext cx="534377" cy="259045"/>
    <xdr:sp macro="" textlink="">
      <xdr:nvSpPr>
        <xdr:cNvPr id="430" name="テキスト ボックス 429"/>
        <xdr:cNvSpPr txBox="1"/>
      </xdr:nvSpPr>
      <xdr:spPr>
        <a:xfrm>
          <a:off x="6705111" y="136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139129</xdr:rowOff>
    </xdr:from>
    <xdr:to>
      <xdr:col>55</xdr:col>
      <xdr:colOff>0</xdr:colOff>
      <xdr:row>98</xdr:row>
      <xdr:rowOff>155739</xdr:rowOff>
    </xdr:to>
    <xdr:cxnSp macro="">
      <xdr:nvCxnSpPr>
        <xdr:cNvPr id="459" name="直線コネクタ 458"/>
        <xdr:cNvCxnSpPr/>
      </xdr:nvCxnSpPr>
      <xdr:spPr>
        <a:xfrm flipV="1">
          <a:off x="9639300" y="16941229"/>
          <a:ext cx="838200" cy="1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98189</xdr:rowOff>
    </xdr:from>
    <xdr:ext cx="534377" cy="259045"/>
    <xdr:sp macro="" textlink="">
      <xdr:nvSpPr>
        <xdr:cNvPr id="460" name="普通建設事業費 （ うち更新整備　）平均値テキスト"/>
        <xdr:cNvSpPr txBox="1"/>
      </xdr:nvSpPr>
      <xdr:spPr>
        <a:xfrm>
          <a:off x="10528300" y="1672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134731</xdr:rowOff>
    </xdr:from>
    <xdr:to>
      <xdr:col>50</xdr:col>
      <xdr:colOff>114300</xdr:colOff>
      <xdr:row>98</xdr:row>
      <xdr:rowOff>155739</xdr:rowOff>
    </xdr:to>
    <xdr:cxnSp macro="">
      <xdr:nvCxnSpPr>
        <xdr:cNvPr id="462" name="直線コネクタ 461"/>
        <xdr:cNvCxnSpPr/>
      </xdr:nvCxnSpPr>
      <xdr:spPr>
        <a:xfrm>
          <a:off x="8750300" y="16936831"/>
          <a:ext cx="889000" cy="2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21362</xdr:rowOff>
    </xdr:from>
    <xdr:ext cx="534377" cy="259045"/>
    <xdr:sp macro="" textlink="">
      <xdr:nvSpPr>
        <xdr:cNvPr id="464" name="テキスト ボックス 463"/>
        <xdr:cNvSpPr txBox="1"/>
      </xdr:nvSpPr>
      <xdr:spPr>
        <a:xfrm>
          <a:off x="9372111" y="166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134731</xdr:rowOff>
    </xdr:from>
    <xdr:to>
      <xdr:col>45</xdr:col>
      <xdr:colOff>177800</xdr:colOff>
      <xdr:row>98</xdr:row>
      <xdr:rowOff>139173</xdr:rowOff>
    </xdr:to>
    <xdr:cxnSp macro="">
      <xdr:nvCxnSpPr>
        <xdr:cNvPr id="465" name="直線コネクタ 464"/>
        <xdr:cNvCxnSpPr/>
      </xdr:nvCxnSpPr>
      <xdr:spPr>
        <a:xfrm flipV="1">
          <a:off x="7861300" y="16936831"/>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30573</xdr:rowOff>
    </xdr:from>
    <xdr:ext cx="534377" cy="259045"/>
    <xdr:sp macro="" textlink="">
      <xdr:nvSpPr>
        <xdr:cNvPr id="467" name="テキスト ボックス 466"/>
        <xdr:cNvSpPr txBox="1"/>
      </xdr:nvSpPr>
      <xdr:spPr>
        <a:xfrm>
          <a:off x="8483111" y="166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136339</xdr:rowOff>
    </xdr:from>
    <xdr:to>
      <xdr:col>41</xdr:col>
      <xdr:colOff>50800</xdr:colOff>
      <xdr:row>98</xdr:row>
      <xdr:rowOff>139173</xdr:rowOff>
    </xdr:to>
    <xdr:cxnSp macro="">
      <xdr:nvCxnSpPr>
        <xdr:cNvPr id="468" name="直線コネクタ 467"/>
        <xdr:cNvCxnSpPr/>
      </xdr:nvCxnSpPr>
      <xdr:spPr>
        <a:xfrm>
          <a:off x="6972300" y="16938439"/>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10408</xdr:rowOff>
    </xdr:from>
    <xdr:ext cx="534377" cy="259045"/>
    <xdr:sp macro="" textlink="">
      <xdr:nvSpPr>
        <xdr:cNvPr id="470" name="テキスト ボックス 469"/>
        <xdr:cNvSpPr txBox="1"/>
      </xdr:nvSpPr>
      <xdr:spPr>
        <a:xfrm>
          <a:off x="7594111" y="1698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14389</xdr:rowOff>
    </xdr:from>
    <xdr:ext cx="534377" cy="259045"/>
    <xdr:sp macro="" textlink="">
      <xdr:nvSpPr>
        <xdr:cNvPr id="472" name="テキスト ボックス 471"/>
        <xdr:cNvSpPr txBox="1"/>
      </xdr:nvSpPr>
      <xdr:spPr>
        <a:xfrm>
          <a:off x="6705111" y="1698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88329</xdr:rowOff>
    </xdr:from>
    <xdr:to>
      <xdr:col>55</xdr:col>
      <xdr:colOff>50800</xdr:colOff>
      <xdr:row>99</xdr:row>
      <xdr:rowOff>18479</xdr:rowOff>
    </xdr:to>
    <xdr:sp macro="" textlink="">
      <xdr:nvSpPr>
        <xdr:cNvPr id="478" name="楕円 477"/>
        <xdr:cNvSpPr/>
      </xdr:nvSpPr>
      <xdr:spPr>
        <a:xfrm>
          <a:off x="10426700" y="1689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53739</xdr:rowOff>
    </xdr:from>
    <xdr:ext cx="534377" cy="259045"/>
    <xdr:sp macro="" textlink="">
      <xdr:nvSpPr>
        <xdr:cNvPr id="479" name="普通建設事業費 （ うち更新整備　）該当値テキスト"/>
        <xdr:cNvSpPr txBox="1"/>
      </xdr:nvSpPr>
      <xdr:spPr>
        <a:xfrm>
          <a:off x="10528300" y="1685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104939</xdr:rowOff>
    </xdr:from>
    <xdr:to>
      <xdr:col>50</xdr:col>
      <xdr:colOff>165100</xdr:colOff>
      <xdr:row>99</xdr:row>
      <xdr:rowOff>35089</xdr:rowOff>
    </xdr:to>
    <xdr:sp macro="" textlink="">
      <xdr:nvSpPr>
        <xdr:cNvPr id="480" name="楕円 479"/>
        <xdr:cNvSpPr/>
      </xdr:nvSpPr>
      <xdr:spPr>
        <a:xfrm>
          <a:off x="9588500" y="1690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26216</xdr:rowOff>
    </xdr:from>
    <xdr:ext cx="534377" cy="259045"/>
    <xdr:sp macro="" textlink="">
      <xdr:nvSpPr>
        <xdr:cNvPr id="481" name="テキスト ボックス 480"/>
        <xdr:cNvSpPr txBox="1"/>
      </xdr:nvSpPr>
      <xdr:spPr>
        <a:xfrm>
          <a:off x="9372111" y="1699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83931</xdr:rowOff>
    </xdr:from>
    <xdr:to>
      <xdr:col>46</xdr:col>
      <xdr:colOff>38100</xdr:colOff>
      <xdr:row>99</xdr:row>
      <xdr:rowOff>14081</xdr:rowOff>
    </xdr:to>
    <xdr:sp macro="" textlink="">
      <xdr:nvSpPr>
        <xdr:cNvPr id="482" name="楕円 481"/>
        <xdr:cNvSpPr/>
      </xdr:nvSpPr>
      <xdr:spPr>
        <a:xfrm>
          <a:off x="8699500" y="1688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5208</xdr:rowOff>
    </xdr:from>
    <xdr:ext cx="534377" cy="259045"/>
    <xdr:sp macro="" textlink="">
      <xdr:nvSpPr>
        <xdr:cNvPr id="483" name="テキスト ボックス 482"/>
        <xdr:cNvSpPr txBox="1"/>
      </xdr:nvSpPr>
      <xdr:spPr>
        <a:xfrm>
          <a:off x="8483111" y="1697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88373</xdr:rowOff>
    </xdr:from>
    <xdr:to>
      <xdr:col>41</xdr:col>
      <xdr:colOff>101600</xdr:colOff>
      <xdr:row>99</xdr:row>
      <xdr:rowOff>18523</xdr:rowOff>
    </xdr:to>
    <xdr:sp macro="" textlink="">
      <xdr:nvSpPr>
        <xdr:cNvPr id="484" name="楕円 483"/>
        <xdr:cNvSpPr/>
      </xdr:nvSpPr>
      <xdr:spPr>
        <a:xfrm>
          <a:off x="7810500" y="1689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35050</xdr:rowOff>
    </xdr:from>
    <xdr:ext cx="534377" cy="259045"/>
    <xdr:sp macro="" textlink="">
      <xdr:nvSpPr>
        <xdr:cNvPr id="485" name="テキスト ボックス 484"/>
        <xdr:cNvSpPr txBox="1"/>
      </xdr:nvSpPr>
      <xdr:spPr>
        <a:xfrm>
          <a:off x="7594111" y="1666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85539</xdr:rowOff>
    </xdr:from>
    <xdr:to>
      <xdr:col>36</xdr:col>
      <xdr:colOff>165100</xdr:colOff>
      <xdr:row>99</xdr:row>
      <xdr:rowOff>15689</xdr:rowOff>
    </xdr:to>
    <xdr:sp macro="" textlink="">
      <xdr:nvSpPr>
        <xdr:cNvPr id="486" name="楕円 485"/>
        <xdr:cNvSpPr/>
      </xdr:nvSpPr>
      <xdr:spPr>
        <a:xfrm>
          <a:off x="6921500" y="1688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32216</xdr:rowOff>
    </xdr:from>
    <xdr:ext cx="534377" cy="259045"/>
    <xdr:sp macro="" textlink="">
      <xdr:nvSpPr>
        <xdr:cNvPr id="487" name="テキスト ボックス 486"/>
        <xdr:cNvSpPr txBox="1"/>
      </xdr:nvSpPr>
      <xdr:spPr>
        <a:xfrm>
          <a:off x="6705111" y="1666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147789</xdr:rowOff>
    </xdr:from>
    <xdr:to>
      <xdr:col>85</xdr:col>
      <xdr:colOff>127000</xdr:colOff>
      <xdr:row>39</xdr:row>
      <xdr:rowOff>21312</xdr:rowOff>
    </xdr:to>
    <xdr:cxnSp macro="">
      <xdr:nvCxnSpPr>
        <xdr:cNvPr id="516" name="直線コネクタ 515"/>
        <xdr:cNvCxnSpPr/>
      </xdr:nvCxnSpPr>
      <xdr:spPr>
        <a:xfrm>
          <a:off x="15481300" y="6662889"/>
          <a:ext cx="838200" cy="4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148570</xdr:rowOff>
    </xdr:from>
    <xdr:ext cx="534377" cy="259045"/>
    <xdr:sp macro="" textlink="">
      <xdr:nvSpPr>
        <xdr:cNvPr id="517" name="災害復旧事業費平均値テキスト"/>
        <xdr:cNvSpPr txBox="1"/>
      </xdr:nvSpPr>
      <xdr:spPr>
        <a:xfrm>
          <a:off x="16370300" y="6492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147789</xdr:rowOff>
    </xdr:from>
    <xdr:to>
      <xdr:col>81</xdr:col>
      <xdr:colOff>50800</xdr:colOff>
      <xdr:row>38</xdr:row>
      <xdr:rowOff>156628</xdr:rowOff>
    </xdr:to>
    <xdr:cxnSp macro="">
      <xdr:nvCxnSpPr>
        <xdr:cNvPr id="519" name="直線コネクタ 518"/>
        <xdr:cNvCxnSpPr/>
      </xdr:nvCxnSpPr>
      <xdr:spPr>
        <a:xfrm flipV="1">
          <a:off x="14592300" y="6662889"/>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52998</xdr:rowOff>
    </xdr:from>
    <xdr:ext cx="469744" cy="259045"/>
    <xdr:sp macro="" textlink="">
      <xdr:nvSpPr>
        <xdr:cNvPr id="521" name="テキスト ボックス 520"/>
        <xdr:cNvSpPr txBox="1"/>
      </xdr:nvSpPr>
      <xdr:spPr>
        <a:xfrm>
          <a:off x="15246428" y="673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156628</xdr:rowOff>
    </xdr:from>
    <xdr:to>
      <xdr:col>76</xdr:col>
      <xdr:colOff>114300</xdr:colOff>
      <xdr:row>39</xdr:row>
      <xdr:rowOff>40072</xdr:rowOff>
    </xdr:to>
    <xdr:cxnSp macro="">
      <xdr:nvCxnSpPr>
        <xdr:cNvPr id="522" name="直線コネクタ 521"/>
        <xdr:cNvCxnSpPr/>
      </xdr:nvCxnSpPr>
      <xdr:spPr>
        <a:xfrm flipV="1">
          <a:off x="13703300" y="6671728"/>
          <a:ext cx="889000" cy="5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49302</xdr:rowOff>
    </xdr:from>
    <xdr:ext cx="469744" cy="259045"/>
    <xdr:sp macro="" textlink="">
      <xdr:nvSpPr>
        <xdr:cNvPr id="524" name="テキスト ボックス 523"/>
        <xdr:cNvSpPr txBox="1"/>
      </xdr:nvSpPr>
      <xdr:spPr>
        <a:xfrm>
          <a:off x="14357428" y="673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38038</xdr:rowOff>
    </xdr:from>
    <xdr:to>
      <xdr:col>71</xdr:col>
      <xdr:colOff>177800</xdr:colOff>
      <xdr:row>39</xdr:row>
      <xdr:rowOff>40072</xdr:rowOff>
    </xdr:to>
    <xdr:cxnSp macro="">
      <xdr:nvCxnSpPr>
        <xdr:cNvPr id="525" name="直線コネクタ 524"/>
        <xdr:cNvCxnSpPr/>
      </xdr:nvCxnSpPr>
      <xdr:spPr>
        <a:xfrm>
          <a:off x="12814300" y="6724588"/>
          <a:ext cx="8890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141962</xdr:rowOff>
    </xdr:from>
    <xdr:to>
      <xdr:col>85</xdr:col>
      <xdr:colOff>177800</xdr:colOff>
      <xdr:row>39</xdr:row>
      <xdr:rowOff>72112</xdr:rowOff>
    </xdr:to>
    <xdr:sp macro="" textlink="">
      <xdr:nvSpPr>
        <xdr:cNvPr id="535" name="楕円 534"/>
        <xdr:cNvSpPr/>
      </xdr:nvSpPr>
      <xdr:spPr>
        <a:xfrm>
          <a:off x="16268700" y="665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104120</xdr:rowOff>
    </xdr:from>
    <xdr:ext cx="469744" cy="259045"/>
    <xdr:sp macro="" textlink="">
      <xdr:nvSpPr>
        <xdr:cNvPr id="536" name="災害復旧事業費該当値テキスト"/>
        <xdr:cNvSpPr txBox="1"/>
      </xdr:nvSpPr>
      <xdr:spPr>
        <a:xfrm>
          <a:off x="16370300" y="661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96989</xdr:rowOff>
    </xdr:from>
    <xdr:to>
      <xdr:col>81</xdr:col>
      <xdr:colOff>101600</xdr:colOff>
      <xdr:row>39</xdr:row>
      <xdr:rowOff>27139</xdr:rowOff>
    </xdr:to>
    <xdr:sp macro="" textlink="">
      <xdr:nvSpPr>
        <xdr:cNvPr id="537" name="楕円 536"/>
        <xdr:cNvSpPr/>
      </xdr:nvSpPr>
      <xdr:spPr>
        <a:xfrm>
          <a:off x="15430500" y="661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43666</xdr:rowOff>
    </xdr:from>
    <xdr:ext cx="534377" cy="259045"/>
    <xdr:sp macro="" textlink="">
      <xdr:nvSpPr>
        <xdr:cNvPr id="538" name="テキスト ボックス 537"/>
        <xdr:cNvSpPr txBox="1"/>
      </xdr:nvSpPr>
      <xdr:spPr>
        <a:xfrm>
          <a:off x="15214111" y="638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105828</xdr:rowOff>
    </xdr:from>
    <xdr:to>
      <xdr:col>76</xdr:col>
      <xdr:colOff>165100</xdr:colOff>
      <xdr:row>39</xdr:row>
      <xdr:rowOff>35978</xdr:rowOff>
    </xdr:to>
    <xdr:sp macro="" textlink="">
      <xdr:nvSpPr>
        <xdr:cNvPr id="539" name="楕円 538"/>
        <xdr:cNvSpPr/>
      </xdr:nvSpPr>
      <xdr:spPr>
        <a:xfrm>
          <a:off x="14541500" y="662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52505</xdr:rowOff>
    </xdr:from>
    <xdr:ext cx="534377" cy="259045"/>
    <xdr:sp macro="" textlink="">
      <xdr:nvSpPr>
        <xdr:cNvPr id="540" name="テキスト ボックス 539"/>
        <xdr:cNvSpPr txBox="1"/>
      </xdr:nvSpPr>
      <xdr:spPr>
        <a:xfrm>
          <a:off x="14325111" y="639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160722</xdr:rowOff>
    </xdr:from>
    <xdr:to>
      <xdr:col>72</xdr:col>
      <xdr:colOff>38100</xdr:colOff>
      <xdr:row>39</xdr:row>
      <xdr:rowOff>90872</xdr:rowOff>
    </xdr:to>
    <xdr:sp macro="" textlink="">
      <xdr:nvSpPr>
        <xdr:cNvPr id="541" name="楕円 540"/>
        <xdr:cNvSpPr/>
      </xdr:nvSpPr>
      <xdr:spPr>
        <a:xfrm>
          <a:off x="13652500" y="667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81999</xdr:rowOff>
    </xdr:from>
    <xdr:ext cx="469744" cy="259045"/>
    <xdr:sp macro="" textlink="">
      <xdr:nvSpPr>
        <xdr:cNvPr id="542" name="テキスト ボックス 541"/>
        <xdr:cNvSpPr txBox="1"/>
      </xdr:nvSpPr>
      <xdr:spPr>
        <a:xfrm>
          <a:off x="13468428" y="676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158688</xdr:rowOff>
    </xdr:from>
    <xdr:to>
      <xdr:col>67</xdr:col>
      <xdr:colOff>101600</xdr:colOff>
      <xdr:row>39</xdr:row>
      <xdr:rowOff>88838</xdr:rowOff>
    </xdr:to>
    <xdr:sp macro="" textlink="">
      <xdr:nvSpPr>
        <xdr:cNvPr id="543" name="楕円 542"/>
        <xdr:cNvSpPr/>
      </xdr:nvSpPr>
      <xdr:spPr>
        <a:xfrm>
          <a:off x="12763500" y="667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79965</xdr:rowOff>
    </xdr:from>
    <xdr:ext cx="469744" cy="259045"/>
    <xdr:sp macro="" textlink="">
      <xdr:nvSpPr>
        <xdr:cNvPr id="544" name="テキスト ボックス 543"/>
        <xdr:cNvSpPr txBox="1"/>
      </xdr:nvSpPr>
      <xdr:spPr>
        <a:xfrm>
          <a:off x="12579428" y="676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58644</xdr:rowOff>
    </xdr:from>
    <xdr:to>
      <xdr:col>85</xdr:col>
      <xdr:colOff>127000</xdr:colOff>
      <xdr:row>75</xdr:row>
      <xdr:rowOff>59890</xdr:rowOff>
    </xdr:to>
    <xdr:cxnSp macro="">
      <xdr:nvCxnSpPr>
        <xdr:cNvPr id="618" name="直線コネクタ 617"/>
        <xdr:cNvCxnSpPr/>
      </xdr:nvCxnSpPr>
      <xdr:spPr>
        <a:xfrm>
          <a:off x="15481300" y="12917394"/>
          <a:ext cx="838200" cy="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27111</xdr:rowOff>
    </xdr:from>
    <xdr:ext cx="534377" cy="259045"/>
    <xdr:sp macro="" textlink="">
      <xdr:nvSpPr>
        <xdr:cNvPr id="619" name="公債費平均値テキスト"/>
        <xdr:cNvSpPr txBox="1"/>
      </xdr:nvSpPr>
      <xdr:spPr>
        <a:xfrm>
          <a:off x="16370300" y="12885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58644</xdr:rowOff>
    </xdr:from>
    <xdr:to>
      <xdr:col>81</xdr:col>
      <xdr:colOff>50800</xdr:colOff>
      <xdr:row>75</xdr:row>
      <xdr:rowOff>95226</xdr:rowOff>
    </xdr:to>
    <xdr:cxnSp macro="">
      <xdr:nvCxnSpPr>
        <xdr:cNvPr id="621" name="直線コネクタ 620"/>
        <xdr:cNvCxnSpPr/>
      </xdr:nvCxnSpPr>
      <xdr:spPr>
        <a:xfrm flipV="1">
          <a:off x="14592300" y="12917394"/>
          <a:ext cx="889000" cy="3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152561</xdr:rowOff>
    </xdr:from>
    <xdr:ext cx="534377" cy="259045"/>
    <xdr:sp macro="" textlink="">
      <xdr:nvSpPr>
        <xdr:cNvPr id="623" name="テキスト ボックス 622"/>
        <xdr:cNvSpPr txBox="1"/>
      </xdr:nvSpPr>
      <xdr:spPr>
        <a:xfrm>
          <a:off x="15214111" y="1301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95226</xdr:rowOff>
    </xdr:from>
    <xdr:to>
      <xdr:col>76</xdr:col>
      <xdr:colOff>114300</xdr:colOff>
      <xdr:row>75</xdr:row>
      <xdr:rowOff>98781</xdr:rowOff>
    </xdr:to>
    <xdr:cxnSp macro="">
      <xdr:nvCxnSpPr>
        <xdr:cNvPr id="624" name="直線コネクタ 623"/>
        <xdr:cNvCxnSpPr/>
      </xdr:nvCxnSpPr>
      <xdr:spPr>
        <a:xfrm flipV="1">
          <a:off x="13703300" y="12953976"/>
          <a:ext cx="889000" cy="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16498</xdr:rowOff>
    </xdr:from>
    <xdr:ext cx="534377" cy="259045"/>
    <xdr:sp macro="" textlink="">
      <xdr:nvSpPr>
        <xdr:cNvPr id="626" name="テキスト ボックス 625"/>
        <xdr:cNvSpPr txBox="1"/>
      </xdr:nvSpPr>
      <xdr:spPr>
        <a:xfrm>
          <a:off x="14325111" y="1304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98781</xdr:rowOff>
    </xdr:from>
    <xdr:to>
      <xdr:col>71</xdr:col>
      <xdr:colOff>177800</xdr:colOff>
      <xdr:row>75</xdr:row>
      <xdr:rowOff>99484</xdr:rowOff>
    </xdr:to>
    <xdr:cxnSp macro="">
      <xdr:nvCxnSpPr>
        <xdr:cNvPr id="627" name="直線コネクタ 626"/>
        <xdr:cNvCxnSpPr/>
      </xdr:nvCxnSpPr>
      <xdr:spPr>
        <a:xfrm flipV="1">
          <a:off x="12814300" y="12957531"/>
          <a:ext cx="889000" cy="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9875</xdr:rowOff>
    </xdr:from>
    <xdr:ext cx="534377" cy="259045"/>
    <xdr:sp macro="" textlink="">
      <xdr:nvSpPr>
        <xdr:cNvPr id="629" name="テキスト ボックス 628"/>
        <xdr:cNvSpPr txBox="1"/>
      </xdr:nvSpPr>
      <xdr:spPr>
        <a:xfrm>
          <a:off x="13436111" y="1304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xdr:rowOff>
    </xdr:from>
    <xdr:ext cx="534377" cy="259045"/>
    <xdr:sp macro="" textlink="">
      <xdr:nvSpPr>
        <xdr:cNvPr id="631" name="テキスト ボックス 630"/>
        <xdr:cNvSpPr txBox="1"/>
      </xdr:nvSpPr>
      <xdr:spPr>
        <a:xfrm>
          <a:off x="12547111" y="1304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9090</xdr:rowOff>
    </xdr:from>
    <xdr:to>
      <xdr:col>85</xdr:col>
      <xdr:colOff>177800</xdr:colOff>
      <xdr:row>75</xdr:row>
      <xdr:rowOff>110690</xdr:rowOff>
    </xdr:to>
    <xdr:sp macro="" textlink="">
      <xdr:nvSpPr>
        <xdr:cNvPr id="637" name="楕円 636"/>
        <xdr:cNvSpPr/>
      </xdr:nvSpPr>
      <xdr:spPr>
        <a:xfrm>
          <a:off x="16268700" y="128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31967</xdr:rowOff>
    </xdr:from>
    <xdr:ext cx="534377" cy="259045"/>
    <xdr:sp macro="" textlink="">
      <xdr:nvSpPr>
        <xdr:cNvPr id="638" name="公債費該当値テキスト"/>
        <xdr:cNvSpPr txBox="1"/>
      </xdr:nvSpPr>
      <xdr:spPr>
        <a:xfrm>
          <a:off x="16370300" y="1271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7844</xdr:rowOff>
    </xdr:from>
    <xdr:to>
      <xdr:col>81</xdr:col>
      <xdr:colOff>101600</xdr:colOff>
      <xdr:row>75</xdr:row>
      <xdr:rowOff>109444</xdr:rowOff>
    </xdr:to>
    <xdr:sp macro="" textlink="">
      <xdr:nvSpPr>
        <xdr:cNvPr id="639" name="楕円 638"/>
        <xdr:cNvSpPr/>
      </xdr:nvSpPr>
      <xdr:spPr>
        <a:xfrm>
          <a:off x="15430500" y="1286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125971</xdr:rowOff>
    </xdr:from>
    <xdr:ext cx="534377" cy="259045"/>
    <xdr:sp macro="" textlink="">
      <xdr:nvSpPr>
        <xdr:cNvPr id="640" name="テキスト ボックス 639"/>
        <xdr:cNvSpPr txBox="1"/>
      </xdr:nvSpPr>
      <xdr:spPr>
        <a:xfrm>
          <a:off x="15214111" y="1264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44426</xdr:rowOff>
    </xdr:from>
    <xdr:to>
      <xdr:col>76</xdr:col>
      <xdr:colOff>165100</xdr:colOff>
      <xdr:row>75</xdr:row>
      <xdr:rowOff>146026</xdr:rowOff>
    </xdr:to>
    <xdr:sp macro="" textlink="">
      <xdr:nvSpPr>
        <xdr:cNvPr id="641" name="楕円 640"/>
        <xdr:cNvSpPr/>
      </xdr:nvSpPr>
      <xdr:spPr>
        <a:xfrm>
          <a:off x="14541500" y="1290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162553</xdr:rowOff>
    </xdr:from>
    <xdr:ext cx="534377" cy="259045"/>
    <xdr:sp macro="" textlink="">
      <xdr:nvSpPr>
        <xdr:cNvPr id="642" name="テキスト ボックス 641"/>
        <xdr:cNvSpPr txBox="1"/>
      </xdr:nvSpPr>
      <xdr:spPr>
        <a:xfrm>
          <a:off x="14325111" y="1267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47981</xdr:rowOff>
    </xdr:from>
    <xdr:to>
      <xdr:col>72</xdr:col>
      <xdr:colOff>38100</xdr:colOff>
      <xdr:row>75</xdr:row>
      <xdr:rowOff>149582</xdr:rowOff>
    </xdr:to>
    <xdr:sp macro="" textlink="">
      <xdr:nvSpPr>
        <xdr:cNvPr id="643" name="楕円 642"/>
        <xdr:cNvSpPr/>
      </xdr:nvSpPr>
      <xdr:spPr>
        <a:xfrm>
          <a:off x="13652500" y="129067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166108</xdr:rowOff>
    </xdr:from>
    <xdr:ext cx="534377" cy="259045"/>
    <xdr:sp macro="" textlink="">
      <xdr:nvSpPr>
        <xdr:cNvPr id="644" name="テキスト ボックス 643"/>
        <xdr:cNvSpPr txBox="1"/>
      </xdr:nvSpPr>
      <xdr:spPr>
        <a:xfrm>
          <a:off x="13436111" y="1268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48684</xdr:rowOff>
    </xdr:from>
    <xdr:to>
      <xdr:col>67</xdr:col>
      <xdr:colOff>101600</xdr:colOff>
      <xdr:row>75</xdr:row>
      <xdr:rowOff>150284</xdr:rowOff>
    </xdr:to>
    <xdr:sp macro="" textlink="">
      <xdr:nvSpPr>
        <xdr:cNvPr id="645" name="楕円 644"/>
        <xdr:cNvSpPr/>
      </xdr:nvSpPr>
      <xdr:spPr>
        <a:xfrm>
          <a:off x="12763500" y="1290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166811</xdr:rowOff>
    </xdr:from>
    <xdr:ext cx="534377" cy="259045"/>
    <xdr:sp macro="" textlink="">
      <xdr:nvSpPr>
        <xdr:cNvPr id="646" name="テキスト ボックス 645"/>
        <xdr:cNvSpPr txBox="1"/>
      </xdr:nvSpPr>
      <xdr:spPr>
        <a:xfrm>
          <a:off x="12547111" y="1268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166534</xdr:rowOff>
    </xdr:from>
    <xdr:to>
      <xdr:col>85</xdr:col>
      <xdr:colOff>127000</xdr:colOff>
      <xdr:row>99</xdr:row>
      <xdr:rowOff>921</xdr:rowOff>
    </xdr:to>
    <xdr:cxnSp macro="">
      <xdr:nvCxnSpPr>
        <xdr:cNvPr id="677" name="直線コネクタ 676"/>
        <xdr:cNvCxnSpPr/>
      </xdr:nvCxnSpPr>
      <xdr:spPr>
        <a:xfrm>
          <a:off x="15481300" y="16968634"/>
          <a:ext cx="838200" cy="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92395</xdr:rowOff>
    </xdr:from>
    <xdr:ext cx="534377" cy="259045"/>
    <xdr:sp macro="" textlink="">
      <xdr:nvSpPr>
        <xdr:cNvPr id="678" name="積立金平均値テキスト"/>
        <xdr:cNvSpPr txBox="1"/>
      </xdr:nvSpPr>
      <xdr:spPr>
        <a:xfrm>
          <a:off x="16370300" y="16723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166534</xdr:rowOff>
    </xdr:from>
    <xdr:to>
      <xdr:col>81</xdr:col>
      <xdr:colOff>50800</xdr:colOff>
      <xdr:row>99</xdr:row>
      <xdr:rowOff>88990</xdr:rowOff>
    </xdr:to>
    <xdr:cxnSp macro="">
      <xdr:nvCxnSpPr>
        <xdr:cNvPr id="680" name="直線コネクタ 679"/>
        <xdr:cNvCxnSpPr/>
      </xdr:nvCxnSpPr>
      <xdr:spPr>
        <a:xfrm flipV="1">
          <a:off x="14592300" y="16968634"/>
          <a:ext cx="889000" cy="9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40670</xdr:rowOff>
    </xdr:from>
    <xdr:ext cx="534377" cy="259045"/>
    <xdr:sp macro="" textlink="">
      <xdr:nvSpPr>
        <xdr:cNvPr id="682" name="テキスト ボックス 681"/>
        <xdr:cNvSpPr txBox="1"/>
      </xdr:nvSpPr>
      <xdr:spPr>
        <a:xfrm>
          <a:off x="15214111" y="1701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22768</xdr:rowOff>
    </xdr:from>
    <xdr:to>
      <xdr:col>76</xdr:col>
      <xdr:colOff>114300</xdr:colOff>
      <xdr:row>99</xdr:row>
      <xdr:rowOff>88990</xdr:rowOff>
    </xdr:to>
    <xdr:cxnSp macro="">
      <xdr:nvCxnSpPr>
        <xdr:cNvPr id="683" name="直線コネクタ 682"/>
        <xdr:cNvCxnSpPr/>
      </xdr:nvCxnSpPr>
      <xdr:spPr>
        <a:xfrm>
          <a:off x="13703300" y="16996318"/>
          <a:ext cx="889000" cy="6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61472</xdr:rowOff>
    </xdr:from>
    <xdr:ext cx="534377" cy="259045"/>
    <xdr:sp macro="" textlink="">
      <xdr:nvSpPr>
        <xdr:cNvPr id="685" name="テキスト ボックス 684"/>
        <xdr:cNvSpPr txBox="1"/>
      </xdr:nvSpPr>
      <xdr:spPr>
        <a:xfrm>
          <a:off x="14325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22768</xdr:rowOff>
    </xdr:from>
    <xdr:to>
      <xdr:col>71</xdr:col>
      <xdr:colOff>177800</xdr:colOff>
      <xdr:row>99</xdr:row>
      <xdr:rowOff>33666</xdr:rowOff>
    </xdr:to>
    <xdr:cxnSp macro="">
      <xdr:nvCxnSpPr>
        <xdr:cNvPr id="686" name="直線コネクタ 685"/>
        <xdr:cNvCxnSpPr/>
      </xdr:nvCxnSpPr>
      <xdr:spPr>
        <a:xfrm flipV="1">
          <a:off x="12814300" y="16996318"/>
          <a:ext cx="889000" cy="1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64468</xdr:rowOff>
    </xdr:from>
    <xdr:ext cx="534377" cy="259045"/>
    <xdr:sp macro="" textlink="">
      <xdr:nvSpPr>
        <xdr:cNvPr id="688" name="テキスト ボックス 687"/>
        <xdr:cNvSpPr txBox="1"/>
      </xdr:nvSpPr>
      <xdr:spPr>
        <a:xfrm>
          <a:off x="13436111" y="166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55148</xdr:rowOff>
    </xdr:from>
    <xdr:ext cx="534377" cy="259045"/>
    <xdr:sp macro="" textlink="">
      <xdr:nvSpPr>
        <xdr:cNvPr id="690" name="テキスト ボックス 689"/>
        <xdr:cNvSpPr txBox="1"/>
      </xdr:nvSpPr>
      <xdr:spPr>
        <a:xfrm>
          <a:off x="12547111" y="1668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121571</xdr:rowOff>
    </xdr:from>
    <xdr:to>
      <xdr:col>85</xdr:col>
      <xdr:colOff>177800</xdr:colOff>
      <xdr:row>99</xdr:row>
      <xdr:rowOff>51721</xdr:rowOff>
    </xdr:to>
    <xdr:sp macro="" textlink="">
      <xdr:nvSpPr>
        <xdr:cNvPr id="696" name="楕円 695"/>
        <xdr:cNvSpPr/>
      </xdr:nvSpPr>
      <xdr:spPr>
        <a:xfrm>
          <a:off x="16268700" y="1692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47946</xdr:rowOff>
    </xdr:from>
    <xdr:ext cx="534377" cy="259045"/>
    <xdr:sp macro="" textlink="">
      <xdr:nvSpPr>
        <xdr:cNvPr id="697" name="積立金該当値テキスト"/>
        <xdr:cNvSpPr txBox="1"/>
      </xdr:nvSpPr>
      <xdr:spPr>
        <a:xfrm>
          <a:off x="16370300" y="1685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115734</xdr:rowOff>
    </xdr:from>
    <xdr:to>
      <xdr:col>81</xdr:col>
      <xdr:colOff>101600</xdr:colOff>
      <xdr:row>99</xdr:row>
      <xdr:rowOff>45884</xdr:rowOff>
    </xdr:to>
    <xdr:sp macro="" textlink="">
      <xdr:nvSpPr>
        <xdr:cNvPr id="698" name="楕円 697"/>
        <xdr:cNvSpPr/>
      </xdr:nvSpPr>
      <xdr:spPr>
        <a:xfrm>
          <a:off x="15430500" y="1691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62411</xdr:rowOff>
    </xdr:from>
    <xdr:ext cx="534377" cy="259045"/>
    <xdr:sp macro="" textlink="">
      <xdr:nvSpPr>
        <xdr:cNvPr id="699" name="テキスト ボックス 698"/>
        <xdr:cNvSpPr txBox="1"/>
      </xdr:nvSpPr>
      <xdr:spPr>
        <a:xfrm>
          <a:off x="15214111" y="1669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38190</xdr:rowOff>
    </xdr:from>
    <xdr:to>
      <xdr:col>76</xdr:col>
      <xdr:colOff>165100</xdr:colOff>
      <xdr:row>99</xdr:row>
      <xdr:rowOff>139790</xdr:rowOff>
    </xdr:to>
    <xdr:sp macro="" textlink="">
      <xdr:nvSpPr>
        <xdr:cNvPr id="700" name="楕円 699"/>
        <xdr:cNvSpPr/>
      </xdr:nvSpPr>
      <xdr:spPr>
        <a:xfrm>
          <a:off x="14541500" y="170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130917</xdr:rowOff>
    </xdr:from>
    <xdr:ext cx="469744" cy="259045"/>
    <xdr:sp macro="" textlink="">
      <xdr:nvSpPr>
        <xdr:cNvPr id="701" name="テキスト ボックス 700"/>
        <xdr:cNvSpPr txBox="1"/>
      </xdr:nvSpPr>
      <xdr:spPr>
        <a:xfrm>
          <a:off x="14357428" y="1710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143418</xdr:rowOff>
    </xdr:from>
    <xdr:to>
      <xdr:col>72</xdr:col>
      <xdr:colOff>38100</xdr:colOff>
      <xdr:row>99</xdr:row>
      <xdr:rowOff>73568</xdr:rowOff>
    </xdr:to>
    <xdr:sp macro="" textlink="">
      <xdr:nvSpPr>
        <xdr:cNvPr id="702" name="楕円 701"/>
        <xdr:cNvSpPr/>
      </xdr:nvSpPr>
      <xdr:spPr>
        <a:xfrm>
          <a:off x="13652500" y="1694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64695</xdr:rowOff>
    </xdr:from>
    <xdr:ext cx="534377" cy="259045"/>
    <xdr:sp macro="" textlink="">
      <xdr:nvSpPr>
        <xdr:cNvPr id="703" name="テキスト ボックス 702"/>
        <xdr:cNvSpPr txBox="1"/>
      </xdr:nvSpPr>
      <xdr:spPr>
        <a:xfrm>
          <a:off x="13436111" y="1703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154316</xdr:rowOff>
    </xdr:from>
    <xdr:to>
      <xdr:col>67</xdr:col>
      <xdr:colOff>101600</xdr:colOff>
      <xdr:row>99</xdr:row>
      <xdr:rowOff>84466</xdr:rowOff>
    </xdr:to>
    <xdr:sp macro="" textlink="">
      <xdr:nvSpPr>
        <xdr:cNvPr id="704" name="楕円 703"/>
        <xdr:cNvSpPr/>
      </xdr:nvSpPr>
      <xdr:spPr>
        <a:xfrm>
          <a:off x="12763500" y="1695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75593</xdr:rowOff>
    </xdr:from>
    <xdr:ext cx="534377" cy="259045"/>
    <xdr:sp macro="" textlink="">
      <xdr:nvSpPr>
        <xdr:cNvPr id="705" name="テキスト ボックス 704"/>
        <xdr:cNvSpPr txBox="1"/>
      </xdr:nvSpPr>
      <xdr:spPr>
        <a:xfrm>
          <a:off x="12547111" y="1704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98846</xdr:rowOff>
    </xdr:from>
    <xdr:to>
      <xdr:col>102</xdr:col>
      <xdr:colOff>114300</xdr:colOff>
      <xdr:row>39</xdr:row>
      <xdr:rowOff>98878</xdr:rowOff>
    </xdr:to>
    <xdr:cxnSp macro="">
      <xdr:nvCxnSpPr>
        <xdr:cNvPr id="745" name="直線コネクタ 744"/>
        <xdr:cNvCxnSpPr/>
      </xdr:nvCxnSpPr>
      <xdr:spPr>
        <a:xfrm>
          <a:off x="18656300" y="6785396"/>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90147</xdr:rowOff>
    </xdr:from>
    <xdr:ext cx="469744" cy="259045"/>
    <xdr:sp macro="" textlink="">
      <xdr:nvSpPr>
        <xdr:cNvPr id="747" name="テキスト ボックス 746"/>
        <xdr:cNvSpPr txBox="1"/>
      </xdr:nvSpPr>
      <xdr:spPr>
        <a:xfrm>
          <a:off x="19310428" y="64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48046</xdr:rowOff>
    </xdr:from>
    <xdr:to>
      <xdr:col>98</xdr:col>
      <xdr:colOff>38100</xdr:colOff>
      <xdr:row>39</xdr:row>
      <xdr:rowOff>149646</xdr:rowOff>
    </xdr:to>
    <xdr:sp macro="" textlink="">
      <xdr:nvSpPr>
        <xdr:cNvPr id="763" name="楕円 762"/>
        <xdr:cNvSpPr/>
      </xdr:nvSpPr>
      <xdr:spPr>
        <a:xfrm>
          <a:off x="186055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140773</xdr:rowOff>
    </xdr:from>
    <xdr:ext cx="249299" cy="259045"/>
    <xdr:sp macro="" textlink="">
      <xdr:nvSpPr>
        <xdr:cNvPr id="764" name="テキスト ボックス 763"/>
        <xdr:cNvSpPr txBox="1"/>
      </xdr:nvSpPr>
      <xdr:spPr>
        <a:xfrm>
          <a:off x="18531650"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9461</xdr:rowOff>
    </xdr:from>
    <xdr:to>
      <xdr:col>116</xdr:col>
      <xdr:colOff>63500</xdr:colOff>
      <xdr:row>59</xdr:row>
      <xdr:rowOff>11252</xdr:rowOff>
    </xdr:to>
    <xdr:cxnSp macro="">
      <xdr:nvCxnSpPr>
        <xdr:cNvPr id="793" name="直線コネクタ 792"/>
        <xdr:cNvCxnSpPr/>
      </xdr:nvCxnSpPr>
      <xdr:spPr>
        <a:xfrm flipV="1">
          <a:off x="21323300" y="10125011"/>
          <a:ext cx="8382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11252</xdr:rowOff>
    </xdr:from>
    <xdr:to>
      <xdr:col>111</xdr:col>
      <xdr:colOff>177800</xdr:colOff>
      <xdr:row>59</xdr:row>
      <xdr:rowOff>11938</xdr:rowOff>
    </xdr:to>
    <xdr:cxnSp macro="">
      <xdr:nvCxnSpPr>
        <xdr:cNvPr id="796" name="直線コネクタ 795"/>
        <xdr:cNvCxnSpPr/>
      </xdr:nvCxnSpPr>
      <xdr:spPr>
        <a:xfrm flipV="1">
          <a:off x="20434300" y="10126802"/>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77449</xdr:rowOff>
    </xdr:from>
    <xdr:ext cx="469744" cy="259045"/>
    <xdr:sp macro="" textlink="">
      <xdr:nvSpPr>
        <xdr:cNvPr id="798" name="テキスト ボックス 797"/>
        <xdr:cNvSpPr txBox="1"/>
      </xdr:nvSpPr>
      <xdr:spPr>
        <a:xfrm>
          <a:off x="21088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11938</xdr:rowOff>
    </xdr:from>
    <xdr:to>
      <xdr:col>107</xdr:col>
      <xdr:colOff>50800</xdr:colOff>
      <xdr:row>59</xdr:row>
      <xdr:rowOff>13144</xdr:rowOff>
    </xdr:to>
    <xdr:cxnSp macro="">
      <xdr:nvCxnSpPr>
        <xdr:cNvPr id="799" name="直線コネクタ 798"/>
        <xdr:cNvCxnSpPr/>
      </xdr:nvCxnSpPr>
      <xdr:spPr>
        <a:xfrm flipV="1">
          <a:off x="19545300" y="10127488"/>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77271</xdr:rowOff>
    </xdr:from>
    <xdr:ext cx="469744" cy="259045"/>
    <xdr:sp macro="" textlink="">
      <xdr:nvSpPr>
        <xdr:cNvPr id="801" name="テキスト ボックス 800"/>
        <xdr:cNvSpPr txBox="1"/>
      </xdr:nvSpPr>
      <xdr:spPr>
        <a:xfrm>
          <a:off x="20199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11075</xdr:rowOff>
    </xdr:from>
    <xdr:to>
      <xdr:col>102</xdr:col>
      <xdr:colOff>114300</xdr:colOff>
      <xdr:row>59</xdr:row>
      <xdr:rowOff>13144</xdr:rowOff>
    </xdr:to>
    <xdr:cxnSp macro="">
      <xdr:nvCxnSpPr>
        <xdr:cNvPr id="802" name="直線コネクタ 801"/>
        <xdr:cNvCxnSpPr/>
      </xdr:nvCxnSpPr>
      <xdr:spPr>
        <a:xfrm>
          <a:off x="18656300" y="10126625"/>
          <a:ext cx="8890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4" name="テキスト ボックス 803"/>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130111</xdr:rowOff>
    </xdr:from>
    <xdr:to>
      <xdr:col>116</xdr:col>
      <xdr:colOff>114300</xdr:colOff>
      <xdr:row>59</xdr:row>
      <xdr:rowOff>60261</xdr:rowOff>
    </xdr:to>
    <xdr:sp macro="" textlink="">
      <xdr:nvSpPr>
        <xdr:cNvPr id="812" name="楕円 811"/>
        <xdr:cNvSpPr/>
      </xdr:nvSpPr>
      <xdr:spPr>
        <a:xfrm>
          <a:off x="22110700" y="1007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102671</xdr:rowOff>
    </xdr:from>
    <xdr:ext cx="469744" cy="259045"/>
    <xdr:sp macro="" textlink="">
      <xdr:nvSpPr>
        <xdr:cNvPr id="813" name="貸付金該当値テキスト"/>
        <xdr:cNvSpPr txBox="1"/>
      </xdr:nvSpPr>
      <xdr:spPr>
        <a:xfrm>
          <a:off x="22212300" y="1004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131902</xdr:rowOff>
    </xdr:from>
    <xdr:to>
      <xdr:col>112</xdr:col>
      <xdr:colOff>38100</xdr:colOff>
      <xdr:row>59</xdr:row>
      <xdr:rowOff>62052</xdr:rowOff>
    </xdr:to>
    <xdr:sp macro="" textlink="">
      <xdr:nvSpPr>
        <xdr:cNvPr id="814" name="楕円 813"/>
        <xdr:cNvSpPr/>
      </xdr:nvSpPr>
      <xdr:spPr>
        <a:xfrm>
          <a:off x="21272500" y="1007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53179</xdr:rowOff>
    </xdr:from>
    <xdr:ext cx="469744" cy="259045"/>
    <xdr:sp macro="" textlink="">
      <xdr:nvSpPr>
        <xdr:cNvPr id="815" name="テキスト ボックス 814"/>
        <xdr:cNvSpPr txBox="1"/>
      </xdr:nvSpPr>
      <xdr:spPr>
        <a:xfrm>
          <a:off x="21088428" y="1016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132588</xdr:rowOff>
    </xdr:from>
    <xdr:to>
      <xdr:col>107</xdr:col>
      <xdr:colOff>101600</xdr:colOff>
      <xdr:row>59</xdr:row>
      <xdr:rowOff>62738</xdr:rowOff>
    </xdr:to>
    <xdr:sp macro="" textlink="">
      <xdr:nvSpPr>
        <xdr:cNvPr id="816" name="楕円 815"/>
        <xdr:cNvSpPr/>
      </xdr:nvSpPr>
      <xdr:spPr>
        <a:xfrm>
          <a:off x="20383500" y="1007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53865</xdr:rowOff>
    </xdr:from>
    <xdr:ext cx="469744" cy="259045"/>
    <xdr:sp macro="" textlink="">
      <xdr:nvSpPr>
        <xdr:cNvPr id="817" name="テキスト ボックス 816"/>
        <xdr:cNvSpPr txBox="1"/>
      </xdr:nvSpPr>
      <xdr:spPr>
        <a:xfrm>
          <a:off x="20199428" y="1016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133794</xdr:rowOff>
    </xdr:from>
    <xdr:to>
      <xdr:col>102</xdr:col>
      <xdr:colOff>165100</xdr:colOff>
      <xdr:row>59</xdr:row>
      <xdr:rowOff>63944</xdr:rowOff>
    </xdr:to>
    <xdr:sp macro="" textlink="">
      <xdr:nvSpPr>
        <xdr:cNvPr id="818" name="楕円 817"/>
        <xdr:cNvSpPr/>
      </xdr:nvSpPr>
      <xdr:spPr>
        <a:xfrm>
          <a:off x="19494500" y="1007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55071</xdr:rowOff>
    </xdr:from>
    <xdr:ext cx="469744" cy="259045"/>
    <xdr:sp macro="" textlink="">
      <xdr:nvSpPr>
        <xdr:cNvPr id="819" name="テキスト ボックス 818"/>
        <xdr:cNvSpPr txBox="1"/>
      </xdr:nvSpPr>
      <xdr:spPr>
        <a:xfrm>
          <a:off x="19310428" y="1017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131725</xdr:rowOff>
    </xdr:from>
    <xdr:to>
      <xdr:col>98</xdr:col>
      <xdr:colOff>38100</xdr:colOff>
      <xdr:row>59</xdr:row>
      <xdr:rowOff>61875</xdr:rowOff>
    </xdr:to>
    <xdr:sp macro="" textlink="">
      <xdr:nvSpPr>
        <xdr:cNvPr id="820" name="楕円 819"/>
        <xdr:cNvSpPr/>
      </xdr:nvSpPr>
      <xdr:spPr>
        <a:xfrm>
          <a:off x="18605500" y="100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53002</xdr:rowOff>
    </xdr:from>
    <xdr:ext cx="469744" cy="259045"/>
    <xdr:sp macro="" textlink="">
      <xdr:nvSpPr>
        <xdr:cNvPr id="821" name="テキスト ボックス 820"/>
        <xdr:cNvSpPr txBox="1"/>
      </xdr:nvSpPr>
      <xdr:spPr>
        <a:xfrm>
          <a:off x="18421428" y="1016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155670</xdr:rowOff>
    </xdr:from>
    <xdr:to>
      <xdr:col>116</xdr:col>
      <xdr:colOff>63500</xdr:colOff>
      <xdr:row>76</xdr:row>
      <xdr:rowOff>59951</xdr:rowOff>
    </xdr:to>
    <xdr:cxnSp macro="">
      <xdr:nvCxnSpPr>
        <xdr:cNvPr id="853" name="直線コネクタ 852"/>
        <xdr:cNvCxnSpPr/>
      </xdr:nvCxnSpPr>
      <xdr:spPr>
        <a:xfrm flipV="1">
          <a:off x="21323300" y="13014420"/>
          <a:ext cx="838200" cy="7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100213</xdr:rowOff>
    </xdr:from>
    <xdr:ext cx="534377" cy="259045"/>
    <xdr:sp macro="" textlink="">
      <xdr:nvSpPr>
        <xdr:cNvPr id="854" name="繰出金平均値テキスト"/>
        <xdr:cNvSpPr txBox="1"/>
      </xdr:nvSpPr>
      <xdr:spPr>
        <a:xfrm>
          <a:off x="22212300" y="131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59951</xdr:rowOff>
    </xdr:from>
    <xdr:to>
      <xdr:col>111</xdr:col>
      <xdr:colOff>177800</xdr:colOff>
      <xdr:row>76</xdr:row>
      <xdr:rowOff>125092</xdr:rowOff>
    </xdr:to>
    <xdr:cxnSp macro="">
      <xdr:nvCxnSpPr>
        <xdr:cNvPr id="856" name="直線コネクタ 855"/>
        <xdr:cNvCxnSpPr/>
      </xdr:nvCxnSpPr>
      <xdr:spPr>
        <a:xfrm flipV="1">
          <a:off x="20434300" y="13090151"/>
          <a:ext cx="889000" cy="6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11124</xdr:rowOff>
    </xdr:from>
    <xdr:ext cx="534377" cy="259045"/>
    <xdr:sp macro="" textlink="">
      <xdr:nvSpPr>
        <xdr:cNvPr id="858" name="テキスト ボックス 857"/>
        <xdr:cNvSpPr txBox="1"/>
      </xdr:nvSpPr>
      <xdr:spPr>
        <a:xfrm>
          <a:off x="21056111" y="1321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118298</xdr:rowOff>
    </xdr:from>
    <xdr:to>
      <xdr:col>107</xdr:col>
      <xdr:colOff>50800</xdr:colOff>
      <xdr:row>76</xdr:row>
      <xdr:rowOff>125092</xdr:rowOff>
    </xdr:to>
    <xdr:cxnSp macro="">
      <xdr:nvCxnSpPr>
        <xdr:cNvPr id="859" name="直線コネクタ 858"/>
        <xdr:cNvCxnSpPr/>
      </xdr:nvCxnSpPr>
      <xdr:spPr>
        <a:xfrm>
          <a:off x="19545300" y="13148498"/>
          <a:ext cx="889000" cy="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22479</xdr:rowOff>
    </xdr:from>
    <xdr:ext cx="534377" cy="259045"/>
    <xdr:sp macro="" textlink="">
      <xdr:nvSpPr>
        <xdr:cNvPr id="861" name="テキスト ボックス 860"/>
        <xdr:cNvSpPr txBox="1"/>
      </xdr:nvSpPr>
      <xdr:spPr>
        <a:xfrm>
          <a:off x="20167111" y="132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77662</xdr:rowOff>
    </xdr:from>
    <xdr:to>
      <xdr:col>102</xdr:col>
      <xdr:colOff>114300</xdr:colOff>
      <xdr:row>76</xdr:row>
      <xdr:rowOff>118298</xdr:rowOff>
    </xdr:to>
    <xdr:cxnSp macro="">
      <xdr:nvCxnSpPr>
        <xdr:cNvPr id="862" name="直線コネクタ 861"/>
        <xdr:cNvCxnSpPr/>
      </xdr:nvCxnSpPr>
      <xdr:spPr>
        <a:xfrm>
          <a:off x="18656300" y="13107862"/>
          <a:ext cx="889000" cy="4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16121</xdr:rowOff>
    </xdr:from>
    <xdr:ext cx="534377" cy="259045"/>
    <xdr:sp macro="" textlink="">
      <xdr:nvSpPr>
        <xdr:cNvPr id="864" name="テキスト ボックス 863"/>
        <xdr:cNvSpPr txBox="1"/>
      </xdr:nvSpPr>
      <xdr:spPr>
        <a:xfrm>
          <a:off x="19278111" y="132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2360</xdr:rowOff>
    </xdr:from>
    <xdr:ext cx="534377" cy="259045"/>
    <xdr:sp macro="" textlink="">
      <xdr:nvSpPr>
        <xdr:cNvPr id="866" name="テキスト ボックス 865"/>
        <xdr:cNvSpPr txBox="1"/>
      </xdr:nvSpPr>
      <xdr:spPr>
        <a:xfrm>
          <a:off x="18389111" y="132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104870</xdr:rowOff>
    </xdr:from>
    <xdr:to>
      <xdr:col>116</xdr:col>
      <xdr:colOff>114300</xdr:colOff>
      <xdr:row>76</xdr:row>
      <xdr:rowOff>35020</xdr:rowOff>
    </xdr:to>
    <xdr:sp macro="" textlink="">
      <xdr:nvSpPr>
        <xdr:cNvPr id="872" name="楕円 871"/>
        <xdr:cNvSpPr/>
      </xdr:nvSpPr>
      <xdr:spPr>
        <a:xfrm>
          <a:off x="22110700" y="1296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127747</xdr:rowOff>
    </xdr:from>
    <xdr:ext cx="534377" cy="259045"/>
    <xdr:sp macro="" textlink="">
      <xdr:nvSpPr>
        <xdr:cNvPr id="873" name="繰出金該当値テキスト"/>
        <xdr:cNvSpPr txBox="1"/>
      </xdr:nvSpPr>
      <xdr:spPr>
        <a:xfrm>
          <a:off x="22212300" y="128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9151</xdr:rowOff>
    </xdr:from>
    <xdr:to>
      <xdr:col>112</xdr:col>
      <xdr:colOff>38100</xdr:colOff>
      <xdr:row>76</xdr:row>
      <xdr:rowOff>110751</xdr:rowOff>
    </xdr:to>
    <xdr:sp macro="" textlink="">
      <xdr:nvSpPr>
        <xdr:cNvPr id="874" name="楕円 873"/>
        <xdr:cNvSpPr/>
      </xdr:nvSpPr>
      <xdr:spPr>
        <a:xfrm>
          <a:off x="21272500" y="1303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127278</xdr:rowOff>
    </xdr:from>
    <xdr:ext cx="534377" cy="259045"/>
    <xdr:sp macro="" textlink="">
      <xdr:nvSpPr>
        <xdr:cNvPr id="875" name="テキスト ボックス 874"/>
        <xdr:cNvSpPr txBox="1"/>
      </xdr:nvSpPr>
      <xdr:spPr>
        <a:xfrm>
          <a:off x="21056111" y="1281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74292</xdr:rowOff>
    </xdr:from>
    <xdr:to>
      <xdr:col>107</xdr:col>
      <xdr:colOff>101600</xdr:colOff>
      <xdr:row>77</xdr:row>
      <xdr:rowOff>4442</xdr:rowOff>
    </xdr:to>
    <xdr:sp macro="" textlink="">
      <xdr:nvSpPr>
        <xdr:cNvPr id="876" name="楕円 875"/>
        <xdr:cNvSpPr/>
      </xdr:nvSpPr>
      <xdr:spPr>
        <a:xfrm>
          <a:off x="20383500" y="1310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20969</xdr:rowOff>
    </xdr:from>
    <xdr:ext cx="534377" cy="259045"/>
    <xdr:sp macro="" textlink="">
      <xdr:nvSpPr>
        <xdr:cNvPr id="877" name="テキスト ボックス 876"/>
        <xdr:cNvSpPr txBox="1"/>
      </xdr:nvSpPr>
      <xdr:spPr>
        <a:xfrm>
          <a:off x="20167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67498</xdr:rowOff>
    </xdr:from>
    <xdr:to>
      <xdr:col>102</xdr:col>
      <xdr:colOff>165100</xdr:colOff>
      <xdr:row>76</xdr:row>
      <xdr:rowOff>169098</xdr:rowOff>
    </xdr:to>
    <xdr:sp macro="" textlink="">
      <xdr:nvSpPr>
        <xdr:cNvPr id="878" name="楕円 877"/>
        <xdr:cNvSpPr/>
      </xdr:nvSpPr>
      <xdr:spPr>
        <a:xfrm>
          <a:off x="19494500" y="1309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14176</xdr:rowOff>
    </xdr:from>
    <xdr:ext cx="534377" cy="259045"/>
    <xdr:sp macro="" textlink="">
      <xdr:nvSpPr>
        <xdr:cNvPr id="879" name="テキスト ボックス 878"/>
        <xdr:cNvSpPr txBox="1"/>
      </xdr:nvSpPr>
      <xdr:spPr>
        <a:xfrm>
          <a:off x="19278111" y="1287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26862</xdr:rowOff>
    </xdr:from>
    <xdr:to>
      <xdr:col>98</xdr:col>
      <xdr:colOff>38100</xdr:colOff>
      <xdr:row>76</xdr:row>
      <xdr:rowOff>128462</xdr:rowOff>
    </xdr:to>
    <xdr:sp macro="" textlink="">
      <xdr:nvSpPr>
        <xdr:cNvPr id="880" name="楕円 879"/>
        <xdr:cNvSpPr/>
      </xdr:nvSpPr>
      <xdr:spPr>
        <a:xfrm>
          <a:off x="18605500" y="1305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144990</xdr:rowOff>
    </xdr:from>
    <xdr:ext cx="534377" cy="259045"/>
    <xdr:sp macro="" textlink="">
      <xdr:nvSpPr>
        <xdr:cNvPr id="881" name="テキスト ボックス 880"/>
        <xdr:cNvSpPr txBox="1"/>
      </xdr:nvSpPr>
      <xdr:spPr>
        <a:xfrm>
          <a:off x="18389111" y="1283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の登用による人件費の増加、新型コロナウイルス対策による特定定額給付金などの交付、住宅リフォーム補助金の交付、プレミアム付き地域振興券の発行事業により他団体と比べて補助費が増加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7,816
7,700
237.90
7,620,906
7,193,901
337,693
3,832,899
4,467,555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156355</xdr:rowOff>
    </xdr:from>
    <xdr:to>
      <xdr:col>24</xdr:col>
      <xdr:colOff>63500</xdr:colOff>
      <xdr:row>38</xdr:row>
      <xdr:rowOff>85816</xdr:rowOff>
    </xdr:to>
    <xdr:cxnSp macro="">
      <xdr:nvCxnSpPr>
        <xdr:cNvPr id="63" name="直線コネクタ 62"/>
        <xdr:cNvCxnSpPr/>
      </xdr:nvCxnSpPr>
      <xdr:spPr>
        <a:xfrm>
          <a:off x="3797300" y="6500005"/>
          <a:ext cx="838200" cy="10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46136</xdr:rowOff>
    </xdr:from>
    <xdr:ext cx="469744" cy="259045"/>
    <xdr:sp macro="" textlink="">
      <xdr:nvSpPr>
        <xdr:cNvPr id="64" name="議会費平均値テキスト"/>
        <xdr:cNvSpPr txBox="1"/>
      </xdr:nvSpPr>
      <xdr:spPr>
        <a:xfrm>
          <a:off x="4686300" y="6046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156355</xdr:rowOff>
    </xdr:from>
    <xdr:to>
      <xdr:col>19</xdr:col>
      <xdr:colOff>177800</xdr:colOff>
      <xdr:row>38</xdr:row>
      <xdr:rowOff>36503</xdr:rowOff>
    </xdr:to>
    <xdr:cxnSp macro="">
      <xdr:nvCxnSpPr>
        <xdr:cNvPr id="66" name="直線コネクタ 65"/>
        <xdr:cNvCxnSpPr/>
      </xdr:nvCxnSpPr>
      <xdr:spPr>
        <a:xfrm flipV="1">
          <a:off x="2908300" y="6500005"/>
          <a:ext cx="889000" cy="5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93870</xdr:rowOff>
    </xdr:from>
    <xdr:ext cx="469744" cy="259045"/>
    <xdr:sp macro="" textlink="">
      <xdr:nvSpPr>
        <xdr:cNvPr id="68" name="テキスト ボックス 67"/>
        <xdr:cNvSpPr txBox="1"/>
      </xdr:nvSpPr>
      <xdr:spPr>
        <a:xfrm>
          <a:off x="3562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36503</xdr:rowOff>
    </xdr:from>
    <xdr:to>
      <xdr:col>15</xdr:col>
      <xdr:colOff>50800</xdr:colOff>
      <xdr:row>38</xdr:row>
      <xdr:rowOff>76509</xdr:rowOff>
    </xdr:to>
    <xdr:cxnSp macro="">
      <xdr:nvCxnSpPr>
        <xdr:cNvPr id="69" name="直線コネクタ 68"/>
        <xdr:cNvCxnSpPr/>
      </xdr:nvCxnSpPr>
      <xdr:spPr>
        <a:xfrm flipV="1">
          <a:off x="2019300" y="6551603"/>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143672</xdr:rowOff>
    </xdr:from>
    <xdr:ext cx="469744" cy="259045"/>
    <xdr:sp macro="" textlink="">
      <xdr:nvSpPr>
        <xdr:cNvPr id="71" name="テキスト ボックス 70"/>
        <xdr:cNvSpPr txBox="1"/>
      </xdr:nvSpPr>
      <xdr:spPr>
        <a:xfrm>
          <a:off x="2673428" y="597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76509</xdr:rowOff>
    </xdr:from>
    <xdr:to>
      <xdr:col>10</xdr:col>
      <xdr:colOff>114300</xdr:colOff>
      <xdr:row>38</xdr:row>
      <xdr:rowOff>171377</xdr:rowOff>
    </xdr:to>
    <xdr:cxnSp macro="">
      <xdr:nvCxnSpPr>
        <xdr:cNvPr id="72" name="直線コネクタ 71"/>
        <xdr:cNvCxnSpPr/>
      </xdr:nvCxnSpPr>
      <xdr:spPr>
        <a:xfrm flipV="1">
          <a:off x="1130300" y="6591609"/>
          <a:ext cx="889000" cy="9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149877</xdr:rowOff>
    </xdr:from>
    <xdr:ext cx="469744" cy="259045"/>
    <xdr:sp macro="" textlink="">
      <xdr:nvSpPr>
        <xdr:cNvPr id="74" name="テキスト ボックス 73"/>
        <xdr:cNvSpPr txBox="1"/>
      </xdr:nvSpPr>
      <xdr:spPr>
        <a:xfrm>
          <a:off x="1784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133385</xdr:rowOff>
    </xdr:from>
    <xdr:ext cx="469744" cy="259045"/>
    <xdr:sp macro="" textlink="">
      <xdr:nvSpPr>
        <xdr:cNvPr id="76" name="テキスト ボックス 75"/>
        <xdr:cNvSpPr txBox="1"/>
      </xdr:nvSpPr>
      <xdr:spPr>
        <a:xfrm>
          <a:off x="895428" y="596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35016</xdr:rowOff>
    </xdr:from>
    <xdr:to>
      <xdr:col>24</xdr:col>
      <xdr:colOff>114300</xdr:colOff>
      <xdr:row>38</xdr:row>
      <xdr:rowOff>136616</xdr:rowOff>
    </xdr:to>
    <xdr:sp macro="" textlink="">
      <xdr:nvSpPr>
        <xdr:cNvPr id="82" name="楕円 81"/>
        <xdr:cNvSpPr/>
      </xdr:nvSpPr>
      <xdr:spPr>
        <a:xfrm>
          <a:off x="4584700" y="655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13443</xdr:rowOff>
    </xdr:from>
    <xdr:ext cx="469744" cy="259045"/>
    <xdr:sp macro="" textlink="">
      <xdr:nvSpPr>
        <xdr:cNvPr id="83" name="議会費該当値テキスト"/>
        <xdr:cNvSpPr txBox="1"/>
      </xdr:nvSpPr>
      <xdr:spPr>
        <a:xfrm>
          <a:off x="4686300" y="652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105555</xdr:rowOff>
    </xdr:from>
    <xdr:to>
      <xdr:col>20</xdr:col>
      <xdr:colOff>38100</xdr:colOff>
      <xdr:row>38</xdr:row>
      <xdr:rowOff>35705</xdr:rowOff>
    </xdr:to>
    <xdr:sp macro="" textlink="">
      <xdr:nvSpPr>
        <xdr:cNvPr id="84" name="楕円 83"/>
        <xdr:cNvSpPr/>
      </xdr:nvSpPr>
      <xdr:spPr>
        <a:xfrm>
          <a:off x="3746500" y="644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26832</xdr:rowOff>
    </xdr:from>
    <xdr:ext cx="469744" cy="259045"/>
    <xdr:sp macro="" textlink="">
      <xdr:nvSpPr>
        <xdr:cNvPr id="85" name="テキスト ボックス 84"/>
        <xdr:cNvSpPr txBox="1"/>
      </xdr:nvSpPr>
      <xdr:spPr>
        <a:xfrm>
          <a:off x="3562428" y="654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157154</xdr:rowOff>
    </xdr:from>
    <xdr:to>
      <xdr:col>15</xdr:col>
      <xdr:colOff>101600</xdr:colOff>
      <xdr:row>38</xdr:row>
      <xdr:rowOff>87303</xdr:rowOff>
    </xdr:to>
    <xdr:sp macro="" textlink="">
      <xdr:nvSpPr>
        <xdr:cNvPr id="86" name="楕円 85"/>
        <xdr:cNvSpPr/>
      </xdr:nvSpPr>
      <xdr:spPr>
        <a:xfrm>
          <a:off x="2857500" y="65008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78430</xdr:rowOff>
    </xdr:from>
    <xdr:ext cx="469744" cy="259045"/>
    <xdr:sp macro="" textlink="">
      <xdr:nvSpPr>
        <xdr:cNvPr id="87" name="テキスト ボックス 86"/>
        <xdr:cNvSpPr txBox="1"/>
      </xdr:nvSpPr>
      <xdr:spPr>
        <a:xfrm>
          <a:off x="2673428" y="659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25709</xdr:rowOff>
    </xdr:from>
    <xdr:to>
      <xdr:col>10</xdr:col>
      <xdr:colOff>165100</xdr:colOff>
      <xdr:row>38</xdr:row>
      <xdr:rowOff>127309</xdr:rowOff>
    </xdr:to>
    <xdr:sp macro="" textlink="">
      <xdr:nvSpPr>
        <xdr:cNvPr id="88" name="楕円 87"/>
        <xdr:cNvSpPr/>
      </xdr:nvSpPr>
      <xdr:spPr>
        <a:xfrm>
          <a:off x="1968500" y="654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118436</xdr:rowOff>
    </xdr:from>
    <xdr:ext cx="469744" cy="259045"/>
    <xdr:sp macro="" textlink="">
      <xdr:nvSpPr>
        <xdr:cNvPr id="89" name="テキスト ボックス 88"/>
        <xdr:cNvSpPr txBox="1"/>
      </xdr:nvSpPr>
      <xdr:spPr>
        <a:xfrm>
          <a:off x="1784428" y="663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120577</xdr:rowOff>
    </xdr:from>
    <xdr:to>
      <xdr:col>6</xdr:col>
      <xdr:colOff>38100</xdr:colOff>
      <xdr:row>39</xdr:row>
      <xdr:rowOff>50727</xdr:rowOff>
    </xdr:to>
    <xdr:sp macro="" textlink="">
      <xdr:nvSpPr>
        <xdr:cNvPr id="90" name="楕円 89"/>
        <xdr:cNvSpPr/>
      </xdr:nvSpPr>
      <xdr:spPr>
        <a:xfrm>
          <a:off x="1079500" y="663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41854</xdr:rowOff>
    </xdr:from>
    <xdr:ext cx="469744" cy="259045"/>
    <xdr:sp macro="" textlink="">
      <xdr:nvSpPr>
        <xdr:cNvPr id="91" name="テキスト ボックス 90"/>
        <xdr:cNvSpPr txBox="1"/>
      </xdr:nvSpPr>
      <xdr:spPr>
        <a:xfrm>
          <a:off x="895428" y="672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9103</xdr:rowOff>
    </xdr:from>
    <xdr:to>
      <xdr:col>24</xdr:col>
      <xdr:colOff>63500</xdr:colOff>
      <xdr:row>58</xdr:row>
      <xdr:rowOff>146116</xdr:rowOff>
    </xdr:to>
    <xdr:cxnSp macro="">
      <xdr:nvCxnSpPr>
        <xdr:cNvPr id="122" name="直線コネクタ 121"/>
        <xdr:cNvCxnSpPr/>
      </xdr:nvCxnSpPr>
      <xdr:spPr>
        <a:xfrm flipV="1">
          <a:off x="3797300" y="9953203"/>
          <a:ext cx="838200" cy="13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146116</xdr:rowOff>
    </xdr:from>
    <xdr:to>
      <xdr:col>19</xdr:col>
      <xdr:colOff>177800</xdr:colOff>
      <xdr:row>58</xdr:row>
      <xdr:rowOff>165217</xdr:rowOff>
    </xdr:to>
    <xdr:cxnSp macro="">
      <xdr:nvCxnSpPr>
        <xdr:cNvPr id="125" name="直線コネクタ 124"/>
        <xdr:cNvCxnSpPr/>
      </xdr:nvCxnSpPr>
      <xdr:spPr>
        <a:xfrm flipV="1">
          <a:off x="2908300" y="10090216"/>
          <a:ext cx="889000" cy="1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7" name="テキスト ボックス 126"/>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149282</xdr:rowOff>
    </xdr:from>
    <xdr:to>
      <xdr:col>15</xdr:col>
      <xdr:colOff>50800</xdr:colOff>
      <xdr:row>58</xdr:row>
      <xdr:rowOff>165217</xdr:rowOff>
    </xdr:to>
    <xdr:cxnSp macro="">
      <xdr:nvCxnSpPr>
        <xdr:cNvPr id="128" name="直線コネクタ 127"/>
        <xdr:cNvCxnSpPr/>
      </xdr:nvCxnSpPr>
      <xdr:spPr>
        <a:xfrm>
          <a:off x="2019300" y="10093382"/>
          <a:ext cx="889000" cy="1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26388</xdr:rowOff>
    </xdr:from>
    <xdr:ext cx="599010" cy="259045"/>
    <xdr:sp macro="" textlink="">
      <xdr:nvSpPr>
        <xdr:cNvPr id="130" name="テキスト ボックス 129"/>
        <xdr:cNvSpPr txBox="1"/>
      </xdr:nvSpPr>
      <xdr:spPr>
        <a:xfrm>
          <a:off x="2608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149282</xdr:rowOff>
    </xdr:from>
    <xdr:to>
      <xdr:col>10</xdr:col>
      <xdr:colOff>114300</xdr:colOff>
      <xdr:row>58</xdr:row>
      <xdr:rowOff>157083</xdr:rowOff>
    </xdr:to>
    <xdr:cxnSp macro="">
      <xdr:nvCxnSpPr>
        <xdr:cNvPr id="131" name="直線コネクタ 130"/>
        <xdr:cNvCxnSpPr/>
      </xdr:nvCxnSpPr>
      <xdr:spPr>
        <a:xfrm flipV="1">
          <a:off x="1130300" y="10093382"/>
          <a:ext cx="889000" cy="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20804</xdr:rowOff>
    </xdr:from>
    <xdr:ext cx="599010" cy="259045"/>
    <xdr:sp macro="" textlink="">
      <xdr:nvSpPr>
        <xdr:cNvPr id="133" name="テキスト ボックス 132"/>
        <xdr:cNvSpPr txBox="1"/>
      </xdr:nvSpPr>
      <xdr:spPr>
        <a:xfrm>
          <a:off x="1719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20706</xdr:rowOff>
    </xdr:from>
    <xdr:ext cx="599010" cy="259045"/>
    <xdr:sp macro="" textlink="">
      <xdr:nvSpPr>
        <xdr:cNvPr id="135" name="テキスト ボックス 134"/>
        <xdr:cNvSpPr txBox="1"/>
      </xdr:nvSpPr>
      <xdr:spPr>
        <a:xfrm>
          <a:off x="830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129753</xdr:rowOff>
    </xdr:from>
    <xdr:to>
      <xdr:col>24</xdr:col>
      <xdr:colOff>114300</xdr:colOff>
      <xdr:row>58</xdr:row>
      <xdr:rowOff>59903</xdr:rowOff>
    </xdr:to>
    <xdr:sp macro="" textlink="">
      <xdr:nvSpPr>
        <xdr:cNvPr id="141" name="楕円 140"/>
        <xdr:cNvSpPr/>
      </xdr:nvSpPr>
      <xdr:spPr>
        <a:xfrm>
          <a:off x="4584700" y="990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83718</xdr:rowOff>
    </xdr:from>
    <xdr:ext cx="599010" cy="259045"/>
    <xdr:sp macro="" textlink="">
      <xdr:nvSpPr>
        <xdr:cNvPr id="142" name="総務費該当値テキスト"/>
        <xdr:cNvSpPr txBox="1"/>
      </xdr:nvSpPr>
      <xdr:spPr>
        <a:xfrm>
          <a:off x="4686300" y="985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95316</xdr:rowOff>
    </xdr:from>
    <xdr:to>
      <xdr:col>20</xdr:col>
      <xdr:colOff>38100</xdr:colOff>
      <xdr:row>59</xdr:row>
      <xdr:rowOff>25466</xdr:rowOff>
    </xdr:to>
    <xdr:sp macro="" textlink="">
      <xdr:nvSpPr>
        <xdr:cNvPr id="143" name="楕円 142"/>
        <xdr:cNvSpPr/>
      </xdr:nvSpPr>
      <xdr:spPr>
        <a:xfrm>
          <a:off x="3746500" y="1003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16593</xdr:rowOff>
    </xdr:from>
    <xdr:ext cx="599010" cy="259045"/>
    <xdr:sp macro="" textlink="">
      <xdr:nvSpPr>
        <xdr:cNvPr id="144" name="テキスト ボックス 143"/>
        <xdr:cNvSpPr txBox="1"/>
      </xdr:nvSpPr>
      <xdr:spPr>
        <a:xfrm>
          <a:off x="3497795" y="10132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114417</xdr:rowOff>
    </xdr:from>
    <xdr:to>
      <xdr:col>15</xdr:col>
      <xdr:colOff>101600</xdr:colOff>
      <xdr:row>59</xdr:row>
      <xdr:rowOff>44567</xdr:rowOff>
    </xdr:to>
    <xdr:sp macro="" textlink="">
      <xdr:nvSpPr>
        <xdr:cNvPr id="145" name="楕円 144"/>
        <xdr:cNvSpPr/>
      </xdr:nvSpPr>
      <xdr:spPr>
        <a:xfrm>
          <a:off x="2857500" y="1005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35694</xdr:rowOff>
    </xdr:from>
    <xdr:ext cx="534377" cy="259045"/>
    <xdr:sp macro="" textlink="">
      <xdr:nvSpPr>
        <xdr:cNvPr id="146" name="テキスト ボックス 145"/>
        <xdr:cNvSpPr txBox="1"/>
      </xdr:nvSpPr>
      <xdr:spPr>
        <a:xfrm>
          <a:off x="2641111" y="1015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98482</xdr:rowOff>
    </xdr:from>
    <xdr:to>
      <xdr:col>10</xdr:col>
      <xdr:colOff>165100</xdr:colOff>
      <xdr:row>59</xdr:row>
      <xdr:rowOff>28632</xdr:rowOff>
    </xdr:to>
    <xdr:sp macro="" textlink="">
      <xdr:nvSpPr>
        <xdr:cNvPr id="147" name="楕円 146"/>
        <xdr:cNvSpPr/>
      </xdr:nvSpPr>
      <xdr:spPr>
        <a:xfrm>
          <a:off x="1968500" y="1004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19759</xdr:rowOff>
    </xdr:from>
    <xdr:ext cx="599010" cy="259045"/>
    <xdr:sp macro="" textlink="">
      <xdr:nvSpPr>
        <xdr:cNvPr id="148" name="テキスト ボックス 147"/>
        <xdr:cNvSpPr txBox="1"/>
      </xdr:nvSpPr>
      <xdr:spPr>
        <a:xfrm>
          <a:off x="1719795" y="10135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106283</xdr:rowOff>
    </xdr:from>
    <xdr:to>
      <xdr:col>6</xdr:col>
      <xdr:colOff>38100</xdr:colOff>
      <xdr:row>59</xdr:row>
      <xdr:rowOff>36433</xdr:rowOff>
    </xdr:to>
    <xdr:sp macro="" textlink="">
      <xdr:nvSpPr>
        <xdr:cNvPr id="149" name="楕円 148"/>
        <xdr:cNvSpPr/>
      </xdr:nvSpPr>
      <xdr:spPr>
        <a:xfrm>
          <a:off x="1079500" y="1005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27560</xdr:rowOff>
    </xdr:from>
    <xdr:ext cx="599010" cy="259045"/>
    <xdr:sp macro="" textlink="">
      <xdr:nvSpPr>
        <xdr:cNvPr id="150" name="テキスト ボックス 149"/>
        <xdr:cNvSpPr txBox="1"/>
      </xdr:nvSpPr>
      <xdr:spPr>
        <a:xfrm>
          <a:off x="830795" y="1014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18307</xdr:rowOff>
    </xdr:from>
    <xdr:to>
      <xdr:col>24</xdr:col>
      <xdr:colOff>63500</xdr:colOff>
      <xdr:row>76</xdr:row>
      <xdr:rowOff>23417</xdr:rowOff>
    </xdr:to>
    <xdr:cxnSp macro="">
      <xdr:nvCxnSpPr>
        <xdr:cNvPr id="176" name="直線コネクタ 175"/>
        <xdr:cNvCxnSpPr/>
      </xdr:nvCxnSpPr>
      <xdr:spPr>
        <a:xfrm>
          <a:off x="3797300" y="13048507"/>
          <a:ext cx="838200" cy="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125127</xdr:rowOff>
    </xdr:from>
    <xdr:ext cx="599010" cy="259045"/>
    <xdr:sp macro="" textlink="">
      <xdr:nvSpPr>
        <xdr:cNvPr id="177" name="民生費平均値テキスト"/>
        <xdr:cNvSpPr txBox="1"/>
      </xdr:nvSpPr>
      <xdr:spPr>
        <a:xfrm>
          <a:off x="4686300" y="1281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18307</xdr:rowOff>
    </xdr:from>
    <xdr:to>
      <xdr:col>19</xdr:col>
      <xdr:colOff>177800</xdr:colOff>
      <xdr:row>76</xdr:row>
      <xdr:rowOff>24274</xdr:rowOff>
    </xdr:to>
    <xdr:cxnSp macro="">
      <xdr:nvCxnSpPr>
        <xdr:cNvPr id="179" name="直線コネクタ 178"/>
        <xdr:cNvCxnSpPr/>
      </xdr:nvCxnSpPr>
      <xdr:spPr>
        <a:xfrm flipV="1">
          <a:off x="2908300" y="13048507"/>
          <a:ext cx="889000" cy="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74142</xdr:rowOff>
    </xdr:from>
    <xdr:ext cx="599010" cy="259045"/>
    <xdr:sp macro="" textlink="">
      <xdr:nvSpPr>
        <xdr:cNvPr id="181" name="テキスト ボックス 180"/>
        <xdr:cNvSpPr txBox="1"/>
      </xdr:nvSpPr>
      <xdr:spPr>
        <a:xfrm>
          <a:off x="3497795" y="1276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24274</xdr:rowOff>
    </xdr:from>
    <xdr:to>
      <xdr:col>15</xdr:col>
      <xdr:colOff>50800</xdr:colOff>
      <xdr:row>76</xdr:row>
      <xdr:rowOff>50901</xdr:rowOff>
    </xdr:to>
    <xdr:cxnSp macro="">
      <xdr:nvCxnSpPr>
        <xdr:cNvPr id="182" name="直線コネクタ 181"/>
        <xdr:cNvCxnSpPr/>
      </xdr:nvCxnSpPr>
      <xdr:spPr>
        <a:xfrm flipV="1">
          <a:off x="2019300" y="13054474"/>
          <a:ext cx="889000" cy="2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95491</xdr:rowOff>
    </xdr:from>
    <xdr:ext cx="599010" cy="259045"/>
    <xdr:sp macro="" textlink="">
      <xdr:nvSpPr>
        <xdr:cNvPr id="184" name="テキスト ボックス 183"/>
        <xdr:cNvSpPr txBox="1"/>
      </xdr:nvSpPr>
      <xdr:spPr>
        <a:xfrm>
          <a:off x="2608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144249</xdr:rowOff>
    </xdr:from>
    <xdr:to>
      <xdr:col>10</xdr:col>
      <xdr:colOff>114300</xdr:colOff>
      <xdr:row>76</xdr:row>
      <xdr:rowOff>50901</xdr:rowOff>
    </xdr:to>
    <xdr:cxnSp macro="">
      <xdr:nvCxnSpPr>
        <xdr:cNvPr id="185" name="直線コネクタ 184"/>
        <xdr:cNvCxnSpPr/>
      </xdr:nvCxnSpPr>
      <xdr:spPr>
        <a:xfrm>
          <a:off x="1130300" y="13002999"/>
          <a:ext cx="889000" cy="7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112730</xdr:rowOff>
    </xdr:from>
    <xdr:ext cx="599010" cy="259045"/>
    <xdr:sp macro="" textlink="">
      <xdr:nvSpPr>
        <xdr:cNvPr id="187" name="テキスト ボックス 186"/>
        <xdr:cNvSpPr txBox="1"/>
      </xdr:nvSpPr>
      <xdr:spPr>
        <a:xfrm>
          <a:off x="1719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67636</xdr:rowOff>
    </xdr:from>
    <xdr:ext cx="599010" cy="259045"/>
    <xdr:sp macro="" textlink="">
      <xdr:nvSpPr>
        <xdr:cNvPr id="189" name="テキスト ボックス 188"/>
        <xdr:cNvSpPr txBox="1"/>
      </xdr:nvSpPr>
      <xdr:spPr>
        <a:xfrm>
          <a:off x="830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144067</xdr:rowOff>
    </xdr:from>
    <xdr:to>
      <xdr:col>24</xdr:col>
      <xdr:colOff>114300</xdr:colOff>
      <xdr:row>76</xdr:row>
      <xdr:rowOff>74217</xdr:rowOff>
    </xdr:to>
    <xdr:sp macro="" textlink="">
      <xdr:nvSpPr>
        <xdr:cNvPr id="195" name="楕円 194"/>
        <xdr:cNvSpPr/>
      </xdr:nvSpPr>
      <xdr:spPr>
        <a:xfrm>
          <a:off x="4584700" y="1300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122494</xdr:rowOff>
    </xdr:from>
    <xdr:ext cx="599010" cy="259045"/>
    <xdr:sp macro="" textlink="">
      <xdr:nvSpPr>
        <xdr:cNvPr id="196" name="民生費該当値テキスト"/>
        <xdr:cNvSpPr txBox="1"/>
      </xdr:nvSpPr>
      <xdr:spPr>
        <a:xfrm>
          <a:off x="4686300" y="12981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138957</xdr:rowOff>
    </xdr:from>
    <xdr:to>
      <xdr:col>20</xdr:col>
      <xdr:colOff>38100</xdr:colOff>
      <xdr:row>76</xdr:row>
      <xdr:rowOff>69107</xdr:rowOff>
    </xdr:to>
    <xdr:sp macro="" textlink="">
      <xdr:nvSpPr>
        <xdr:cNvPr id="197" name="楕円 196"/>
        <xdr:cNvSpPr/>
      </xdr:nvSpPr>
      <xdr:spPr>
        <a:xfrm>
          <a:off x="3746500" y="1299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60234</xdr:rowOff>
    </xdr:from>
    <xdr:ext cx="599010" cy="259045"/>
    <xdr:sp macro="" textlink="">
      <xdr:nvSpPr>
        <xdr:cNvPr id="198" name="テキスト ボックス 197"/>
        <xdr:cNvSpPr txBox="1"/>
      </xdr:nvSpPr>
      <xdr:spPr>
        <a:xfrm>
          <a:off x="3497795" y="13090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144924</xdr:rowOff>
    </xdr:from>
    <xdr:to>
      <xdr:col>15</xdr:col>
      <xdr:colOff>101600</xdr:colOff>
      <xdr:row>76</xdr:row>
      <xdr:rowOff>75074</xdr:rowOff>
    </xdr:to>
    <xdr:sp macro="" textlink="">
      <xdr:nvSpPr>
        <xdr:cNvPr id="199" name="楕円 198"/>
        <xdr:cNvSpPr/>
      </xdr:nvSpPr>
      <xdr:spPr>
        <a:xfrm>
          <a:off x="2857500" y="1300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91601</xdr:rowOff>
    </xdr:from>
    <xdr:ext cx="599010" cy="259045"/>
    <xdr:sp macro="" textlink="">
      <xdr:nvSpPr>
        <xdr:cNvPr id="200" name="テキスト ボックス 199"/>
        <xdr:cNvSpPr txBox="1"/>
      </xdr:nvSpPr>
      <xdr:spPr>
        <a:xfrm>
          <a:off x="2608795" y="1277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101</xdr:rowOff>
    </xdr:from>
    <xdr:to>
      <xdr:col>10</xdr:col>
      <xdr:colOff>165100</xdr:colOff>
      <xdr:row>76</xdr:row>
      <xdr:rowOff>101701</xdr:rowOff>
    </xdr:to>
    <xdr:sp macro="" textlink="">
      <xdr:nvSpPr>
        <xdr:cNvPr id="201" name="楕円 200"/>
        <xdr:cNvSpPr/>
      </xdr:nvSpPr>
      <xdr:spPr>
        <a:xfrm>
          <a:off x="1968500" y="1303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92828</xdr:rowOff>
    </xdr:from>
    <xdr:ext cx="599010" cy="259045"/>
    <xdr:sp macro="" textlink="">
      <xdr:nvSpPr>
        <xdr:cNvPr id="202" name="テキスト ボックス 201"/>
        <xdr:cNvSpPr txBox="1"/>
      </xdr:nvSpPr>
      <xdr:spPr>
        <a:xfrm>
          <a:off x="1719795" y="13123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93449</xdr:rowOff>
    </xdr:from>
    <xdr:to>
      <xdr:col>6</xdr:col>
      <xdr:colOff>38100</xdr:colOff>
      <xdr:row>76</xdr:row>
      <xdr:rowOff>23599</xdr:rowOff>
    </xdr:to>
    <xdr:sp macro="" textlink="">
      <xdr:nvSpPr>
        <xdr:cNvPr id="203" name="楕円 202"/>
        <xdr:cNvSpPr/>
      </xdr:nvSpPr>
      <xdr:spPr>
        <a:xfrm>
          <a:off x="1079500" y="1295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40126</xdr:rowOff>
    </xdr:from>
    <xdr:ext cx="599010" cy="259045"/>
    <xdr:sp macro="" textlink="">
      <xdr:nvSpPr>
        <xdr:cNvPr id="204" name="テキスト ボックス 203"/>
        <xdr:cNvSpPr txBox="1"/>
      </xdr:nvSpPr>
      <xdr:spPr>
        <a:xfrm>
          <a:off x="830795" y="1272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153896</xdr:rowOff>
    </xdr:from>
    <xdr:to>
      <xdr:col>24</xdr:col>
      <xdr:colOff>63500</xdr:colOff>
      <xdr:row>96</xdr:row>
      <xdr:rowOff>22783</xdr:rowOff>
    </xdr:to>
    <xdr:cxnSp macro="">
      <xdr:nvCxnSpPr>
        <xdr:cNvPr id="229" name="直線コネクタ 228"/>
        <xdr:cNvCxnSpPr/>
      </xdr:nvCxnSpPr>
      <xdr:spPr>
        <a:xfrm flipV="1">
          <a:off x="3797300" y="16441646"/>
          <a:ext cx="838200" cy="4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118304</xdr:rowOff>
    </xdr:from>
    <xdr:ext cx="534377" cy="259045"/>
    <xdr:sp macro="" textlink="">
      <xdr:nvSpPr>
        <xdr:cNvPr id="230" name="衛生費平均値テキスト"/>
        <xdr:cNvSpPr txBox="1"/>
      </xdr:nvSpPr>
      <xdr:spPr>
        <a:xfrm>
          <a:off x="4686300" y="16234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22783</xdr:rowOff>
    </xdr:from>
    <xdr:to>
      <xdr:col>19</xdr:col>
      <xdr:colOff>177800</xdr:colOff>
      <xdr:row>96</xdr:row>
      <xdr:rowOff>70183</xdr:rowOff>
    </xdr:to>
    <xdr:cxnSp macro="">
      <xdr:nvCxnSpPr>
        <xdr:cNvPr id="232" name="直線コネクタ 231"/>
        <xdr:cNvCxnSpPr/>
      </xdr:nvCxnSpPr>
      <xdr:spPr>
        <a:xfrm flipV="1">
          <a:off x="2908300" y="16481983"/>
          <a:ext cx="889000" cy="4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66975</xdr:rowOff>
    </xdr:from>
    <xdr:ext cx="534377" cy="259045"/>
    <xdr:sp macro="" textlink="">
      <xdr:nvSpPr>
        <xdr:cNvPr id="234" name="テキスト ボックス 233"/>
        <xdr:cNvSpPr txBox="1"/>
      </xdr:nvSpPr>
      <xdr:spPr>
        <a:xfrm>
          <a:off x="3530111" y="161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17748</xdr:rowOff>
    </xdr:from>
    <xdr:to>
      <xdr:col>15</xdr:col>
      <xdr:colOff>50800</xdr:colOff>
      <xdr:row>96</xdr:row>
      <xdr:rowOff>70183</xdr:rowOff>
    </xdr:to>
    <xdr:cxnSp macro="">
      <xdr:nvCxnSpPr>
        <xdr:cNvPr id="235" name="直線コネクタ 234"/>
        <xdr:cNvCxnSpPr/>
      </xdr:nvCxnSpPr>
      <xdr:spPr>
        <a:xfrm>
          <a:off x="2019300" y="16476948"/>
          <a:ext cx="889000" cy="5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97637</xdr:rowOff>
    </xdr:from>
    <xdr:ext cx="534377" cy="259045"/>
    <xdr:sp macro="" textlink="">
      <xdr:nvSpPr>
        <xdr:cNvPr id="237" name="テキスト ボックス 236"/>
        <xdr:cNvSpPr txBox="1"/>
      </xdr:nvSpPr>
      <xdr:spPr>
        <a:xfrm>
          <a:off x="2641111" y="162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8483</xdr:rowOff>
    </xdr:from>
    <xdr:to>
      <xdr:col>10</xdr:col>
      <xdr:colOff>114300</xdr:colOff>
      <xdr:row>96</xdr:row>
      <xdr:rowOff>17748</xdr:rowOff>
    </xdr:to>
    <xdr:cxnSp macro="">
      <xdr:nvCxnSpPr>
        <xdr:cNvPr id="238" name="直線コネクタ 237"/>
        <xdr:cNvCxnSpPr/>
      </xdr:nvCxnSpPr>
      <xdr:spPr>
        <a:xfrm>
          <a:off x="1130300" y="16467683"/>
          <a:ext cx="889000" cy="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84634</xdr:rowOff>
    </xdr:from>
    <xdr:ext cx="534377" cy="259045"/>
    <xdr:sp macro="" textlink="">
      <xdr:nvSpPr>
        <xdr:cNvPr id="240" name="テキスト ボックス 239"/>
        <xdr:cNvSpPr txBox="1"/>
      </xdr:nvSpPr>
      <xdr:spPr>
        <a:xfrm>
          <a:off x="1752111" y="162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61031</xdr:rowOff>
    </xdr:from>
    <xdr:ext cx="534377" cy="259045"/>
    <xdr:sp macro="" textlink="">
      <xdr:nvSpPr>
        <xdr:cNvPr id="242" name="テキスト ボックス 241"/>
        <xdr:cNvSpPr txBox="1"/>
      </xdr:nvSpPr>
      <xdr:spPr>
        <a:xfrm>
          <a:off x="863111" y="161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103096</xdr:rowOff>
    </xdr:from>
    <xdr:to>
      <xdr:col>24</xdr:col>
      <xdr:colOff>114300</xdr:colOff>
      <xdr:row>96</xdr:row>
      <xdr:rowOff>33246</xdr:rowOff>
    </xdr:to>
    <xdr:sp macro="" textlink="">
      <xdr:nvSpPr>
        <xdr:cNvPr id="248" name="楕円 247"/>
        <xdr:cNvSpPr/>
      </xdr:nvSpPr>
      <xdr:spPr>
        <a:xfrm>
          <a:off x="4584700" y="1639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81523</xdr:rowOff>
    </xdr:from>
    <xdr:ext cx="534377" cy="259045"/>
    <xdr:sp macro="" textlink="">
      <xdr:nvSpPr>
        <xdr:cNvPr id="249" name="衛生費該当値テキスト"/>
        <xdr:cNvSpPr txBox="1"/>
      </xdr:nvSpPr>
      <xdr:spPr>
        <a:xfrm>
          <a:off x="4686300" y="1636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143433</xdr:rowOff>
    </xdr:from>
    <xdr:to>
      <xdr:col>20</xdr:col>
      <xdr:colOff>38100</xdr:colOff>
      <xdr:row>96</xdr:row>
      <xdr:rowOff>73583</xdr:rowOff>
    </xdr:to>
    <xdr:sp macro="" textlink="">
      <xdr:nvSpPr>
        <xdr:cNvPr id="250" name="楕円 249"/>
        <xdr:cNvSpPr/>
      </xdr:nvSpPr>
      <xdr:spPr>
        <a:xfrm>
          <a:off x="3746500" y="1643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64710</xdr:rowOff>
    </xdr:from>
    <xdr:ext cx="534377" cy="259045"/>
    <xdr:sp macro="" textlink="">
      <xdr:nvSpPr>
        <xdr:cNvPr id="251" name="テキスト ボックス 250"/>
        <xdr:cNvSpPr txBox="1"/>
      </xdr:nvSpPr>
      <xdr:spPr>
        <a:xfrm>
          <a:off x="3530111" y="1652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19383</xdr:rowOff>
    </xdr:from>
    <xdr:to>
      <xdr:col>15</xdr:col>
      <xdr:colOff>101600</xdr:colOff>
      <xdr:row>96</xdr:row>
      <xdr:rowOff>120983</xdr:rowOff>
    </xdr:to>
    <xdr:sp macro="" textlink="">
      <xdr:nvSpPr>
        <xdr:cNvPr id="252" name="楕円 251"/>
        <xdr:cNvSpPr/>
      </xdr:nvSpPr>
      <xdr:spPr>
        <a:xfrm>
          <a:off x="2857500" y="1647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112110</xdr:rowOff>
    </xdr:from>
    <xdr:ext cx="534377" cy="259045"/>
    <xdr:sp macro="" textlink="">
      <xdr:nvSpPr>
        <xdr:cNvPr id="253" name="テキスト ボックス 252"/>
        <xdr:cNvSpPr txBox="1"/>
      </xdr:nvSpPr>
      <xdr:spPr>
        <a:xfrm>
          <a:off x="2641111" y="1657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138398</xdr:rowOff>
    </xdr:from>
    <xdr:to>
      <xdr:col>10</xdr:col>
      <xdr:colOff>165100</xdr:colOff>
      <xdr:row>96</xdr:row>
      <xdr:rowOff>68548</xdr:rowOff>
    </xdr:to>
    <xdr:sp macro="" textlink="">
      <xdr:nvSpPr>
        <xdr:cNvPr id="254" name="楕円 253"/>
        <xdr:cNvSpPr/>
      </xdr:nvSpPr>
      <xdr:spPr>
        <a:xfrm>
          <a:off x="1968500" y="1642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59675</xdr:rowOff>
    </xdr:from>
    <xdr:ext cx="534377" cy="259045"/>
    <xdr:sp macro="" textlink="">
      <xdr:nvSpPr>
        <xdr:cNvPr id="255" name="テキスト ボックス 254"/>
        <xdr:cNvSpPr txBox="1"/>
      </xdr:nvSpPr>
      <xdr:spPr>
        <a:xfrm>
          <a:off x="1752111" y="1651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129133</xdr:rowOff>
    </xdr:from>
    <xdr:to>
      <xdr:col>6</xdr:col>
      <xdr:colOff>38100</xdr:colOff>
      <xdr:row>96</xdr:row>
      <xdr:rowOff>59283</xdr:rowOff>
    </xdr:to>
    <xdr:sp macro="" textlink="">
      <xdr:nvSpPr>
        <xdr:cNvPr id="256" name="楕円 255"/>
        <xdr:cNvSpPr/>
      </xdr:nvSpPr>
      <xdr:spPr>
        <a:xfrm>
          <a:off x="1079500" y="1641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50410</xdr:rowOff>
    </xdr:from>
    <xdr:ext cx="534377" cy="259045"/>
    <xdr:sp macro="" textlink="">
      <xdr:nvSpPr>
        <xdr:cNvPr id="257" name="テキスト ボックス 256"/>
        <xdr:cNvSpPr txBox="1"/>
      </xdr:nvSpPr>
      <xdr:spPr>
        <a:xfrm>
          <a:off x="863111" y="1650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81179</xdr:rowOff>
    </xdr:from>
    <xdr:to>
      <xdr:col>55</xdr:col>
      <xdr:colOff>0</xdr:colOff>
      <xdr:row>38</xdr:row>
      <xdr:rowOff>81635</xdr:rowOff>
    </xdr:to>
    <xdr:cxnSp macro="">
      <xdr:nvCxnSpPr>
        <xdr:cNvPr id="284" name="直線コネクタ 283"/>
        <xdr:cNvCxnSpPr/>
      </xdr:nvCxnSpPr>
      <xdr:spPr>
        <a:xfrm flipV="1">
          <a:off x="9639300" y="6596279"/>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85" name="労働費平均値テキスト"/>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81635</xdr:rowOff>
    </xdr:from>
    <xdr:to>
      <xdr:col>50</xdr:col>
      <xdr:colOff>114300</xdr:colOff>
      <xdr:row>38</xdr:row>
      <xdr:rowOff>83465</xdr:rowOff>
    </xdr:to>
    <xdr:cxnSp macro="">
      <xdr:nvCxnSpPr>
        <xdr:cNvPr id="287" name="直線コネクタ 286"/>
        <xdr:cNvCxnSpPr/>
      </xdr:nvCxnSpPr>
      <xdr:spPr>
        <a:xfrm flipV="1">
          <a:off x="8750300" y="6596735"/>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31005</xdr:rowOff>
    </xdr:from>
    <xdr:ext cx="378565" cy="259045"/>
    <xdr:sp macro="" textlink="">
      <xdr:nvSpPr>
        <xdr:cNvPr id="289" name="テキスト ボックス 288"/>
        <xdr:cNvSpPr txBox="1"/>
      </xdr:nvSpPr>
      <xdr:spPr>
        <a:xfrm>
          <a:off x="9450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83465</xdr:rowOff>
    </xdr:from>
    <xdr:to>
      <xdr:col>45</xdr:col>
      <xdr:colOff>177800</xdr:colOff>
      <xdr:row>38</xdr:row>
      <xdr:rowOff>85293</xdr:rowOff>
    </xdr:to>
    <xdr:cxnSp macro="">
      <xdr:nvCxnSpPr>
        <xdr:cNvPr id="290" name="直線コネクタ 289"/>
        <xdr:cNvCxnSpPr/>
      </xdr:nvCxnSpPr>
      <xdr:spPr>
        <a:xfrm flipV="1">
          <a:off x="7861300" y="6598565"/>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2" name="テキスト ボックス 291"/>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33630</xdr:rowOff>
    </xdr:from>
    <xdr:to>
      <xdr:col>41</xdr:col>
      <xdr:colOff>50800</xdr:colOff>
      <xdr:row>38</xdr:row>
      <xdr:rowOff>85293</xdr:rowOff>
    </xdr:to>
    <xdr:cxnSp macro="">
      <xdr:nvCxnSpPr>
        <xdr:cNvPr id="293" name="直線コネクタ 292"/>
        <xdr:cNvCxnSpPr/>
      </xdr:nvCxnSpPr>
      <xdr:spPr>
        <a:xfrm>
          <a:off x="6972300" y="6548730"/>
          <a:ext cx="8890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164508</xdr:rowOff>
    </xdr:from>
    <xdr:ext cx="378565" cy="259045"/>
    <xdr:sp macro="" textlink="">
      <xdr:nvSpPr>
        <xdr:cNvPr id="295" name="テキスト ボックス 294"/>
        <xdr:cNvSpPr txBox="1"/>
      </xdr:nvSpPr>
      <xdr:spPr>
        <a:xfrm>
          <a:off x="7672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131132</xdr:rowOff>
    </xdr:from>
    <xdr:ext cx="378565" cy="259045"/>
    <xdr:sp macro="" textlink="">
      <xdr:nvSpPr>
        <xdr:cNvPr id="297" name="テキスト ボックス 296"/>
        <xdr:cNvSpPr txBox="1"/>
      </xdr:nvSpPr>
      <xdr:spPr>
        <a:xfrm>
          <a:off x="6783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30379</xdr:rowOff>
    </xdr:from>
    <xdr:to>
      <xdr:col>55</xdr:col>
      <xdr:colOff>50800</xdr:colOff>
      <xdr:row>38</xdr:row>
      <xdr:rowOff>131979</xdr:rowOff>
    </xdr:to>
    <xdr:sp macro="" textlink="">
      <xdr:nvSpPr>
        <xdr:cNvPr id="303" name="楕円 302"/>
        <xdr:cNvSpPr/>
      </xdr:nvSpPr>
      <xdr:spPr>
        <a:xfrm>
          <a:off x="10426700" y="654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116755</xdr:rowOff>
    </xdr:from>
    <xdr:ext cx="378565" cy="259045"/>
    <xdr:sp macro="" textlink="">
      <xdr:nvSpPr>
        <xdr:cNvPr id="304" name="労働費該当値テキスト"/>
        <xdr:cNvSpPr txBox="1"/>
      </xdr:nvSpPr>
      <xdr:spPr>
        <a:xfrm>
          <a:off x="10528300" y="646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30835</xdr:rowOff>
    </xdr:from>
    <xdr:to>
      <xdr:col>50</xdr:col>
      <xdr:colOff>165100</xdr:colOff>
      <xdr:row>38</xdr:row>
      <xdr:rowOff>132435</xdr:rowOff>
    </xdr:to>
    <xdr:sp macro="" textlink="">
      <xdr:nvSpPr>
        <xdr:cNvPr id="305" name="楕円 304"/>
        <xdr:cNvSpPr/>
      </xdr:nvSpPr>
      <xdr:spPr>
        <a:xfrm>
          <a:off x="9588500" y="65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123562</xdr:rowOff>
    </xdr:from>
    <xdr:ext cx="378565" cy="259045"/>
    <xdr:sp macro="" textlink="">
      <xdr:nvSpPr>
        <xdr:cNvPr id="306" name="テキスト ボックス 305"/>
        <xdr:cNvSpPr txBox="1"/>
      </xdr:nvSpPr>
      <xdr:spPr>
        <a:xfrm>
          <a:off x="9450017" y="6638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32665</xdr:rowOff>
    </xdr:from>
    <xdr:to>
      <xdr:col>46</xdr:col>
      <xdr:colOff>38100</xdr:colOff>
      <xdr:row>38</xdr:row>
      <xdr:rowOff>134265</xdr:rowOff>
    </xdr:to>
    <xdr:sp macro="" textlink="">
      <xdr:nvSpPr>
        <xdr:cNvPr id="307" name="楕円 306"/>
        <xdr:cNvSpPr/>
      </xdr:nvSpPr>
      <xdr:spPr>
        <a:xfrm>
          <a:off x="8699500" y="654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125392</xdr:rowOff>
    </xdr:from>
    <xdr:ext cx="378565" cy="259045"/>
    <xdr:sp macro="" textlink="">
      <xdr:nvSpPr>
        <xdr:cNvPr id="308" name="テキスト ボックス 307"/>
        <xdr:cNvSpPr txBox="1"/>
      </xdr:nvSpPr>
      <xdr:spPr>
        <a:xfrm>
          <a:off x="8561017" y="6640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34493</xdr:rowOff>
    </xdr:from>
    <xdr:to>
      <xdr:col>41</xdr:col>
      <xdr:colOff>101600</xdr:colOff>
      <xdr:row>38</xdr:row>
      <xdr:rowOff>136093</xdr:rowOff>
    </xdr:to>
    <xdr:sp macro="" textlink="">
      <xdr:nvSpPr>
        <xdr:cNvPr id="309" name="楕円 308"/>
        <xdr:cNvSpPr/>
      </xdr:nvSpPr>
      <xdr:spPr>
        <a:xfrm>
          <a:off x="7810500" y="65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127220</xdr:rowOff>
    </xdr:from>
    <xdr:ext cx="378565" cy="259045"/>
    <xdr:sp macro="" textlink="">
      <xdr:nvSpPr>
        <xdr:cNvPr id="310" name="テキスト ボックス 309"/>
        <xdr:cNvSpPr txBox="1"/>
      </xdr:nvSpPr>
      <xdr:spPr>
        <a:xfrm>
          <a:off x="7672017" y="6642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154280</xdr:rowOff>
    </xdr:from>
    <xdr:to>
      <xdr:col>36</xdr:col>
      <xdr:colOff>165100</xdr:colOff>
      <xdr:row>38</xdr:row>
      <xdr:rowOff>84430</xdr:rowOff>
    </xdr:to>
    <xdr:sp macro="" textlink="">
      <xdr:nvSpPr>
        <xdr:cNvPr id="311" name="楕円 310"/>
        <xdr:cNvSpPr/>
      </xdr:nvSpPr>
      <xdr:spPr>
        <a:xfrm>
          <a:off x="6921500" y="64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75557</xdr:rowOff>
    </xdr:from>
    <xdr:ext cx="378565" cy="259045"/>
    <xdr:sp macro="" textlink="">
      <xdr:nvSpPr>
        <xdr:cNvPr id="312" name="テキスト ボックス 311"/>
        <xdr:cNvSpPr txBox="1"/>
      </xdr:nvSpPr>
      <xdr:spPr>
        <a:xfrm>
          <a:off x="6783017" y="6590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96944</xdr:rowOff>
    </xdr:from>
    <xdr:to>
      <xdr:col>55</xdr:col>
      <xdr:colOff>0</xdr:colOff>
      <xdr:row>58</xdr:row>
      <xdr:rowOff>112001</xdr:rowOff>
    </xdr:to>
    <xdr:cxnSp macro="">
      <xdr:nvCxnSpPr>
        <xdr:cNvPr id="341" name="直線コネクタ 340"/>
        <xdr:cNvCxnSpPr/>
      </xdr:nvCxnSpPr>
      <xdr:spPr>
        <a:xfrm flipV="1">
          <a:off x="9639300" y="10041044"/>
          <a:ext cx="838200" cy="1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74821</xdr:rowOff>
    </xdr:from>
    <xdr:ext cx="534377" cy="259045"/>
    <xdr:sp macro="" textlink="">
      <xdr:nvSpPr>
        <xdr:cNvPr id="342" name="農林水産業費平均値テキスト"/>
        <xdr:cNvSpPr txBox="1"/>
      </xdr:nvSpPr>
      <xdr:spPr>
        <a:xfrm>
          <a:off x="10528300" y="1001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105328</xdr:rowOff>
    </xdr:from>
    <xdr:to>
      <xdr:col>50</xdr:col>
      <xdr:colOff>114300</xdr:colOff>
      <xdr:row>58</xdr:row>
      <xdr:rowOff>112001</xdr:rowOff>
    </xdr:to>
    <xdr:cxnSp macro="">
      <xdr:nvCxnSpPr>
        <xdr:cNvPr id="344" name="直線コネクタ 343"/>
        <xdr:cNvCxnSpPr/>
      </xdr:nvCxnSpPr>
      <xdr:spPr>
        <a:xfrm>
          <a:off x="8750300" y="10049428"/>
          <a:ext cx="889000" cy="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20669</xdr:rowOff>
    </xdr:from>
    <xdr:ext cx="534377" cy="259045"/>
    <xdr:sp macro="" textlink="">
      <xdr:nvSpPr>
        <xdr:cNvPr id="346" name="テキスト ボックス 345"/>
        <xdr:cNvSpPr txBox="1"/>
      </xdr:nvSpPr>
      <xdr:spPr>
        <a:xfrm>
          <a:off x="9372111" y="101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78619</xdr:rowOff>
    </xdr:from>
    <xdr:to>
      <xdr:col>45</xdr:col>
      <xdr:colOff>177800</xdr:colOff>
      <xdr:row>58</xdr:row>
      <xdr:rowOff>105328</xdr:rowOff>
    </xdr:to>
    <xdr:cxnSp macro="">
      <xdr:nvCxnSpPr>
        <xdr:cNvPr id="347" name="直線コネクタ 346"/>
        <xdr:cNvCxnSpPr/>
      </xdr:nvCxnSpPr>
      <xdr:spPr>
        <a:xfrm>
          <a:off x="7861300" y="10022719"/>
          <a:ext cx="889000" cy="2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26999</xdr:rowOff>
    </xdr:from>
    <xdr:ext cx="534377" cy="259045"/>
    <xdr:sp macro="" textlink="">
      <xdr:nvSpPr>
        <xdr:cNvPr id="349" name="テキスト ボックス 348"/>
        <xdr:cNvSpPr txBox="1"/>
      </xdr:nvSpPr>
      <xdr:spPr>
        <a:xfrm>
          <a:off x="8483111" y="101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78619</xdr:rowOff>
    </xdr:from>
    <xdr:to>
      <xdr:col>41</xdr:col>
      <xdr:colOff>50800</xdr:colOff>
      <xdr:row>58</xdr:row>
      <xdr:rowOff>114439</xdr:rowOff>
    </xdr:to>
    <xdr:cxnSp macro="">
      <xdr:nvCxnSpPr>
        <xdr:cNvPr id="350" name="直線コネクタ 349"/>
        <xdr:cNvCxnSpPr/>
      </xdr:nvCxnSpPr>
      <xdr:spPr>
        <a:xfrm flipV="1">
          <a:off x="6972300" y="10022719"/>
          <a:ext cx="889000" cy="3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12271</xdr:rowOff>
    </xdr:from>
    <xdr:ext cx="534377" cy="259045"/>
    <xdr:sp macro="" textlink="">
      <xdr:nvSpPr>
        <xdr:cNvPr id="352" name="テキスト ボックス 351"/>
        <xdr:cNvSpPr txBox="1"/>
      </xdr:nvSpPr>
      <xdr:spPr>
        <a:xfrm>
          <a:off x="7594111" y="1012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19226</xdr:rowOff>
    </xdr:from>
    <xdr:ext cx="534377" cy="259045"/>
    <xdr:sp macro="" textlink="">
      <xdr:nvSpPr>
        <xdr:cNvPr id="354" name="テキスト ボックス 353"/>
        <xdr:cNvSpPr txBox="1"/>
      </xdr:nvSpPr>
      <xdr:spPr>
        <a:xfrm>
          <a:off x="6705111" y="1013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46144</xdr:rowOff>
    </xdr:from>
    <xdr:to>
      <xdr:col>55</xdr:col>
      <xdr:colOff>50800</xdr:colOff>
      <xdr:row>58</xdr:row>
      <xdr:rowOff>147744</xdr:rowOff>
    </xdr:to>
    <xdr:sp macro="" textlink="">
      <xdr:nvSpPr>
        <xdr:cNvPr id="360" name="楕円 359"/>
        <xdr:cNvSpPr/>
      </xdr:nvSpPr>
      <xdr:spPr>
        <a:xfrm>
          <a:off x="10426700" y="999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5521</xdr:rowOff>
    </xdr:from>
    <xdr:ext cx="534377" cy="259045"/>
    <xdr:sp macro="" textlink="">
      <xdr:nvSpPr>
        <xdr:cNvPr id="361" name="農林水産業費該当値テキスト"/>
        <xdr:cNvSpPr txBox="1"/>
      </xdr:nvSpPr>
      <xdr:spPr>
        <a:xfrm>
          <a:off x="10528300" y="977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61201</xdr:rowOff>
    </xdr:from>
    <xdr:to>
      <xdr:col>50</xdr:col>
      <xdr:colOff>165100</xdr:colOff>
      <xdr:row>58</xdr:row>
      <xdr:rowOff>162801</xdr:rowOff>
    </xdr:to>
    <xdr:sp macro="" textlink="">
      <xdr:nvSpPr>
        <xdr:cNvPr id="362" name="楕円 361"/>
        <xdr:cNvSpPr/>
      </xdr:nvSpPr>
      <xdr:spPr>
        <a:xfrm>
          <a:off x="9588500" y="1000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7878</xdr:rowOff>
    </xdr:from>
    <xdr:ext cx="534377" cy="259045"/>
    <xdr:sp macro="" textlink="">
      <xdr:nvSpPr>
        <xdr:cNvPr id="363" name="テキスト ボックス 362"/>
        <xdr:cNvSpPr txBox="1"/>
      </xdr:nvSpPr>
      <xdr:spPr>
        <a:xfrm>
          <a:off x="9372111" y="978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54528</xdr:rowOff>
    </xdr:from>
    <xdr:to>
      <xdr:col>46</xdr:col>
      <xdr:colOff>38100</xdr:colOff>
      <xdr:row>58</xdr:row>
      <xdr:rowOff>156128</xdr:rowOff>
    </xdr:to>
    <xdr:sp macro="" textlink="">
      <xdr:nvSpPr>
        <xdr:cNvPr id="364" name="楕円 363"/>
        <xdr:cNvSpPr/>
      </xdr:nvSpPr>
      <xdr:spPr>
        <a:xfrm>
          <a:off x="8699500" y="999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1205</xdr:rowOff>
    </xdr:from>
    <xdr:ext cx="534377" cy="259045"/>
    <xdr:sp macro="" textlink="">
      <xdr:nvSpPr>
        <xdr:cNvPr id="365" name="テキスト ボックス 364"/>
        <xdr:cNvSpPr txBox="1"/>
      </xdr:nvSpPr>
      <xdr:spPr>
        <a:xfrm>
          <a:off x="8483111" y="977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27819</xdr:rowOff>
    </xdr:from>
    <xdr:to>
      <xdr:col>41</xdr:col>
      <xdr:colOff>101600</xdr:colOff>
      <xdr:row>58</xdr:row>
      <xdr:rowOff>129419</xdr:rowOff>
    </xdr:to>
    <xdr:sp macro="" textlink="">
      <xdr:nvSpPr>
        <xdr:cNvPr id="366" name="楕円 365"/>
        <xdr:cNvSpPr/>
      </xdr:nvSpPr>
      <xdr:spPr>
        <a:xfrm>
          <a:off x="7810500" y="997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145946</xdr:rowOff>
    </xdr:from>
    <xdr:ext cx="599010" cy="259045"/>
    <xdr:sp macro="" textlink="">
      <xdr:nvSpPr>
        <xdr:cNvPr id="367" name="テキスト ボックス 366"/>
        <xdr:cNvSpPr txBox="1"/>
      </xdr:nvSpPr>
      <xdr:spPr>
        <a:xfrm>
          <a:off x="7561795" y="9747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63639</xdr:rowOff>
    </xdr:from>
    <xdr:to>
      <xdr:col>36</xdr:col>
      <xdr:colOff>165100</xdr:colOff>
      <xdr:row>58</xdr:row>
      <xdr:rowOff>165239</xdr:rowOff>
    </xdr:to>
    <xdr:sp macro="" textlink="">
      <xdr:nvSpPr>
        <xdr:cNvPr id="368" name="楕円 367"/>
        <xdr:cNvSpPr/>
      </xdr:nvSpPr>
      <xdr:spPr>
        <a:xfrm>
          <a:off x="6921500" y="1000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10316</xdr:rowOff>
    </xdr:from>
    <xdr:ext cx="534377" cy="259045"/>
    <xdr:sp macro="" textlink="">
      <xdr:nvSpPr>
        <xdr:cNvPr id="369" name="テキスト ボックス 368"/>
        <xdr:cNvSpPr txBox="1"/>
      </xdr:nvSpPr>
      <xdr:spPr>
        <a:xfrm>
          <a:off x="6705111" y="978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136696</xdr:rowOff>
    </xdr:from>
    <xdr:to>
      <xdr:col>55</xdr:col>
      <xdr:colOff>0</xdr:colOff>
      <xdr:row>78</xdr:row>
      <xdr:rowOff>33621</xdr:rowOff>
    </xdr:to>
    <xdr:cxnSp macro="">
      <xdr:nvCxnSpPr>
        <xdr:cNvPr id="396" name="直線コネクタ 395"/>
        <xdr:cNvCxnSpPr/>
      </xdr:nvCxnSpPr>
      <xdr:spPr>
        <a:xfrm flipV="1">
          <a:off x="9639300" y="13166896"/>
          <a:ext cx="838200" cy="23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94466</xdr:rowOff>
    </xdr:from>
    <xdr:ext cx="534377" cy="259045"/>
    <xdr:sp macro="" textlink="">
      <xdr:nvSpPr>
        <xdr:cNvPr id="397" name="商工費平均値テキスト"/>
        <xdr:cNvSpPr txBox="1"/>
      </xdr:nvSpPr>
      <xdr:spPr>
        <a:xfrm>
          <a:off x="10528300" y="1329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33621</xdr:rowOff>
    </xdr:from>
    <xdr:to>
      <xdr:col>50</xdr:col>
      <xdr:colOff>114300</xdr:colOff>
      <xdr:row>78</xdr:row>
      <xdr:rowOff>41759</xdr:rowOff>
    </xdr:to>
    <xdr:cxnSp macro="">
      <xdr:nvCxnSpPr>
        <xdr:cNvPr id="399" name="直線コネクタ 398"/>
        <xdr:cNvCxnSpPr/>
      </xdr:nvCxnSpPr>
      <xdr:spPr>
        <a:xfrm flipV="1">
          <a:off x="8750300" y="13406721"/>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98379</xdr:rowOff>
    </xdr:from>
    <xdr:ext cx="534377" cy="259045"/>
    <xdr:sp macro="" textlink="">
      <xdr:nvSpPr>
        <xdr:cNvPr id="401" name="テキスト ボックス 400"/>
        <xdr:cNvSpPr txBox="1"/>
      </xdr:nvSpPr>
      <xdr:spPr>
        <a:xfrm>
          <a:off x="9372111" y="1347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41759</xdr:rowOff>
    </xdr:from>
    <xdr:to>
      <xdr:col>45</xdr:col>
      <xdr:colOff>177800</xdr:colOff>
      <xdr:row>78</xdr:row>
      <xdr:rowOff>46971</xdr:rowOff>
    </xdr:to>
    <xdr:cxnSp macro="">
      <xdr:nvCxnSpPr>
        <xdr:cNvPr id="402" name="直線コネクタ 401"/>
        <xdr:cNvCxnSpPr/>
      </xdr:nvCxnSpPr>
      <xdr:spPr>
        <a:xfrm flipV="1">
          <a:off x="7861300" y="13414859"/>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97114</xdr:rowOff>
    </xdr:from>
    <xdr:ext cx="534377" cy="259045"/>
    <xdr:sp macro="" textlink="">
      <xdr:nvSpPr>
        <xdr:cNvPr id="404" name="テキスト ボックス 403"/>
        <xdr:cNvSpPr txBox="1"/>
      </xdr:nvSpPr>
      <xdr:spPr>
        <a:xfrm>
          <a:off x="8483111" y="134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46971</xdr:rowOff>
    </xdr:from>
    <xdr:to>
      <xdr:col>41</xdr:col>
      <xdr:colOff>50800</xdr:colOff>
      <xdr:row>78</xdr:row>
      <xdr:rowOff>62260</xdr:rowOff>
    </xdr:to>
    <xdr:cxnSp macro="">
      <xdr:nvCxnSpPr>
        <xdr:cNvPr id="405" name="直線コネクタ 404"/>
        <xdr:cNvCxnSpPr/>
      </xdr:nvCxnSpPr>
      <xdr:spPr>
        <a:xfrm flipV="1">
          <a:off x="6972300" y="13420071"/>
          <a:ext cx="889000" cy="1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109644</xdr:rowOff>
    </xdr:from>
    <xdr:ext cx="534377" cy="259045"/>
    <xdr:sp macro="" textlink="">
      <xdr:nvSpPr>
        <xdr:cNvPr id="407" name="テキスト ボックス 406"/>
        <xdr:cNvSpPr txBox="1"/>
      </xdr:nvSpPr>
      <xdr:spPr>
        <a:xfrm>
          <a:off x="7594111" y="131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124644</xdr:rowOff>
    </xdr:from>
    <xdr:ext cx="534377" cy="259045"/>
    <xdr:sp macro="" textlink="">
      <xdr:nvSpPr>
        <xdr:cNvPr id="409" name="テキスト ボックス 408"/>
        <xdr:cNvSpPr txBox="1"/>
      </xdr:nvSpPr>
      <xdr:spPr>
        <a:xfrm>
          <a:off x="6705111" y="131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85896</xdr:rowOff>
    </xdr:from>
    <xdr:to>
      <xdr:col>55</xdr:col>
      <xdr:colOff>50800</xdr:colOff>
      <xdr:row>77</xdr:row>
      <xdr:rowOff>16046</xdr:rowOff>
    </xdr:to>
    <xdr:sp macro="" textlink="">
      <xdr:nvSpPr>
        <xdr:cNvPr id="415" name="楕円 414"/>
        <xdr:cNvSpPr/>
      </xdr:nvSpPr>
      <xdr:spPr>
        <a:xfrm>
          <a:off x="10426700" y="1311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108773</xdr:rowOff>
    </xdr:from>
    <xdr:ext cx="534377" cy="259045"/>
    <xdr:sp macro="" textlink="">
      <xdr:nvSpPr>
        <xdr:cNvPr id="416" name="商工費該当値テキスト"/>
        <xdr:cNvSpPr txBox="1"/>
      </xdr:nvSpPr>
      <xdr:spPr>
        <a:xfrm>
          <a:off x="10528300" y="129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154271</xdr:rowOff>
    </xdr:from>
    <xdr:to>
      <xdr:col>50</xdr:col>
      <xdr:colOff>165100</xdr:colOff>
      <xdr:row>78</xdr:row>
      <xdr:rowOff>84421</xdr:rowOff>
    </xdr:to>
    <xdr:sp macro="" textlink="">
      <xdr:nvSpPr>
        <xdr:cNvPr id="417" name="楕円 416"/>
        <xdr:cNvSpPr/>
      </xdr:nvSpPr>
      <xdr:spPr>
        <a:xfrm>
          <a:off x="9588500" y="1335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100948</xdr:rowOff>
    </xdr:from>
    <xdr:ext cx="534377" cy="259045"/>
    <xdr:sp macro="" textlink="">
      <xdr:nvSpPr>
        <xdr:cNvPr id="418" name="テキスト ボックス 417"/>
        <xdr:cNvSpPr txBox="1"/>
      </xdr:nvSpPr>
      <xdr:spPr>
        <a:xfrm>
          <a:off x="9372111" y="1313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162409</xdr:rowOff>
    </xdr:from>
    <xdr:to>
      <xdr:col>46</xdr:col>
      <xdr:colOff>38100</xdr:colOff>
      <xdr:row>78</xdr:row>
      <xdr:rowOff>92559</xdr:rowOff>
    </xdr:to>
    <xdr:sp macro="" textlink="">
      <xdr:nvSpPr>
        <xdr:cNvPr id="419" name="楕円 418"/>
        <xdr:cNvSpPr/>
      </xdr:nvSpPr>
      <xdr:spPr>
        <a:xfrm>
          <a:off x="8699500" y="1336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109086</xdr:rowOff>
    </xdr:from>
    <xdr:ext cx="534377" cy="259045"/>
    <xdr:sp macro="" textlink="">
      <xdr:nvSpPr>
        <xdr:cNvPr id="420" name="テキスト ボックス 419"/>
        <xdr:cNvSpPr txBox="1"/>
      </xdr:nvSpPr>
      <xdr:spPr>
        <a:xfrm>
          <a:off x="8483111" y="1313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167621</xdr:rowOff>
    </xdr:from>
    <xdr:to>
      <xdr:col>41</xdr:col>
      <xdr:colOff>101600</xdr:colOff>
      <xdr:row>78</xdr:row>
      <xdr:rowOff>97771</xdr:rowOff>
    </xdr:to>
    <xdr:sp macro="" textlink="">
      <xdr:nvSpPr>
        <xdr:cNvPr id="421" name="楕円 420"/>
        <xdr:cNvSpPr/>
      </xdr:nvSpPr>
      <xdr:spPr>
        <a:xfrm>
          <a:off x="7810500" y="1336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88898</xdr:rowOff>
    </xdr:from>
    <xdr:ext cx="534377" cy="259045"/>
    <xdr:sp macro="" textlink="">
      <xdr:nvSpPr>
        <xdr:cNvPr id="422" name="テキスト ボックス 421"/>
        <xdr:cNvSpPr txBox="1"/>
      </xdr:nvSpPr>
      <xdr:spPr>
        <a:xfrm>
          <a:off x="7594111" y="1346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11460</xdr:rowOff>
    </xdr:from>
    <xdr:to>
      <xdr:col>36</xdr:col>
      <xdr:colOff>165100</xdr:colOff>
      <xdr:row>78</xdr:row>
      <xdr:rowOff>113060</xdr:rowOff>
    </xdr:to>
    <xdr:sp macro="" textlink="">
      <xdr:nvSpPr>
        <xdr:cNvPr id="423" name="楕円 422"/>
        <xdr:cNvSpPr/>
      </xdr:nvSpPr>
      <xdr:spPr>
        <a:xfrm>
          <a:off x="6921500" y="1338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104187</xdr:rowOff>
    </xdr:from>
    <xdr:ext cx="534377" cy="259045"/>
    <xdr:sp macro="" textlink="">
      <xdr:nvSpPr>
        <xdr:cNvPr id="424" name="テキスト ボックス 423"/>
        <xdr:cNvSpPr txBox="1"/>
      </xdr:nvSpPr>
      <xdr:spPr>
        <a:xfrm>
          <a:off x="6705111" y="1347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80958</xdr:rowOff>
    </xdr:from>
    <xdr:to>
      <xdr:col>55</xdr:col>
      <xdr:colOff>0</xdr:colOff>
      <xdr:row>98</xdr:row>
      <xdr:rowOff>83271</xdr:rowOff>
    </xdr:to>
    <xdr:cxnSp macro="">
      <xdr:nvCxnSpPr>
        <xdr:cNvPr id="451" name="直線コネクタ 450"/>
        <xdr:cNvCxnSpPr/>
      </xdr:nvCxnSpPr>
      <xdr:spPr>
        <a:xfrm flipV="1">
          <a:off x="9639300" y="16883058"/>
          <a:ext cx="838200" cy="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28427</xdr:rowOff>
    </xdr:from>
    <xdr:ext cx="534377" cy="259045"/>
    <xdr:sp macro="" textlink="">
      <xdr:nvSpPr>
        <xdr:cNvPr id="452" name="土木費平均値テキスト"/>
        <xdr:cNvSpPr txBox="1"/>
      </xdr:nvSpPr>
      <xdr:spPr>
        <a:xfrm>
          <a:off x="10528300" y="1665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83271</xdr:rowOff>
    </xdr:from>
    <xdr:to>
      <xdr:col>50</xdr:col>
      <xdr:colOff>114300</xdr:colOff>
      <xdr:row>98</xdr:row>
      <xdr:rowOff>86923</xdr:rowOff>
    </xdr:to>
    <xdr:cxnSp macro="">
      <xdr:nvCxnSpPr>
        <xdr:cNvPr id="454" name="直線コネクタ 453"/>
        <xdr:cNvCxnSpPr/>
      </xdr:nvCxnSpPr>
      <xdr:spPr>
        <a:xfrm flipV="1">
          <a:off x="8750300" y="16885371"/>
          <a:ext cx="889000" cy="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126833</xdr:rowOff>
    </xdr:from>
    <xdr:ext cx="534377" cy="259045"/>
    <xdr:sp macro="" textlink="">
      <xdr:nvSpPr>
        <xdr:cNvPr id="456" name="テキスト ボックス 455"/>
        <xdr:cNvSpPr txBox="1"/>
      </xdr:nvSpPr>
      <xdr:spPr>
        <a:xfrm>
          <a:off x="9372111" y="165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86923</xdr:rowOff>
    </xdr:from>
    <xdr:to>
      <xdr:col>45</xdr:col>
      <xdr:colOff>177800</xdr:colOff>
      <xdr:row>98</xdr:row>
      <xdr:rowOff>93242</xdr:rowOff>
    </xdr:to>
    <xdr:cxnSp macro="">
      <xdr:nvCxnSpPr>
        <xdr:cNvPr id="457" name="直線コネクタ 456"/>
        <xdr:cNvCxnSpPr/>
      </xdr:nvCxnSpPr>
      <xdr:spPr>
        <a:xfrm flipV="1">
          <a:off x="7861300" y="16889023"/>
          <a:ext cx="8890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59" name="テキスト ボックス 458"/>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90391</xdr:rowOff>
    </xdr:from>
    <xdr:to>
      <xdr:col>41</xdr:col>
      <xdr:colOff>50800</xdr:colOff>
      <xdr:row>98</xdr:row>
      <xdr:rowOff>93242</xdr:rowOff>
    </xdr:to>
    <xdr:cxnSp macro="">
      <xdr:nvCxnSpPr>
        <xdr:cNvPr id="460" name="直線コネクタ 459"/>
        <xdr:cNvCxnSpPr/>
      </xdr:nvCxnSpPr>
      <xdr:spPr>
        <a:xfrm>
          <a:off x="6972300" y="16892491"/>
          <a:ext cx="889000" cy="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135239</xdr:rowOff>
    </xdr:from>
    <xdr:ext cx="534377" cy="259045"/>
    <xdr:sp macro="" textlink="">
      <xdr:nvSpPr>
        <xdr:cNvPr id="462" name="テキスト ボックス 461"/>
        <xdr:cNvSpPr txBox="1"/>
      </xdr:nvSpPr>
      <xdr:spPr>
        <a:xfrm>
          <a:off x="7594111" y="165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126433</xdr:rowOff>
    </xdr:from>
    <xdr:ext cx="534377" cy="259045"/>
    <xdr:sp macro="" textlink="">
      <xdr:nvSpPr>
        <xdr:cNvPr id="464" name="テキスト ボックス 463"/>
        <xdr:cNvSpPr txBox="1"/>
      </xdr:nvSpPr>
      <xdr:spPr>
        <a:xfrm>
          <a:off x="6705111" y="165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30158</xdr:rowOff>
    </xdr:from>
    <xdr:to>
      <xdr:col>55</xdr:col>
      <xdr:colOff>50800</xdr:colOff>
      <xdr:row>98</xdr:row>
      <xdr:rowOff>131758</xdr:rowOff>
    </xdr:to>
    <xdr:sp macro="" textlink="">
      <xdr:nvSpPr>
        <xdr:cNvPr id="470" name="楕円 469"/>
        <xdr:cNvSpPr/>
      </xdr:nvSpPr>
      <xdr:spPr>
        <a:xfrm>
          <a:off x="10426700" y="1683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155427</xdr:rowOff>
    </xdr:from>
    <xdr:ext cx="534377" cy="259045"/>
    <xdr:sp macro="" textlink="">
      <xdr:nvSpPr>
        <xdr:cNvPr id="471" name="土木費該当値テキスト"/>
        <xdr:cNvSpPr txBox="1"/>
      </xdr:nvSpPr>
      <xdr:spPr>
        <a:xfrm>
          <a:off x="10528300" y="1678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32471</xdr:rowOff>
    </xdr:from>
    <xdr:to>
      <xdr:col>50</xdr:col>
      <xdr:colOff>165100</xdr:colOff>
      <xdr:row>98</xdr:row>
      <xdr:rowOff>134071</xdr:rowOff>
    </xdr:to>
    <xdr:sp macro="" textlink="">
      <xdr:nvSpPr>
        <xdr:cNvPr id="472" name="楕円 471"/>
        <xdr:cNvSpPr/>
      </xdr:nvSpPr>
      <xdr:spPr>
        <a:xfrm>
          <a:off x="9588500" y="1683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125198</xdr:rowOff>
    </xdr:from>
    <xdr:ext cx="534377" cy="259045"/>
    <xdr:sp macro="" textlink="">
      <xdr:nvSpPr>
        <xdr:cNvPr id="473" name="テキスト ボックス 472"/>
        <xdr:cNvSpPr txBox="1"/>
      </xdr:nvSpPr>
      <xdr:spPr>
        <a:xfrm>
          <a:off x="9372111" y="1692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36123</xdr:rowOff>
    </xdr:from>
    <xdr:to>
      <xdr:col>46</xdr:col>
      <xdr:colOff>38100</xdr:colOff>
      <xdr:row>98</xdr:row>
      <xdr:rowOff>137723</xdr:rowOff>
    </xdr:to>
    <xdr:sp macro="" textlink="">
      <xdr:nvSpPr>
        <xdr:cNvPr id="474" name="楕円 473"/>
        <xdr:cNvSpPr/>
      </xdr:nvSpPr>
      <xdr:spPr>
        <a:xfrm>
          <a:off x="8699500" y="1683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128850</xdr:rowOff>
    </xdr:from>
    <xdr:ext cx="534377" cy="259045"/>
    <xdr:sp macro="" textlink="">
      <xdr:nvSpPr>
        <xdr:cNvPr id="475" name="テキスト ボックス 474"/>
        <xdr:cNvSpPr txBox="1"/>
      </xdr:nvSpPr>
      <xdr:spPr>
        <a:xfrm>
          <a:off x="8483111" y="1693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42442</xdr:rowOff>
    </xdr:from>
    <xdr:to>
      <xdr:col>41</xdr:col>
      <xdr:colOff>101600</xdr:colOff>
      <xdr:row>98</xdr:row>
      <xdr:rowOff>144042</xdr:rowOff>
    </xdr:to>
    <xdr:sp macro="" textlink="">
      <xdr:nvSpPr>
        <xdr:cNvPr id="476" name="楕円 475"/>
        <xdr:cNvSpPr/>
      </xdr:nvSpPr>
      <xdr:spPr>
        <a:xfrm>
          <a:off x="7810500" y="1684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135169</xdr:rowOff>
    </xdr:from>
    <xdr:ext cx="534377" cy="259045"/>
    <xdr:sp macro="" textlink="">
      <xdr:nvSpPr>
        <xdr:cNvPr id="477" name="テキスト ボックス 476"/>
        <xdr:cNvSpPr txBox="1"/>
      </xdr:nvSpPr>
      <xdr:spPr>
        <a:xfrm>
          <a:off x="7594111" y="1693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39591</xdr:rowOff>
    </xdr:from>
    <xdr:to>
      <xdr:col>36</xdr:col>
      <xdr:colOff>165100</xdr:colOff>
      <xdr:row>98</xdr:row>
      <xdr:rowOff>141191</xdr:rowOff>
    </xdr:to>
    <xdr:sp macro="" textlink="">
      <xdr:nvSpPr>
        <xdr:cNvPr id="478" name="楕円 477"/>
        <xdr:cNvSpPr/>
      </xdr:nvSpPr>
      <xdr:spPr>
        <a:xfrm>
          <a:off x="6921500" y="1684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132318</xdr:rowOff>
    </xdr:from>
    <xdr:ext cx="534377" cy="259045"/>
    <xdr:sp macro="" textlink="">
      <xdr:nvSpPr>
        <xdr:cNvPr id="479" name="テキスト ボックス 478"/>
        <xdr:cNvSpPr txBox="1"/>
      </xdr:nvSpPr>
      <xdr:spPr>
        <a:xfrm>
          <a:off x="6705111" y="1693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132426</xdr:rowOff>
    </xdr:from>
    <xdr:to>
      <xdr:col>85</xdr:col>
      <xdr:colOff>127000</xdr:colOff>
      <xdr:row>37</xdr:row>
      <xdr:rowOff>160086</xdr:rowOff>
    </xdr:to>
    <xdr:cxnSp macro="">
      <xdr:nvCxnSpPr>
        <xdr:cNvPr id="506" name="直線コネクタ 505"/>
        <xdr:cNvCxnSpPr/>
      </xdr:nvCxnSpPr>
      <xdr:spPr>
        <a:xfrm flipV="1">
          <a:off x="15481300" y="6476076"/>
          <a:ext cx="8382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7" name="消防費平均値テキスト"/>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113525</xdr:rowOff>
    </xdr:from>
    <xdr:to>
      <xdr:col>81</xdr:col>
      <xdr:colOff>50800</xdr:colOff>
      <xdr:row>37</xdr:row>
      <xdr:rowOff>160086</xdr:rowOff>
    </xdr:to>
    <xdr:cxnSp macro="">
      <xdr:nvCxnSpPr>
        <xdr:cNvPr id="509" name="直線コネクタ 508"/>
        <xdr:cNvCxnSpPr/>
      </xdr:nvCxnSpPr>
      <xdr:spPr>
        <a:xfrm>
          <a:off x="14592300" y="6457175"/>
          <a:ext cx="889000" cy="4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44323</xdr:rowOff>
    </xdr:from>
    <xdr:ext cx="534377" cy="259045"/>
    <xdr:sp macro="" textlink="">
      <xdr:nvSpPr>
        <xdr:cNvPr id="511" name="テキスト ボックス 510"/>
        <xdr:cNvSpPr txBox="1"/>
      </xdr:nvSpPr>
      <xdr:spPr>
        <a:xfrm>
          <a:off x="15214111" y="62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113525</xdr:rowOff>
    </xdr:from>
    <xdr:to>
      <xdr:col>76</xdr:col>
      <xdr:colOff>114300</xdr:colOff>
      <xdr:row>37</xdr:row>
      <xdr:rowOff>151752</xdr:rowOff>
    </xdr:to>
    <xdr:cxnSp macro="">
      <xdr:nvCxnSpPr>
        <xdr:cNvPr id="512" name="直線コネクタ 511"/>
        <xdr:cNvCxnSpPr/>
      </xdr:nvCxnSpPr>
      <xdr:spPr>
        <a:xfrm flipV="1">
          <a:off x="13703300" y="6457175"/>
          <a:ext cx="889000" cy="3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34294</xdr:rowOff>
    </xdr:from>
    <xdr:ext cx="534377" cy="259045"/>
    <xdr:sp macro="" textlink="">
      <xdr:nvSpPr>
        <xdr:cNvPr id="514" name="テキスト ボックス 513"/>
        <xdr:cNvSpPr txBox="1"/>
      </xdr:nvSpPr>
      <xdr:spPr>
        <a:xfrm>
          <a:off x="14325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151752</xdr:rowOff>
    </xdr:from>
    <xdr:to>
      <xdr:col>71</xdr:col>
      <xdr:colOff>177800</xdr:colOff>
      <xdr:row>37</xdr:row>
      <xdr:rowOff>168819</xdr:rowOff>
    </xdr:to>
    <xdr:cxnSp macro="">
      <xdr:nvCxnSpPr>
        <xdr:cNvPr id="515" name="直線コネクタ 514"/>
        <xdr:cNvCxnSpPr/>
      </xdr:nvCxnSpPr>
      <xdr:spPr>
        <a:xfrm flipV="1">
          <a:off x="12814300" y="6495402"/>
          <a:ext cx="889000" cy="1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29704</xdr:rowOff>
    </xdr:from>
    <xdr:ext cx="534377" cy="259045"/>
    <xdr:sp macro="" textlink="">
      <xdr:nvSpPr>
        <xdr:cNvPr id="517" name="テキスト ボックス 516"/>
        <xdr:cNvSpPr txBox="1"/>
      </xdr:nvSpPr>
      <xdr:spPr>
        <a:xfrm>
          <a:off x="13436111" y="6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40693</xdr:rowOff>
    </xdr:from>
    <xdr:ext cx="534377" cy="259045"/>
    <xdr:sp macro="" textlink="">
      <xdr:nvSpPr>
        <xdr:cNvPr id="519" name="テキスト ボックス 518"/>
        <xdr:cNvSpPr txBox="1"/>
      </xdr:nvSpPr>
      <xdr:spPr>
        <a:xfrm>
          <a:off x="12547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81626</xdr:rowOff>
    </xdr:from>
    <xdr:to>
      <xdr:col>85</xdr:col>
      <xdr:colOff>177800</xdr:colOff>
      <xdr:row>38</xdr:row>
      <xdr:rowOff>11776</xdr:rowOff>
    </xdr:to>
    <xdr:sp macro="" textlink="">
      <xdr:nvSpPr>
        <xdr:cNvPr id="525" name="楕円 524"/>
        <xdr:cNvSpPr/>
      </xdr:nvSpPr>
      <xdr:spPr>
        <a:xfrm>
          <a:off x="16268700" y="642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52276</xdr:rowOff>
    </xdr:from>
    <xdr:ext cx="534377" cy="259045"/>
    <xdr:sp macro="" textlink="">
      <xdr:nvSpPr>
        <xdr:cNvPr id="526" name="消防費該当値テキスト"/>
        <xdr:cNvSpPr txBox="1"/>
      </xdr:nvSpPr>
      <xdr:spPr>
        <a:xfrm>
          <a:off x="16370300" y="639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109287</xdr:rowOff>
    </xdr:from>
    <xdr:to>
      <xdr:col>81</xdr:col>
      <xdr:colOff>101600</xdr:colOff>
      <xdr:row>38</xdr:row>
      <xdr:rowOff>39436</xdr:rowOff>
    </xdr:to>
    <xdr:sp macro="" textlink="">
      <xdr:nvSpPr>
        <xdr:cNvPr id="527" name="楕円 526"/>
        <xdr:cNvSpPr/>
      </xdr:nvSpPr>
      <xdr:spPr>
        <a:xfrm>
          <a:off x="15430500" y="64529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30563</xdr:rowOff>
    </xdr:from>
    <xdr:ext cx="534377" cy="259045"/>
    <xdr:sp macro="" textlink="">
      <xdr:nvSpPr>
        <xdr:cNvPr id="528" name="テキスト ボックス 527"/>
        <xdr:cNvSpPr txBox="1"/>
      </xdr:nvSpPr>
      <xdr:spPr>
        <a:xfrm>
          <a:off x="15214111" y="654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62725</xdr:rowOff>
    </xdr:from>
    <xdr:to>
      <xdr:col>76</xdr:col>
      <xdr:colOff>165100</xdr:colOff>
      <xdr:row>37</xdr:row>
      <xdr:rowOff>164325</xdr:rowOff>
    </xdr:to>
    <xdr:sp macro="" textlink="">
      <xdr:nvSpPr>
        <xdr:cNvPr id="529" name="楕円 528"/>
        <xdr:cNvSpPr/>
      </xdr:nvSpPr>
      <xdr:spPr>
        <a:xfrm>
          <a:off x="14541500" y="64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9402</xdr:rowOff>
    </xdr:from>
    <xdr:ext cx="534377" cy="259045"/>
    <xdr:sp macro="" textlink="">
      <xdr:nvSpPr>
        <xdr:cNvPr id="530" name="テキスト ボックス 529"/>
        <xdr:cNvSpPr txBox="1"/>
      </xdr:nvSpPr>
      <xdr:spPr>
        <a:xfrm>
          <a:off x="14325111" y="61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100952</xdr:rowOff>
    </xdr:from>
    <xdr:to>
      <xdr:col>72</xdr:col>
      <xdr:colOff>38100</xdr:colOff>
      <xdr:row>38</xdr:row>
      <xdr:rowOff>31102</xdr:rowOff>
    </xdr:to>
    <xdr:sp macro="" textlink="">
      <xdr:nvSpPr>
        <xdr:cNvPr id="531" name="楕円 530"/>
        <xdr:cNvSpPr/>
      </xdr:nvSpPr>
      <xdr:spPr>
        <a:xfrm>
          <a:off x="13652500" y="644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47629</xdr:rowOff>
    </xdr:from>
    <xdr:ext cx="534377" cy="259045"/>
    <xdr:sp macro="" textlink="">
      <xdr:nvSpPr>
        <xdr:cNvPr id="532" name="テキスト ボックス 531"/>
        <xdr:cNvSpPr txBox="1"/>
      </xdr:nvSpPr>
      <xdr:spPr>
        <a:xfrm>
          <a:off x="13436111" y="621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118019</xdr:rowOff>
    </xdr:from>
    <xdr:to>
      <xdr:col>67</xdr:col>
      <xdr:colOff>101600</xdr:colOff>
      <xdr:row>38</xdr:row>
      <xdr:rowOff>48169</xdr:rowOff>
    </xdr:to>
    <xdr:sp macro="" textlink="">
      <xdr:nvSpPr>
        <xdr:cNvPr id="533" name="楕円 532"/>
        <xdr:cNvSpPr/>
      </xdr:nvSpPr>
      <xdr:spPr>
        <a:xfrm>
          <a:off x="12763500" y="646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39296</xdr:rowOff>
    </xdr:from>
    <xdr:ext cx="534377" cy="259045"/>
    <xdr:sp macro="" textlink="">
      <xdr:nvSpPr>
        <xdr:cNvPr id="534" name="テキスト ボックス 533"/>
        <xdr:cNvSpPr txBox="1"/>
      </xdr:nvSpPr>
      <xdr:spPr>
        <a:xfrm>
          <a:off x="12547111" y="655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94156</xdr:rowOff>
    </xdr:from>
    <xdr:to>
      <xdr:col>85</xdr:col>
      <xdr:colOff>127000</xdr:colOff>
      <xdr:row>58</xdr:row>
      <xdr:rowOff>135419</xdr:rowOff>
    </xdr:to>
    <xdr:cxnSp macro="">
      <xdr:nvCxnSpPr>
        <xdr:cNvPr id="565" name="直線コネクタ 564"/>
        <xdr:cNvCxnSpPr/>
      </xdr:nvCxnSpPr>
      <xdr:spPr>
        <a:xfrm>
          <a:off x="15481300" y="10038256"/>
          <a:ext cx="838200" cy="4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67993</xdr:rowOff>
    </xdr:from>
    <xdr:ext cx="534377" cy="259045"/>
    <xdr:sp macro="" textlink="">
      <xdr:nvSpPr>
        <xdr:cNvPr id="566" name="教育費平均値テキスト"/>
        <xdr:cNvSpPr txBox="1"/>
      </xdr:nvSpPr>
      <xdr:spPr>
        <a:xfrm>
          <a:off x="16370300" y="1001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94156</xdr:rowOff>
    </xdr:from>
    <xdr:to>
      <xdr:col>81</xdr:col>
      <xdr:colOff>50800</xdr:colOff>
      <xdr:row>58</xdr:row>
      <xdr:rowOff>161115</xdr:rowOff>
    </xdr:to>
    <xdr:cxnSp macro="">
      <xdr:nvCxnSpPr>
        <xdr:cNvPr id="568" name="直線コネクタ 567"/>
        <xdr:cNvCxnSpPr/>
      </xdr:nvCxnSpPr>
      <xdr:spPr>
        <a:xfrm flipV="1">
          <a:off x="14592300" y="10038256"/>
          <a:ext cx="889000" cy="6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20864</xdr:rowOff>
    </xdr:from>
    <xdr:ext cx="534377" cy="259045"/>
    <xdr:sp macro="" textlink="">
      <xdr:nvSpPr>
        <xdr:cNvPr id="570" name="テキスト ボックス 569"/>
        <xdr:cNvSpPr txBox="1"/>
      </xdr:nvSpPr>
      <xdr:spPr>
        <a:xfrm>
          <a:off x="15214111" y="1013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150506</xdr:rowOff>
    </xdr:from>
    <xdr:to>
      <xdr:col>76</xdr:col>
      <xdr:colOff>114300</xdr:colOff>
      <xdr:row>58</xdr:row>
      <xdr:rowOff>161115</xdr:rowOff>
    </xdr:to>
    <xdr:cxnSp macro="">
      <xdr:nvCxnSpPr>
        <xdr:cNvPr id="571" name="直線コネクタ 570"/>
        <xdr:cNvCxnSpPr/>
      </xdr:nvCxnSpPr>
      <xdr:spPr>
        <a:xfrm>
          <a:off x="13703300" y="10094606"/>
          <a:ext cx="889000" cy="1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56907</xdr:rowOff>
    </xdr:from>
    <xdr:ext cx="534377" cy="259045"/>
    <xdr:sp macro="" textlink="">
      <xdr:nvSpPr>
        <xdr:cNvPr id="573" name="テキスト ボックス 572"/>
        <xdr:cNvSpPr txBox="1"/>
      </xdr:nvSpPr>
      <xdr:spPr>
        <a:xfrm>
          <a:off x="14325111" y="98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150506</xdr:rowOff>
    </xdr:from>
    <xdr:to>
      <xdr:col>71</xdr:col>
      <xdr:colOff>177800</xdr:colOff>
      <xdr:row>58</xdr:row>
      <xdr:rowOff>169057</xdr:rowOff>
    </xdr:to>
    <xdr:cxnSp macro="">
      <xdr:nvCxnSpPr>
        <xdr:cNvPr id="574" name="直線コネクタ 573"/>
        <xdr:cNvCxnSpPr/>
      </xdr:nvCxnSpPr>
      <xdr:spPr>
        <a:xfrm flipV="1">
          <a:off x="12814300" y="10094606"/>
          <a:ext cx="889000" cy="1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22397</xdr:rowOff>
    </xdr:from>
    <xdr:ext cx="534377" cy="259045"/>
    <xdr:sp macro="" textlink="">
      <xdr:nvSpPr>
        <xdr:cNvPr id="576" name="テキスト ボックス 575"/>
        <xdr:cNvSpPr txBox="1"/>
      </xdr:nvSpPr>
      <xdr:spPr>
        <a:xfrm>
          <a:off x="13436111" y="10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38368</xdr:rowOff>
    </xdr:from>
    <xdr:ext cx="534377" cy="259045"/>
    <xdr:sp macro="" textlink="">
      <xdr:nvSpPr>
        <xdr:cNvPr id="578" name="テキスト ボックス 577"/>
        <xdr:cNvSpPr txBox="1"/>
      </xdr:nvSpPr>
      <xdr:spPr>
        <a:xfrm>
          <a:off x="12547111" y="98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84619</xdr:rowOff>
    </xdr:from>
    <xdr:to>
      <xdr:col>85</xdr:col>
      <xdr:colOff>177800</xdr:colOff>
      <xdr:row>59</xdr:row>
      <xdr:rowOff>14769</xdr:rowOff>
    </xdr:to>
    <xdr:sp macro="" textlink="">
      <xdr:nvSpPr>
        <xdr:cNvPr id="584" name="楕円 583"/>
        <xdr:cNvSpPr/>
      </xdr:nvSpPr>
      <xdr:spPr>
        <a:xfrm>
          <a:off x="16268700" y="1002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43996</xdr:rowOff>
    </xdr:from>
    <xdr:ext cx="534377" cy="259045"/>
    <xdr:sp macro="" textlink="">
      <xdr:nvSpPr>
        <xdr:cNvPr id="585" name="教育費該当値テキスト"/>
        <xdr:cNvSpPr txBox="1"/>
      </xdr:nvSpPr>
      <xdr:spPr>
        <a:xfrm>
          <a:off x="16370300" y="981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43356</xdr:rowOff>
    </xdr:from>
    <xdr:to>
      <xdr:col>81</xdr:col>
      <xdr:colOff>101600</xdr:colOff>
      <xdr:row>58</xdr:row>
      <xdr:rowOff>144956</xdr:rowOff>
    </xdr:to>
    <xdr:sp macro="" textlink="">
      <xdr:nvSpPr>
        <xdr:cNvPr id="586" name="楕円 585"/>
        <xdr:cNvSpPr/>
      </xdr:nvSpPr>
      <xdr:spPr>
        <a:xfrm>
          <a:off x="15430500" y="998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161483</xdr:rowOff>
    </xdr:from>
    <xdr:ext cx="599010" cy="259045"/>
    <xdr:sp macro="" textlink="">
      <xdr:nvSpPr>
        <xdr:cNvPr id="587" name="テキスト ボックス 586"/>
        <xdr:cNvSpPr txBox="1"/>
      </xdr:nvSpPr>
      <xdr:spPr>
        <a:xfrm>
          <a:off x="15181795" y="976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110315</xdr:rowOff>
    </xdr:from>
    <xdr:to>
      <xdr:col>76</xdr:col>
      <xdr:colOff>165100</xdr:colOff>
      <xdr:row>59</xdr:row>
      <xdr:rowOff>40465</xdr:rowOff>
    </xdr:to>
    <xdr:sp macro="" textlink="">
      <xdr:nvSpPr>
        <xdr:cNvPr id="588" name="楕円 587"/>
        <xdr:cNvSpPr/>
      </xdr:nvSpPr>
      <xdr:spPr>
        <a:xfrm>
          <a:off x="14541500" y="1005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31592</xdr:rowOff>
    </xdr:from>
    <xdr:ext cx="534377" cy="259045"/>
    <xdr:sp macro="" textlink="">
      <xdr:nvSpPr>
        <xdr:cNvPr id="589" name="テキスト ボックス 588"/>
        <xdr:cNvSpPr txBox="1"/>
      </xdr:nvSpPr>
      <xdr:spPr>
        <a:xfrm>
          <a:off x="14325111" y="1014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99706</xdr:rowOff>
    </xdr:from>
    <xdr:to>
      <xdr:col>72</xdr:col>
      <xdr:colOff>38100</xdr:colOff>
      <xdr:row>59</xdr:row>
      <xdr:rowOff>29856</xdr:rowOff>
    </xdr:to>
    <xdr:sp macro="" textlink="">
      <xdr:nvSpPr>
        <xdr:cNvPr id="590" name="楕円 589"/>
        <xdr:cNvSpPr/>
      </xdr:nvSpPr>
      <xdr:spPr>
        <a:xfrm>
          <a:off x="13652500" y="1004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46383</xdr:rowOff>
    </xdr:from>
    <xdr:ext cx="534377" cy="259045"/>
    <xdr:sp macro="" textlink="">
      <xdr:nvSpPr>
        <xdr:cNvPr id="591" name="テキスト ボックス 590"/>
        <xdr:cNvSpPr txBox="1"/>
      </xdr:nvSpPr>
      <xdr:spPr>
        <a:xfrm>
          <a:off x="13436111" y="98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118257</xdr:rowOff>
    </xdr:from>
    <xdr:to>
      <xdr:col>67</xdr:col>
      <xdr:colOff>101600</xdr:colOff>
      <xdr:row>59</xdr:row>
      <xdr:rowOff>48407</xdr:rowOff>
    </xdr:to>
    <xdr:sp macro="" textlink="">
      <xdr:nvSpPr>
        <xdr:cNvPr id="592" name="楕円 591"/>
        <xdr:cNvSpPr/>
      </xdr:nvSpPr>
      <xdr:spPr>
        <a:xfrm>
          <a:off x="12763500" y="10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39534</xdr:rowOff>
    </xdr:from>
    <xdr:ext cx="534377" cy="259045"/>
    <xdr:sp macro="" textlink="">
      <xdr:nvSpPr>
        <xdr:cNvPr id="593" name="テキスト ボックス 592"/>
        <xdr:cNvSpPr txBox="1"/>
      </xdr:nvSpPr>
      <xdr:spPr>
        <a:xfrm>
          <a:off x="12547111" y="1015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147788</xdr:rowOff>
    </xdr:from>
    <xdr:to>
      <xdr:col>85</xdr:col>
      <xdr:colOff>127000</xdr:colOff>
      <xdr:row>79</xdr:row>
      <xdr:rowOff>21312</xdr:rowOff>
    </xdr:to>
    <xdr:cxnSp macro="">
      <xdr:nvCxnSpPr>
        <xdr:cNvPr id="622" name="直線コネクタ 621"/>
        <xdr:cNvCxnSpPr/>
      </xdr:nvCxnSpPr>
      <xdr:spPr>
        <a:xfrm>
          <a:off x="15481300" y="13520888"/>
          <a:ext cx="838200" cy="4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148531</xdr:rowOff>
    </xdr:from>
    <xdr:ext cx="534377" cy="259045"/>
    <xdr:sp macro="" textlink="">
      <xdr:nvSpPr>
        <xdr:cNvPr id="623" name="災害復旧費平均値テキスト"/>
        <xdr:cNvSpPr txBox="1"/>
      </xdr:nvSpPr>
      <xdr:spPr>
        <a:xfrm>
          <a:off x="16370300" y="13350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147788</xdr:rowOff>
    </xdr:from>
    <xdr:to>
      <xdr:col>81</xdr:col>
      <xdr:colOff>50800</xdr:colOff>
      <xdr:row>78</xdr:row>
      <xdr:rowOff>156628</xdr:rowOff>
    </xdr:to>
    <xdr:cxnSp macro="">
      <xdr:nvCxnSpPr>
        <xdr:cNvPr id="625" name="直線コネクタ 624"/>
        <xdr:cNvCxnSpPr/>
      </xdr:nvCxnSpPr>
      <xdr:spPr>
        <a:xfrm flipV="1">
          <a:off x="14592300" y="13520888"/>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52998</xdr:rowOff>
    </xdr:from>
    <xdr:ext cx="469744" cy="259045"/>
    <xdr:sp macro="" textlink="">
      <xdr:nvSpPr>
        <xdr:cNvPr id="627" name="テキスト ボックス 626"/>
        <xdr:cNvSpPr txBox="1"/>
      </xdr:nvSpPr>
      <xdr:spPr>
        <a:xfrm>
          <a:off x="15246428" y="1359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156628</xdr:rowOff>
    </xdr:from>
    <xdr:to>
      <xdr:col>76</xdr:col>
      <xdr:colOff>114300</xdr:colOff>
      <xdr:row>79</xdr:row>
      <xdr:rowOff>40072</xdr:rowOff>
    </xdr:to>
    <xdr:cxnSp macro="">
      <xdr:nvCxnSpPr>
        <xdr:cNvPr id="628" name="直線コネクタ 627"/>
        <xdr:cNvCxnSpPr/>
      </xdr:nvCxnSpPr>
      <xdr:spPr>
        <a:xfrm flipV="1">
          <a:off x="13703300" y="13529728"/>
          <a:ext cx="889000" cy="5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49302</xdr:rowOff>
    </xdr:from>
    <xdr:ext cx="469744" cy="259045"/>
    <xdr:sp macro="" textlink="">
      <xdr:nvSpPr>
        <xdr:cNvPr id="630" name="テキスト ボックス 629"/>
        <xdr:cNvSpPr txBox="1"/>
      </xdr:nvSpPr>
      <xdr:spPr>
        <a:xfrm>
          <a:off x="14357428" y="1359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38038</xdr:rowOff>
    </xdr:from>
    <xdr:to>
      <xdr:col>71</xdr:col>
      <xdr:colOff>177800</xdr:colOff>
      <xdr:row>79</xdr:row>
      <xdr:rowOff>40072</xdr:rowOff>
    </xdr:to>
    <xdr:cxnSp macro="">
      <xdr:nvCxnSpPr>
        <xdr:cNvPr id="631" name="直線コネクタ 630"/>
        <xdr:cNvCxnSpPr/>
      </xdr:nvCxnSpPr>
      <xdr:spPr>
        <a:xfrm>
          <a:off x="12814300" y="13582588"/>
          <a:ext cx="8890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141962</xdr:rowOff>
    </xdr:from>
    <xdr:to>
      <xdr:col>85</xdr:col>
      <xdr:colOff>177800</xdr:colOff>
      <xdr:row>79</xdr:row>
      <xdr:rowOff>72112</xdr:rowOff>
    </xdr:to>
    <xdr:sp macro="" textlink="">
      <xdr:nvSpPr>
        <xdr:cNvPr id="641" name="楕円 640"/>
        <xdr:cNvSpPr/>
      </xdr:nvSpPr>
      <xdr:spPr>
        <a:xfrm>
          <a:off x="16268700" y="1351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104082</xdr:rowOff>
    </xdr:from>
    <xdr:ext cx="469744" cy="259045"/>
    <xdr:sp macro="" textlink="">
      <xdr:nvSpPr>
        <xdr:cNvPr id="642" name="災害復旧費該当値テキスト"/>
        <xdr:cNvSpPr txBox="1"/>
      </xdr:nvSpPr>
      <xdr:spPr>
        <a:xfrm>
          <a:off x="16370300" y="1347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96988</xdr:rowOff>
    </xdr:from>
    <xdr:to>
      <xdr:col>81</xdr:col>
      <xdr:colOff>101600</xdr:colOff>
      <xdr:row>79</xdr:row>
      <xdr:rowOff>27138</xdr:rowOff>
    </xdr:to>
    <xdr:sp macro="" textlink="">
      <xdr:nvSpPr>
        <xdr:cNvPr id="643" name="楕円 642"/>
        <xdr:cNvSpPr/>
      </xdr:nvSpPr>
      <xdr:spPr>
        <a:xfrm>
          <a:off x="15430500" y="1347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43665</xdr:rowOff>
    </xdr:from>
    <xdr:ext cx="534377" cy="259045"/>
    <xdr:sp macro="" textlink="">
      <xdr:nvSpPr>
        <xdr:cNvPr id="644" name="テキスト ボックス 643"/>
        <xdr:cNvSpPr txBox="1"/>
      </xdr:nvSpPr>
      <xdr:spPr>
        <a:xfrm>
          <a:off x="15214111" y="1324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105828</xdr:rowOff>
    </xdr:from>
    <xdr:to>
      <xdr:col>76</xdr:col>
      <xdr:colOff>165100</xdr:colOff>
      <xdr:row>79</xdr:row>
      <xdr:rowOff>35978</xdr:rowOff>
    </xdr:to>
    <xdr:sp macro="" textlink="">
      <xdr:nvSpPr>
        <xdr:cNvPr id="645" name="楕円 644"/>
        <xdr:cNvSpPr/>
      </xdr:nvSpPr>
      <xdr:spPr>
        <a:xfrm>
          <a:off x="14541500" y="134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52505</xdr:rowOff>
    </xdr:from>
    <xdr:ext cx="534377" cy="259045"/>
    <xdr:sp macro="" textlink="">
      <xdr:nvSpPr>
        <xdr:cNvPr id="646" name="テキスト ボックス 645"/>
        <xdr:cNvSpPr txBox="1"/>
      </xdr:nvSpPr>
      <xdr:spPr>
        <a:xfrm>
          <a:off x="14325111" y="1325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160722</xdr:rowOff>
    </xdr:from>
    <xdr:to>
      <xdr:col>72</xdr:col>
      <xdr:colOff>38100</xdr:colOff>
      <xdr:row>79</xdr:row>
      <xdr:rowOff>90872</xdr:rowOff>
    </xdr:to>
    <xdr:sp macro="" textlink="">
      <xdr:nvSpPr>
        <xdr:cNvPr id="647" name="楕円 646"/>
        <xdr:cNvSpPr/>
      </xdr:nvSpPr>
      <xdr:spPr>
        <a:xfrm>
          <a:off x="13652500" y="1353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81999</xdr:rowOff>
    </xdr:from>
    <xdr:ext cx="469744" cy="259045"/>
    <xdr:sp macro="" textlink="">
      <xdr:nvSpPr>
        <xdr:cNvPr id="648" name="テキスト ボックス 647"/>
        <xdr:cNvSpPr txBox="1"/>
      </xdr:nvSpPr>
      <xdr:spPr>
        <a:xfrm>
          <a:off x="13468428" y="1362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158688</xdr:rowOff>
    </xdr:from>
    <xdr:to>
      <xdr:col>67</xdr:col>
      <xdr:colOff>101600</xdr:colOff>
      <xdr:row>79</xdr:row>
      <xdr:rowOff>88838</xdr:rowOff>
    </xdr:to>
    <xdr:sp macro="" textlink="">
      <xdr:nvSpPr>
        <xdr:cNvPr id="649" name="楕円 648"/>
        <xdr:cNvSpPr/>
      </xdr:nvSpPr>
      <xdr:spPr>
        <a:xfrm>
          <a:off x="12763500" y="135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79965</xdr:rowOff>
    </xdr:from>
    <xdr:ext cx="469744" cy="259045"/>
    <xdr:sp macro="" textlink="">
      <xdr:nvSpPr>
        <xdr:cNvPr id="650" name="テキスト ボックス 649"/>
        <xdr:cNvSpPr txBox="1"/>
      </xdr:nvSpPr>
      <xdr:spPr>
        <a:xfrm>
          <a:off x="12579428" y="1362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58644</xdr:rowOff>
    </xdr:from>
    <xdr:to>
      <xdr:col>85</xdr:col>
      <xdr:colOff>127000</xdr:colOff>
      <xdr:row>95</xdr:row>
      <xdr:rowOff>59889</xdr:rowOff>
    </xdr:to>
    <xdr:cxnSp macro="">
      <xdr:nvCxnSpPr>
        <xdr:cNvPr id="675" name="直線コネクタ 674"/>
        <xdr:cNvCxnSpPr/>
      </xdr:nvCxnSpPr>
      <xdr:spPr>
        <a:xfrm>
          <a:off x="15481300" y="16346394"/>
          <a:ext cx="8382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26864</xdr:rowOff>
    </xdr:from>
    <xdr:ext cx="534377" cy="259045"/>
    <xdr:sp macro="" textlink="">
      <xdr:nvSpPr>
        <xdr:cNvPr id="676" name="公債費平均値テキスト"/>
        <xdr:cNvSpPr txBox="1"/>
      </xdr:nvSpPr>
      <xdr:spPr>
        <a:xfrm>
          <a:off x="16370300" y="16314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58644</xdr:rowOff>
    </xdr:from>
    <xdr:to>
      <xdr:col>81</xdr:col>
      <xdr:colOff>50800</xdr:colOff>
      <xdr:row>95</xdr:row>
      <xdr:rowOff>95225</xdr:rowOff>
    </xdr:to>
    <xdr:cxnSp macro="">
      <xdr:nvCxnSpPr>
        <xdr:cNvPr id="678" name="直線コネクタ 677"/>
        <xdr:cNvCxnSpPr/>
      </xdr:nvCxnSpPr>
      <xdr:spPr>
        <a:xfrm flipV="1">
          <a:off x="14592300" y="16346394"/>
          <a:ext cx="889000" cy="3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152537</xdr:rowOff>
    </xdr:from>
    <xdr:ext cx="534377" cy="259045"/>
    <xdr:sp macro="" textlink="">
      <xdr:nvSpPr>
        <xdr:cNvPr id="680" name="テキスト ボックス 679"/>
        <xdr:cNvSpPr txBox="1"/>
      </xdr:nvSpPr>
      <xdr:spPr>
        <a:xfrm>
          <a:off x="15214111" y="1644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95225</xdr:rowOff>
    </xdr:from>
    <xdr:to>
      <xdr:col>76</xdr:col>
      <xdr:colOff>114300</xdr:colOff>
      <xdr:row>95</xdr:row>
      <xdr:rowOff>98780</xdr:rowOff>
    </xdr:to>
    <xdr:cxnSp macro="">
      <xdr:nvCxnSpPr>
        <xdr:cNvPr id="681" name="直線コネクタ 680"/>
        <xdr:cNvCxnSpPr/>
      </xdr:nvCxnSpPr>
      <xdr:spPr>
        <a:xfrm flipV="1">
          <a:off x="13703300" y="16382975"/>
          <a:ext cx="889000" cy="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16498</xdr:rowOff>
    </xdr:from>
    <xdr:ext cx="534377" cy="259045"/>
    <xdr:sp macro="" textlink="">
      <xdr:nvSpPr>
        <xdr:cNvPr id="683" name="テキスト ボックス 682"/>
        <xdr:cNvSpPr txBox="1"/>
      </xdr:nvSpPr>
      <xdr:spPr>
        <a:xfrm>
          <a:off x="14325111" y="16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98780</xdr:rowOff>
    </xdr:from>
    <xdr:to>
      <xdr:col>71</xdr:col>
      <xdr:colOff>177800</xdr:colOff>
      <xdr:row>95</xdr:row>
      <xdr:rowOff>99484</xdr:rowOff>
    </xdr:to>
    <xdr:cxnSp macro="">
      <xdr:nvCxnSpPr>
        <xdr:cNvPr id="684" name="直線コネクタ 683"/>
        <xdr:cNvCxnSpPr/>
      </xdr:nvCxnSpPr>
      <xdr:spPr>
        <a:xfrm flipV="1">
          <a:off x="12814300" y="16386530"/>
          <a:ext cx="8890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9794</xdr:rowOff>
    </xdr:from>
    <xdr:ext cx="534377" cy="259045"/>
    <xdr:sp macro="" textlink="">
      <xdr:nvSpPr>
        <xdr:cNvPr id="686" name="テキスト ボックス 685"/>
        <xdr:cNvSpPr txBox="1"/>
      </xdr:nvSpPr>
      <xdr:spPr>
        <a:xfrm>
          <a:off x="13436111" y="1646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15732</xdr:rowOff>
    </xdr:from>
    <xdr:ext cx="534377" cy="259045"/>
    <xdr:sp macro="" textlink="">
      <xdr:nvSpPr>
        <xdr:cNvPr id="688" name="テキスト ボックス 687"/>
        <xdr:cNvSpPr txBox="1"/>
      </xdr:nvSpPr>
      <xdr:spPr>
        <a:xfrm>
          <a:off x="12547111" y="1647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9089</xdr:rowOff>
    </xdr:from>
    <xdr:to>
      <xdr:col>85</xdr:col>
      <xdr:colOff>177800</xdr:colOff>
      <xdr:row>95</xdr:row>
      <xdr:rowOff>110689</xdr:rowOff>
    </xdr:to>
    <xdr:sp macro="" textlink="">
      <xdr:nvSpPr>
        <xdr:cNvPr id="694" name="楕円 693"/>
        <xdr:cNvSpPr/>
      </xdr:nvSpPr>
      <xdr:spPr>
        <a:xfrm>
          <a:off x="16268700" y="1629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31966</xdr:rowOff>
    </xdr:from>
    <xdr:ext cx="534377" cy="259045"/>
    <xdr:sp macro="" textlink="">
      <xdr:nvSpPr>
        <xdr:cNvPr id="695" name="公債費該当値テキスト"/>
        <xdr:cNvSpPr txBox="1"/>
      </xdr:nvSpPr>
      <xdr:spPr>
        <a:xfrm>
          <a:off x="16370300" y="1614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7844</xdr:rowOff>
    </xdr:from>
    <xdr:to>
      <xdr:col>81</xdr:col>
      <xdr:colOff>101600</xdr:colOff>
      <xdr:row>95</xdr:row>
      <xdr:rowOff>109444</xdr:rowOff>
    </xdr:to>
    <xdr:sp macro="" textlink="">
      <xdr:nvSpPr>
        <xdr:cNvPr id="696" name="楕円 695"/>
        <xdr:cNvSpPr/>
      </xdr:nvSpPr>
      <xdr:spPr>
        <a:xfrm>
          <a:off x="15430500" y="1629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125971</xdr:rowOff>
    </xdr:from>
    <xdr:ext cx="534377" cy="259045"/>
    <xdr:sp macro="" textlink="">
      <xdr:nvSpPr>
        <xdr:cNvPr id="697" name="テキスト ボックス 696"/>
        <xdr:cNvSpPr txBox="1"/>
      </xdr:nvSpPr>
      <xdr:spPr>
        <a:xfrm>
          <a:off x="15214111" y="1607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44425</xdr:rowOff>
    </xdr:from>
    <xdr:to>
      <xdr:col>76</xdr:col>
      <xdr:colOff>165100</xdr:colOff>
      <xdr:row>95</xdr:row>
      <xdr:rowOff>146025</xdr:rowOff>
    </xdr:to>
    <xdr:sp macro="" textlink="">
      <xdr:nvSpPr>
        <xdr:cNvPr id="698" name="楕円 697"/>
        <xdr:cNvSpPr/>
      </xdr:nvSpPr>
      <xdr:spPr>
        <a:xfrm>
          <a:off x="14541500" y="1633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162552</xdr:rowOff>
    </xdr:from>
    <xdr:ext cx="534377" cy="259045"/>
    <xdr:sp macro="" textlink="">
      <xdr:nvSpPr>
        <xdr:cNvPr id="699" name="テキスト ボックス 698"/>
        <xdr:cNvSpPr txBox="1"/>
      </xdr:nvSpPr>
      <xdr:spPr>
        <a:xfrm>
          <a:off x="14325111" y="1610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47980</xdr:rowOff>
    </xdr:from>
    <xdr:to>
      <xdr:col>72</xdr:col>
      <xdr:colOff>38100</xdr:colOff>
      <xdr:row>95</xdr:row>
      <xdr:rowOff>149580</xdr:rowOff>
    </xdr:to>
    <xdr:sp macro="" textlink="">
      <xdr:nvSpPr>
        <xdr:cNvPr id="700" name="楕円 699"/>
        <xdr:cNvSpPr/>
      </xdr:nvSpPr>
      <xdr:spPr>
        <a:xfrm>
          <a:off x="13652500" y="1633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166107</xdr:rowOff>
    </xdr:from>
    <xdr:ext cx="534377" cy="259045"/>
    <xdr:sp macro="" textlink="">
      <xdr:nvSpPr>
        <xdr:cNvPr id="701" name="テキスト ボックス 700"/>
        <xdr:cNvSpPr txBox="1"/>
      </xdr:nvSpPr>
      <xdr:spPr>
        <a:xfrm>
          <a:off x="13436111" y="1611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48684</xdr:rowOff>
    </xdr:from>
    <xdr:to>
      <xdr:col>67</xdr:col>
      <xdr:colOff>101600</xdr:colOff>
      <xdr:row>95</xdr:row>
      <xdr:rowOff>150284</xdr:rowOff>
    </xdr:to>
    <xdr:sp macro="" textlink="">
      <xdr:nvSpPr>
        <xdr:cNvPr id="702" name="楕円 701"/>
        <xdr:cNvSpPr/>
      </xdr:nvSpPr>
      <xdr:spPr>
        <a:xfrm>
          <a:off x="12763500" y="1633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166811</xdr:rowOff>
    </xdr:from>
    <xdr:ext cx="534377" cy="259045"/>
    <xdr:sp macro="" textlink="">
      <xdr:nvSpPr>
        <xdr:cNvPr id="703" name="テキスト ボックス 702"/>
        <xdr:cNvSpPr txBox="1"/>
      </xdr:nvSpPr>
      <xdr:spPr>
        <a:xfrm>
          <a:off x="12547111" y="1611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目的別歳出のうち、類似団体と比較して特に大きいのは、農林水産業費</a:t>
          </a:r>
          <a:r>
            <a:rPr kumimoji="1" lang="ja-JP" altLang="en-US" sz="1100" b="0" i="0" baseline="0">
              <a:solidFill>
                <a:schemeClr val="dk1"/>
              </a:solidFill>
              <a:effectLst/>
              <a:latin typeface="+mn-lt"/>
              <a:ea typeface="+mn-ea"/>
              <a:cs typeface="+mn-cs"/>
            </a:rPr>
            <a:t>と商工費</a:t>
          </a:r>
          <a:r>
            <a:rPr kumimoji="1" lang="ja-JP" altLang="ja-JP" sz="1100" b="0" i="0" baseline="0">
              <a:solidFill>
                <a:schemeClr val="dk1"/>
              </a:solidFill>
              <a:effectLst/>
              <a:latin typeface="+mn-lt"/>
              <a:ea typeface="+mn-ea"/>
              <a:cs typeface="+mn-cs"/>
            </a:rPr>
            <a:t>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農林水産業費では、町の基幹産業である農林業への積極的な事業展開によるものであ</a:t>
          </a:r>
          <a:r>
            <a:rPr kumimoji="1" lang="ja-JP" altLang="en-US" sz="1100" b="0" i="0" baseline="0">
              <a:solidFill>
                <a:schemeClr val="dk1"/>
              </a:solidFill>
              <a:effectLst/>
              <a:latin typeface="+mn-lt"/>
              <a:ea typeface="+mn-ea"/>
              <a:cs typeface="+mn-cs"/>
            </a:rPr>
            <a:t>り、商工費は新型コロナウイルス感染症経済対策としてプレミアム付き域振興券の発行を行ったことによる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今後は、庁舎整備による総務費や学校再編に伴う校舎整備により教育費の増大が予想されるため、必要な事業の見極めや各種の調整を図っていく。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財政調整基金残高は</a:t>
          </a:r>
          <a:r>
            <a:rPr kumimoji="1" lang="ja-JP" altLang="ja-JP" sz="1100" b="0" i="0" baseline="0">
              <a:solidFill>
                <a:schemeClr val="dk1"/>
              </a:solidFill>
              <a:effectLst/>
              <a:latin typeface="+mn-lt"/>
              <a:ea typeface="+mn-ea"/>
              <a:cs typeface="+mn-cs"/>
            </a:rPr>
            <a:t>、高度成長期に建築されたインフラの長寿命化対策や公共施設の適正化など、維持修繕事業</a:t>
          </a:r>
          <a:r>
            <a:rPr kumimoji="1" lang="ja-JP" altLang="en-US" sz="1100" b="0" i="0" baseline="0">
              <a:solidFill>
                <a:schemeClr val="dk1"/>
              </a:solidFill>
              <a:effectLst/>
              <a:latin typeface="+mn-lt"/>
              <a:ea typeface="+mn-ea"/>
              <a:cs typeface="+mn-cs"/>
            </a:rPr>
            <a:t>に充てるため一部取り崩しを行った。</a:t>
          </a:r>
          <a:r>
            <a:rPr kumimoji="1" lang="ja-JP" altLang="ja-JP" sz="1100" b="0" i="0" baseline="0">
              <a:solidFill>
                <a:schemeClr val="dk1"/>
              </a:solidFill>
              <a:effectLst/>
              <a:latin typeface="+mn-lt"/>
              <a:ea typeface="+mn-ea"/>
              <a:cs typeface="+mn-cs"/>
            </a:rPr>
            <a:t>自主財源とのバランスも考慮しながら適正な財政運営に努めていく。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連結実質赤字比率については、全会計において黒字であり赤字比率はない。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今後、普通交付税等の一般財源の確保が厳しい状況になると予想されるため、引き続き財政の健全化に努める。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7620906</v>
      </c>
      <c r="BO4" s="433"/>
      <c r="BP4" s="433"/>
      <c r="BQ4" s="433"/>
      <c r="BR4" s="433"/>
      <c r="BS4" s="433"/>
      <c r="BT4" s="433"/>
      <c r="BU4" s="434"/>
      <c r="BV4" s="432">
        <v>6315511</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8.8000000000000007</v>
      </c>
      <c r="CU4" s="439"/>
      <c r="CV4" s="439"/>
      <c r="CW4" s="439"/>
      <c r="CX4" s="439"/>
      <c r="CY4" s="439"/>
      <c r="CZ4" s="439"/>
      <c r="DA4" s="440"/>
      <c r="DB4" s="438">
        <v>6.3</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7193901</v>
      </c>
      <c r="BO5" s="470"/>
      <c r="BP5" s="470"/>
      <c r="BQ5" s="470"/>
      <c r="BR5" s="470"/>
      <c r="BS5" s="470"/>
      <c r="BT5" s="470"/>
      <c r="BU5" s="471"/>
      <c r="BV5" s="469">
        <v>6052031</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84.8</v>
      </c>
      <c r="CU5" s="467"/>
      <c r="CV5" s="467"/>
      <c r="CW5" s="467"/>
      <c r="CX5" s="467"/>
      <c r="CY5" s="467"/>
      <c r="CZ5" s="467"/>
      <c r="DA5" s="468"/>
      <c r="DB5" s="466">
        <v>83.3</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427005</v>
      </c>
      <c r="BO6" s="470"/>
      <c r="BP6" s="470"/>
      <c r="BQ6" s="470"/>
      <c r="BR6" s="470"/>
      <c r="BS6" s="470"/>
      <c r="BT6" s="470"/>
      <c r="BU6" s="471"/>
      <c r="BV6" s="469">
        <v>263480</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86.6</v>
      </c>
      <c r="CU6" s="507"/>
      <c r="CV6" s="507"/>
      <c r="CW6" s="507"/>
      <c r="CX6" s="507"/>
      <c r="CY6" s="507"/>
      <c r="CZ6" s="507"/>
      <c r="DA6" s="508"/>
      <c r="DB6" s="506">
        <v>86</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94</v>
      </c>
      <c r="AV7" s="502"/>
      <c r="AW7" s="502"/>
      <c r="AX7" s="502"/>
      <c r="AY7" s="503" t="s">
        <v>106</v>
      </c>
      <c r="AZ7" s="504"/>
      <c r="BA7" s="504"/>
      <c r="BB7" s="504"/>
      <c r="BC7" s="504"/>
      <c r="BD7" s="504"/>
      <c r="BE7" s="504"/>
      <c r="BF7" s="504"/>
      <c r="BG7" s="504"/>
      <c r="BH7" s="504"/>
      <c r="BI7" s="504"/>
      <c r="BJ7" s="504"/>
      <c r="BK7" s="504"/>
      <c r="BL7" s="504"/>
      <c r="BM7" s="505"/>
      <c r="BN7" s="469">
        <v>89312</v>
      </c>
      <c r="BO7" s="470"/>
      <c r="BP7" s="470"/>
      <c r="BQ7" s="470"/>
      <c r="BR7" s="470"/>
      <c r="BS7" s="470"/>
      <c r="BT7" s="470"/>
      <c r="BU7" s="471"/>
      <c r="BV7" s="469">
        <v>32056</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3832899</v>
      </c>
      <c r="CU7" s="470"/>
      <c r="CV7" s="470"/>
      <c r="CW7" s="470"/>
      <c r="CX7" s="470"/>
      <c r="CY7" s="470"/>
      <c r="CZ7" s="470"/>
      <c r="DA7" s="471"/>
      <c r="DB7" s="469">
        <v>3650671</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337693</v>
      </c>
      <c r="BO8" s="470"/>
      <c r="BP8" s="470"/>
      <c r="BQ8" s="470"/>
      <c r="BR8" s="470"/>
      <c r="BS8" s="470"/>
      <c r="BT8" s="470"/>
      <c r="BU8" s="471"/>
      <c r="BV8" s="469">
        <v>231424</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0.28999999999999998</v>
      </c>
      <c r="CU8" s="510"/>
      <c r="CV8" s="510"/>
      <c r="CW8" s="510"/>
      <c r="CX8" s="510"/>
      <c r="CY8" s="510"/>
      <c r="CZ8" s="510"/>
      <c r="DA8" s="511"/>
      <c r="DB8" s="509">
        <v>0.28999999999999998</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7412</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106269</v>
      </c>
      <c r="BO9" s="470"/>
      <c r="BP9" s="470"/>
      <c r="BQ9" s="470"/>
      <c r="BR9" s="470"/>
      <c r="BS9" s="470"/>
      <c r="BT9" s="470"/>
      <c r="BU9" s="471"/>
      <c r="BV9" s="469">
        <v>-65270</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13.6</v>
      </c>
      <c r="CU9" s="467"/>
      <c r="CV9" s="467"/>
      <c r="CW9" s="467"/>
      <c r="CX9" s="467"/>
      <c r="CY9" s="467"/>
      <c r="CZ9" s="467"/>
      <c r="DA9" s="468"/>
      <c r="DB9" s="466">
        <v>15.6</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8392</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116</v>
      </c>
      <c r="AV10" s="502"/>
      <c r="AW10" s="502"/>
      <c r="AX10" s="502"/>
      <c r="AY10" s="503" t="s">
        <v>121</v>
      </c>
      <c r="AZ10" s="504"/>
      <c r="BA10" s="504"/>
      <c r="BB10" s="504"/>
      <c r="BC10" s="504"/>
      <c r="BD10" s="504"/>
      <c r="BE10" s="504"/>
      <c r="BF10" s="504"/>
      <c r="BG10" s="504"/>
      <c r="BH10" s="504"/>
      <c r="BI10" s="504"/>
      <c r="BJ10" s="504"/>
      <c r="BK10" s="504"/>
      <c r="BL10" s="504"/>
      <c r="BM10" s="505"/>
      <c r="BN10" s="469">
        <v>0</v>
      </c>
      <c r="BO10" s="470"/>
      <c r="BP10" s="470"/>
      <c r="BQ10" s="470"/>
      <c r="BR10" s="470"/>
      <c r="BS10" s="470"/>
      <c r="BT10" s="470"/>
      <c r="BU10" s="471"/>
      <c r="BV10" s="469">
        <v>0</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7816</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100000</v>
      </c>
      <c r="BO12" s="470"/>
      <c r="BP12" s="470"/>
      <c r="BQ12" s="470"/>
      <c r="BR12" s="470"/>
      <c r="BS12" s="470"/>
      <c r="BT12" s="470"/>
      <c r="BU12" s="471"/>
      <c r="BV12" s="469">
        <v>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130</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140</v>
      </c>
      <c r="N13" s="561"/>
      <c r="O13" s="561"/>
      <c r="P13" s="561"/>
      <c r="Q13" s="562"/>
      <c r="R13" s="553">
        <v>7700</v>
      </c>
      <c r="S13" s="554"/>
      <c r="T13" s="554"/>
      <c r="U13" s="554"/>
      <c r="V13" s="555"/>
      <c r="W13" s="485" t="s">
        <v>141</v>
      </c>
      <c r="X13" s="486"/>
      <c r="Y13" s="486"/>
      <c r="Z13" s="486"/>
      <c r="AA13" s="486"/>
      <c r="AB13" s="476"/>
      <c r="AC13" s="520">
        <v>451</v>
      </c>
      <c r="AD13" s="521"/>
      <c r="AE13" s="521"/>
      <c r="AF13" s="521"/>
      <c r="AG13" s="563"/>
      <c r="AH13" s="520">
        <v>392</v>
      </c>
      <c r="AI13" s="521"/>
      <c r="AJ13" s="521"/>
      <c r="AK13" s="521"/>
      <c r="AL13" s="522"/>
      <c r="AM13" s="498" t="s">
        <v>142</v>
      </c>
      <c r="AN13" s="499"/>
      <c r="AO13" s="499"/>
      <c r="AP13" s="499"/>
      <c r="AQ13" s="499"/>
      <c r="AR13" s="499"/>
      <c r="AS13" s="499"/>
      <c r="AT13" s="500"/>
      <c r="AU13" s="501" t="s">
        <v>116</v>
      </c>
      <c r="AV13" s="502"/>
      <c r="AW13" s="502"/>
      <c r="AX13" s="502"/>
      <c r="AY13" s="503" t="s">
        <v>143</v>
      </c>
      <c r="AZ13" s="504"/>
      <c r="BA13" s="504"/>
      <c r="BB13" s="504"/>
      <c r="BC13" s="504"/>
      <c r="BD13" s="504"/>
      <c r="BE13" s="504"/>
      <c r="BF13" s="504"/>
      <c r="BG13" s="504"/>
      <c r="BH13" s="504"/>
      <c r="BI13" s="504"/>
      <c r="BJ13" s="504"/>
      <c r="BK13" s="504"/>
      <c r="BL13" s="504"/>
      <c r="BM13" s="505"/>
      <c r="BN13" s="469">
        <v>6269</v>
      </c>
      <c r="BO13" s="470"/>
      <c r="BP13" s="470"/>
      <c r="BQ13" s="470"/>
      <c r="BR13" s="470"/>
      <c r="BS13" s="470"/>
      <c r="BT13" s="470"/>
      <c r="BU13" s="471"/>
      <c r="BV13" s="469">
        <v>-65270</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9.3000000000000007</v>
      </c>
      <c r="CU13" s="467"/>
      <c r="CV13" s="467"/>
      <c r="CW13" s="467"/>
      <c r="CX13" s="467"/>
      <c r="CY13" s="467"/>
      <c r="CZ13" s="467"/>
      <c r="DA13" s="468"/>
      <c r="DB13" s="466">
        <v>9.5</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8033</v>
      </c>
      <c r="S14" s="554"/>
      <c r="T14" s="554"/>
      <c r="U14" s="554"/>
      <c r="V14" s="555"/>
      <c r="W14" s="459"/>
      <c r="X14" s="460"/>
      <c r="Y14" s="460"/>
      <c r="Z14" s="460"/>
      <c r="AA14" s="460"/>
      <c r="AB14" s="449"/>
      <c r="AC14" s="556">
        <v>10.6</v>
      </c>
      <c r="AD14" s="557"/>
      <c r="AE14" s="557"/>
      <c r="AF14" s="557"/>
      <c r="AG14" s="558"/>
      <c r="AH14" s="556">
        <v>8.6999999999999993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t="s">
        <v>139</v>
      </c>
      <c r="CU14" s="568"/>
      <c r="CV14" s="568"/>
      <c r="CW14" s="568"/>
      <c r="CX14" s="568"/>
      <c r="CY14" s="568"/>
      <c r="CZ14" s="568"/>
      <c r="DA14" s="569"/>
      <c r="DB14" s="567">
        <v>2.8</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147</v>
      </c>
      <c r="N15" s="561"/>
      <c r="O15" s="561"/>
      <c r="P15" s="561"/>
      <c r="Q15" s="562"/>
      <c r="R15" s="553">
        <v>7930</v>
      </c>
      <c r="S15" s="554"/>
      <c r="T15" s="554"/>
      <c r="U15" s="554"/>
      <c r="V15" s="555"/>
      <c r="W15" s="485" t="s">
        <v>148</v>
      </c>
      <c r="X15" s="486"/>
      <c r="Y15" s="486"/>
      <c r="Z15" s="486"/>
      <c r="AA15" s="486"/>
      <c r="AB15" s="476"/>
      <c r="AC15" s="520">
        <v>1809</v>
      </c>
      <c r="AD15" s="521"/>
      <c r="AE15" s="521"/>
      <c r="AF15" s="521"/>
      <c r="AG15" s="563"/>
      <c r="AH15" s="520">
        <v>2070</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1019196</v>
      </c>
      <c r="BO15" s="433"/>
      <c r="BP15" s="433"/>
      <c r="BQ15" s="433"/>
      <c r="BR15" s="433"/>
      <c r="BS15" s="433"/>
      <c r="BT15" s="433"/>
      <c r="BU15" s="434"/>
      <c r="BV15" s="432">
        <v>943445</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42.6</v>
      </c>
      <c r="AD16" s="557"/>
      <c r="AE16" s="557"/>
      <c r="AF16" s="557"/>
      <c r="AG16" s="558"/>
      <c r="AH16" s="556">
        <v>45.9</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3476099</v>
      </c>
      <c r="BO16" s="470"/>
      <c r="BP16" s="470"/>
      <c r="BQ16" s="470"/>
      <c r="BR16" s="470"/>
      <c r="BS16" s="470"/>
      <c r="BT16" s="470"/>
      <c r="BU16" s="471"/>
      <c r="BV16" s="469">
        <v>3296296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1991</v>
      </c>
      <c r="AD17" s="521"/>
      <c r="AE17" s="521"/>
      <c r="AF17" s="521"/>
      <c r="AG17" s="563"/>
      <c r="AH17" s="520">
        <v>2045</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1259981</v>
      </c>
      <c r="BO17" s="470"/>
      <c r="BP17" s="470"/>
      <c r="BQ17" s="470"/>
      <c r="BR17" s="470"/>
      <c r="BS17" s="470"/>
      <c r="BT17" s="470"/>
      <c r="BU17" s="471"/>
      <c r="BV17" s="469">
        <v>1182499</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158</v>
      </c>
      <c r="C18" s="512"/>
      <c r="D18" s="512"/>
      <c r="E18" s="584"/>
      <c r="F18" s="584"/>
      <c r="G18" s="584"/>
      <c r="H18" s="584"/>
      <c r="I18" s="584"/>
      <c r="J18" s="584"/>
      <c r="K18" s="584"/>
      <c r="L18" s="585">
        <v>237.9</v>
      </c>
      <c r="M18" s="585"/>
      <c r="N18" s="585"/>
      <c r="O18" s="585"/>
      <c r="P18" s="585"/>
      <c r="Q18" s="585"/>
      <c r="R18" s="586"/>
      <c r="S18" s="586"/>
      <c r="T18" s="586"/>
      <c r="U18" s="586"/>
      <c r="V18" s="587"/>
      <c r="W18" s="487"/>
      <c r="X18" s="488"/>
      <c r="Y18" s="488"/>
      <c r="Z18" s="488"/>
      <c r="AA18" s="488"/>
      <c r="AB18" s="479"/>
      <c r="AC18" s="588">
        <v>46.8</v>
      </c>
      <c r="AD18" s="589"/>
      <c r="AE18" s="589"/>
      <c r="AF18" s="589"/>
      <c r="AG18" s="590"/>
      <c r="AH18" s="588">
        <v>45.4</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3281371</v>
      </c>
      <c r="BO18" s="470"/>
      <c r="BP18" s="470"/>
      <c r="BQ18" s="470"/>
      <c r="BR18" s="470"/>
      <c r="BS18" s="470"/>
      <c r="BT18" s="470"/>
      <c r="BU18" s="471"/>
      <c r="BV18" s="469">
        <v>3125491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160</v>
      </c>
      <c r="C19" s="512"/>
      <c r="D19" s="512"/>
      <c r="E19" s="584"/>
      <c r="F19" s="584"/>
      <c r="G19" s="584"/>
      <c r="H19" s="584"/>
      <c r="I19" s="584"/>
      <c r="J19" s="584"/>
      <c r="K19" s="584"/>
      <c r="L19" s="592">
        <v>31</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4824719</v>
      </c>
      <c r="BO19" s="470"/>
      <c r="BP19" s="470"/>
      <c r="BQ19" s="470"/>
      <c r="BR19" s="470"/>
      <c r="BS19" s="470"/>
      <c r="BT19" s="470"/>
      <c r="BU19" s="471"/>
      <c r="BV19" s="469">
        <v>4332408</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162</v>
      </c>
      <c r="C20" s="512"/>
      <c r="D20" s="512"/>
      <c r="E20" s="584"/>
      <c r="F20" s="584"/>
      <c r="G20" s="584"/>
      <c r="H20" s="584"/>
      <c r="I20" s="584"/>
      <c r="J20" s="584"/>
      <c r="K20" s="584"/>
      <c r="L20" s="592">
        <v>2872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4467555</v>
      </c>
      <c r="BO23" s="470"/>
      <c r="BP23" s="470"/>
      <c r="BQ23" s="470"/>
      <c r="BR23" s="470"/>
      <c r="BS23" s="470"/>
      <c r="BT23" s="470"/>
      <c r="BU23" s="471"/>
      <c r="BV23" s="469">
        <v>4610845</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171</v>
      </c>
      <c r="F24" s="499"/>
      <c r="G24" s="499"/>
      <c r="H24" s="499"/>
      <c r="I24" s="499"/>
      <c r="J24" s="499"/>
      <c r="K24" s="500"/>
      <c r="L24" s="520">
        <v>1</v>
      </c>
      <c r="M24" s="521"/>
      <c r="N24" s="521"/>
      <c r="O24" s="521"/>
      <c r="P24" s="563"/>
      <c r="Q24" s="520">
        <v>6750</v>
      </c>
      <c r="R24" s="521"/>
      <c r="S24" s="521"/>
      <c r="T24" s="521"/>
      <c r="U24" s="521"/>
      <c r="V24" s="563"/>
      <c r="W24" s="622"/>
      <c r="X24" s="610"/>
      <c r="Y24" s="611"/>
      <c r="Z24" s="519" t="s">
        <v>172</v>
      </c>
      <c r="AA24" s="499"/>
      <c r="AB24" s="499"/>
      <c r="AC24" s="499"/>
      <c r="AD24" s="499"/>
      <c r="AE24" s="499"/>
      <c r="AF24" s="499"/>
      <c r="AG24" s="500"/>
      <c r="AH24" s="520">
        <v>112</v>
      </c>
      <c r="AI24" s="521"/>
      <c r="AJ24" s="521"/>
      <c r="AK24" s="521"/>
      <c r="AL24" s="563"/>
      <c r="AM24" s="520">
        <v>320096</v>
      </c>
      <c r="AN24" s="521"/>
      <c r="AO24" s="521"/>
      <c r="AP24" s="521"/>
      <c r="AQ24" s="521"/>
      <c r="AR24" s="563"/>
      <c r="AS24" s="520">
        <v>2858</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3355682</v>
      </c>
      <c r="BO24" s="470"/>
      <c r="BP24" s="470"/>
      <c r="BQ24" s="470"/>
      <c r="BR24" s="470"/>
      <c r="BS24" s="470"/>
      <c r="BT24" s="470"/>
      <c r="BU24" s="471"/>
      <c r="BV24" s="469">
        <v>3258962</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174</v>
      </c>
      <c r="F25" s="499"/>
      <c r="G25" s="499"/>
      <c r="H25" s="499"/>
      <c r="I25" s="499"/>
      <c r="J25" s="499"/>
      <c r="K25" s="500"/>
      <c r="L25" s="520">
        <v>1</v>
      </c>
      <c r="M25" s="521"/>
      <c r="N25" s="521"/>
      <c r="O25" s="521"/>
      <c r="P25" s="563"/>
      <c r="Q25" s="520">
        <v>5700</v>
      </c>
      <c r="R25" s="521"/>
      <c r="S25" s="521"/>
      <c r="T25" s="521"/>
      <c r="U25" s="521"/>
      <c r="V25" s="563"/>
      <c r="W25" s="622"/>
      <c r="X25" s="610"/>
      <c r="Y25" s="611"/>
      <c r="Z25" s="519" t="s">
        <v>175</v>
      </c>
      <c r="AA25" s="499"/>
      <c r="AB25" s="499"/>
      <c r="AC25" s="499"/>
      <c r="AD25" s="499"/>
      <c r="AE25" s="499"/>
      <c r="AF25" s="499"/>
      <c r="AG25" s="500"/>
      <c r="AH25" s="520" t="s">
        <v>139</v>
      </c>
      <c r="AI25" s="521"/>
      <c r="AJ25" s="521"/>
      <c r="AK25" s="521"/>
      <c r="AL25" s="563"/>
      <c r="AM25" s="520" t="s">
        <v>139</v>
      </c>
      <c r="AN25" s="521"/>
      <c r="AO25" s="521"/>
      <c r="AP25" s="521"/>
      <c r="AQ25" s="521"/>
      <c r="AR25" s="563"/>
      <c r="AS25" s="520" t="s">
        <v>139</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53642</v>
      </c>
      <c r="BO25" s="433"/>
      <c r="BP25" s="433"/>
      <c r="BQ25" s="433"/>
      <c r="BR25" s="433"/>
      <c r="BS25" s="433"/>
      <c r="BT25" s="433"/>
      <c r="BU25" s="434"/>
      <c r="BV25" s="432">
        <v>44229</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5400</v>
      </c>
      <c r="R26" s="521"/>
      <c r="S26" s="521"/>
      <c r="T26" s="521"/>
      <c r="U26" s="521"/>
      <c r="V26" s="563"/>
      <c r="W26" s="622"/>
      <c r="X26" s="610"/>
      <c r="Y26" s="611"/>
      <c r="Z26" s="519" t="s">
        <v>178</v>
      </c>
      <c r="AA26" s="632"/>
      <c r="AB26" s="632"/>
      <c r="AC26" s="632"/>
      <c r="AD26" s="632"/>
      <c r="AE26" s="632"/>
      <c r="AF26" s="632"/>
      <c r="AG26" s="633"/>
      <c r="AH26" s="520">
        <v>1</v>
      </c>
      <c r="AI26" s="521"/>
      <c r="AJ26" s="521"/>
      <c r="AK26" s="521"/>
      <c r="AL26" s="563"/>
      <c r="AM26" s="520" t="s">
        <v>179</v>
      </c>
      <c r="AN26" s="521"/>
      <c r="AO26" s="521"/>
      <c r="AP26" s="521"/>
      <c r="AQ26" s="521"/>
      <c r="AR26" s="563"/>
      <c r="AS26" s="520" t="s">
        <v>179</v>
      </c>
      <c r="AT26" s="521"/>
      <c r="AU26" s="521"/>
      <c r="AV26" s="521"/>
      <c r="AW26" s="521"/>
      <c r="AX26" s="522"/>
      <c r="AY26" s="472" t="s">
        <v>180</v>
      </c>
      <c r="AZ26" s="473"/>
      <c r="BA26" s="473"/>
      <c r="BB26" s="473"/>
      <c r="BC26" s="473"/>
      <c r="BD26" s="473"/>
      <c r="BE26" s="473"/>
      <c r="BF26" s="473"/>
      <c r="BG26" s="473"/>
      <c r="BH26" s="473"/>
      <c r="BI26" s="473"/>
      <c r="BJ26" s="473"/>
      <c r="BK26" s="473"/>
      <c r="BL26" s="473"/>
      <c r="BM26" s="474"/>
      <c r="BN26" s="469" t="s">
        <v>130</v>
      </c>
      <c r="BO26" s="470"/>
      <c r="BP26" s="470"/>
      <c r="BQ26" s="470"/>
      <c r="BR26" s="470"/>
      <c r="BS26" s="470"/>
      <c r="BT26" s="470"/>
      <c r="BU26" s="471"/>
      <c r="BV26" s="469" t="s">
        <v>139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181</v>
      </c>
      <c r="F27" s="499"/>
      <c r="G27" s="499"/>
      <c r="H27" s="499"/>
      <c r="I27" s="499"/>
      <c r="J27" s="499"/>
      <c r="K27" s="500"/>
      <c r="L27" s="520">
        <v>1</v>
      </c>
      <c r="M27" s="521"/>
      <c r="N27" s="521"/>
      <c r="O27" s="521"/>
      <c r="P27" s="563"/>
      <c r="Q27" s="520">
        <v>2800</v>
      </c>
      <c r="R27" s="521"/>
      <c r="S27" s="521"/>
      <c r="T27" s="521"/>
      <c r="U27" s="521"/>
      <c r="V27" s="563"/>
      <c r="W27" s="622"/>
      <c r="X27" s="610"/>
      <c r="Y27" s="611"/>
      <c r="Z27" s="519" t="s">
        <v>182</v>
      </c>
      <c r="AA27" s="499"/>
      <c r="AB27" s="499"/>
      <c r="AC27" s="499"/>
      <c r="AD27" s="499"/>
      <c r="AE27" s="499"/>
      <c r="AF27" s="499"/>
      <c r="AG27" s="500"/>
      <c r="AH27" s="520" t="s">
        <v>129</v>
      </c>
      <c r="AI27" s="521"/>
      <c r="AJ27" s="521"/>
      <c r="AK27" s="521"/>
      <c r="AL27" s="563"/>
      <c r="AM27" s="520" t="s">
        <v>139</v>
      </c>
      <c r="AN27" s="521"/>
      <c r="AO27" s="521"/>
      <c r="AP27" s="521"/>
      <c r="AQ27" s="521"/>
      <c r="AR27" s="563"/>
      <c r="AS27" s="520" t="s">
        <v>139</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v>50000</v>
      </c>
      <c r="BO27" s="646"/>
      <c r="BP27" s="646"/>
      <c r="BQ27" s="646"/>
      <c r="BR27" s="646"/>
      <c r="BS27" s="646"/>
      <c r="BT27" s="646"/>
      <c r="BU27" s="647"/>
      <c r="BV27" s="645">
        <v>50000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2250</v>
      </c>
      <c r="R28" s="521"/>
      <c r="S28" s="521"/>
      <c r="T28" s="521"/>
      <c r="U28" s="521"/>
      <c r="V28" s="563"/>
      <c r="W28" s="622"/>
      <c r="X28" s="610"/>
      <c r="Y28" s="611"/>
      <c r="Z28" s="519" t="s">
        <v>185</v>
      </c>
      <c r="AA28" s="499"/>
      <c r="AB28" s="499"/>
      <c r="AC28" s="499"/>
      <c r="AD28" s="499"/>
      <c r="AE28" s="499"/>
      <c r="AF28" s="499"/>
      <c r="AG28" s="500"/>
      <c r="AH28" s="520" t="s">
        <v>139</v>
      </c>
      <c r="AI28" s="521"/>
      <c r="AJ28" s="521"/>
      <c r="AK28" s="521"/>
      <c r="AL28" s="563"/>
      <c r="AM28" s="520" t="s">
        <v>139</v>
      </c>
      <c r="AN28" s="521"/>
      <c r="AO28" s="521"/>
      <c r="AP28" s="521"/>
      <c r="AQ28" s="521"/>
      <c r="AR28" s="563"/>
      <c r="AS28" s="520" t="s">
        <v>139</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800000</v>
      </c>
      <c r="BO28" s="433"/>
      <c r="BP28" s="433"/>
      <c r="BQ28" s="433"/>
      <c r="BR28" s="433"/>
      <c r="BS28" s="433"/>
      <c r="BT28" s="433"/>
      <c r="BU28" s="434"/>
      <c r="BV28" s="432">
        <v>900000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187</v>
      </c>
      <c r="F29" s="499"/>
      <c r="G29" s="499"/>
      <c r="H29" s="499"/>
      <c r="I29" s="499"/>
      <c r="J29" s="499"/>
      <c r="K29" s="500"/>
      <c r="L29" s="520">
        <v>7</v>
      </c>
      <c r="M29" s="521"/>
      <c r="N29" s="521"/>
      <c r="O29" s="521"/>
      <c r="P29" s="563"/>
      <c r="Q29" s="520">
        <v>2150</v>
      </c>
      <c r="R29" s="521"/>
      <c r="S29" s="521"/>
      <c r="T29" s="521"/>
      <c r="U29" s="521"/>
      <c r="V29" s="563"/>
      <c r="W29" s="623"/>
      <c r="X29" s="624"/>
      <c r="Y29" s="625"/>
      <c r="Z29" s="519" t="s">
        <v>188</v>
      </c>
      <c r="AA29" s="499"/>
      <c r="AB29" s="499"/>
      <c r="AC29" s="499"/>
      <c r="AD29" s="499"/>
      <c r="AE29" s="499"/>
      <c r="AF29" s="499"/>
      <c r="AG29" s="500"/>
      <c r="AH29" s="520">
        <v>112</v>
      </c>
      <c r="AI29" s="521"/>
      <c r="AJ29" s="521"/>
      <c r="AK29" s="521"/>
      <c r="AL29" s="563"/>
      <c r="AM29" s="520">
        <v>320096</v>
      </c>
      <c r="AN29" s="521"/>
      <c r="AO29" s="521"/>
      <c r="AP29" s="521"/>
      <c r="AQ29" s="521"/>
      <c r="AR29" s="563"/>
      <c r="AS29" s="520">
        <v>2858</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45640</v>
      </c>
      <c r="BO29" s="470"/>
      <c r="BP29" s="470"/>
      <c r="BQ29" s="470"/>
      <c r="BR29" s="470"/>
      <c r="BS29" s="470"/>
      <c r="BT29" s="470"/>
      <c r="BU29" s="471"/>
      <c r="BV29" s="469">
        <v>45440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93.3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2082482</v>
      </c>
      <c r="BO30" s="646"/>
      <c r="BP30" s="646"/>
      <c r="BQ30" s="646"/>
      <c r="BR30" s="646"/>
      <c r="BS30" s="646"/>
      <c r="BT30" s="646"/>
      <c r="BU30" s="647"/>
      <c r="BV30" s="645">
        <v>1898855</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199</v>
      </c>
      <c r="V33" s="493"/>
      <c r="W33" s="458" t="s">
        <v>200</v>
      </c>
      <c r="X33" s="458"/>
      <c r="Y33" s="458"/>
      <c r="Z33" s="458"/>
      <c r="AA33" s="458"/>
      <c r="AB33" s="458"/>
      <c r="AC33" s="458"/>
      <c r="AD33" s="458"/>
      <c r="AE33" s="458"/>
      <c r="AF33" s="458"/>
      <c r="AG33" s="458"/>
      <c r="AH33" s="458"/>
      <c r="AI33" s="458"/>
      <c r="AJ33" s="458"/>
      <c r="AK33" s="458"/>
      <c r="AL33" s="216"/>
      <c r="AM33" s="493" t="s">
        <v>201</v>
      </c>
      <c r="AN33" s="493"/>
      <c r="AO33" s="458" t="s">
        <v>200</v>
      </c>
      <c r="AP33" s="458"/>
      <c r="AQ33" s="458"/>
      <c r="AR33" s="458"/>
      <c r="AS33" s="458"/>
      <c r="AT33" s="458"/>
      <c r="AU33" s="458"/>
      <c r="AV33" s="458"/>
      <c r="AW33" s="458"/>
      <c r="AX33" s="458"/>
      <c r="AY33" s="458"/>
      <c r="AZ33" s="458"/>
      <c r="BA33" s="458"/>
      <c r="BB33" s="458"/>
      <c r="BC33" s="458"/>
      <c r="BD33" s="217"/>
      <c r="BE33" s="458" t="s">
        <v>202</v>
      </c>
      <c r="BF33" s="458"/>
      <c r="BG33" s="458" t="s">
        <v>203</v>
      </c>
      <c r="BH33" s="458"/>
      <c r="BI33" s="458"/>
      <c r="BJ33" s="458"/>
      <c r="BK33" s="458"/>
      <c r="BL33" s="458"/>
      <c r="BM33" s="458"/>
      <c r="BN33" s="458"/>
      <c r="BO33" s="458"/>
      <c r="BP33" s="458"/>
      <c r="BQ33" s="458"/>
      <c r="BR33" s="458"/>
      <c r="BS33" s="458"/>
      <c r="BT33" s="458"/>
      <c r="BU33" s="458"/>
      <c r="BV33" s="217"/>
      <c r="BW33" s="493" t="s">
        <v>202</v>
      </c>
      <c r="BX33" s="493"/>
      <c r="BY33" s="458" t="s">
        <v>204</v>
      </c>
      <c r="BZ33" s="458"/>
      <c r="CA33" s="458"/>
      <c r="CB33" s="458"/>
      <c r="CC33" s="458"/>
      <c r="CD33" s="458"/>
      <c r="CE33" s="458"/>
      <c r="CF33" s="458"/>
      <c r="CG33" s="458"/>
      <c r="CH33" s="458"/>
      <c r="CI33" s="458"/>
      <c r="CJ33" s="458"/>
      <c r="CK33" s="458"/>
      <c r="CL33" s="458"/>
      <c r="CM33" s="458"/>
      <c r="CN33" s="216"/>
      <c r="CO33" s="493" t="s">
        <v>199</v>
      </c>
      <c r="CP33" s="493"/>
      <c r="CQ33" s="458" t="s">
        <v>205</v>
      </c>
      <c r="CR33" s="458"/>
      <c r="CS33" s="458"/>
      <c r="CT33" s="458"/>
      <c r="CU33" s="458"/>
      <c r="CV33" s="458"/>
      <c r="CW33" s="458"/>
      <c r="CX33" s="458"/>
      <c r="CY33" s="458"/>
      <c r="CZ33" s="458"/>
      <c r="DA33" s="458"/>
      <c r="DB33" s="458"/>
      <c r="DC33" s="458"/>
      <c r="DD33" s="458"/>
      <c r="DE33" s="458"/>
      <c r="DF33" s="216"/>
      <c r="DG33" s="657" t="s">
        <v>206</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IF('各会計、関係団体の財政状況及び健全化判断比率'!B31="","",'各会計、関係団体の財政状況及び健全化判断比率'!B31)</f>
        <v>簡易水道特別会計</v>
      </c>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岐阜県市町村職員退職手当組合</v>
      </c>
      <c r="BZ34" s="659"/>
      <c r="CA34" s="659"/>
      <c r="CB34" s="659"/>
      <c r="CC34" s="659"/>
      <c r="CD34" s="659"/>
      <c r="CE34" s="659"/>
      <c r="CF34" s="659"/>
      <c r="CG34" s="659"/>
      <c r="CH34" s="659"/>
      <c r="CI34" s="659"/>
      <c r="CJ34" s="659"/>
      <c r="CK34" s="659"/>
      <c r="CL34" s="659"/>
      <c r="CM34" s="659"/>
      <c r="CN34" s="214"/>
      <c r="CO34" s="658">
        <f>IF(CQ34="","",MAX(C34:D43,U34:V43,AM34:AN43,BE34:BF43,BW34:BX43)+1)</f>
        <v>14</v>
      </c>
      <c r="CP34" s="658"/>
      <c r="CQ34" s="659" t="str">
        <f>IF('各会計、関係団体の財政状況及び健全化判断比率'!BS7="","",'各会計、関係団体の財政状況及び健全化判断比率'!BS7)</f>
        <v>有限会社白川町農業開発</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地域振興券交付事業特別会計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岐阜県市町村会館組合</v>
      </c>
      <c r="BZ35" s="659"/>
      <c r="CA35" s="659"/>
      <c r="CB35" s="659"/>
      <c r="CC35" s="659"/>
      <c r="CD35" s="659"/>
      <c r="CE35" s="659"/>
      <c r="CF35" s="659"/>
      <c r="CG35" s="659"/>
      <c r="CH35" s="659"/>
      <c r="CI35" s="659"/>
      <c r="CJ35" s="659"/>
      <c r="CK35" s="659"/>
      <c r="CL35" s="659"/>
      <c r="CM35" s="659"/>
      <c r="CN35" s="214"/>
      <c r="CO35" s="658">
        <f t="shared" ref="CO35:CO43" si="3">IF(CQ35="","",CO34+1)</f>
        <v>15</v>
      </c>
      <c r="CP35" s="658"/>
      <c r="CQ35" s="659" t="str">
        <f>IF('各会計、関係団体の財政状況及び健全化判断比率'!BS8="","",'各会計、関係団体の財政状況及び健全化判断比率'!BS8)</f>
        <v>有限会社白川野菜村チャオ</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可茂衛生施設利用組合</v>
      </c>
      <c r="BZ36" s="659"/>
      <c r="CA36" s="659"/>
      <c r="CB36" s="659"/>
      <c r="CC36" s="659"/>
      <c r="CD36" s="659"/>
      <c r="CE36" s="659"/>
      <c r="CF36" s="659"/>
      <c r="CG36" s="659"/>
      <c r="CH36" s="659"/>
      <c r="CI36" s="659"/>
      <c r="CJ36" s="659"/>
      <c r="CK36" s="659"/>
      <c r="CL36" s="659"/>
      <c r="CM36" s="659"/>
      <c r="CN36" s="214"/>
      <c r="CO36" s="658">
        <f t="shared" si="3"/>
        <v>16</v>
      </c>
      <c r="CP36" s="658"/>
      <c r="CQ36" s="659" t="str">
        <f>IF('各会計、関係団体の財政状況及び健全化判断比率'!BS9="","",'各会計、関係団体の財政状況及び健全化判断比率'!BS9)</f>
        <v>有限会社てまひまグループ</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岐阜県後期高齢者医療広域連合（一般会計）</v>
      </c>
      <c r="BZ37" s="659"/>
      <c r="CA37" s="659"/>
      <c r="CB37" s="659"/>
      <c r="CC37" s="659"/>
      <c r="CD37" s="659"/>
      <c r="CE37" s="659"/>
      <c r="CF37" s="659"/>
      <c r="CG37" s="659"/>
      <c r="CH37" s="659"/>
      <c r="CI37" s="659"/>
      <c r="CJ37" s="659"/>
      <c r="CK37" s="659"/>
      <c r="CL37" s="659"/>
      <c r="CM37" s="659"/>
      <c r="CN37" s="214"/>
      <c r="CO37" s="658">
        <f t="shared" si="3"/>
        <v>17</v>
      </c>
      <c r="CP37" s="658"/>
      <c r="CQ37" s="659" t="str">
        <f>IF('各会計、関係団体の財政状況及び健全化判断比率'!BS10="","",'各会計、関係団体の財政状況及び健全化判断比率'!BS10)</f>
        <v>株式会社美濃白川クオーレの里</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岐阜県後期高齢者医療広域連合（特別会計）</v>
      </c>
      <c r="BZ38" s="659"/>
      <c r="CA38" s="659"/>
      <c r="CB38" s="659"/>
      <c r="CC38" s="659"/>
      <c r="CD38" s="659"/>
      <c r="CE38" s="659"/>
      <c r="CF38" s="659"/>
      <c r="CG38" s="659"/>
      <c r="CH38" s="659"/>
      <c r="CI38" s="659"/>
      <c r="CJ38" s="659"/>
      <c r="CK38" s="659"/>
      <c r="CL38" s="659"/>
      <c r="CM38" s="659"/>
      <c r="CN38" s="214"/>
      <c r="CO38" s="658">
        <f t="shared" si="3"/>
        <v>18</v>
      </c>
      <c r="CP38" s="658"/>
      <c r="CQ38" s="659" t="str">
        <f>IF('各会計、関係団体の財政状況及び健全化判断比率'!BS11="","",'各会計、関係団体の財政状況及び健全化判断比率'!BS11)</f>
        <v>一般社団法人美濃白川楽集館</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可茂消防事務組合</v>
      </c>
      <c r="BZ39" s="659"/>
      <c r="CA39" s="659"/>
      <c r="CB39" s="659"/>
      <c r="CC39" s="659"/>
      <c r="CD39" s="659"/>
      <c r="CE39" s="659"/>
      <c r="CF39" s="659"/>
      <c r="CG39" s="659"/>
      <c r="CH39" s="659"/>
      <c r="CI39" s="659"/>
      <c r="CJ39" s="659"/>
      <c r="CK39" s="659"/>
      <c r="CL39" s="659"/>
      <c r="CM39" s="659"/>
      <c r="CN39" s="214"/>
      <c r="CO39" s="658">
        <f t="shared" si="3"/>
        <v>19</v>
      </c>
      <c r="CP39" s="658"/>
      <c r="CQ39" s="659" t="str">
        <f>IF('各会計、関係団体の財政状況及び健全化判断比率'!BS12="","",'各会計、関係団体の財政状況及び健全化判断比率'!BS12)</f>
        <v>株式会社佐見とうふ豆の力</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可茂公設地方卸売市場</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sb/mNeQCR+wrbnLUEh2orHYizzZKl2Czc3HROyI1/QXn/xweGpvKvOQmQfS2IFqyZIfOA3tQcji3lnbJUJ6SpA==" saltValue="MUX7B4zLA4vb+jpg+GuOv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50" t="s">
        <v>578</v>
      </c>
      <c r="D34" s="1250"/>
      <c r="E34" s="1251"/>
      <c r="F34" s="32">
        <v>9.65</v>
      </c>
      <c r="G34" s="33">
        <v>6.19</v>
      </c>
      <c r="H34" s="33">
        <v>8</v>
      </c>
      <c r="I34" s="33">
        <v>6.05</v>
      </c>
      <c r="J34" s="34">
        <v>8.52</v>
      </c>
      <c r="K34" s="22"/>
      <c r="L34" s="22"/>
      <c r="M34" s="22"/>
      <c r="N34" s="22"/>
      <c r="O34" s="22"/>
      <c r="P34" s="22"/>
    </row>
    <row r="35" spans="1:16" ht="39" customHeight="1" x14ac:dyDescent="0.15">
      <c r="A35" s="22"/>
      <c r="B35" s="35"/>
      <c r="C35" s="1244" t="s">
        <v>579</v>
      </c>
      <c r="D35" s="1245"/>
      <c r="E35" s="1246"/>
      <c r="F35" s="36">
        <v>0.62</v>
      </c>
      <c r="G35" s="37">
        <v>1.65</v>
      </c>
      <c r="H35" s="37">
        <v>0.99</v>
      </c>
      <c r="I35" s="37">
        <v>0.16</v>
      </c>
      <c r="J35" s="38">
        <v>0.45</v>
      </c>
      <c r="K35" s="22"/>
      <c r="L35" s="22"/>
      <c r="M35" s="22"/>
      <c r="N35" s="22"/>
      <c r="O35" s="22"/>
      <c r="P35" s="22"/>
    </row>
    <row r="36" spans="1:16" ht="39" customHeight="1" x14ac:dyDescent="0.15">
      <c r="A36" s="22"/>
      <c r="B36" s="35"/>
      <c r="C36" s="1244" t="s">
        <v>580</v>
      </c>
      <c r="D36" s="1245"/>
      <c r="E36" s="1246"/>
      <c r="F36" s="36">
        <v>0.25</v>
      </c>
      <c r="G36" s="37">
        <v>0.24</v>
      </c>
      <c r="H36" s="37">
        <v>0.25</v>
      </c>
      <c r="I36" s="37">
        <v>0.28000000000000003</v>
      </c>
      <c r="J36" s="38">
        <v>0.28000000000000003</v>
      </c>
      <c r="K36" s="22"/>
      <c r="L36" s="22"/>
      <c r="M36" s="22"/>
      <c r="N36" s="22"/>
      <c r="O36" s="22"/>
      <c r="P36" s="22"/>
    </row>
    <row r="37" spans="1:16" ht="39" customHeight="1" x14ac:dyDescent="0.15">
      <c r="A37" s="22"/>
      <c r="B37" s="35"/>
      <c r="C37" s="1244" t="s">
        <v>581</v>
      </c>
      <c r="D37" s="1245"/>
      <c r="E37" s="1246"/>
      <c r="F37" s="36">
        <v>0.37</v>
      </c>
      <c r="G37" s="37">
        <v>1.44</v>
      </c>
      <c r="H37" s="37">
        <v>1.02</v>
      </c>
      <c r="I37" s="37">
        <v>0.36</v>
      </c>
      <c r="J37" s="38">
        <v>0.28000000000000003</v>
      </c>
      <c r="K37" s="22"/>
      <c r="L37" s="22"/>
      <c r="M37" s="22"/>
      <c r="N37" s="22"/>
      <c r="O37" s="22"/>
      <c r="P37" s="22"/>
    </row>
    <row r="38" spans="1:16" ht="39" customHeight="1" x14ac:dyDescent="0.15">
      <c r="A38" s="22"/>
      <c r="B38" s="35"/>
      <c r="C38" s="1244" t="s">
        <v>582</v>
      </c>
      <c r="D38" s="1245"/>
      <c r="E38" s="1246"/>
      <c r="F38" s="36">
        <v>0.06</v>
      </c>
      <c r="G38" s="37">
        <v>0.06</v>
      </c>
      <c r="H38" s="37">
        <v>0.06</v>
      </c>
      <c r="I38" s="37">
        <v>7.0000000000000007E-2</v>
      </c>
      <c r="J38" s="38">
        <v>0.22</v>
      </c>
      <c r="K38" s="22"/>
      <c r="L38" s="22"/>
      <c r="M38" s="22"/>
      <c r="N38" s="22"/>
      <c r="O38" s="22"/>
      <c r="P38" s="22"/>
    </row>
    <row r="39" spans="1:16" ht="39" customHeight="1" x14ac:dyDescent="0.15">
      <c r="A39" s="22"/>
      <c r="B39" s="35"/>
      <c r="C39" s="1244" t="s">
        <v>583</v>
      </c>
      <c r="D39" s="1245"/>
      <c r="E39" s="1246"/>
      <c r="F39" s="36">
        <v>0.05</v>
      </c>
      <c r="G39" s="37">
        <v>0.03</v>
      </c>
      <c r="H39" s="37">
        <v>0.04</v>
      </c>
      <c r="I39" s="37">
        <v>0.04</v>
      </c>
      <c r="J39" s="38">
        <v>0.04</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584</v>
      </c>
      <c r="D42" s="1245"/>
      <c r="E42" s="1246"/>
      <c r="F42" s="36" t="s">
        <v>529</v>
      </c>
      <c r="G42" s="37" t="s">
        <v>529</v>
      </c>
      <c r="H42" s="37" t="s">
        <v>529</v>
      </c>
      <c r="I42" s="37" t="s">
        <v>529</v>
      </c>
      <c r="J42" s="38" t="s">
        <v>529</v>
      </c>
      <c r="K42" s="22"/>
      <c r="L42" s="22"/>
      <c r="M42" s="22"/>
      <c r="N42" s="22"/>
      <c r="O42" s="22"/>
      <c r="P42" s="22"/>
    </row>
    <row r="43" spans="1:16" ht="39" customHeight="1" thickBot="1" x14ac:dyDescent="0.2">
      <c r="A43" s="22"/>
      <c r="B43" s="40"/>
      <c r="C43" s="1247" t="s">
        <v>585</v>
      </c>
      <c r="D43" s="1248"/>
      <c r="E43" s="1249"/>
      <c r="F43" s="41" t="s">
        <v>529</v>
      </c>
      <c r="G43" s="42" t="s">
        <v>529</v>
      </c>
      <c r="H43" s="42" t="s">
        <v>529</v>
      </c>
      <c r="I43" s="42" t="s">
        <v>529</v>
      </c>
      <c r="J43" s="43" t="s">
        <v>529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ImN8qJmldeUPI+YPu0Y095xj6J8qTMxhXVJ0NuSS7drrJvb40rSf9VWn9txrdwclPL/aRZ8BOLHjI8i1CH8lA==" saltValue="BlUuSOFRx2RViC9U5bBa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753</v>
      </c>
      <c r="L45" s="60">
        <v>696</v>
      </c>
      <c r="M45" s="60">
        <v>651</v>
      </c>
      <c r="N45" s="60">
        <v>709</v>
      </c>
      <c r="O45" s="61">
        <v>700</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529</v>
      </c>
      <c r="L46" s="64" t="s">
        <v>529</v>
      </c>
      <c r="M46" s="64" t="s">
        <v>529</v>
      </c>
      <c r="N46" s="64" t="s">
        <v>529</v>
      </c>
      <c r="O46" s="65" t="s">
        <v>529</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529</v>
      </c>
      <c r="L47" s="64" t="s">
        <v>529</v>
      </c>
      <c r="M47" s="64" t="s">
        <v>529</v>
      </c>
      <c r="N47" s="64" t="s">
        <v>529</v>
      </c>
      <c r="O47" s="65" t="s">
        <v>529</v>
      </c>
      <c r="P47" s="48"/>
      <c r="Q47" s="48"/>
      <c r="R47" s="48"/>
      <c r="S47" s="48"/>
      <c r="T47" s="48"/>
      <c r="U47" s="48"/>
    </row>
    <row r="48" spans="1:21" ht="30.75" customHeight="1" x14ac:dyDescent="0.15">
      <c r="A48" s="48"/>
      <c r="B48" s="1254"/>
      <c r="C48" s="1255"/>
      <c r="D48" s="62"/>
      <c r="E48" s="1260" t="s">
        <v>15</v>
      </c>
      <c r="F48" s="1260"/>
      <c r="G48" s="1260"/>
      <c r="H48" s="1260"/>
      <c r="I48" s="1260"/>
      <c r="J48" s="1261"/>
      <c r="K48" s="63">
        <v>140</v>
      </c>
      <c r="L48" s="64">
        <v>171</v>
      </c>
      <c r="M48" s="64">
        <v>166</v>
      </c>
      <c r="N48" s="64">
        <v>171</v>
      </c>
      <c r="O48" s="65">
        <v>168</v>
      </c>
      <c r="P48" s="48"/>
      <c r="Q48" s="48"/>
      <c r="R48" s="48"/>
      <c r="S48" s="48"/>
      <c r="T48" s="48"/>
      <c r="U48" s="48"/>
    </row>
    <row r="49" spans="1:21" ht="30.75" customHeight="1" x14ac:dyDescent="0.15">
      <c r="A49" s="48"/>
      <c r="B49" s="1254"/>
      <c r="C49" s="1255"/>
      <c r="D49" s="62"/>
      <c r="E49" s="1260" t="s">
        <v>16</v>
      </c>
      <c r="F49" s="1260"/>
      <c r="G49" s="1260"/>
      <c r="H49" s="1260"/>
      <c r="I49" s="1260"/>
      <c r="J49" s="1261"/>
      <c r="K49" s="63">
        <v>37</v>
      </c>
      <c r="L49" s="64">
        <v>36</v>
      </c>
      <c r="M49" s="64">
        <v>18</v>
      </c>
      <c r="N49" s="64">
        <v>9</v>
      </c>
      <c r="O49" s="65">
        <v>16</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529</v>
      </c>
      <c r="L50" s="64" t="s">
        <v>529</v>
      </c>
      <c r="M50" s="64" t="s">
        <v>529</v>
      </c>
      <c r="N50" s="64" t="s">
        <v>529</v>
      </c>
      <c r="O50" s="65" t="s">
        <v>529</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529</v>
      </c>
      <c r="L51" s="64" t="s">
        <v>529</v>
      </c>
      <c r="M51" s="64" t="s">
        <v>529</v>
      </c>
      <c r="N51" s="64" t="s">
        <v>529</v>
      </c>
      <c r="O51" s="65" t="s">
        <v>529</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622</v>
      </c>
      <c r="L52" s="64">
        <v>604</v>
      </c>
      <c r="M52" s="64">
        <v>565</v>
      </c>
      <c r="N52" s="64">
        <v>583</v>
      </c>
      <c r="O52" s="65">
        <v>581</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308</v>
      </c>
      <c r="L53" s="69">
        <v>299</v>
      </c>
      <c r="M53" s="69">
        <v>270</v>
      </c>
      <c r="N53" s="69">
        <v>306</v>
      </c>
      <c r="O53" s="70">
        <v>303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529</v>
      </c>
      <c r="L57" s="84" t="s">
        <v>529</v>
      </c>
      <c r="M57" s="84" t="s">
        <v>529</v>
      </c>
      <c r="N57" s="84" t="s">
        <v>529</v>
      </c>
      <c r="O57" s="85" t="s">
        <v>529</v>
      </c>
    </row>
    <row r="58" spans="1:21" ht="31.5" customHeight="1" thickBot="1" x14ac:dyDescent="0.2">
      <c r="B58" s="1270"/>
      <c r="C58" s="1271"/>
      <c r="D58" s="1275" t="s">
        <v>27</v>
      </c>
      <c r="E58" s="1276"/>
      <c r="F58" s="1276"/>
      <c r="G58" s="1276"/>
      <c r="H58" s="1276"/>
      <c r="I58" s="1276"/>
      <c r="J58" s="1277"/>
      <c r="K58" s="86" t="s">
        <v>529</v>
      </c>
      <c r="L58" s="87" t="s">
        <v>529</v>
      </c>
      <c r="M58" s="87" t="s">
        <v>529</v>
      </c>
      <c r="N58" s="87" t="s">
        <v>529</v>
      </c>
      <c r="O58" s="88" t="s">
        <v>529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TERRrsYWx/pBFBNPKQ8FyR1pIC1bPPlPsM+J+VrljvwEEUDIKyYnuVUtqm7hi60wvEii0DDXJY7johW/o6zcw==" saltValue="iLIhyzUncFC05XYJo7mvt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571</v>
      </c>
      <c r="J40" s="100" t="s">
        <v>572</v>
      </c>
      <c r="K40" s="100" t="s">
        <v>573</v>
      </c>
      <c r="L40" s="100" t="s">
        <v>574</v>
      </c>
      <c r="M40" s="101" t="s">
        <v>575</v>
      </c>
    </row>
    <row r="41" spans="2:13" ht="27.75" customHeight="1" x14ac:dyDescent="0.15">
      <c r="B41" s="1278" t="s">
        <v>30</v>
      </c>
      <c r="C41" s="1279"/>
      <c r="D41" s="102"/>
      <c r="E41" s="1284" t="s">
        <v>31</v>
      </c>
      <c r="F41" s="1284"/>
      <c r="G41" s="1284"/>
      <c r="H41" s="1285"/>
      <c r="I41" s="103">
        <v>5168</v>
      </c>
      <c r="J41" s="104">
        <v>5414</v>
      </c>
      <c r="K41" s="104">
        <v>5480</v>
      </c>
      <c r="L41" s="104">
        <v>5416</v>
      </c>
      <c r="M41" s="105">
        <v>5319</v>
      </c>
    </row>
    <row r="42" spans="2:13" ht="27.75" customHeight="1" x14ac:dyDescent="0.15">
      <c r="B42" s="1280"/>
      <c r="C42" s="1281"/>
      <c r="D42" s="106"/>
      <c r="E42" s="1286" t="s">
        <v>32</v>
      </c>
      <c r="F42" s="1286"/>
      <c r="G42" s="1286"/>
      <c r="H42" s="1287"/>
      <c r="I42" s="107" t="s">
        <v>529</v>
      </c>
      <c r="J42" s="108" t="s">
        <v>529</v>
      </c>
      <c r="K42" s="108" t="s">
        <v>529</v>
      </c>
      <c r="L42" s="108" t="s">
        <v>529</v>
      </c>
      <c r="M42" s="109" t="s">
        <v>529</v>
      </c>
    </row>
    <row r="43" spans="2:13" ht="27.75" customHeight="1" x14ac:dyDescent="0.15">
      <c r="B43" s="1280"/>
      <c r="C43" s="1281"/>
      <c r="D43" s="106"/>
      <c r="E43" s="1286" t="s">
        <v>33</v>
      </c>
      <c r="F43" s="1286"/>
      <c r="G43" s="1286"/>
      <c r="H43" s="1287"/>
      <c r="I43" s="107">
        <v>2142</v>
      </c>
      <c r="J43" s="108">
        <v>2139</v>
      </c>
      <c r="K43" s="108">
        <v>2126</v>
      </c>
      <c r="L43" s="108">
        <v>2112</v>
      </c>
      <c r="M43" s="109">
        <v>2053</v>
      </c>
    </row>
    <row r="44" spans="2:13" ht="27.75" customHeight="1" x14ac:dyDescent="0.15">
      <c r="B44" s="1280"/>
      <c r="C44" s="1281"/>
      <c r="D44" s="106"/>
      <c r="E44" s="1286" t="s">
        <v>34</v>
      </c>
      <c r="F44" s="1286"/>
      <c r="G44" s="1286"/>
      <c r="H44" s="1287"/>
      <c r="I44" s="107">
        <v>88</v>
      </c>
      <c r="J44" s="108">
        <v>62</v>
      </c>
      <c r="K44" s="108">
        <v>65</v>
      </c>
      <c r="L44" s="108">
        <v>85</v>
      </c>
      <c r="M44" s="109">
        <v>96</v>
      </c>
    </row>
    <row r="45" spans="2:13" ht="27.75" customHeight="1" x14ac:dyDescent="0.15">
      <c r="B45" s="1280"/>
      <c r="C45" s="1281"/>
      <c r="D45" s="106"/>
      <c r="E45" s="1286" t="s">
        <v>35</v>
      </c>
      <c r="F45" s="1286"/>
      <c r="G45" s="1286"/>
      <c r="H45" s="1287"/>
      <c r="I45" s="107">
        <v>824</v>
      </c>
      <c r="J45" s="108">
        <v>775</v>
      </c>
      <c r="K45" s="108">
        <v>827</v>
      </c>
      <c r="L45" s="108">
        <v>995</v>
      </c>
      <c r="M45" s="109">
        <v>974</v>
      </c>
    </row>
    <row r="46" spans="2:13" ht="27.75" customHeight="1" x14ac:dyDescent="0.15">
      <c r="B46" s="1280"/>
      <c r="C46" s="1281"/>
      <c r="D46" s="110"/>
      <c r="E46" s="1286" t="s">
        <v>36</v>
      </c>
      <c r="F46" s="1286"/>
      <c r="G46" s="1286"/>
      <c r="H46" s="1287"/>
      <c r="I46" s="107" t="s">
        <v>529</v>
      </c>
      <c r="J46" s="108" t="s">
        <v>529</v>
      </c>
      <c r="K46" s="108" t="s">
        <v>529</v>
      </c>
      <c r="L46" s="108" t="s">
        <v>529</v>
      </c>
      <c r="M46" s="109" t="s">
        <v>529</v>
      </c>
    </row>
    <row r="47" spans="2:13" ht="27.75" customHeight="1" x14ac:dyDescent="0.15">
      <c r="B47" s="1280"/>
      <c r="C47" s="1281"/>
      <c r="D47" s="111"/>
      <c r="E47" s="1288" t="s">
        <v>37</v>
      </c>
      <c r="F47" s="1289"/>
      <c r="G47" s="1289"/>
      <c r="H47" s="1290"/>
      <c r="I47" s="107" t="s">
        <v>529</v>
      </c>
      <c r="J47" s="108" t="s">
        <v>529</v>
      </c>
      <c r="K47" s="108" t="s">
        <v>529</v>
      </c>
      <c r="L47" s="108" t="s">
        <v>529</v>
      </c>
      <c r="M47" s="109" t="s">
        <v>529</v>
      </c>
    </row>
    <row r="48" spans="2:13" ht="27.75" customHeight="1" x14ac:dyDescent="0.15">
      <c r="B48" s="1280"/>
      <c r="C48" s="1281"/>
      <c r="D48" s="106"/>
      <c r="E48" s="1286" t="s">
        <v>38</v>
      </c>
      <c r="F48" s="1286"/>
      <c r="G48" s="1286"/>
      <c r="H48" s="1287"/>
      <c r="I48" s="107" t="s">
        <v>529</v>
      </c>
      <c r="J48" s="108" t="s">
        <v>529</v>
      </c>
      <c r="K48" s="108" t="s">
        <v>529</v>
      </c>
      <c r="L48" s="108" t="s">
        <v>529</v>
      </c>
      <c r="M48" s="109" t="s">
        <v>529</v>
      </c>
    </row>
    <row r="49" spans="2:13" ht="27.75" customHeight="1" x14ac:dyDescent="0.15">
      <c r="B49" s="1282"/>
      <c r="C49" s="1283"/>
      <c r="D49" s="106"/>
      <c r="E49" s="1286" t="s">
        <v>39</v>
      </c>
      <c r="F49" s="1286"/>
      <c r="G49" s="1286"/>
      <c r="H49" s="1287"/>
      <c r="I49" s="107" t="s">
        <v>529</v>
      </c>
      <c r="J49" s="108" t="s">
        <v>529</v>
      </c>
      <c r="K49" s="108" t="s">
        <v>529</v>
      </c>
      <c r="L49" s="108" t="s">
        <v>529</v>
      </c>
      <c r="M49" s="109" t="s">
        <v>529</v>
      </c>
    </row>
    <row r="50" spans="2:13" ht="27.75" customHeight="1" x14ac:dyDescent="0.15">
      <c r="B50" s="1291" t="s">
        <v>40</v>
      </c>
      <c r="C50" s="1292"/>
      <c r="D50" s="112"/>
      <c r="E50" s="1286" t="s">
        <v>41</v>
      </c>
      <c r="F50" s="1286"/>
      <c r="G50" s="1286"/>
      <c r="H50" s="1287"/>
      <c r="I50" s="107">
        <v>2697</v>
      </c>
      <c r="J50" s="108">
        <v>2958</v>
      </c>
      <c r="K50" s="108">
        <v>2989</v>
      </c>
      <c r="L50" s="108">
        <v>3131</v>
      </c>
      <c r="M50" s="109">
        <v>3145</v>
      </c>
    </row>
    <row r="51" spans="2:13" ht="27.75" customHeight="1" x14ac:dyDescent="0.15">
      <c r="B51" s="1280"/>
      <c r="C51" s="1281"/>
      <c r="D51" s="106"/>
      <c r="E51" s="1286" t="s">
        <v>42</v>
      </c>
      <c r="F51" s="1286"/>
      <c r="G51" s="1286"/>
      <c r="H51" s="1287"/>
      <c r="I51" s="107" t="s">
        <v>529</v>
      </c>
      <c r="J51" s="108" t="s">
        <v>529</v>
      </c>
      <c r="K51" s="108" t="s">
        <v>529</v>
      </c>
      <c r="L51" s="108" t="s">
        <v>529</v>
      </c>
      <c r="M51" s="109" t="s">
        <v>529</v>
      </c>
    </row>
    <row r="52" spans="2:13" ht="27.75" customHeight="1" x14ac:dyDescent="0.15">
      <c r="B52" s="1282"/>
      <c r="C52" s="1283"/>
      <c r="D52" s="106"/>
      <c r="E52" s="1286" t="s">
        <v>43</v>
      </c>
      <c r="F52" s="1286"/>
      <c r="G52" s="1286"/>
      <c r="H52" s="1287"/>
      <c r="I52" s="107">
        <v>5454</v>
      </c>
      <c r="J52" s="108">
        <v>5534</v>
      </c>
      <c r="K52" s="108">
        <v>5620</v>
      </c>
      <c r="L52" s="108">
        <v>5390</v>
      </c>
      <c r="M52" s="109">
        <v>5427</v>
      </c>
    </row>
    <row r="53" spans="2:13" ht="27.75" customHeight="1" thickBot="1" x14ac:dyDescent="0.2">
      <c r="B53" s="1293" t="s">
        <v>44</v>
      </c>
      <c r="C53" s="1294"/>
      <c r="D53" s="113"/>
      <c r="E53" s="1295" t="s">
        <v>45</v>
      </c>
      <c r="F53" s="1295"/>
      <c r="G53" s="1295"/>
      <c r="H53" s="1296"/>
      <c r="I53" s="114">
        <v>72</v>
      </c>
      <c r="J53" s="115">
        <v>-101</v>
      </c>
      <c r="K53" s="115">
        <v>-110</v>
      </c>
      <c r="L53" s="115">
        <v>88</v>
      </c>
      <c r="M53" s="116">
        <v>-131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HbQN4Rtq1jK8Get4+v/dU1uEn2Zzin9tuJerIE9kyr3mpMi8T+1/T/rVvm46Q/92d+6Q0vVs7Az3p9Tt3NL3w==" saltValue="GfPw9MtDOG0FuHIw13jCU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573</v>
      </c>
      <c r="G54" s="125" t="s">
        <v>574</v>
      </c>
      <c r="H54" s="126" t="s">
        <v>575</v>
      </c>
    </row>
    <row r="55" spans="2:8" ht="52.5" customHeight="1" x14ac:dyDescent="0.15">
      <c r="B55" s="127"/>
      <c r="C55" s="1305" t="s">
        <v>48</v>
      </c>
      <c r="D55" s="1305"/>
      <c r="E55" s="1306"/>
      <c r="F55" s="128">
        <v>900</v>
      </c>
      <c r="G55" s="128">
        <v>900</v>
      </c>
      <c r="H55" s="129">
        <v>800</v>
      </c>
    </row>
    <row r="56" spans="2:8" ht="52.5" customHeight="1" x14ac:dyDescent="0.15">
      <c r="B56" s="130"/>
      <c r="C56" s="1307" t="s">
        <v>49</v>
      </c>
      <c r="D56" s="1307"/>
      <c r="E56" s="1308"/>
      <c r="F56" s="131">
        <v>45</v>
      </c>
      <c r="G56" s="131">
        <v>45</v>
      </c>
      <c r="H56" s="132">
        <v>46</v>
      </c>
    </row>
    <row r="57" spans="2:8" ht="53.25" customHeight="1" x14ac:dyDescent="0.15">
      <c r="B57" s="130"/>
      <c r="C57" s="1309" t="s">
        <v>50</v>
      </c>
      <c r="D57" s="1309"/>
      <c r="E57" s="1310"/>
      <c r="F57" s="133">
        <v>1711</v>
      </c>
      <c r="G57" s="133">
        <v>1899</v>
      </c>
      <c r="H57" s="134">
        <v>2082</v>
      </c>
    </row>
    <row r="58" spans="2:8" ht="45.75" customHeight="1" x14ac:dyDescent="0.15">
      <c r="B58" s="135"/>
      <c r="C58" s="1297" t="s">
        <v>599</v>
      </c>
      <c r="D58" s="1298"/>
      <c r="E58" s="1299"/>
      <c r="F58" s="136">
        <v>401</v>
      </c>
      <c r="G58" s="136">
        <v>502</v>
      </c>
      <c r="H58" s="137">
        <v>703</v>
      </c>
    </row>
    <row r="59" spans="2:8" ht="45.75" customHeight="1" x14ac:dyDescent="0.15">
      <c r="B59" s="135"/>
      <c r="C59" s="1297" t="s">
        <v>600</v>
      </c>
      <c r="D59" s="1298"/>
      <c r="E59" s="1299"/>
      <c r="F59" s="136">
        <v>363</v>
      </c>
      <c r="G59" s="136">
        <v>414</v>
      </c>
      <c r="H59" s="137">
        <v>402</v>
      </c>
    </row>
    <row r="60" spans="2:8" ht="45.75" customHeight="1" x14ac:dyDescent="0.15">
      <c r="B60" s="135"/>
      <c r="C60" s="1297" t="s">
        <v>601</v>
      </c>
      <c r="D60" s="1298"/>
      <c r="E60" s="1299"/>
      <c r="F60" s="136">
        <v>333</v>
      </c>
      <c r="G60" s="136">
        <v>346</v>
      </c>
      <c r="H60" s="137">
        <v>359</v>
      </c>
    </row>
    <row r="61" spans="2:8" ht="45.75" customHeight="1" x14ac:dyDescent="0.15">
      <c r="B61" s="135"/>
      <c r="C61" s="1297" t="s">
        <v>602</v>
      </c>
      <c r="D61" s="1298"/>
      <c r="E61" s="1299"/>
      <c r="F61" s="136">
        <v>221</v>
      </c>
      <c r="G61" s="136">
        <v>232</v>
      </c>
      <c r="H61" s="137">
        <v>214</v>
      </c>
    </row>
    <row r="62" spans="2:8" ht="45.75" customHeight="1" thickBot="1" x14ac:dyDescent="0.2">
      <c r="B62" s="138"/>
      <c r="C62" s="1300" t="s">
        <v>603</v>
      </c>
      <c r="D62" s="1301"/>
      <c r="E62" s="1302"/>
      <c r="F62" s="139">
        <v>213</v>
      </c>
      <c r="G62" s="139">
        <v>213</v>
      </c>
      <c r="H62" s="140">
        <v>213</v>
      </c>
    </row>
    <row r="63" spans="2:8" ht="52.5" customHeight="1" thickBot="1" x14ac:dyDescent="0.2">
      <c r="B63" s="141"/>
      <c r="C63" s="1303" t="s">
        <v>51</v>
      </c>
      <c r="D63" s="1303"/>
      <c r="E63" s="1304"/>
      <c r="F63" s="142">
        <v>2656</v>
      </c>
      <c r="G63" s="142">
        <v>2844</v>
      </c>
      <c r="H63" s="143">
        <v>2928</v>
      </c>
    </row>
    <row r="64" spans="2:8" ht="15" customHeight="1" x14ac:dyDescent="0.15"/>
  </sheetData>
  <sheetProtection algorithmName="SHA-512" hashValue="Y+fjTrJAHeu+WOtnHErjGJLA807PoX2sqk9AMLkK7v0fvOcTizkjkfsXTO6vHUb7aX5K7pINAbz9EcCNKoumhw==" saltValue="OzLkidPveD5F2LVAutpS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628</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628</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627</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623</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2" t="s">
        <v>626</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ht="13.5" x14ac:dyDescent="0.15">
      <c r="B44" s="389"/>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ht="13.5" x14ac:dyDescent="0.15">
      <c r="B45" s="389"/>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ht="13.5" x14ac:dyDescent="0.15">
      <c r="B46" s="389"/>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ht="13.5" x14ac:dyDescent="0.15">
      <c r="B47" s="389"/>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621</v>
      </c>
    </row>
    <row r="50" spans="1:109" ht="13.5" x14ac:dyDescent="0.15">
      <c r="B50" s="389"/>
      <c r="G50" s="1321"/>
      <c r="H50" s="1321"/>
      <c r="I50" s="1321"/>
      <c r="J50" s="1321"/>
      <c r="K50" s="398"/>
      <c r="L50" s="398"/>
      <c r="M50" s="397"/>
      <c r="N50" s="397"/>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571</v>
      </c>
      <c r="BQ50" s="1325"/>
      <c r="BR50" s="1325"/>
      <c r="BS50" s="1325"/>
      <c r="BT50" s="1325"/>
      <c r="BU50" s="1325"/>
      <c r="BV50" s="1325"/>
      <c r="BW50" s="1325"/>
      <c r="BX50" s="1325" t="s">
        <v>572</v>
      </c>
      <c r="BY50" s="1325"/>
      <c r="BZ50" s="1325"/>
      <c r="CA50" s="1325"/>
      <c r="CB50" s="1325"/>
      <c r="CC50" s="1325"/>
      <c r="CD50" s="1325"/>
      <c r="CE50" s="1325"/>
      <c r="CF50" s="1325" t="s">
        <v>573</v>
      </c>
      <c r="CG50" s="1325"/>
      <c r="CH50" s="1325"/>
      <c r="CI50" s="1325"/>
      <c r="CJ50" s="1325"/>
      <c r="CK50" s="1325"/>
      <c r="CL50" s="1325"/>
      <c r="CM50" s="1325"/>
      <c r="CN50" s="1325" t="s">
        <v>574</v>
      </c>
      <c r="CO50" s="1325"/>
      <c r="CP50" s="1325"/>
      <c r="CQ50" s="1325"/>
      <c r="CR50" s="1325"/>
      <c r="CS50" s="1325"/>
      <c r="CT50" s="1325"/>
      <c r="CU50" s="1325"/>
      <c r="CV50" s="1325" t="s">
        <v>575</v>
      </c>
      <c r="CW50" s="1325"/>
      <c r="CX50" s="1325"/>
      <c r="CY50" s="1325"/>
      <c r="CZ50" s="1325"/>
      <c r="DA50" s="1325"/>
      <c r="DB50" s="1325"/>
      <c r="DC50" s="1325"/>
    </row>
    <row r="51" spans="1:109" ht="13.5" customHeight="1" x14ac:dyDescent="0.15">
      <c r="B51" s="389"/>
      <c r="G51" s="1331"/>
      <c r="H51" s="1331"/>
      <c r="I51" s="1329"/>
      <c r="J51" s="1329"/>
      <c r="K51" s="1328"/>
      <c r="L51" s="1328"/>
      <c r="M51" s="1328"/>
      <c r="N51" s="1328"/>
      <c r="AM51" s="396"/>
      <c r="AN51" s="1327" t="s">
        <v>620</v>
      </c>
      <c r="AO51" s="1327"/>
      <c r="AP51" s="1327"/>
      <c r="AQ51" s="1327"/>
      <c r="AR51" s="1327"/>
      <c r="AS51" s="1327"/>
      <c r="AT51" s="1327"/>
      <c r="AU51" s="1327"/>
      <c r="AV51" s="1327"/>
      <c r="AW51" s="1327"/>
      <c r="AX51" s="1327"/>
      <c r="AY51" s="1327"/>
      <c r="AZ51" s="1327"/>
      <c r="BA51" s="1327"/>
      <c r="BB51" s="1327" t="s">
        <v>618</v>
      </c>
      <c r="BC51" s="1327"/>
      <c r="BD51" s="1327"/>
      <c r="BE51" s="1327"/>
      <c r="BF51" s="1327"/>
      <c r="BG51" s="1327"/>
      <c r="BH51" s="1327"/>
      <c r="BI51" s="1327"/>
      <c r="BJ51" s="1327"/>
      <c r="BK51" s="1327"/>
      <c r="BL51" s="1327"/>
      <c r="BM51" s="1327"/>
      <c r="BN51" s="1327"/>
      <c r="BO51" s="1327"/>
      <c r="BP51" s="1326"/>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v>2.8</v>
      </c>
      <c r="CO51" s="1311"/>
      <c r="CP51" s="1311"/>
      <c r="CQ51" s="1311"/>
      <c r="CR51" s="1311"/>
      <c r="CS51" s="1311"/>
      <c r="CT51" s="1311"/>
      <c r="CU51" s="1311"/>
      <c r="CV51" s="1311"/>
      <c r="CW51" s="1311"/>
      <c r="CX51" s="1311"/>
      <c r="CY51" s="1311"/>
      <c r="CZ51" s="1311"/>
      <c r="DA51" s="1311"/>
      <c r="DB51" s="1311"/>
      <c r="DC51" s="1311"/>
    </row>
    <row r="52" spans="1:109" ht="13.5" x14ac:dyDescent="0.15">
      <c r="B52" s="389"/>
      <c r="G52" s="1331"/>
      <c r="H52" s="1331"/>
      <c r="I52" s="1329"/>
      <c r="J52" s="1329"/>
      <c r="K52" s="1328"/>
      <c r="L52" s="1328"/>
      <c r="M52" s="1328"/>
      <c r="N52" s="1328"/>
      <c r="AM52" s="39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31"/>
      <c r="H53" s="1331"/>
      <c r="I53" s="1321"/>
      <c r="J53" s="1321"/>
      <c r="K53" s="1328"/>
      <c r="L53" s="1328"/>
      <c r="M53" s="1328"/>
      <c r="N53" s="1328"/>
      <c r="AM53" s="396"/>
      <c r="AN53" s="1327"/>
      <c r="AO53" s="1327"/>
      <c r="AP53" s="1327"/>
      <c r="AQ53" s="1327"/>
      <c r="AR53" s="1327"/>
      <c r="AS53" s="1327"/>
      <c r="AT53" s="1327"/>
      <c r="AU53" s="1327"/>
      <c r="AV53" s="1327"/>
      <c r="AW53" s="1327"/>
      <c r="AX53" s="1327"/>
      <c r="AY53" s="1327"/>
      <c r="AZ53" s="1327"/>
      <c r="BA53" s="1327"/>
      <c r="BB53" s="1327" t="s">
        <v>625</v>
      </c>
      <c r="BC53" s="1327"/>
      <c r="BD53" s="1327"/>
      <c r="BE53" s="1327"/>
      <c r="BF53" s="1327"/>
      <c r="BG53" s="1327"/>
      <c r="BH53" s="1327"/>
      <c r="BI53" s="1327"/>
      <c r="BJ53" s="1327"/>
      <c r="BK53" s="1327"/>
      <c r="BL53" s="1327"/>
      <c r="BM53" s="1327"/>
      <c r="BN53" s="1327"/>
      <c r="BO53" s="1327"/>
      <c r="BP53" s="1326"/>
      <c r="BQ53" s="1311"/>
      <c r="BR53" s="1311"/>
      <c r="BS53" s="1311"/>
      <c r="BT53" s="1311"/>
      <c r="BU53" s="1311"/>
      <c r="BV53" s="1311"/>
      <c r="BW53" s="1311"/>
      <c r="BX53" s="1311">
        <v>73</v>
      </c>
      <c r="BY53" s="1311"/>
      <c r="BZ53" s="1311"/>
      <c r="CA53" s="1311"/>
      <c r="CB53" s="1311"/>
      <c r="CC53" s="1311"/>
      <c r="CD53" s="1311"/>
      <c r="CE53" s="1311"/>
      <c r="CF53" s="1311">
        <v>74.099999999999994</v>
      </c>
      <c r="CG53" s="1311"/>
      <c r="CH53" s="1311"/>
      <c r="CI53" s="1311"/>
      <c r="CJ53" s="1311"/>
      <c r="CK53" s="1311"/>
      <c r="CL53" s="1311"/>
      <c r="CM53" s="1311"/>
      <c r="CN53" s="1311">
        <v>69.7</v>
      </c>
      <c r="CO53" s="1311"/>
      <c r="CP53" s="1311"/>
      <c r="CQ53" s="1311"/>
      <c r="CR53" s="1311"/>
      <c r="CS53" s="1311"/>
      <c r="CT53" s="1311"/>
      <c r="CU53" s="1311"/>
      <c r="CV53" s="1311">
        <v>70.400000000000006</v>
      </c>
      <c r="CW53" s="1311"/>
      <c r="CX53" s="1311"/>
      <c r="CY53" s="1311"/>
      <c r="CZ53" s="1311"/>
      <c r="DA53" s="1311"/>
      <c r="DB53" s="1311"/>
      <c r="DC53" s="1311"/>
    </row>
    <row r="54" spans="1:109" ht="13.5" x14ac:dyDescent="0.15">
      <c r="A54" s="404"/>
      <c r="B54" s="389"/>
      <c r="G54" s="1331"/>
      <c r="H54" s="1331"/>
      <c r="I54" s="1321"/>
      <c r="J54" s="1321"/>
      <c r="K54" s="1328"/>
      <c r="L54" s="1328"/>
      <c r="M54" s="1328"/>
      <c r="N54" s="1328"/>
      <c r="AM54" s="39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21"/>
      <c r="H55" s="1321"/>
      <c r="I55" s="1321"/>
      <c r="J55" s="1321"/>
      <c r="K55" s="1328"/>
      <c r="L55" s="1328"/>
      <c r="M55" s="1328"/>
      <c r="N55" s="1328"/>
      <c r="AN55" s="1325" t="s">
        <v>619</v>
      </c>
      <c r="AO55" s="1325"/>
      <c r="AP55" s="1325"/>
      <c r="AQ55" s="1325"/>
      <c r="AR55" s="1325"/>
      <c r="AS55" s="1325"/>
      <c r="AT55" s="1325"/>
      <c r="AU55" s="1325"/>
      <c r="AV55" s="1325"/>
      <c r="AW55" s="1325"/>
      <c r="AX55" s="1325"/>
      <c r="AY55" s="1325"/>
      <c r="AZ55" s="1325"/>
      <c r="BA55" s="1325"/>
      <c r="BB55" s="1327" t="s">
        <v>618</v>
      </c>
      <c r="BC55" s="1327"/>
      <c r="BD55" s="1327"/>
      <c r="BE55" s="1327"/>
      <c r="BF55" s="1327"/>
      <c r="BG55" s="1327"/>
      <c r="BH55" s="1327"/>
      <c r="BI55" s="1327"/>
      <c r="BJ55" s="1327"/>
      <c r="BK55" s="1327"/>
      <c r="BL55" s="1327"/>
      <c r="BM55" s="1327"/>
      <c r="BN55" s="1327"/>
      <c r="BO55" s="1327"/>
      <c r="BP55" s="1326"/>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ht="13.5" x14ac:dyDescent="0.15">
      <c r="A56" s="404"/>
      <c r="B56" s="389"/>
      <c r="G56" s="1321"/>
      <c r="H56" s="1321"/>
      <c r="I56" s="1321"/>
      <c r="J56" s="1321"/>
      <c r="K56" s="1328"/>
      <c r="L56" s="1328"/>
      <c r="M56" s="1328"/>
      <c r="N56" s="1328"/>
      <c r="AN56" s="1325"/>
      <c r="AO56" s="1325"/>
      <c r="AP56" s="1325"/>
      <c r="AQ56" s="1325"/>
      <c r="AR56" s="1325"/>
      <c r="AS56" s="1325"/>
      <c r="AT56" s="1325"/>
      <c r="AU56" s="1325"/>
      <c r="AV56" s="1325"/>
      <c r="AW56" s="1325"/>
      <c r="AX56" s="1325"/>
      <c r="AY56" s="1325"/>
      <c r="AZ56" s="1325"/>
      <c r="BA56" s="1325"/>
      <c r="BB56" s="1327"/>
      <c r="BC56" s="1327"/>
      <c r="BD56" s="1327"/>
      <c r="BE56" s="1327"/>
      <c r="BF56" s="1327"/>
      <c r="BG56" s="1327"/>
      <c r="BH56" s="1327"/>
      <c r="BI56" s="1327"/>
      <c r="BJ56" s="1327"/>
      <c r="BK56" s="1327"/>
      <c r="BL56" s="1327"/>
      <c r="BM56" s="1327"/>
      <c r="BN56" s="1327"/>
      <c r="BO56" s="1327"/>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21"/>
      <c r="H57" s="1321"/>
      <c r="I57" s="1330"/>
      <c r="J57" s="1330"/>
      <c r="K57" s="1328"/>
      <c r="L57" s="1328"/>
      <c r="M57" s="1328"/>
      <c r="N57" s="1328"/>
      <c r="AM57" s="388"/>
      <c r="AN57" s="1325"/>
      <c r="AO57" s="1325"/>
      <c r="AP57" s="1325"/>
      <c r="AQ57" s="1325"/>
      <c r="AR57" s="1325"/>
      <c r="AS57" s="1325"/>
      <c r="AT57" s="1325"/>
      <c r="AU57" s="1325"/>
      <c r="AV57" s="1325"/>
      <c r="AW57" s="1325"/>
      <c r="AX57" s="1325"/>
      <c r="AY57" s="1325"/>
      <c r="AZ57" s="1325"/>
      <c r="BA57" s="1325"/>
      <c r="BB57" s="1327" t="s">
        <v>625</v>
      </c>
      <c r="BC57" s="1327"/>
      <c r="BD57" s="1327"/>
      <c r="BE57" s="1327"/>
      <c r="BF57" s="1327"/>
      <c r="BG57" s="1327"/>
      <c r="BH57" s="1327"/>
      <c r="BI57" s="1327"/>
      <c r="BJ57" s="1327"/>
      <c r="BK57" s="1327"/>
      <c r="BL57" s="1327"/>
      <c r="BM57" s="1327"/>
      <c r="BN57" s="1327"/>
      <c r="BO57" s="1327"/>
      <c r="BP57" s="1326"/>
      <c r="BQ57" s="1311"/>
      <c r="BR57" s="1311"/>
      <c r="BS57" s="1311"/>
      <c r="BT57" s="1311"/>
      <c r="BU57" s="1311"/>
      <c r="BV57" s="1311"/>
      <c r="BW57" s="1311"/>
      <c r="BX57" s="1311">
        <v>59.1</v>
      </c>
      <c r="BY57" s="1311"/>
      <c r="BZ57" s="1311"/>
      <c r="CA57" s="1311"/>
      <c r="CB57" s="1311"/>
      <c r="CC57" s="1311"/>
      <c r="CD57" s="1311"/>
      <c r="CE57" s="1311"/>
      <c r="CF57" s="1311">
        <v>61.2</v>
      </c>
      <c r="CG57" s="1311"/>
      <c r="CH57" s="1311"/>
      <c r="CI57" s="1311"/>
      <c r="CJ57" s="1311"/>
      <c r="CK57" s="1311"/>
      <c r="CL57" s="1311"/>
      <c r="CM57" s="1311"/>
      <c r="CN57" s="1311">
        <v>62.9</v>
      </c>
      <c r="CO57" s="1311"/>
      <c r="CP57" s="1311"/>
      <c r="CQ57" s="1311"/>
      <c r="CR57" s="1311"/>
      <c r="CS57" s="1311"/>
      <c r="CT57" s="1311"/>
      <c r="CU57" s="1311"/>
      <c r="CV57" s="1311">
        <v>64.2</v>
      </c>
      <c r="CW57" s="1311"/>
      <c r="CX57" s="1311"/>
      <c r="CY57" s="1311"/>
      <c r="CZ57" s="1311"/>
      <c r="DA57" s="1311"/>
      <c r="DB57" s="1311"/>
      <c r="DC57" s="1311"/>
      <c r="DD57" s="415"/>
      <c r="DE57" s="410"/>
    </row>
    <row r="58" spans="1:109" s="404" customFormat="1" ht="13.5" x14ac:dyDescent="0.15">
      <c r="A58" s="388"/>
      <c r="B58" s="410"/>
      <c r="G58" s="1321"/>
      <c r="H58" s="1321"/>
      <c r="I58" s="1330"/>
      <c r="J58" s="1330"/>
      <c r="K58" s="1328"/>
      <c r="L58" s="1328"/>
      <c r="M58" s="1328"/>
      <c r="N58" s="1328"/>
      <c r="AM58" s="388"/>
      <c r="AN58" s="1325"/>
      <c r="AO58" s="1325"/>
      <c r="AP58" s="1325"/>
      <c r="AQ58" s="1325"/>
      <c r="AR58" s="1325"/>
      <c r="AS58" s="1325"/>
      <c r="AT58" s="1325"/>
      <c r="AU58" s="1325"/>
      <c r="AV58" s="1325"/>
      <c r="AW58" s="1325"/>
      <c r="AX58" s="1325"/>
      <c r="AY58" s="1325"/>
      <c r="AZ58" s="1325"/>
      <c r="BA58" s="1325"/>
      <c r="BB58" s="1327"/>
      <c r="BC58" s="1327"/>
      <c r="BD58" s="1327"/>
      <c r="BE58" s="1327"/>
      <c r="BF58" s="1327"/>
      <c r="BG58" s="1327"/>
      <c r="BH58" s="1327"/>
      <c r="BI58" s="1327"/>
      <c r="BJ58" s="1327"/>
      <c r="BK58" s="1327"/>
      <c r="BL58" s="1327"/>
      <c r="BM58" s="1327"/>
      <c r="BN58" s="1327"/>
      <c r="BO58" s="1327"/>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624</v>
      </c>
    </row>
    <row r="64" spans="1:109" ht="13.5" x14ac:dyDescent="0.15">
      <c r="B64" s="389"/>
      <c r="G64" s="405"/>
      <c r="I64" s="407"/>
      <c r="J64" s="407"/>
      <c r="K64" s="407"/>
      <c r="L64" s="407"/>
      <c r="M64" s="407"/>
      <c r="N64" s="406"/>
      <c r="AM64" s="405"/>
      <c r="AN64" s="405" t="s">
        <v>623</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12" t="s">
        <v>622</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ht="13.5" x14ac:dyDescent="0.15">
      <c r="B66" s="389"/>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ht="13.5" x14ac:dyDescent="0.15">
      <c r="B67" s="389"/>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ht="13.5" x14ac:dyDescent="0.15">
      <c r="B68" s="389"/>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ht="13.5" x14ac:dyDescent="0.15">
      <c r="B69" s="389"/>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621</v>
      </c>
    </row>
    <row r="72" spans="2:107" ht="13.5" x14ac:dyDescent="0.15">
      <c r="B72" s="389"/>
      <c r="G72" s="1321"/>
      <c r="H72" s="1321"/>
      <c r="I72" s="1321"/>
      <c r="J72" s="1321"/>
      <c r="K72" s="398"/>
      <c r="L72" s="398"/>
      <c r="M72" s="397"/>
      <c r="N72" s="397"/>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571</v>
      </c>
      <c r="BQ72" s="1325"/>
      <c r="BR72" s="1325"/>
      <c r="BS72" s="1325"/>
      <c r="BT72" s="1325"/>
      <c r="BU72" s="1325"/>
      <c r="BV72" s="1325"/>
      <c r="BW72" s="1325"/>
      <c r="BX72" s="1325" t="s">
        <v>572</v>
      </c>
      <c r="BY72" s="1325"/>
      <c r="BZ72" s="1325"/>
      <c r="CA72" s="1325"/>
      <c r="CB72" s="1325"/>
      <c r="CC72" s="1325"/>
      <c r="CD72" s="1325"/>
      <c r="CE72" s="1325"/>
      <c r="CF72" s="1325" t="s">
        <v>573</v>
      </c>
      <c r="CG72" s="1325"/>
      <c r="CH72" s="1325"/>
      <c r="CI72" s="1325"/>
      <c r="CJ72" s="1325"/>
      <c r="CK72" s="1325"/>
      <c r="CL72" s="1325"/>
      <c r="CM72" s="1325"/>
      <c r="CN72" s="1325" t="s">
        <v>574</v>
      </c>
      <c r="CO72" s="1325"/>
      <c r="CP72" s="1325"/>
      <c r="CQ72" s="1325"/>
      <c r="CR72" s="1325"/>
      <c r="CS72" s="1325"/>
      <c r="CT72" s="1325"/>
      <c r="CU72" s="1325"/>
      <c r="CV72" s="1325" t="s">
        <v>575</v>
      </c>
      <c r="CW72" s="1325"/>
      <c r="CX72" s="1325"/>
      <c r="CY72" s="1325"/>
      <c r="CZ72" s="1325"/>
      <c r="DA72" s="1325"/>
      <c r="DB72" s="1325"/>
      <c r="DC72" s="1325"/>
    </row>
    <row r="73" spans="2:107" ht="13.5" x14ac:dyDescent="0.15">
      <c r="B73" s="389"/>
      <c r="G73" s="1331"/>
      <c r="H73" s="1331"/>
      <c r="I73" s="1331"/>
      <c r="J73" s="1331"/>
      <c r="K73" s="1332"/>
      <c r="L73" s="1332"/>
      <c r="M73" s="1332"/>
      <c r="N73" s="1332"/>
      <c r="AM73" s="396"/>
      <c r="AN73" s="1327" t="s">
        <v>620</v>
      </c>
      <c r="AO73" s="1327"/>
      <c r="AP73" s="1327"/>
      <c r="AQ73" s="1327"/>
      <c r="AR73" s="1327"/>
      <c r="AS73" s="1327"/>
      <c r="AT73" s="1327"/>
      <c r="AU73" s="1327"/>
      <c r="AV73" s="1327"/>
      <c r="AW73" s="1327"/>
      <c r="AX73" s="1327"/>
      <c r="AY73" s="1327"/>
      <c r="AZ73" s="1327"/>
      <c r="BA73" s="1327"/>
      <c r="BB73" s="1327" t="s">
        <v>618</v>
      </c>
      <c r="BC73" s="1327"/>
      <c r="BD73" s="1327"/>
      <c r="BE73" s="1327"/>
      <c r="BF73" s="1327"/>
      <c r="BG73" s="1327"/>
      <c r="BH73" s="1327"/>
      <c r="BI73" s="1327"/>
      <c r="BJ73" s="1327"/>
      <c r="BK73" s="1327"/>
      <c r="BL73" s="1327"/>
      <c r="BM73" s="1327"/>
      <c r="BN73" s="1327"/>
      <c r="BO73" s="1327"/>
      <c r="BP73" s="1311">
        <v>2.2999999999999998</v>
      </c>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v>2.8</v>
      </c>
      <c r="CO73" s="1311"/>
      <c r="CP73" s="1311"/>
      <c r="CQ73" s="1311"/>
      <c r="CR73" s="1311"/>
      <c r="CS73" s="1311"/>
      <c r="CT73" s="1311"/>
      <c r="CU73" s="1311"/>
      <c r="CV73" s="1311"/>
      <c r="CW73" s="1311"/>
      <c r="CX73" s="1311"/>
      <c r="CY73" s="1311"/>
      <c r="CZ73" s="1311"/>
      <c r="DA73" s="1311"/>
      <c r="DB73" s="1311"/>
      <c r="DC73" s="1311"/>
    </row>
    <row r="74" spans="2:107" ht="13.5" x14ac:dyDescent="0.15">
      <c r="B74" s="389"/>
      <c r="G74" s="1331"/>
      <c r="H74" s="1331"/>
      <c r="I74" s="1331"/>
      <c r="J74" s="1331"/>
      <c r="K74" s="1332"/>
      <c r="L74" s="1332"/>
      <c r="M74" s="1332"/>
      <c r="N74" s="1332"/>
      <c r="AM74" s="39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31"/>
      <c r="H75" s="1331"/>
      <c r="I75" s="1321"/>
      <c r="J75" s="1321"/>
      <c r="K75" s="1328"/>
      <c r="L75" s="1328"/>
      <c r="M75" s="1328"/>
      <c r="N75" s="1328"/>
      <c r="AM75" s="396"/>
      <c r="AN75" s="1327"/>
      <c r="AO75" s="1327"/>
      <c r="AP75" s="1327"/>
      <c r="AQ75" s="1327"/>
      <c r="AR75" s="1327"/>
      <c r="AS75" s="1327"/>
      <c r="AT75" s="1327"/>
      <c r="AU75" s="1327"/>
      <c r="AV75" s="1327"/>
      <c r="AW75" s="1327"/>
      <c r="AX75" s="1327"/>
      <c r="AY75" s="1327"/>
      <c r="AZ75" s="1327"/>
      <c r="BA75" s="1327"/>
      <c r="BB75" s="1327" t="s">
        <v>617</v>
      </c>
      <c r="BC75" s="1327"/>
      <c r="BD75" s="1327"/>
      <c r="BE75" s="1327"/>
      <c r="BF75" s="1327"/>
      <c r="BG75" s="1327"/>
      <c r="BH75" s="1327"/>
      <c r="BI75" s="1327"/>
      <c r="BJ75" s="1327"/>
      <c r="BK75" s="1327"/>
      <c r="BL75" s="1327"/>
      <c r="BM75" s="1327"/>
      <c r="BN75" s="1327"/>
      <c r="BO75" s="1327"/>
      <c r="BP75" s="1311">
        <v>11.3</v>
      </c>
      <c r="BQ75" s="1311"/>
      <c r="BR75" s="1311"/>
      <c r="BS75" s="1311"/>
      <c r="BT75" s="1311"/>
      <c r="BU75" s="1311"/>
      <c r="BV75" s="1311"/>
      <c r="BW75" s="1311"/>
      <c r="BX75" s="1311">
        <v>10.3</v>
      </c>
      <c r="BY75" s="1311"/>
      <c r="BZ75" s="1311"/>
      <c r="CA75" s="1311"/>
      <c r="CB75" s="1311"/>
      <c r="CC75" s="1311"/>
      <c r="CD75" s="1311"/>
      <c r="CE75" s="1311"/>
      <c r="CF75" s="1311">
        <v>9.4</v>
      </c>
      <c r="CG75" s="1311"/>
      <c r="CH75" s="1311"/>
      <c r="CI75" s="1311"/>
      <c r="CJ75" s="1311"/>
      <c r="CK75" s="1311"/>
      <c r="CL75" s="1311"/>
      <c r="CM75" s="1311"/>
      <c r="CN75" s="1311">
        <v>9.5</v>
      </c>
      <c r="CO75" s="1311"/>
      <c r="CP75" s="1311"/>
      <c r="CQ75" s="1311"/>
      <c r="CR75" s="1311"/>
      <c r="CS75" s="1311"/>
      <c r="CT75" s="1311"/>
      <c r="CU75" s="1311"/>
      <c r="CV75" s="1311">
        <v>9.3000000000000007</v>
      </c>
      <c r="CW75" s="1311"/>
      <c r="CX75" s="1311"/>
      <c r="CY75" s="1311"/>
      <c r="CZ75" s="1311"/>
      <c r="DA75" s="1311"/>
      <c r="DB75" s="1311"/>
      <c r="DC75" s="1311"/>
    </row>
    <row r="76" spans="2:107" ht="13.5" x14ac:dyDescent="0.15">
      <c r="B76" s="389"/>
      <c r="G76" s="1331"/>
      <c r="H76" s="1331"/>
      <c r="I76" s="1321"/>
      <c r="J76" s="1321"/>
      <c r="K76" s="1328"/>
      <c r="L76" s="1328"/>
      <c r="M76" s="1328"/>
      <c r="N76" s="1328"/>
      <c r="AM76" s="39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21"/>
      <c r="H77" s="1321"/>
      <c r="I77" s="1321"/>
      <c r="J77" s="1321"/>
      <c r="K77" s="1332"/>
      <c r="L77" s="1332"/>
      <c r="M77" s="1332"/>
      <c r="N77" s="1332"/>
      <c r="AN77" s="1325" t="s">
        <v>619</v>
      </c>
      <c r="AO77" s="1325"/>
      <c r="AP77" s="1325"/>
      <c r="AQ77" s="1325"/>
      <c r="AR77" s="1325"/>
      <c r="AS77" s="1325"/>
      <c r="AT77" s="1325"/>
      <c r="AU77" s="1325"/>
      <c r="AV77" s="1325"/>
      <c r="AW77" s="1325"/>
      <c r="AX77" s="1325"/>
      <c r="AY77" s="1325"/>
      <c r="AZ77" s="1325"/>
      <c r="BA77" s="1325"/>
      <c r="BB77" s="1327" t="s">
        <v>618</v>
      </c>
      <c r="BC77" s="1327"/>
      <c r="BD77" s="1327"/>
      <c r="BE77" s="1327"/>
      <c r="BF77" s="1327"/>
      <c r="BG77" s="1327"/>
      <c r="BH77" s="1327"/>
      <c r="BI77" s="1327"/>
      <c r="BJ77" s="1327"/>
      <c r="BK77" s="1327"/>
      <c r="BL77" s="1327"/>
      <c r="BM77" s="1327"/>
      <c r="BN77" s="1327"/>
      <c r="BO77" s="1327"/>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ht="13.5" x14ac:dyDescent="0.15">
      <c r="B78" s="389"/>
      <c r="G78" s="1321"/>
      <c r="H78" s="1321"/>
      <c r="I78" s="1321"/>
      <c r="J78" s="1321"/>
      <c r="K78" s="1332"/>
      <c r="L78" s="1332"/>
      <c r="M78" s="1332"/>
      <c r="N78" s="1332"/>
      <c r="AN78" s="1325"/>
      <c r="AO78" s="1325"/>
      <c r="AP78" s="1325"/>
      <c r="AQ78" s="1325"/>
      <c r="AR78" s="1325"/>
      <c r="AS78" s="1325"/>
      <c r="AT78" s="1325"/>
      <c r="AU78" s="1325"/>
      <c r="AV78" s="1325"/>
      <c r="AW78" s="1325"/>
      <c r="AX78" s="1325"/>
      <c r="AY78" s="1325"/>
      <c r="AZ78" s="1325"/>
      <c r="BA78" s="1325"/>
      <c r="BB78" s="1327"/>
      <c r="BC78" s="1327"/>
      <c r="BD78" s="1327"/>
      <c r="BE78" s="1327"/>
      <c r="BF78" s="1327"/>
      <c r="BG78" s="1327"/>
      <c r="BH78" s="1327"/>
      <c r="BI78" s="1327"/>
      <c r="BJ78" s="1327"/>
      <c r="BK78" s="1327"/>
      <c r="BL78" s="1327"/>
      <c r="BM78" s="1327"/>
      <c r="BN78" s="1327"/>
      <c r="BO78" s="1327"/>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21"/>
      <c r="H79" s="1321"/>
      <c r="I79" s="1330"/>
      <c r="J79" s="1330"/>
      <c r="K79" s="1333"/>
      <c r="L79" s="1333"/>
      <c r="M79" s="1333"/>
      <c r="N79" s="1333"/>
      <c r="AN79" s="1325"/>
      <c r="AO79" s="1325"/>
      <c r="AP79" s="1325"/>
      <c r="AQ79" s="1325"/>
      <c r="AR79" s="1325"/>
      <c r="AS79" s="1325"/>
      <c r="AT79" s="1325"/>
      <c r="AU79" s="1325"/>
      <c r="AV79" s="1325"/>
      <c r="AW79" s="1325"/>
      <c r="AX79" s="1325"/>
      <c r="AY79" s="1325"/>
      <c r="AZ79" s="1325"/>
      <c r="BA79" s="1325"/>
      <c r="BB79" s="1327" t="s">
        <v>617</v>
      </c>
      <c r="BC79" s="1327"/>
      <c r="BD79" s="1327"/>
      <c r="BE79" s="1327"/>
      <c r="BF79" s="1327"/>
      <c r="BG79" s="1327"/>
      <c r="BH79" s="1327"/>
      <c r="BI79" s="1327"/>
      <c r="BJ79" s="1327"/>
      <c r="BK79" s="1327"/>
      <c r="BL79" s="1327"/>
      <c r="BM79" s="1327"/>
      <c r="BN79" s="1327"/>
      <c r="BO79" s="1327"/>
      <c r="BP79" s="1311">
        <v>7.3</v>
      </c>
      <c r="BQ79" s="1311"/>
      <c r="BR79" s="1311"/>
      <c r="BS79" s="1311"/>
      <c r="BT79" s="1311"/>
      <c r="BU79" s="1311"/>
      <c r="BV79" s="1311"/>
      <c r="BW79" s="1311"/>
      <c r="BX79" s="1311">
        <v>7.2</v>
      </c>
      <c r="BY79" s="1311"/>
      <c r="BZ79" s="1311"/>
      <c r="CA79" s="1311"/>
      <c r="CB79" s="1311"/>
      <c r="CC79" s="1311"/>
      <c r="CD79" s="1311"/>
      <c r="CE79" s="1311"/>
      <c r="CF79" s="1311">
        <v>7.2</v>
      </c>
      <c r="CG79" s="1311"/>
      <c r="CH79" s="1311"/>
      <c r="CI79" s="1311"/>
      <c r="CJ79" s="1311"/>
      <c r="CK79" s="1311"/>
      <c r="CL79" s="1311"/>
      <c r="CM79" s="1311"/>
      <c r="CN79" s="1311">
        <v>7.7</v>
      </c>
      <c r="CO79" s="1311"/>
      <c r="CP79" s="1311"/>
      <c r="CQ79" s="1311"/>
      <c r="CR79" s="1311"/>
      <c r="CS79" s="1311"/>
      <c r="CT79" s="1311"/>
      <c r="CU79" s="1311"/>
      <c r="CV79" s="1311">
        <v>8</v>
      </c>
      <c r="CW79" s="1311"/>
      <c r="CX79" s="1311"/>
      <c r="CY79" s="1311"/>
      <c r="CZ79" s="1311"/>
      <c r="DA79" s="1311"/>
      <c r="DB79" s="1311"/>
      <c r="DC79" s="1311"/>
    </row>
    <row r="80" spans="2:107" ht="13.5" x14ac:dyDescent="0.15">
      <c r="B80" s="389"/>
      <c r="G80" s="1321"/>
      <c r="H80" s="1321"/>
      <c r="I80" s="1330"/>
      <c r="J80" s="1330"/>
      <c r="K80" s="1333"/>
      <c r="L80" s="1333"/>
      <c r="M80" s="1333"/>
      <c r="N80" s="1333"/>
      <c r="AN80" s="1325"/>
      <c r="AO80" s="1325"/>
      <c r="AP80" s="1325"/>
      <c r="AQ80" s="1325"/>
      <c r="AR80" s="1325"/>
      <c r="AS80" s="1325"/>
      <c r="AT80" s="1325"/>
      <c r="AU80" s="1325"/>
      <c r="AV80" s="1325"/>
      <c r="AW80" s="1325"/>
      <c r="AX80" s="1325"/>
      <c r="AY80" s="1325"/>
      <c r="AZ80" s="1325"/>
      <c r="BA80" s="1325"/>
      <c r="BB80" s="1327"/>
      <c r="BC80" s="1327"/>
      <c r="BD80" s="1327"/>
      <c r="BE80" s="1327"/>
      <c r="BF80" s="1327"/>
      <c r="BG80" s="1327"/>
      <c r="BH80" s="1327"/>
      <c r="BI80" s="1327"/>
      <c r="BJ80" s="1327"/>
      <c r="BK80" s="1327"/>
      <c r="BL80" s="1327"/>
      <c r="BM80" s="1327"/>
      <c r="BN80" s="1327"/>
      <c r="BO80" s="1327"/>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No9SSU4N5+CWIHfulZ89FhGlJ65JVrNhi1cdFEz9PylPbXT8j2/nugfDTFTmMqNeWKIXsLXHDVKhg4C+lBASqg==" saltValue="BFQHgn3J4YQ+4+8jCkaapg=="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election activeCell="AS23" sqref="AS2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518</v>
      </c>
    </row>
  </sheetData>
  <sheetProtection algorithmName="SHA-512" hashValue="Vrt1TDc+GP2EGUhnS8dJyuWkoYw7FqrnO6/5iL4zYwPhSoVDegD1jFqvDqbPB/orBTGdxYaP+SUDCMX7CWzz7Q==" saltValue="ArzeHuxUyDJqlAoyeVNp2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518</v>
      </c>
    </row>
  </sheetData>
  <sheetProtection algorithmName="SHA-512" hashValue="PMVbQTlx+wmpj/mpz2GybakY43CBRnrJAMbcNMoH2NURvynkTnYK7H8Ylk9zDPyZCRsqfjS2FbAJaA9xTT07RA==" saltValue="IcwvBGfpYHLT3ZNfVf/4G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568</v>
      </c>
      <c r="G2" s="157"/>
      <c r="H2" s="158"/>
    </row>
    <row r="3" spans="1:8" x14ac:dyDescent="0.15">
      <c r="A3" s="154" t="s">
        <v>561</v>
      </c>
      <c r="B3" s="159"/>
      <c r="C3" s="160"/>
      <c r="D3" s="161">
        <v>98711</v>
      </c>
      <c r="E3" s="162"/>
      <c r="F3" s="163">
        <v>138651</v>
      </c>
      <c r="G3" s="164"/>
      <c r="H3" s="165"/>
    </row>
    <row r="4" spans="1:8" x14ac:dyDescent="0.15">
      <c r="A4" s="166"/>
      <c r="B4" s="167"/>
      <c r="C4" s="168"/>
      <c r="D4" s="169">
        <v>38979</v>
      </c>
      <c r="E4" s="170"/>
      <c r="F4" s="171">
        <v>71211</v>
      </c>
      <c r="G4" s="172"/>
      <c r="H4" s="173"/>
    </row>
    <row r="5" spans="1:8" x14ac:dyDescent="0.15">
      <c r="A5" s="154" t="s">
        <v>563</v>
      </c>
      <c r="B5" s="159"/>
      <c r="C5" s="160"/>
      <c r="D5" s="161">
        <v>132310</v>
      </c>
      <c r="E5" s="162"/>
      <c r="F5" s="163">
        <v>122882</v>
      </c>
      <c r="G5" s="164"/>
      <c r="H5" s="165"/>
    </row>
    <row r="6" spans="1:8" x14ac:dyDescent="0.15">
      <c r="A6" s="166"/>
      <c r="B6" s="167"/>
      <c r="C6" s="168"/>
      <c r="D6" s="169">
        <v>52893</v>
      </c>
      <c r="E6" s="170"/>
      <c r="F6" s="171">
        <v>65785</v>
      </c>
      <c r="G6" s="172"/>
      <c r="H6" s="173"/>
    </row>
    <row r="7" spans="1:8" x14ac:dyDescent="0.15">
      <c r="A7" s="154" t="s">
        <v>564</v>
      </c>
      <c r="B7" s="159"/>
      <c r="C7" s="160"/>
      <c r="D7" s="161">
        <v>105410</v>
      </c>
      <c r="E7" s="162"/>
      <c r="F7" s="163">
        <v>114790</v>
      </c>
      <c r="G7" s="164"/>
      <c r="H7" s="165"/>
    </row>
    <row r="8" spans="1:8" x14ac:dyDescent="0.15">
      <c r="A8" s="166"/>
      <c r="B8" s="167"/>
      <c r="C8" s="168"/>
      <c r="D8" s="169">
        <v>48027</v>
      </c>
      <c r="E8" s="170"/>
      <c r="F8" s="171">
        <v>55601</v>
      </c>
      <c r="G8" s="172"/>
      <c r="H8" s="173"/>
    </row>
    <row r="9" spans="1:8" x14ac:dyDescent="0.15">
      <c r="A9" s="154" t="s">
        <v>565</v>
      </c>
      <c r="B9" s="159"/>
      <c r="C9" s="160"/>
      <c r="D9" s="161">
        <v>117372</v>
      </c>
      <c r="E9" s="162"/>
      <c r="F9" s="163">
        <v>126262</v>
      </c>
      <c r="G9" s="164"/>
      <c r="H9" s="165"/>
    </row>
    <row r="10" spans="1:8" x14ac:dyDescent="0.15">
      <c r="A10" s="166"/>
      <c r="B10" s="167"/>
      <c r="C10" s="168"/>
      <c r="D10" s="169">
        <v>49691</v>
      </c>
      <c r="E10" s="170"/>
      <c r="F10" s="171">
        <v>56769</v>
      </c>
      <c r="G10" s="172"/>
      <c r="H10" s="173"/>
    </row>
    <row r="11" spans="1:8" x14ac:dyDescent="0.15">
      <c r="A11" s="154" t="s">
        <v>566</v>
      </c>
      <c r="B11" s="159"/>
      <c r="C11" s="160"/>
      <c r="D11" s="161">
        <v>111123</v>
      </c>
      <c r="E11" s="162"/>
      <c r="F11" s="163">
        <v>126525</v>
      </c>
      <c r="G11" s="164"/>
      <c r="H11" s="165"/>
    </row>
    <row r="12" spans="1:8" x14ac:dyDescent="0.15">
      <c r="A12" s="166"/>
      <c r="B12" s="167"/>
      <c r="C12" s="174"/>
      <c r="D12" s="169">
        <v>68002</v>
      </c>
      <c r="E12" s="170"/>
      <c r="F12" s="171">
        <v>67052</v>
      </c>
      <c r="G12" s="172"/>
      <c r="H12" s="173"/>
    </row>
    <row r="13" spans="1:8" x14ac:dyDescent="0.15">
      <c r="A13" s="154"/>
      <c r="B13" s="159"/>
      <c r="C13" s="175"/>
      <c r="D13" s="176">
        <v>112985</v>
      </c>
      <c r="E13" s="177"/>
      <c r="F13" s="178">
        <v>125822</v>
      </c>
      <c r="G13" s="179"/>
      <c r="H13" s="165"/>
    </row>
    <row r="14" spans="1:8" x14ac:dyDescent="0.15">
      <c r="A14" s="166"/>
      <c r="B14" s="167"/>
      <c r="C14" s="168"/>
      <c r="D14" s="169">
        <v>51518</v>
      </c>
      <c r="E14" s="170"/>
      <c r="F14" s="171">
        <v>63284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9.91</v>
      </c>
      <c r="C19" s="180">
        <f>ROUND(VALUE(SUBSTITUTE(実質収支比率等に係る経年分析!G$48,"▲","-")),2)</f>
        <v>6.44</v>
      </c>
      <c r="D19" s="180">
        <f>ROUND(VALUE(SUBSTITUTE(実質収支比率等に係る経年分析!H$48,"▲","-")),2)</f>
        <v>8.26</v>
      </c>
      <c r="E19" s="180">
        <f>ROUND(VALUE(SUBSTITUTE(実質収支比率等に係る経年分析!I$48,"▲","-")),2)</f>
        <v>6.34</v>
      </c>
      <c r="F19" s="180">
        <f>ROUND(VALUE(SUBSTITUTE(実質収支比率等に係る経年分析!J$48,"▲","-")),2)</f>
        <v>8.81</v>
      </c>
    </row>
    <row r="20" spans="1:11" x14ac:dyDescent="0.15">
      <c r="A20" s="180" t="s">
        <v>55</v>
      </c>
      <c r="B20" s="180">
        <f>ROUND(VALUE(SUBSTITUTE(実質収支比率等に係る経年分析!F$47,"▲","-")),2)</f>
        <v>24.05</v>
      </c>
      <c r="C20" s="180">
        <f>ROUND(VALUE(SUBSTITUTE(実質収支比率等に係る経年分析!G$47,"▲","-")),2)</f>
        <v>24.55</v>
      </c>
      <c r="D20" s="180">
        <f>ROUND(VALUE(SUBSTITUTE(実質収支比率等に係る経年分析!H$47,"▲","-")),2)</f>
        <v>25.06</v>
      </c>
      <c r="E20" s="180">
        <f>ROUND(VALUE(SUBSTITUTE(実質収支比率等に係る経年分析!I$47,"▲","-")),2)</f>
        <v>24.65</v>
      </c>
      <c r="F20" s="180">
        <f>ROUND(VALUE(SUBSTITUTE(実質収支比率等に係る経年分析!J$47,"▲","-")),2)</f>
        <v>20.87</v>
      </c>
    </row>
    <row r="21" spans="1:11" x14ac:dyDescent="0.15">
      <c r="A21" s="180" t="s">
        <v>56</v>
      </c>
      <c r="B21" s="180">
        <f>IF(ISNUMBER(VALUE(SUBSTITUTE(実質収支比率等に係る経年分析!F$49,"▲","-"))),ROUND(VALUE(SUBSTITUTE(実質収支比率等に係る経年分析!F$49,"▲","-")),2),NA())</f>
        <v>0.61</v>
      </c>
      <c r="C21" s="180">
        <f>IF(ISNUMBER(VALUE(SUBSTITUTE(実質収支比率等に係る経年分析!G$49,"▲","-"))),ROUND(VALUE(SUBSTITUTE(実質収支比率等に係る経年分析!G$49,"▲","-")),2),NA())</f>
        <v>-3.68</v>
      </c>
      <c r="D21" s="180">
        <f>IF(ISNUMBER(VALUE(SUBSTITUTE(実質収支比率等に係る経年分析!H$49,"▲","-"))),ROUND(VALUE(SUBSTITUTE(実質収支比率等に係る経年分析!H$49,"▲","-")),2),NA())</f>
        <v>1.69</v>
      </c>
      <c r="E21" s="180">
        <f>IF(ISNUMBER(VALUE(SUBSTITUTE(実質収支比率等に係る経年分析!I$49,"▲","-"))),ROUND(VALUE(SUBSTITUTE(実質収支比率等に係る経年分析!I$49,"▲","-")),2),NA())</f>
        <v>-1.79</v>
      </c>
      <c r="F21" s="180">
        <f>IF(ISNUMBER(VALUE(SUBSTITUTE(実質収支比率等に係る経年分析!J$49,"▲","-"))),ROUND(VALUE(SUBSTITUTE(実質収支比率等に係る経年分析!J$49,"▲","-")),2),NA())</f>
        <v>0.16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簡易水道特別会計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7.0000000000000007E-2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0.22</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0.28000000000000003</v>
      </c>
    </row>
    <row r="34" spans="1:16" x14ac:dyDescent="0.15">
      <c r="A34" s="181" t="str">
        <f>IF(連結実質赤字比率に係る赤字・黒字の構成分析!C$36="",NA(),連結実質赤字比率に係る赤字・黒字の構成分析!C$36)</f>
        <v>地域振興券交付事業特別会計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0.28000000000000003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0.28000000000000003</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0.62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0.99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0.16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0.45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9.65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6.19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6.05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8.52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622</v>
      </c>
      <c r="E42" s="182"/>
      <c r="F42" s="182"/>
      <c r="G42" s="182">
        <f>'実質公債費比率（分子）の構造'!L$52</f>
        <v>604</v>
      </c>
      <c r="H42" s="182"/>
      <c r="I42" s="182"/>
      <c r="J42" s="182">
        <f>'実質公債費比率（分子）の構造'!M$52</f>
        <v>565</v>
      </c>
      <c r="K42" s="182"/>
      <c r="L42" s="182"/>
      <c r="M42" s="182">
        <f>'実質公債費比率（分子）の構造'!N$52</f>
        <v>583</v>
      </c>
      <c r="N42" s="182"/>
      <c r="O42" s="182"/>
      <c r="P42" s="182">
        <f>'実質公債費比率（分子）の構造'!O$52</f>
        <v>581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37</v>
      </c>
      <c r="C45" s="182"/>
      <c r="D45" s="182"/>
      <c r="E45" s="182">
        <f>'実質公債費比率（分子）の構造'!L$49</f>
        <v>36</v>
      </c>
      <c r="F45" s="182"/>
      <c r="G45" s="182"/>
      <c r="H45" s="182">
        <f>'実質公債費比率（分子）の構造'!M$49</f>
        <v>18</v>
      </c>
      <c r="I45" s="182"/>
      <c r="J45" s="182"/>
      <c r="K45" s="182">
        <f>'実質公債費比率（分子）の構造'!N$49</f>
        <v>9</v>
      </c>
      <c r="L45" s="182"/>
      <c r="M45" s="182"/>
      <c r="N45" s="182">
        <f>'実質公債費比率（分子）の構造'!O$49</f>
        <v>16</v>
      </c>
      <c r="O45" s="182"/>
      <c r="P45" s="182"/>
    </row>
    <row r="46" spans="1:16" x14ac:dyDescent="0.15">
      <c r="A46" s="182" t="s">
        <v>67</v>
      </c>
      <c r="B46" s="182">
        <f>'実質公債費比率（分子）の構造'!K$48</f>
        <v>140</v>
      </c>
      <c r="C46" s="182"/>
      <c r="D46" s="182"/>
      <c r="E46" s="182">
        <f>'実質公債費比率（分子）の構造'!L$48</f>
        <v>171</v>
      </c>
      <c r="F46" s="182"/>
      <c r="G46" s="182"/>
      <c r="H46" s="182">
        <f>'実質公債費比率（分子）の構造'!M$48</f>
        <v>166</v>
      </c>
      <c r="I46" s="182"/>
      <c r="J46" s="182"/>
      <c r="K46" s="182">
        <f>'実質公債費比率（分子）の構造'!N$48</f>
        <v>171</v>
      </c>
      <c r="L46" s="182"/>
      <c r="M46" s="182"/>
      <c r="N46" s="182">
        <f>'実質公債費比率（分子）の構造'!O$48</f>
        <v>168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753</v>
      </c>
      <c r="C49" s="182"/>
      <c r="D49" s="182"/>
      <c r="E49" s="182">
        <f>'実質公債費比率（分子）の構造'!L$45</f>
        <v>696</v>
      </c>
      <c r="F49" s="182"/>
      <c r="G49" s="182"/>
      <c r="H49" s="182">
        <f>'実質公債費比率（分子）の構造'!M$45</f>
        <v>651</v>
      </c>
      <c r="I49" s="182"/>
      <c r="J49" s="182"/>
      <c r="K49" s="182">
        <f>'実質公債費比率（分子）の構造'!N$45</f>
        <v>709</v>
      </c>
      <c r="L49" s="182"/>
      <c r="M49" s="182"/>
      <c r="N49" s="182">
        <f>'実質公債費比率（分子）の構造'!O$45</f>
        <v>700</v>
      </c>
      <c r="O49" s="182"/>
      <c r="P49" s="182"/>
    </row>
    <row r="50" spans="1:16" x14ac:dyDescent="0.15">
      <c r="A50" s="182" t="s">
        <v>71</v>
      </c>
      <c r="B50" s="182" t="e">
        <f>NA()</f>
        <v>#N/A</v>
      </c>
      <c r="C50" s="182">
        <f>IF(ISNUMBER('実質公債費比率（分子）の構造'!K$53),'実質公債費比率（分子）の構造'!K$53,NA())</f>
        <v>308</v>
      </c>
      <c r="D50" s="182" t="e">
        <f>NA()</f>
        <v>#N/A</v>
      </c>
      <c r="E50" s="182" t="e">
        <f>NA()</f>
        <v>#N/A</v>
      </c>
      <c r="F50" s="182">
        <f>IF(ISNUMBER('実質公債費比率（分子）の構造'!L$53),'実質公債費比率（分子）の構造'!L$53,NA())</f>
        <v>299</v>
      </c>
      <c r="G50" s="182" t="e">
        <f>NA()</f>
        <v>#N/A</v>
      </c>
      <c r="H50" s="182" t="e">
        <f>NA()</f>
        <v>#N/A</v>
      </c>
      <c r="I50" s="182">
        <f>IF(ISNUMBER('実質公債費比率（分子）の構造'!M$53),'実質公債費比率（分子）の構造'!M$53,NA())</f>
        <v>270</v>
      </c>
      <c r="J50" s="182" t="e">
        <f>NA()</f>
        <v>#N/A</v>
      </c>
      <c r="K50" s="182" t="e">
        <f>NA()</f>
        <v>#N/A</v>
      </c>
      <c r="L50" s="182">
        <f>IF(ISNUMBER('実質公債費比率（分子）の構造'!N$53),'実質公債費比率（分子）の構造'!N$53,NA())</f>
        <v>306</v>
      </c>
      <c r="M50" s="182" t="e">
        <f>NA()</f>
        <v>#N/A</v>
      </c>
      <c r="N50" s="182" t="e">
        <f>NA()</f>
        <v>#N/A</v>
      </c>
      <c r="O50" s="182">
        <f>IF(ISNUMBER('実質公債費比率（分子）の構造'!O$53),'実質公債費比率（分子）の構造'!O$53,NA())</f>
        <v>303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5454</v>
      </c>
      <c r="E56" s="181"/>
      <c r="F56" s="181"/>
      <c r="G56" s="181">
        <f>'将来負担比率（分子）の構造'!J$52</f>
        <v>5534</v>
      </c>
      <c r="H56" s="181"/>
      <c r="I56" s="181"/>
      <c r="J56" s="181">
        <f>'将来負担比率（分子）の構造'!K$52</f>
        <v>5620</v>
      </c>
      <c r="K56" s="181"/>
      <c r="L56" s="181"/>
      <c r="M56" s="181">
        <f>'将来負担比率（分子）の構造'!L$52</f>
        <v>5390</v>
      </c>
      <c r="N56" s="181"/>
      <c r="O56" s="181"/>
      <c r="P56" s="181">
        <f>'将来負担比率（分子）の構造'!M$52</f>
        <v>5427</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2697</v>
      </c>
      <c r="E58" s="181"/>
      <c r="F58" s="181"/>
      <c r="G58" s="181">
        <f>'将来負担比率（分子）の構造'!J$50</f>
        <v>2958</v>
      </c>
      <c r="H58" s="181"/>
      <c r="I58" s="181"/>
      <c r="J58" s="181">
        <f>'将来負担比率（分子）の構造'!K$50</f>
        <v>2989</v>
      </c>
      <c r="K58" s="181"/>
      <c r="L58" s="181"/>
      <c r="M58" s="181">
        <f>'将来負担比率（分子）の構造'!L$50</f>
        <v>3131</v>
      </c>
      <c r="N58" s="181"/>
      <c r="O58" s="181"/>
      <c r="P58" s="181">
        <f>'将来負担比率（分子）の構造'!M$50</f>
        <v>3145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824</v>
      </c>
      <c r="C62" s="181"/>
      <c r="D62" s="181"/>
      <c r="E62" s="181">
        <f>'将来負担比率（分子）の構造'!J$45</f>
        <v>775</v>
      </c>
      <c r="F62" s="181"/>
      <c r="G62" s="181"/>
      <c r="H62" s="181">
        <f>'将来負担比率（分子）の構造'!K$45</f>
        <v>827</v>
      </c>
      <c r="I62" s="181"/>
      <c r="J62" s="181"/>
      <c r="K62" s="181">
        <f>'将来負担比率（分子）の構造'!L$45</f>
        <v>995</v>
      </c>
      <c r="L62" s="181"/>
      <c r="M62" s="181"/>
      <c r="N62" s="181">
        <f>'将来負担比率（分子）の構造'!M$45</f>
        <v>974</v>
      </c>
      <c r="O62" s="181"/>
      <c r="P62" s="181"/>
    </row>
    <row r="63" spans="1:16" x14ac:dyDescent="0.15">
      <c r="A63" s="181" t="s">
        <v>34</v>
      </c>
      <c r="B63" s="181">
        <f>'将来負担比率（分子）の構造'!I$44</f>
        <v>88</v>
      </c>
      <c r="C63" s="181"/>
      <c r="D63" s="181"/>
      <c r="E63" s="181">
        <f>'将来負担比率（分子）の構造'!J$44</f>
        <v>62</v>
      </c>
      <c r="F63" s="181"/>
      <c r="G63" s="181"/>
      <c r="H63" s="181">
        <f>'将来負担比率（分子）の構造'!K$44</f>
        <v>65</v>
      </c>
      <c r="I63" s="181"/>
      <c r="J63" s="181"/>
      <c r="K63" s="181">
        <f>'将来負担比率（分子）の構造'!L$44</f>
        <v>85</v>
      </c>
      <c r="L63" s="181"/>
      <c r="M63" s="181"/>
      <c r="N63" s="181">
        <f>'将来負担比率（分子）の構造'!M$44</f>
        <v>96</v>
      </c>
      <c r="O63" s="181"/>
      <c r="P63" s="181"/>
    </row>
    <row r="64" spans="1:16" x14ac:dyDescent="0.15">
      <c r="A64" s="181" t="s">
        <v>33</v>
      </c>
      <c r="B64" s="181">
        <f>'将来負担比率（分子）の構造'!I$43</f>
        <v>2142</v>
      </c>
      <c r="C64" s="181"/>
      <c r="D64" s="181"/>
      <c r="E64" s="181">
        <f>'将来負担比率（分子）の構造'!J$43</f>
        <v>2139</v>
      </c>
      <c r="F64" s="181"/>
      <c r="G64" s="181"/>
      <c r="H64" s="181">
        <f>'将来負担比率（分子）の構造'!K$43</f>
        <v>2126</v>
      </c>
      <c r="I64" s="181"/>
      <c r="J64" s="181"/>
      <c r="K64" s="181">
        <f>'将来負担比率（分子）の構造'!L$43</f>
        <v>2112</v>
      </c>
      <c r="L64" s="181"/>
      <c r="M64" s="181"/>
      <c r="N64" s="181">
        <f>'将来負担比率（分子）の構造'!M$43</f>
        <v>2053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5168</v>
      </c>
      <c r="C66" s="181"/>
      <c r="D66" s="181"/>
      <c r="E66" s="181">
        <f>'将来負担比率（分子）の構造'!J$41</f>
        <v>5414</v>
      </c>
      <c r="F66" s="181"/>
      <c r="G66" s="181"/>
      <c r="H66" s="181">
        <f>'将来負担比率（分子）の構造'!K$41</f>
        <v>5480</v>
      </c>
      <c r="I66" s="181"/>
      <c r="J66" s="181"/>
      <c r="K66" s="181">
        <f>'将来負担比率（分子）の構造'!L$41</f>
        <v>5416</v>
      </c>
      <c r="L66" s="181"/>
      <c r="M66" s="181"/>
      <c r="N66" s="181">
        <f>'将来負担比率（分子）の構造'!M$41</f>
        <v>5319</v>
      </c>
      <c r="O66" s="181"/>
      <c r="P66" s="181"/>
    </row>
    <row r="67" spans="1:16" x14ac:dyDescent="0.15">
      <c r="A67" s="181" t="s">
        <v>75</v>
      </c>
      <c r="B67" s="181" t="e">
        <f>NA()</f>
        <v>#N/A</v>
      </c>
      <c r="C67" s="181">
        <f>IF(ISNUMBER('将来負担比率（分子）の構造'!I$53), IF('将来負担比率（分子）の構造'!I$53 &lt; 0, 0, '将来負担比率（分子）の構造'!I$53), NA())</f>
        <v>72</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88</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900</v>
      </c>
      <c r="C72" s="185">
        <f>基金残高に係る経年分析!G55</f>
        <v>900</v>
      </c>
      <c r="D72" s="185">
        <f>基金残高に係る経年分析!H55</f>
        <v>800</v>
      </c>
    </row>
    <row r="73" spans="1:16" x14ac:dyDescent="0.15">
      <c r="A73" s="184" t="s">
        <v>78</v>
      </c>
      <c r="B73" s="185">
        <f>基金残高に係る経年分析!F56</f>
        <v>45</v>
      </c>
      <c r="C73" s="185">
        <f>基金残高に係る経年分析!G56</f>
        <v>45</v>
      </c>
      <c r="D73" s="185">
        <f>基金残高に係る経年分析!H56</f>
        <v>46</v>
      </c>
    </row>
    <row r="74" spans="1:16" x14ac:dyDescent="0.15">
      <c r="A74" s="184" t="s">
        <v>79</v>
      </c>
      <c r="B74" s="185">
        <f>基金残高に係る経年分析!F57</f>
        <v>1711</v>
      </c>
      <c r="C74" s="185">
        <f>基金残高に係る経年分析!G57</f>
        <v>1899</v>
      </c>
      <c r="D74" s="185">
        <f>基金残高に係る経年分析!H57</f>
        <v>2082</v>
      </c>
    </row>
  </sheetData>
  <sheetProtection algorithmName="SHA-512" hashValue="qeukcCqixCrmBNAXa8T7dC/lprP+wssi3s0J86yI/bAcvhWPl8fS30DXDuUA+Mj4NqVUYNAA+Zx5SeZP345WKw==" saltValue="FiF93sqomhMAr6jA1ahi4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215</v>
      </c>
      <c r="DI1" s="662"/>
      <c r="DJ1" s="662"/>
      <c r="DK1" s="662"/>
      <c r="DL1" s="662"/>
      <c r="DM1" s="662"/>
      <c r="DN1" s="663"/>
      <c r="DO1" s="226"/>
      <c r="DP1" s="661" t="s">
        <v>216</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218</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219</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220</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221</v>
      </c>
      <c r="S4" s="665"/>
      <c r="T4" s="665"/>
      <c r="U4" s="665"/>
      <c r="V4" s="665"/>
      <c r="W4" s="665"/>
      <c r="X4" s="665"/>
      <c r="Y4" s="666"/>
      <c r="Z4" s="664" t="s">
        <v>222</v>
      </c>
      <c r="AA4" s="665"/>
      <c r="AB4" s="665"/>
      <c r="AC4" s="666"/>
      <c r="AD4" s="664" t="s">
        <v>223</v>
      </c>
      <c r="AE4" s="665"/>
      <c r="AF4" s="665"/>
      <c r="AG4" s="665"/>
      <c r="AH4" s="665"/>
      <c r="AI4" s="665"/>
      <c r="AJ4" s="665"/>
      <c r="AK4" s="666"/>
      <c r="AL4" s="664" t="s">
        <v>222</v>
      </c>
      <c r="AM4" s="665"/>
      <c r="AN4" s="665"/>
      <c r="AO4" s="666"/>
      <c r="AP4" s="670" t="s">
        <v>224</v>
      </c>
      <c r="AQ4" s="670"/>
      <c r="AR4" s="670"/>
      <c r="AS4" s="670"/>
      <c r="AT4" s="670"/>
      <c r="AU4" s="670"/>
      <c r="AV4" s="670"/>
      <c r="AW4" s="670"/>
      <c r="AX4" s="670"/>
      <c r="AY4" s="670"/>
      <c r="AZ4" s="670"/>
      <c r="BA4" s="670"/>
      <c r="BB4" s="670"/>
      <c r="BC4" s="670"/>
      <c r="BD4" s="670"/>
      <c r="BE4" s="670"/>
      <c r="BF4" s="670"/>
      <c r="BG4" s="670" t="s">
        <v>225</v>
      </c>
      <c r="BH4" s="670"/>
      <c r="BI4" s="670"/>
      <c r="BJ4" s="670"/>
      <c r="BK4" s="670"/>
      <c r="BL4" s="670"/>
      <c r="BM4" s="670"/>
      <c r="BN4" s="670"/>
      <c r="BO4" s="670" t="s">
        <v>222</v>
      </c>
      <c r="BP4" s="670"/>
      <c r="BQ4" s="670"/>
      <c r="BR4" s="670"/>
      <c r="BS4" s="670" t="s">
        <v>226</v>
      </c>
      <c r="BT4" s="670"/>
      <c r="BU4" s="670"/>
      <c r="BV4" s="670"/>
      <c r="BW4" s="670"/>
      <c r="BX4" s="670"/>
      <c r="BY4" s="670"/>
      <c r="BZ4" s="670"/>
      <c r="CA4" s="670"/>
      <c r="CB4" s="670"/>
      <c r="CD4" s="667" t="s">
        <v>227</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228</v>
      </c>
      <c r="C5" s="672"/>
      <c r="D5" s="672"/>
      <c r="E5" s="672"/>
      <c r="F5" s="672"/>
      <c r="G5" s="672"/>
      <c r="H5" s="672"/>
      <c r="I5" s="672"/>
      <c r="J5" s="672"/>
      <c r="K5" s="672"/>
      <c r="L5" s="672"/>
      <c r="M5" s="672"/>
      <c r="N5" s="672"/>
      <c r="O5" s="672"/>
      <c r="P5" s="672"/>
      <c r="Q5" s="673"/>
      <c r="R5" s="674">
        <v>1002411</v>
      </c>
      <c r="S5" s="675"/>
      <c r="T5" s="675"/>
      <c r="U5" s="675"/>
      <c r="V5" s="675"/>
      <c r="W5" s="675"/>
      <c r="X5" s="675"/>
      <c r="Y5" s="676"/>
      <c r="Z5" s="677">
        <v>13.2</v>
      </c>
      <c r="AA5" s="677"/>
      <c r="AB5" s="677"/>
      <c r="AC5" s="677"/>
      <c r="AD5" s="678">
        <v>1002411</v>
      </c>
      <c r="AE5" s="678"/>
      <c r="AF5" s="678"/>
      <c r="AG5" s="678"/>
      <c r="AH5" s="678"/>
      <c r="AI5" s="678"/>
      <c r="AJ5" s="678"/>
      <c r="AK5" s="678"/>
      <c r="AL5" s="679">
        <v>26.4</v>
      </c>
      <c r="AM5" s="680"/>
      <c r="AN5" s="680"/>
      <c r="AO5" s="681"/>
      <c r="AP5" s="671" t="s">
        <v>229</v>
      </c>
      <c r="AQ5" s="672"/>
      <c r="AR5" s="672"/>
      <c r="AS5" s="672"/>
      <c r="AT5" s="672"/>
      <c r="AU5" s="672"/>
      <c r="AV5" s="672"/>
      <c r="AW5" s="672"/>
      <c r="AX5" s="672"/>
      <c r="AY5" s="672"/>
      <c r="AZ5" s="672"/>
      <c r="BA5" s="672"/>
      <c r="BB5" s="672"/>
      <c r="BC5" s="672"/>
      <c r="BD5" s="672"/>
      <c r="BE5" s="672"/>
      <c r="BF5" s="673"/>
      <c r="BG5" s="685">
        <v>1002411</v>
      </c>
      <c r="BH5" s="686"/>
      <c r="BI5" s="686"/>
      <c r="BJ5" s="686"/>
      <c r="BK5" s="686"/>
      <c r="BL5" s="686"/>
      <c r="BM5" s="686"/>
      <c r="BN5" s="687"/>
      <c r="BO5" s="688">
        <v>100</v>
      </c>
      <c r="BP5" s="688"/>
      <c r="BQ5" s="688"/>
      <c r="BR5" s="688"/>
      <c r="BS5" s="689">
        <v>83420</v>
      </c>
      <c r="BT5" s="689"/>
      <c r="BU5" s="689"/>
      <c r="BV5" s="689"/>
      <c r="BW5" s="689"/>
      <c r="BX5" s="689"/>
      <c r="BY5" s="689"/>
      <c r="BZ5" s="689"/>
      <c r="CA5" s="689"/>
      <c r="CB5" s="693"/>
      <c r="CD5" s="667" t="s">
        <v>224</v>
      </c>
      <c r="CE5" s="668"/>
      <c r="CF5" s="668"/>
      <c r="CG5" s="668"/>
      <c r="CH5" s="668"/>
      <c r="CI5" s="668"/>
      <c r="CJ5" s="668"/>
      <c r="CK5" s="668"/>
      <c r="CL5" s="668"/>
      <c r="CM5" s="668"/>
      <c r="CN5" s="668"/>
      <c r="CO5" s="668"/>
      <c r="CP5" s="668"/>
      <c r="CQ5" s="669"/>
      <c r="CR5" s="667" t="s">
        <v>230</v>
      </c>
      <c r="CS5" s="668"/>
      <c r="CT5" s="668"/>
      <c r="CU5" s="668"/>
      <c r="CV5" s="668"/>
      <c r="CW5" s="668"/>
      <c r="CX5" s="668"/>
      <c r="CY5" s="669"/>
      <c r="CZ5" s="667" t="s">
        <v>222</v>
      </c>
      <c r="DA5" s="668"/>
      <c r="DB5" s="668"/>
      <c r="DC5" s="669"/>
      <c r="DD5" s="667" t="s">
        <v>231</v>
      </c>
      <c r="DE5" s="668"/>
      <c r="DF5" s="668"/>
      <c r="DG5" s="668"/>
      <c r="DH5" s="668"/>
      <c r="DI5" s="668"/>
      <c r="DJ5" s="668"/>
      <c r="DK5" s="668"/>
      <c r="DL5" s="668"/>
      <c r="DM5" s="668"/>
      <c r="DN5" s="668"/>
      <c r="DO5" s="668"/>
      <c r="DP5" s="669"/>
      <c r="DQ5" s="667" t="s">
        <v>232</v>
      </c>
      <c r="DR5" s="668"/>
      <c r="DS5" s="668"/>
      <c r="DT5" s="668"/>
      <c r="DU5" s="668"/>
      <c r="DV5" s="668"/>
      <c r="DW5" s="668"/>
      <c r="DX5" s="668"/>
      <c r="DY5" s="668"/>
      <c r="DZ5" s="668"/>
      <c r="EA5" s="668"/>
      <c r="EB5" s="668"/>
      <c r="EC5" s="669"/>
    </row>
    <row r="6" spans="2:143" ht="11.25" customHeight="1" x14ac:dyDescent="0.15">
      <c r="B6" s="682" t="s">
        <v>233</v>
      </c>
      <c r="C6" s="683"/>
      <c r="D6" s="683"/>
      <c r="E6" s="683"/>
      <c r="F6" s="683"/>
      <c r="G6" s="683"/>
      <c r="H6" s="683"/>
      <c r="I6" s="683"/>
      <c r="J6" s="683"/>
      <c r="K6" s="683"/>
      <c r="L6" s="683"/>
      <c r="M6" s="683"/>
      <c r="N6" s="683"/>
      <c r="O6" s="683"/>
      <c r="P6" s="683"/>
      <c r="Q6" s="684"/>
      <c r="R6" s="685">
        <v>120833</v>
      </c>
      <c r="S6" s="686"/>
      <c r="T6" s="686"/>
      <c r="U6" s="686"/>
      <c r="V6" s="686"/>
      <c r="W6" s="686"/>
      <c r="X6" s="686"/>
      <c r="Y6" s="687"/>
      <c r="Z6" s="688">
        <v>1.6</v>
      </c>
      <c r="AA6" s="688"/>
      <c r="AB6" s="688"/>
      <c r="AC6" s="688"/>
      <c r="AD6" s="689">
        <v>120833</v>
      </c>
      <c r="AE6" s="689"/>
      <c r="AF6" s="689"/>
      <c r="AG6" s="689"/>
      <c r="AH6" s="689"/>
      <c r="AI6" s="689"/>
      <c r="AJ6" s="689"/>
      <c r="AK6" s="689"/>
      <c r="AL6" s="690">
        <v>3.2</v>
      </c>
      <c r="AM6" s="691"/>
      <c r="AN6" s="691"/>
      <c r="AO6" s="692"/>
      <c r="AP6" s="682" t="s">
        <v>234</v>
      </c>
      <c r="AQ6" s="683"/>
      <c r="AR6" s="683"/>
      <c r="AS6" s="683"/>
      <c r="AT6" s="683"/>
      <c r="AU6" s="683"/>
      <c r="AV6" s="683"/>
      <c r="AW6" s="683"/>
      <c r="AX6" s="683"/>
      <c r="AY6" s="683"/>
      <c r="AZ6" s="683"/>
      <c r="BA6" s="683"/>
      <c r="BB6" s="683"/>
      <c r="BC6" s="683"/>
      <c r="BD6" s="683"/>
      <c r="BE6" s="683"/>
      <c r="BF6" s="684"/>
      <c r="BG6" s="685">
        <v>1002411</v>
      </c>
      <c r="BH6" s="686"/>
      <c r="BI6" s="686"/>
      <c r="BJ6" s="686"/>
      <c r="BK6" s="686"/>
      <c r="BL6" s="686"/>
      <c r="BM6" s="686"/>
      <c r="BN6" s="687"/>
      <c r="BO6" s="688">
        <v>100</v>
      </c>
      <c r="BP6" s="688"/>
      <c r="BQ6" s="688"/>
      <c r="BR6" s="688"/>
      <c r="BS6" s="689">
        <v>83420</v>
      </c>
      <c r="BT6" s="689"/>
      <c r="BU6" s="689"/>
      <c r="BV6" s="689"/>
      <c r="BW6" s="689"/>
      <c r="BX6" s="689"/>
      <c r="BY6" s="689"/>
      <c r="BZ6" s="689"/>
      <c r="CA6" s="689"/>
      <c r="CB6" s="693"/>
      <c r="CD6" s="696" t="s">
        <v>235</v>
      </c>
      <c r="CE6" s="697"/>
      <c r="CF6" s="697"/>
      <c r="CG6" s="697"/>
      <c r="CH6" s="697"/>
      <c r="CI6" s="697"/>
      <c r="CJ6" s="697"/>
      <c r="CK6" s="697"/>
      <c r="CL6" s="697"/>
      <c r="CM6" s="697"/>
      <c r="CN6" s="697"/>
      <c r="CO6" s="697"/>
      <c r="CP6" s="697"/>
      <c r="CQ6" s="698"/>
      <c r="CR6" s="685">
        <v>55731</v>
      </c>
      <c r="CS6" s="686"/>
      <c r="CT6" s="686"/>
      <c r="CU6" s="686"/>
      <c r="CV6" s="686"/>
      <c r="CW6" s="686"/>
      <c r="CX6" s="686"/>
      <c r="CY6" s="687"/>
      <c r="CZ6" s="679">
        <v>0.8</v>
      </c>
      <c r="DA6" s="680"/>
      <c r="DB6" s="680"/>
      <c r="DC6" s="699"/>
      <c r="DD6" s="694" t="s">
        <v>236</v>
      </c>
      <c r="DE6" s="686"/>
      <c r="DF6" s="686"/>
      <c r="DG6" s="686"/>
      <c r="DH6" s="686"/>
      <c r="DI6" s="686"/>
      <c r="DJ6" s="686"/>
      <c r="DK6" s="686"/>
      <c r="DL6" s="686"/>
      <c r="DM6" s="686"/>
      <c r="DN6" s="686"/>
      <c r="DO6" s="686"/>
      <c r="DP6" s="687"/>
      <c r="DQ6" s="694">
        <v>55731</v>
      </c>
      <c r="DR6" s="686"/>
      <c r="DS6" s="686"/>
      <c r="DT6" s="686"/>
      <c r="DU6" s="686"/>
      <c r="DV6" s="686"/>
      <c r="DW6" s="686"/>
      <c r="DX6" s="686"/>
      <c r="DY6" s="686"/>
      <c r="DZ6" s="686"/>
      <c r="EA6" s="686"/>
      <c r="EB6" s="686"/>
      <c r="EC6" s="695"/>
    </row>
    <row r="7" spans="2:143" ht="11.25" customHeight="1" x14ac:dyDescent="0.15">
      <c r="B7" s="682" t="s">
        <v>237</v>
      </c>
      <c r="C7" s="683"/>
      <c r="D7" s="683"/>
      <c r="E7" s="683"/>
      <c r="F7" s="683"/>
      <c r="G7" s="683"/>
      <c r="H7" s="683"/>
      <c r="I7" s="683"/>
      <c r="J7" s="683"/>
      <c r="K7" s="683"/>
      <c r="L7" s="683"/>
      <c r="M7" s="683"/>
      <c r="N7" s="683"/>
      <c r="O7" s="683"/>
      <c r="P7" s="683"/>
      <c r="Q7" s="684"/>
      <c r="R7" s="685">
        <v>825</v>
      </c>
      <c r="S7" s="686"/>
      <c r="T7" s="686"/>
      <c r="U7" s="686"/>
      <c r="V7" s="686"/>
      <c r="W7" s="686"/>
      <c r="X7" s="686"/>
      <c r="Y7" s="687"/>
      <c r="Z7" s="688">
        <v>0</v>
      </c>
      <c r="AA7" s="688"/>
      <c r="AB7" s="688"/>
      <c r="AC7" s="688"/>
      <c r="AD7" s="689">
        <v>825</v>
      </c>
      <c r="AE7" s="689"/>
      <c r="AF7" s="689"/>
      <c r="AG7" s="689"/>
      <c r="AH7" s="689"/>
      <c r="AI7" s="689"/>
      <c r="AJ7" s="689"/>
      <c r="AK7" s="689"/>
      <c r="AL7" s="690">
        <v>0</v>
      </c>
      <c r="AM7" s="691"/>
      <c r="AN7" s="691"/>
      <c r="AO7" s="692"/>
      <c r="AP7" s="682" t="s">
        <v>238</v>
      </c>
      <c r="AQ7" s="683"/>
      <c r="AR7" s="683"/>
      <c r="AS7" s="683"/>
      <c r="AT7" s="683"/>
      <c r="AU7" s="683"/>
      <c r="AV7" s="683"/>
      <c r="AW7" s="683"/>
      <c r="AX7" s="683"/>
      <c r="AY7" s="683"/>
      <c r="AZ7" s="683"/>
      <c r="BA7" s="683"/>
      <c r="BB7" s="683"/>
      <c r="BC7" s="683"/>
      <c r="BD7" s="683"/>
      <c r="BE7" s="683"/>
      <c r="BF7" s="684"/>
      <c r="BG7" s="685">
        <v>326000</v>
      </c>
      <c r="BH7" s="686"/>
      <c r="BI7" s="686"/>
      <c r="BJ7" s="686"/>
      <c r="BK7" s="686"/>
      <c r="BL7" s="686"/>
      <c r="BM7" s="686"/>
      <c r="BN7" s="687"/>
      <c r="BO7" s="688">
        <v>32.5</v>
      </c>
      <c r="BP7" s="688"/>
      <c r="BQ7" s="688"/>
      <c r="BR7" s="688"/>
      <c r="BS7" s="689" t="s">
        <v>129</v>
      </c>
      <c r="BT7" s="689"/>
      <c r="BU7" s="689"/>
      <c r="BV7" s="689"/>
      <c r="BW7" s="689"/>
      <c r="BX7" s="689"/>
      <c r="BY7" s="689"/>
      <c r="BZ7" s="689"/>
      <c r="CA7" s="689"/>
      <c r="CB7" s="693"/>
      <c r="CD7" s="700" t="s">
        <v>239</v>
      </c>
      <c r="CE7" s="701"/>
      <c r="CF7" s="701"/>
      <c r="CG7" s="701"/>
      <c r="CH7" s="701"/>
      <c r="CI7" s="701"/>
      <c r="CJ7" s="701"/>
      <c r="CK7" s="701"/>
      <c r="CL7" s="701"/>
      <c r="CM7" s="701"/>
      <c r="CN7" s="701"/>
      <c r="CO7" s="701"/>
      <c r="CP7" s="701"/>
      <c r="CQ7" s="702"/>
      <c r="CR7" s="685">
        <v>1875612</v>
      </c>
      <c r="CS7" s="686"/>
      <c r="CT7" s="686"/>
      <c r="CU7" s="686"/>
      <c r="CV7" s="686"/>
      <c r="CW7" s="686"/>
      <c r="CX7" s="686"/>
      <c r="CY7" s="687"/>
      <c r="CZ7" s="688">
        <v>26.1</v>
      </c>
      <c r="DA7" s="688"/>
      <c r="DB7" s="688"/>
      <c r="DC7" s="688"/>
      <c r="DD7" s="694">
        <v>7691</v>
      </c>
      <c r="DE7" s="686"/>
      <c r="DF7" s="686"/>
      <c r="DG7" s="686"/>
      <c r="DH7" s="686"/>
      <c r="DI7" s="686"/>
      <c r="DJ7" s="686"/>
      <c r="DK7" s="686"/>
      <c r="DL7" s="686"/>
      <c r="DM7" s="686"/>
      <c r="DN7" s="686"/>
      <c r="DO7" s="686"/>
      <c r="DP7" s="687"/>
      <c r="DQ7" s="694">
        <v>963669</v>
      </c>
      <c r="DR7" s="686"/>
      <c r="DS7" s="686"/>
      <c r="DT7" s="686"/>
      <c r="DU7" s="686"/>
      <c r="DV7" s="686"/>
      <c r="DW7" s="686"/>
      <c r="DX7" s="686"/>
      <c r="DY7" s="686"/>
      <c r="DZ7" s="686"/>
      <c r="EA7" s="686"/>
      <c r="EB7" s="686"/>
      <c r="EC7" s="695"/>
    </row>
    <row r="8" spans="2:143" ht="11.25" customHeight="1" x14ac:dyDescent="0.15">
      <c r="B8" s="682" t="s">
        <v>240</v>
      </c>
      <c r="C8" s="683"/>
      <c r="D8" s="683"/>
      <c r="E8" s="683"/>
      <c r="F8" s="683"/>
      <c r="G8" s="683"/>
      <c r="H8" s="683"/>
      <c r="I8" s="683"/>
      <c r="J8" s="683"/>
      <c r="K8" s="683"/>
      <c r="L8" s="683"/>
      <c r="M8" s="683"/>
      <c r="N8" s="683"/>
      <c r="O8" s="683"/>
      <c r="P8" s="683"/>
      <c r="Q8" s="684"/>
      <c r="R8" s="685">
        <v>3112</v>
      </c>
      <c r="S8" s="686"/>
      <c r="T8" s="686"/>
      <c r="U8" s="686"/>
      <c r="V8" s="686"/>
      <c r="W8" s="686"/>
      <c r="X8" s="686"/>
      <c r="Y8" s="687"/>
      <c r="Z8" s="688">
        <v>0</v>
      </c>
      <c r="AA8" s="688"/>
      <c r="AB8" s="688"/>
      <c r="AC8" s="688"/>
      <c r="AD8" s="689">
        <v>3112</v>
      </c>
      <c r="AE8" s="689"/>
      <c r="AF8" s="689"/>
      <c r="AG8" s="689"/>
      <c r="AH8" s="689"/>
      <c r="AI8" s="689"/>
      <c r="AJ8" s="689"/>
      <c r="AK8" s="689"/>
      <c r="AL8" s="690">
        <v>0.1</v>
      </c>
      <c r="AM8" s="691"/>
      <c r="AN8" s="691"/>
      <c r="AO8" s="692"/>
      <c r="AP8" s="682" t="s">
        <v>241</v>
      </c>
      <c r="AQ8" s="683"/>
      <c r="AR8" s="683"/>
      <c r="AS8" s="683"/>
      <c r="AT8" s="683"/>
      <c r="AU8" s="683"/>
      <c r="AV8" s="683"/>
      <c r="AW8" s="683"/>
      <c r="AX8" s="683"/>
      <c r="AY8" s="683"/>
      <c r="AZ8" s="683"/>
      <c r="BA8" s="683"/>
      <c r="BB8" s="683"/>
      <c r="BC8" s="683"/>
      <c r="BD8" s="683"/>
      <c r="BE8" s="683"/>
      <c r="BF8" s="684"/>
      <c r="BG8" s="685">
        <v>14075</v>
      </c>
      <c r="BH8" s="686"/>
      <c r="BI8" s="686"/>
      <c r="BJ8" s="686"/>
      <c r="BK8" s="686"/>
      <c r="BL8" s="686"/>
      <c r="BM8" s="686"/>
      <c r="BN8" s="687"/>
      <c r="BO8" s="688">
        <v>1.4</v>
      </c>
      <c r="BP8" s="688"/>
      <c r="BQ8" s="688"/>
      <c r="BR8" s="688"/>
      <c r="BS8" s="694" t="s">
        <v>236</v>
      </c>
      <c r="BT8" s="686"/>
      <c r="BU8" s="686"/>
      <c r="BV8" s="686"/>
      <c r="BW8" s="686"/>
      <c r="BX8" s="686"/>
      <c r="BY8" s="686"/>
      <c r="BZ8" s="686"/>
      <c r="CA8" s="686"/>
      <c r="CB8" s="695"/>
      <c r="CD8" s="700" t="s">
        <v>242</v>
      </c>
      <c r="CE8" s="701"/>
      <c r="CF8" s="701"/>
      <c r="CG8" s="701"/>
      <c r="CH8" s="701"/>
      <c r="CI8" s="701"/>
      <c r="CJ8" s="701"/>
      <c r="CK8" s="701"/>
      <c r="CL8" s="701"/>
      <c r="CM8" s="701"/>
      <c r="CN8" s="701"/>
      <c r="CO8" s="701"/>
      <c r="CP8" s="701"/>
      <c r="CQ8" s="702"/>
      <c r="CR8" s="685">
        <v>1253274</v>
      </c>
      <c r="CS8" s="686"/>
      <c r="CT8" s="686"/>
      <c r="CU8" s="686"/>
      <c r="CV8" s="686"/>
      <c r="CW8" s="686"/>
      <c r="CX8" s="686"/>
      <c r="CY8" s="687"/>
      <c r="CZ8" s="688">
        <v>17.399999999999999</v>
      </c>
      <c r="DA8" s="688"/>
      <c r="DB8" s="688"/>
      <c r="DC8" s="688"/>
      <c r="DD8" s="694" t="s">
        <v>129</v>
      </c>
      <c r="DE8" s="686"/>
      <c r="DF8" s="686"/>
      <c r="DG8" s="686"/>
      <c r="DH8" s="686"/>
      <c r="DI8" s="686"/>
      <c r="DJ8" s="686"/>
      <c r="DK8" s="686"/>
      <c r="DL8" s="686"/>
      <c r="DM8" s="686"/>
      <c r="DN8" s="686"/>
      <c r="DO8" s="686"/>
      <c r="DP8" s="687"/>
      <c r="DQ8" s="694">
        <v>724962</v>
      </c>
      <c r="DR8" s="686"/>
      <c r="DS8" s="686"/>
      <c r="DT8" s="686"/>
      <c r="DU8" s="686"/>
      <c r="DV8" s="686"/>
      <c r="DW8" s="686"/>
      <c r="DX8" s="686"/>
      <c r="DY8" s="686"/>
      <c r="DZ8" s="686"/>
      <c r="EA8" s="686"/>
      <c r="EB8" s="686"/>
      <c r="EC8" s="695"/>
    </row>
    <row r="9" spans="2:143" ht="11.25" customHeight="1" x14ac:dyDescent="0.15">
      <c r="B9" s="682" t="s">
        <v>243</v>
      </c>
      <c r="C9" s="683"/>
      <c r="D9" s="683"/>
      <c r="E9" s="683"/>
      <c r="F9" s="683"/>
      <c r="G9" s="683"/>
      <c r="H9" s="683"/>
      <c r="I9" s="683"/>
      <c r="J9" s="683"/>
      <c r="K9" s="683"/>
      <c r="L9" s="683"/>
      <c r="M9" s="683"/>
      <c r="N9" s="683"/>
      <c r="O9" s="683"/>
      <c r="P9" s="683"/>
      <c r="Q9" s="684"/>
      <c r="R9" s="685">
        <v>3628</v>
      </c>
      <c r="S9" s="686"/>
      <c r="T9" s="686"/>
      <c r="U9" s="686"/>
      <c r="V9" s="686"/>
      <c r="W9" s="686"/>
      <c r="X9" s="686"/>
      <c r="Y9" s="687"/>
      <c r="Z9" s="688">
        <v>0</v>
      </c>
      <c r="AA9" s="688"/>
      <c r="AB9" s="688"/>
      <c r="AC9" s="688"/>
      <c r="AD9" s="689">
        <v>3628</v>
      </c>
      <c r="AE9" s="689"/>
      <c r="AF9" s="689"/>
      <c r="AG9" s="689"/>
      <c r="AH9" s="689"/>
      <c r="AI9" s="689"/>
      <c r="AJ9" s="689"/>
      <c r="AK9" s="689"/>
      <c r="AL9" s="690">
        <v>0.1</v>
      </c>
      <c r="AM9" s="691"/>
      <c r="AN9" s="691"/>
      <c r="AO9" s="692"/>
      <c r="AP9" s="682" t="s">
        <v>244</v>
      </c>
      <c r="AQ9" s="683"/>
      <c r="AR9" s="683"/>
      <c r="AS9" s="683"/>
      <c r="AT9" s="683"/>
      <c r="AU9" s="683"/>
      <c r="AV9" s="683"/>
      <c r="AW9" s="683"/>
      <c r="AX9" s="683"/>
      <c r="AY9" s="683"/>
      <c r="AZ9" s="683"/>
      <c r="BA9" s="683"/>
      <c r="BB9" s="683"/>
      <c r="BC9" s="683"/>
      <c r="BD9" s="683"/>
      <c r="BE9" s="683"/>
      <c r="BF9" s="684"/>
      <c r="BG9" s="685">
        <v>273557</v>
      </c>
      <c r="BH9" s="686"/>
      <c r="BI9" s="686"/>
      <c r="BJ9" s="686"/>
      <c r="BK9" s="686"/>
      <c r="BL9" s="686"/>
      <c r="BM9" s="686"/>
      <c r="BN9" s="687"/>
      <c r="BO9" s="688">
        <v>27.3</v>
      </c>
      <c r="BP9" s="688"/>
      <c r="BQ9" s="688"/>
      <c r="BR9" s="688"/>
      <c r="BS9" s="694" t="s">
        <v>129</v>
      </c>
      <c r="BT9" s="686"/>
      <c r="BU9" s="686"/>
      <c r="BV9" s="686"/>
      <c r="BW9" s="686"/>
      <c r="BX9" s="686"/>
      <c r="BY9" s="686"/>
      <c r="BZ9" s="686"/>
      <c r="CA9" s="686"/>
      <c r="CB9" s="695"/>
      <c r="CD9" s="700" t="s">
        <v>245</v>
      </c>
      <c r="CE9" s="701"/>
      <c r="CF9" s="701"/>
      <c r="CG9" s="701"/>
      <c r="CH9" s="701"/>
      <c r="CI9" s="701"/>
      <c r="CJ9" s="701"/>
      <c r="CK9" s="701"/>
      <c r="CL9" s="701"/>
      <c r="CM9" s="701"/>
      <c r="CN9" s="701"/>
      <c r="CO9" s="701"/>
      <c r="CP9" s="701"/>
      <c r="CQ9" s="702"/>
      <c r="CR9" s="685">
        <v>527704</v>
      </c>
      <c r="CS9" s="686"/>
      <c r="CT9" s="686"/>
      <c r="CU9" s="686"/>
      <c r="CV9" s="686"/>
      <c r="CW9" s="686"/>
      <c r="CX9" s="686"/>
      <c r="CY9" s="687"/>
      <c r="CZ9" s="688">
        <v>7.3</v>
      </c>
      <c r="DA9" s="688"/>
      <c r="DB9" s="688"/>
      <c r="DC9" s="688"/>
      <c r="DD9" s="694">
        <v>22143</v>
      </c>
      <c r="DE9" s="686"/>
      <c r="DF9" s="686"/>
      <c r="DG9" s="686"/>
      <c r="DH9" s="686"/>
      <c r="DI9" s="686"/>
      <c r="DJ9" s="686"/>
      <c r="DK9" s="686"/>
      <c r="DL9" s="686"/>
      <c r="DM9" s="686"/>
      <c r="DN9" s="686"/>
      <c r="DO9" s="686"/>
      <c r="DP9" s="687"/>
      <c r="DQ9" s="694">
        <v>478603</v>
      </c>
      <c r="DR9" s="686"/>
      <c r="DS9" s="686"/>
      <c r="DT9" s="686"/>
      <c r="DU9" s="686"/>
      <c r="DV9" s="686"/>
      <c r="DW9" s="686"/>
      <c r="DX9" s="686"/>
      <c r="DY9" s="686"/>
      <c r="DZ9" s="686"/>
      <c r="EA9" s="686"/>
      <c r="EB9" s="686"/>
      <c r="EC9" s="695"/>
    </row>
    <row r="10" spans="2:143" ht="11.25" customHeight="1" x14ac:dyDescent="0.15">
      <c r="B10" s="682" t="s">
        <v>246</v>
      </c>
      <c r="C10" s="683"/>
      <c r="D10" s="683"/>
      <c r="E10" s="683"/>
      <c r="F10" s="683"/>
      <c r="G10" s="683"/>
      <c r="H10" s="683"/>
      <c r="I10" s="683"/>
      <c r="J10" s="683"/>
      <c r="K10" s="683"/>
      <c r="L10" s="683"/>
      <c r="M10" s="683"/>
      <c r="N10" s="683"/>
      <c r="O10" s="683"/>
      <c r="P10" s="683"/>
      <c r="Q10" s="684"/>
      <c r="R10" s="685" t="s">
        <v>236</v>
      </c>
      <c r="S10" s="686"/>
      <c r="T10" s="686"/>
      <c r="U10" s="686"/>
      <c r="V10" s="686"/>
      <c r="W10" s="686"/>
      <c r="X10" s="686"/>
      <c r="Y10" s="687"/>
      <c r="Z10" s="688" t="s">
        <v>129</v>
      </c>
      <c r="AA10" s="688"/>
      <c r="AB10" s="688"/>
      <c r="AC10" s="688"/>
      <c r="AD10" s="689" t="s">
        <v>129</v>
      </c>
      <c r="AE10" s="689"/>
      <c r="AF10" s="689"/>
      <c r="AG10" s="689"/>
      <c r="AH10" s="689"/>
      <c r="AI10" s="689"/>
      <c r="AJ10" s="689"/>
      <c r="AK10" s="689"/>
      <c r="AL10" s="690" t="s">
        <v>236</v>
      </c>
      <c r="AM10" s="691"/>
      <c r="AN10" s="691"/>
      <c r="AO10" s="692"/>
      <c r="AP10" s="682" t="s">
        <v>247</v>
      </c>
      <c r="AQ10" s="683"/>
      <c r="AR10" s="683"/>
      <c r="AS10" s="683"/>
      <c r="AT10" s="683"/>
      <c r="AU10" s="683"/>
      <c r="AV10" s="683"/>
      <c r="AW10" s="683"/>
      <c r="AX10" s="683"/>
      <c r="AY10" s="683"/>
      <c r="AZ10" s="683"/>
      <c r="BA10" s="683"/>
      <c r="BB10" s="683"/>
      <c r="BC10" s="683"/>
      <c r="BD10" s="683"/>
      <c r="BE10" s="683"/>
      <c r="BF10" s="684"/>
      <c r="BG10" s="685">
        <v>21171</v>
      </c>
      <c r="BH10" s="686"/>
      <c r="BI10" s="686"/>
      <c r="BJ10" s="686"/>
      <c r="BK10" s="686"/>
      <c r="BL10" s="686"/>
      <c r="BM10" s="686"/>
      <c r="BN10" s="687"/>
      <c r="BO10" s="688">
        <v>2.1</v>
      </c>
      <c r="BP10" s="688"/>
      <c r="BQ10" s="688"/>
      <c r="BR10" s="688"/>
      <c r="BS10" s="694" t="s">
        <v>236</v>
      </c>
      <c r="BT10" s="686"/>
      <c r="BU10" s="686"/>
      <c r="BV10" s="686"/>
      <c r="BW10" s="686"/>
      <c r="BX10" s="686"/>
      <c r="BY10" s="686"/>
      <c r="BZ10" s="686"/>
      <c r="CA10" s="686"/>
      <c r="CB10" s="695"/>
      <c r="CD10" s="700" t="s">
        <v>248</v>
      </c>
      <c r="CE10" s="701"/>
      <c r="CF10" s="701"/>
      <c r="CG10" s="701"/>
      <c r="CH10" s="701"/>
      <c r="CI10" s="701"/>
      <c r="CJ10" s="701"/>
      <c r="CK10" s="701"/>
      <c r="CL10" s="701"/>
      <c r="CM10" s="701"/>
      <c r="CN10" s="701"/>
      <c r="CO10" s="701"/>
      <c r="CP10" s="701"/>
      <c r="CQ10" s="702"/>
      <c r="CR10" s="685">
        <v>1000</v>
      </c>
      <c r="CS10" s="686"/>
      <c r="CT10" s="686"/>
      <c r="CU10" s="686"/>
      <c r="CV10" s="686"/>
      <c r="CW10" s="686"/>
      <c r="CX10" s="686"/>
      <c r="CY10" s="687"/>
      <c r="CZ10" s="688">
        <v>0</v>
      </c>
      <c r="DA10" s="688"/>
      <c r="DB10" s="688"/>
      <c r="DC10" s="688"/>
      <c r="DD10" s="694" t="s">
        <v>129</v>
      </c>
      <c r="DE10" s="686"/>
      <c r="DF10" s="686"/>
      <c r="DG10" s="686"/>
      <c r="DH10" s="686"/>
      <c r="DI10" s="686"/>
      <c r="DJ10" s="686"/>
      <c r="DK10" s="686"/>
      <c r="DL10" s="686"/>
      <c r="DM10" s="686"/>
      <c r="DN10" s="686"/>
      <c r="DO10" s="686"/>
      <c r="DP10" s="687"/>
      <c r="DQ10" s="694" t="s">
        <v>129</v>
      </c>
      <c r="DR10" s="686"/>
      <c r="DS10" s="686"/>
      <c r="DT10" s="686"/>
      <c r="DU10" s="686"/>
      <c r="DV10" s="686"/>
      <c r="DW10" s="686"/>
      <c r="DX10" s="686"/>
      <c r="DY10" s="686"/>
      <c r="DZ10" s="686"/>
      <c r="EA10" s="686"/>
      <c r="EB10" s="686"/>
      <c r="EC10" s="695"/>
    </row>
    <row r="11" spans="2:143" ht="11.25" customHeight="1" x14ac:dyDescent="0.15">
      <c r="B11" s="682" t="s">
        <v>249</v>
      </c>
      <c r="C11" s="683"/>
      <c r="D11" s="683"/>
      <c r="E11" s="683"/>
      <c r="F11" s="683"/>
      <c r="G11" s="683"/>
      <c r="H11" s="683"/>
      <c r="I11" s="683"/>
      <c r="J11" s="683"/>
      <c r="K11" s="683"/>
      <c r="L11" s="683"/>
      <c r="M11" s="683"/>
      <c r="N11" s="683"/>
      <c r="O11" s="683"/>
      <c r="P11" s="683"/>
      <c r="Q11" s="684"/>
      <c r="R11" s="685">
        <v>182155</v>
      </c>
      <c r="S11" s="686"/>
      <c r="T11" s="686"/>
      <c r="U11" s="686"/>
      <c r="V11" s="686"/>
      <c r="W11" s="686"/>
      <c r="X11" s="686"/>
      <c r="Y11" s="687"/>
      <c r="Z11" s="690">
        <v>2.4</v>
      </c>
      <c r="AA11" s="691"/>
      <c r="AB11" s="691"/>
      <c r="AC11" s="703"/>
      <c r="AD11" s="694">
        <v>182155</v>
      </c>
      <c r="AE11" s="686"/>
      <c r="AF11" s="686"/>
      <c r="AG11" s="686"/>
      <c r="AH11" s="686"/>
      <c r="AI11" s="686"/>
      <c r="AJ11" s="686"/>
      <c r="AK11" s="687"/>
      <c r="AL11" s="690">
        <v>4.8</v>
      </c>
      <c r="AM11" s="691"/>
      <c r="AN11" s="691"/>
      <c r="AO11" s="692"/>
      <c r="AP11" s="682" t="s">
        <v>250</v>
      </c>
      <c r="AQ11" s="683"/>
      <c r="AR11" s="683"/>
      <c r="AS11" s="683"/>
      <c r="AT11" s="683"/>
      <c r="AU11" s="683"/>
      <c r="AV11" s="683"/>
      <c r="AW11" s="683"/>
      <c r="AX11" s="683"/>
      <c r="AY11" s="683"/>
      <c r="AZ11" s="683"/>
      <c r="BA11" s="683"/>
      <c r="BB11" s="683"/>
      <c r="BC11" s="683"/>
      <c r="BD11" s="683"/>
      <c r="BE11" s="683"/>
      <c r="BF11" s="684"/>
      <c r="BG11" s="685">
        <v>17197</v>
      </c>
      <c r="BH11" s="686"/>
      <c r="BI11" s="686"/>
      <c r="BJ11" s="686"/>
      <c r="BK11" s="686"/>
      <c r="BL11" s="686"/>
      <c r="BM11" s="686"/>
      <c r="BN11" s="687"/>
      <c r="BO11" s="688">
        <v>1.7</v>
      </c>
      <c r="BP11" s="688"/>
      <c r="BQ11" s="688"/>
      <c r="BR11" s="688"/>
      <c r="BS11" s="694" t="s">
        <v>236</v>
      </c>
      <c r="BT11" s="686"/>
      <c r="BU11" s="686"/>
      <c r="BV11" s="686"/>
      <c r="BW11" s="686"/>
      <c r="BX11" s="686"/>
      <c r="BY11" s="686"/>
      <c r="BZ11" s="686"/>
      <c r="CA11" s="686"/>
      <c r="CB11" s="695"/>
      <c r="CD11" s="700" t="s">
        <v>251</v>
      </c>
      <c r="CE11" s="701"/>
      <c r="CF11" s="701"/>
      <c r="CG11" s="701"/>
      <c r="CH11" s="701"/>
      <c r="CI11" s="701"/>
      <c r="CJ11" s="701"/>
      <c r="CK11" s="701"/>
      <c r="CL11" s="701"/>
      <c r="CM11" s="701"/>
      <c r="CN11" s="701"/>
      <c r="CO11" s="701"/>
      <c r="CP11" s="701"/>
      <c r="CQ11" s="702"/>
      <c r="CR11" s="685">
        <v>732095</v>
      </c>
      <c r="CS11" s="686"/>
      <c r="CT11" s="686"/>
      <c r="CU11" s="686"/>
      <c r="CV11" s="686"/>
      <c r="CW11" s="686"/>
      <c r="CX11" s="686"/>
      <c r="CY11" s="687"/>
      <c r="CZ11" s="688">
        <v>10.199999999999999</v>
      </c>
      <c r="DA11" s="688"/>
      <c r="DB11" s="688"/>
      <c r="DC11" s="688"/>
      <c r="DD11" s="694">
        <v>215738</v>
      </c>
      <c r="DE11" s="686"/>
      <c r="DF11" s="686"/>
      <c r="DG11" s="686"/>
      <c r="DH11" s="686"/>
      <c r="DI11" s="686"/>
      <c r="DJ11" s="686"/>
      <c r="DK11" s="686"/>
      <c r="DL11" s="686"/>
      <c r="DM11" s="686"/>
      <c r="DN11" s="686"/>
      <c r="DO11" s="686"/>
      <c r="DP11" s="687"/>
      <c r="DQ11" s="694">
        <v>341437</v>
      </c>
      <c r="DR11" s="686"/>
      <c r="DS11" s="686"/>
      <c r="DT11" s="686"/>
      <c r="DU11" s="686"/>
      <c r="DV11" s="686"/>
      <c r="DW11" s="686"/>
      <c r="DX11" s="686"/>
      <c r="DY11" s="686"/>
      <c r="DZ11" s="686"/>
      <c r="EA11" s="686"/>
      <c r="EB11" s="686"/>
      <c r="EC11" s="695"/>
    </row>
    <row r="12" spans="2:143" ht="11.25" customHeight="1" x14ac:dyDescent="0.15">
      <c r="B12" s="682" t="s">
        <v>252</v>
      </c>
      <c r="C12" s="683"/>
      <c r="D12" s="683"/>
      <c r="E12" s="683"/>
      <c r="F12" s="683"/>
      <c r="G12" s="683"/>
      <c r="H12" s="683"/>
      <c r="I12" s="683"/>
      <c r="J12" s="683"/>
      <c r="K12" s="683"/>
      <c r="L12" s="683"/>
      <c r="M12" s="683"/>
      <c r="N12" s="683"/>
      <c r="O12" s="683"/>
      <c r="P12" s="683"/>
      <c r="Q12" s="684"/>
      <c r="R12" s="685">
        <v>8875</v>
      </c>
      <c r="S12" s="686"/>
      <c r="T12" s="686"/>
      <c r="U12" s="686"/>
      <c r="V12" s="686"/>
      <c r="W12" s="686"/>
      <c r="X12" s="686"/>
      <c r="Y12" s="687"/>
      <c r="Z12" s="688">
        <v>0.1</v>
      </c>
      <c r="AA12" s="688"/>
      <c r="AB12" s="688"/>
      <c r="AC12" s="688"/>
      <c r="AD12" s="689">
        <v>8875</v>
      </c>
      <c r="AE12" s="689"/>
      <c r="AF12" s="689"/>
      <c r="AG12" s="689"/>
      <c r="AH12" s="689"/>
      <c r="AI12" s="689"/>
      <c r="AJ12" s="689"/>
      <c r="AK12" s="689"/>
      <c r="AL12" s="690">
        <v>0.2</v>
      </c>
      <c r="AM12" s="691"/>
      <c r="AN12" s="691"/>
      <c r="AO12" s="692"/>
      <c r="AP12" s="682" t="s">
        <v>253</v>
      </c>
      <c r="AQ12" s="683"/>
      <c r="AR12" s="683"/>
      <c r="AS12" s="683"/>
      <c r="AT12" s="683"/>
      <c r="AU12" s="683"/>
      <c r="AV12" s="683"/>
      <c r="AW12" s="683"/>
      <c r="AX12" s="683"/>
      <c r="AY12" s="683"/>
      <c r="AZ12" s="683"/>
      <c r="BA12" s="683"/>
      <c r="BB12" s="683"/>
      <c r="BC12" s="683"/>
      <c r="BD12" s="683"/>
      <c r="BE12" s="683"/>
      <c r="BF12" s="684"/>
      <c r="BG12" s="685">
        <v>616661</v>
      </c>
      <c r="BH12" s="686"/>
      <c r="BI12" s="686"/>
      <c r="BJ12" s="686"/>
      <c r="BK12" s="686"/>
      <c r="BL12" s="686"/>
      <c r="BM12" s="686"/>
      <c r="BN12" s="687"/>
      <c r="BO12" s="688">
        <v>61.5</v>
      </c>
      <c r="BP12" s="688"/>
      <c r="BQ12" s="688"/>
      <c r="BR12" s="688"/>
      <c r="BS12" s="694">
        <v>83420</v>
      </c>
      <c r="BT12" s="686"/>
      <c r="BU12" s="686"/>
      <c r="BV12" s="686"/>
      <c r="BW12" s="686"/>
      <c r="BX12" s="686"/>
      <c r="BY12" s="686"/>
      <c r="BZ12" s="686"/>
      <c r="CA12" s="686"/>
      <c r="CB12" s="695"/>
      <c r="CD12" s="700" t="s">
        <v>254</v>
      </c>
      <c r="CE12" s="701"/>
      <c r="CF12" s="701"/>
      <c r="CG12" s="701"/>
      <c r="CH12" s="701"/>
      <c r="CI12" s="701"/>
      <c r="CJ12" s="701"/>
      <c r="CK12" s="701"/>
      <c r="CL12" s="701"/>
      <c r="CM12" s="701"/>
      <c r="CN12" s="701"/>
      <c r="CO12" s="701"/>
      <c r="CP12" s="701"/>
      <c r="CQ12" s="702"/>
      <c r="CR12" s="685">
        <v>591337</v>
      </c>
      <c r="CS12" s="686"/>
      <c r="CT12" s="686"/>
      <c r="CU12" s="686"/>
      <c r="CV12" s="686"/>
      <c r="CW12" s="686"/>
      <c r="CX12" s="686"/>
      <c r="CY12" s="687"/>
      <c r="CZ12" s="688">
        <v>8.1999999999999993</v>
      </c>
      <c r="DA12" s="688"/>
      <c r="DB12" s="688"/>
      <c r="DC12" s="688"/>
      <c r="DD12" s="694">
        <v>20398</v>
      </c>
      <c r="DE12" s="686"/>
      <c r="DF12" s="686"/>
      <c r="DG12" s="686"/>
      <c r="DH12" s="686"/>
      <c r="DI12" s="686"/>
      <c r="DJ12" s="686"/>
      <c r="DK12" s="686"/>
      <c r="DL12" s="686"/>
      <c r="DM12" s="686"/>
      <c r="DN12" s="686"/>
      <c r="DO12" s="686"/>
      <c r="DP12" s="687"/>
      <c r="DQ12" s="694">
        <v>285425</v>
      </c>
      <c r="DR12" s="686"/>
      <c r="DS12" s="686"/>
      <c r="DT12" s="686"/>
      <c r="DU12" s="686"/>
      <c r="DV12" s="686"/>
      <c r="DW12" s="686"/>
      <c r="DX12" s="686"/>
      <c r="DY12" s="686"/>
      <c r="DZ12" s="686"/>
      <c r="EA12" s="686"/>
      <c r="EB12" s="686"/>
      <c r="EC12" s="695"/>
    </row>
    <row r="13" spans="2:143" ht="11.25" customHeight="1" x14ac:dyDescent="0.15">
      <c r="B13" s="682" t="s">
        <v>255</v>
      </c>
      <c r="C13" s="683"/>
      <c r="D13" s="683"/>
      <c r="E13" s="683"/>
      <c r="F13" s="683"/>
      <c r="G13" s="683"/>
      <c r="H13" s="683"/>
      <c r="I13" s="683"/>
      <c r="J13" s="683"/>
      <c r="K13" s="683"/>
      <c r="L13" s="683"/>
      <c r="M13" s="683"/>
      <c r="N13" s="683"/>
      <c r="O13" s="683"/>
      <c r="P13" s="683"/>
      <c r="Q13" s="684"/>
      <c r="R13" s="685" t="s">
        <v>236</v>
      </c>
      <c r="S13" s="686"/>
      <c r="T13" s="686"/>
      <c r="U13" s="686"/>
      <c r="V13" s="686"/>
      <c r="W13" s="686"/>
      <c r="X13" s="686"/>
      <c r="Y13" s="687"/>
      <c r="Z13" s="688" t="s">
        <v>129</v>
      </c>
      <c r="AA13" s="688"/>
      <c r="AB13" s="688"/>
      <c r="AC13" s="688"/>
      <c r="AD13" s="689" t="s">
        <v>236</v>
      </c>
      <c r="AE13" s="689"/>
      <c r="AF13" s="689"/>
      <c r="AG13" s="689"/>
      <c r="AH13" s="689"/>
      <c r="AI13" s="689"/>
      <c r="AJ13" s="689"/>
      <c r="AK13" s="689"/>
      <c r="AL13" s="690" t="s">
        <v>129</v>
      </c>
      <c r="AM13" s="691"/>
      <c r="AN13" s="691"/>
      <c r="AO13" s="692"/>
      <c r="AP13" s="682" t="s">
        <v>256</v>
      </c>
      <c r="AQ13" s="683"/>
      <c r="AR13" s="683"/>
      <c r="AS13" s="683"/>
      <c r="AT13" s="683"/>
      <c r="AU13" s="683"/>
      <c r="AV13" s="683"/>
      <c r="AW13" s="683"/>
      <c r="AX13" s="683"/>
      <c r="AY13" s="683"/>
      <c r="AZ13" s="683"/>
      <c r="BA13" s="683"/>
      <c r="BB13" s="683"/>
      <c r="BC13" s="683"/>
      <c r="BD13" s="683"/>
      <c r="BE13" s="683"/>
      <c r="BF13" s="684"/>
      <c r="BG13" s="685">
        <v>616661</v>
      </c>
      <c r="BH13" s="686"/>
      <c r="BI13" s="686"/>
      <c r="BJ13" s="686"/>
      <c r="BK13" s="686"/>
      <c r="BL13" s="686"/>
      <c r="BM13" s="686"/>
      <c r="BN13" s="687"/>
      <c r="BO13" s="688">
        <v>61.5</v>
      </c>
      <c r="BP13" s="688"/>
      <c r="BQ13" s="688"/>
      <c r="BR13" s="688"/>
      <c r="BS13" s="694">
        <v>83420</v>
      </c>
      <c r="BT13" s="686"/>
      <c r="BU13" s="686"/>
      <c r="BV13" s="686"/>
      <c r="BW13" s="686"/>
      <c r="BX13" s="686"/>
      <c r="BY13" s="686"/>
      <c r="BZ13" s="686"/>
      <c r="CA13" s="686"/>
      <c r="CB13" s="695"/>
      <c r="CD13" s="700" t="s">
        <v>257</v>
      </c>
      <c r="CE13" s="701"/>
      <c r="CF13" s="701"/>
      <c r="CG13" s="701"/>
      <c r="CH13" s="701"/>
      <c r="CI13" s="701"/>
      <c r="CJ13" s="701"/>
      <c r="CK13" s="701"/>
      <c r="CL13" s="701"/>
      <c r="CM13" s="701"/>
      <c r="CN13" s="701"/>
      <c r="CO13" s="701"/>
      <c r="CP13" s="701"/>
      <c r="CQ13" s="702"/>
      <c r="CR13" s="685">
        <v>502110</v>
      </c>
      <c r="CS13" s="686"/>
      <c r="CT13" s="686"/>
      <c r="CU13" s="686"/>
      <c r="CV13" s="686"/>
      <c r="CW13" s="686"/>
      <c r="CX13" s="686"/>
      <c r="CY13" s="687"/>
      <c r="CZ13" s="688">
        <v>7</v>
      </c>
      <c r="DA13" s="688"/>
      <c r="DB13" s="688"/>
      <c r="DC13" s="688"/>
      <c r="DD13" s="694">
        <v>438621</v>
      </c>
      <c r="DE13" s="686"/>
      <c r="DF13" s="686"/>
      <c r="DG13" s="686"/>
      <c r="DH13" s="686"/>
      <c r="DI13" s="686"/>
      <c r="DJ13" s="686"/>
      <c r="DK13" s="686"/>
      <c r="DL13" s="686"/>
      <c r="DM13" s="686"/>
      <c r="DN13" s="686"/>
      <c r="DO13" s="686"/>
      <c r="DP13" s="687"/>
      <c r="DQ13" s="694">
        <v>134859</v>
      </c>
      <c r="DR13" s="686"/>
      <c r="DS13" s="686"/>
      <c r="DT13" s="686"/>
      <c r="DU13" s="686"/>
      <c r="DV13" s="686"/>
      <c r="DW13" s="686"/>
      <c r="DX13" s="686"/>
      <c r="DY13" s="686"/>
      <c r="DZ13" s="686"/>
      <c r="EA13" s="686"/>
      <c r="EB13" s="686"/>
      <c r="EC13" s="695"/>
    </row>
    <row r="14" spans="2:143" ht="11.25" customHeight="1" x14ac:dyDescent="0.15">
      <c r="B14" s="682" t="s">
        <v>258</v>
      </c>
      <c r="C14" s="683"/>
      <c r="D14" s="683"/>
      <c r="E14" s="683"/>
      <c r="F14" s="683"/>
      <c r="G14" s="683"/>
      <c r="H14" s="683"/>
      <c r="I14" s="683"/>
      <c r="J14" s="683"/>
      <c r="K14" s="683"/>
      <c r="L14" s="683"/>
      <c r="M14" s="683"/>
      <c r="N14" s="683"/>
      <c r="O14" s="683"/>
      <c r="P14" s="683"/>
      <c r="Q14" s="684"/>
      <c r="R14" s="685" t="s">
        <v>236</v>
      </c>
      <c r="S14" s="686"/>
      <c r="T14" s="686"/>
      <c r="U14" s="686"/>
      <c r="V14" s="686"/>
      <c r="W14" s="686"/>
      <c r="X14" s="686"/>
      <c r="Y14" s="687"/>
      <c r="Z14" s="688" t="s">
        <v>129</v>
      </c>
      <c r="AA14" s="688"/>
      <c r="AB14" s="688"/>
      <c r="AC14" s="688"/>
      <c r="AD14" s="689" t="s">
        <v>129</v>
      </c>
      <c r="AE14" s="689"/>
      <c r="AF14" s="689"/>
      <c r="AG14" s="689"/>
      <c r="AH14" s="689"/>
      <c r="AI14" s="689"/>
      <c r="AJ14" s="689"/>
      <c r="AK14" s="689"/>
      <c r="AL14" s="690" t="s">
        <v>129</v>
      </c>
      <c r="AM14" s="691"/>
      <c r="AN14" s="691"/>
      <c r="AO14" s="692"/>
      <c r="AP14" s="682" t="s">
        <v>259</v>
      </c>
      <c r="AQ14" s="683"/>
      <c r="AR14" s="683"/>
      <c r="AS14" s="683"/>
      <c r="AT14" s="683"/>
      <c r="AU14" s="683"/>
      <c r="AV14" s="683"/>
      <c r="AW14" s="683"/>
      <c r="AX14" s="683"/>
      <c r="AY14" s="683"/>
      <c r="AZ14" s="683"/>
      <c r="BA14" s="683"/>
      <c r="BB14" s="683"/>
      <c r="BC14" s="683"/>
      <c r="BD14" s="683"/>
      <c r="BE14" s="683"/>
      <c r="BF14" s="684"/>
      <c r="BG14" s="685">
        <v>32327</v>
      </c>
      <c r="BH14" s="686"/>
      <c r="BI14" s="686"/>
      <c r="BJ14" s="686"/>
      <c r="BK14" s="686"/>
      <c r="BL14" s="686"/>
      <c r="BM14" s="686"/>
      <c r="BN14" s="687"/>
      <c r="BO14" s="688">
        <v>3.2</v>
      </c>
      <c r="BP14" s="688"/>
      <c r="BQ14" s="688"/>
      <c r="BR14" s="688"/>
      <c r="BS14" s="694" t="s">
        <v>236</v>
      </c>
      <c r="BT14" s="686"/>
      <c r="BU14" s="686"/>
      <c r="BV14" s="686"/>
      <c r="BW14" s="686"/>
      <c r="BX14" s="686"/>
      <c r="BY14" s="686"/>
      <c r="BZ14" s="686"/>
      <c r="CA14" s="686"/>
      <c r="CB14" s="695"/>
      <c r="CD14" s="700" t="s">
        <v>260</v>
      </c>
      <c r="CE14" s="701"/>
      <c r="CF14" s="701"/>
      <c r="CG14" s="701"/>
      <c r="CH14" s="701"/>
      <c r="CI14" s="701"/>
      <c r="CJ14" s="701"/>
      <c r="CK14" s="701"/>
      <c r="CL14" s="701"/>
      <c r="CM14" s="701"/>
      <c r="CN14" s="701"/>
      <c r="CO14" s="701"/>
      <c r="CP14" s="701"/>
      <c r="CQ14" s="702"/>
      <c r="CR14" s="685">
        <v>305533</v>
      </c>
      <c r="CS14" s="686"/>
      <c r="CT14" s="686"/>
      <c r="CU14" s="686"/>
      <c r="CV14" s="686"/>
      <c r="CW14" s="686"/>
      <c r="CX14" s="686"/>
      <c r="CY14" s="687"/>
      <c r="CZ14" s="688">
        <v>4.2</v>
      </c>
      <c r="DA14" s="688"/>
      <c r="DB14" s="688"/>
      <c r="DC14" s="688"/>
      <c r="DD14" s="694">
        <v>67581</v>
      </c>
      <c r="DE14" s="686"/>
      <c r="DF14" s="686"/>
      <c r="DG14" s="686"/>
      <c r="DH14" s="686"/>
      <c r="DI14" s="686"/>
      <c r="DJ14" s="686"/>
      <c r="DK14" s="686"/>
      <c r="DL14" s="686"/>
      <c r="DM14" s="686"/>
      <c r="DN14" s="686"/>
      <c r="DO14" s="686"/>
      <c r="DP14" s="687"/>
      <c r="DQ14" s="694">
        <v>249287</v>
      </c>
      <c r="DR14" s="686"/>
      <c r="DS14" s="686"/>
      <c r="DT14" s="686"/>
      <c r="DU14" s="686"/>
      <c r="DV14" s="686"/>
      <c r="DW14" s="686"/>
      <c r="DX14" s="686"/>
      <c r="DY14" s="686"/>
      <c r="DZ14" s="686"/>
      <c r="EA14" s="686"/>
      <c r="EB14" s="686"/>
      <c r="EC14" s="695"/>
    </row>
    <row r="15" spans="2:143" ht="11.25" customHeight="1" x14ac:dyDescent="0.15">
      <c r="B15" s="682" t="s">
        <v>261</v>
      </c>
      <c r="C15" s="683"/>
      <c r="D15" s="683"/>
      <c r="E15" s="683"/>
      <c r="F15" s="683"/>
      <c r="G15" s="683"/>
      <c r="H15" s="683"/>
      <c r="I15" s="683"/>
      <c r="J15" s="683"/>
      <c r="K15" s="683"/>
      <c r="L15" s="683"/>
      <c r="M15" s="683"/>
      <c r="N15" s="683"/>
      <c r="O15" s="683"/>
      <c r="P15" s="683"/>
      <c r="Q15" s="684"/>
      <c r="R15" s="685" t="s">
        <v>129</v>
      </c>
      <c r="S15" s="686"/>
      <c r="T15" s="686"/>
      <c r="U15" s="686"/>
      <c r="V15" s="686"/>
      <c r="W15" s="686"/>
      <c r="X15" s="686"/>
      <c r="Y15" s="687"/>
      <c r="Z15" s="688" t="s">
        <v>139</v>
      </c>
      <c r="AA15" s="688"/>
      <c r="AB15" s="688"/>
      <c r="AC15" s="688"/>
      <c r="AD15" s="689" t="s">
        <v>236</v>
      </c>
      <c r="AE15" s="689"/>
      <c r="AF15" s="689"/>
      <c r="AG15" s="689"/>
      <c r="AH15" s="689"/>
      <c r="AI15" s="689"/>
      <c r="AJ15" s="689"/>
      <c r="AK15" s="689"/>
      <c r="AL15" s="690" t="s">
        <v>129</v>
      </c>
      <c r="AM15" s="691"/>
      <c r="AN15" s="691"/>
      <c r="AO15" s="692"/>
      <c r="AP15" s="682" t="s">
        <v>262</v>
      </c>
      <c r="AQ15" s="683"/>
      <c r="AR15" s="683"/>
      <c r="AS15" s="683"/>
      <c r="AT15" s="683"/>
      <c r="AU15" s="683"/>
      <c r="AV15" s="683"/>
      <c r="AW15" s="683"/>
      <c r="AX15" s="683"/>
      <c r="AY15" s="683"/>
      <c r="AZ15" s="683"/>
      <c r="BA15" s="683"/>
      <c r="BB15" s="683"/>
      <c r="BC15" s="683"/>
      <c r="BD15" s="683"/>
      <c r="BE15" s="683"/>
      <c r="BF15" s="684"/>
      <c r="BG15" s="685">
        <v>27423</v>
      </c>
      <c r="BH15" s="686"/>
      <c r="BI15" s="686"/>
      <c r="BJ15" s="686"/>
      <c r="BK15" s="686"/>
      <c r="BL15" s="686"/>
      <c r="BM15" s="686"/>
      <c r="BN15" s="687"/>
      <c r="BO15" s="688">
        <v>2.7</v>
      </c>
      <c r="BP15" s="688"/>
      <c r="BQ15" s="688"/>
      <c r="BR15" s="688"/>
      <c r="BS15" s="694" t="s">
        <v>129</v>
      </c>
      <c r="BT15" s="686"/>
      <c r="BU15" s="686"/>
      <c r="BV15" s="686"/>
      <c r="BW15" s="686"/>
      <c r="BX15" s="686"/>
      <c r="BY15" s="686"/>
      <c r="BZ15" s="686"/>
      <c r="CA15" s="686"/>
      <c r="CB15" s="695"/>
      <c r="CD15" s="700" t="s">
        <v>263</v>
      </c>
      <c r="CE15" s="701"/>
      <c r="CF15" s="701"/>
      <c r="CG15" s="701"/>
      <c r="CH15" s="701"/>
      <c r="CI15" s="701"/>
      <c r="CJ15" s="701"/>
      <c r="CK15" s="701"/>
      <c r="CL15" s="701"/>
      <c r="CM15" s="701"/>
      <c r="CN15" s="701"/>
      <c r="CO15" s="701"/>
      <c r="CP15" s="701"/>
      <c r="CQ15" s="702"/>
      <c r="CR15" s="685">
        <v>645770</v>
      </c>
      <c r="CS15" s="686"/>
      <c r="CT15" s="686"/>
      <c r="CU15" s="686"/>
      <c r="CV15" s="686"/>
      <c r="CW15" s="686"/>
      <c r="CX15" s="686"/>
      <c r="CY15" s="687"/>
      <c r="CZ15" s="688">
        <v>9</v>
      </c>
      <c r="DA15" s="688"/>
      <c r="DB15" s="688"/>
      <c r="DC15" s="688"/>
      <c r="DD15" s="694">
        <v>96362</v>
      </c>
      <c r="DE15" s="686"/>
      <c r="DF15" s="686"/>
      <c r="DG15" s="686"/>
      <c r="DH15" s="686"/>
      <c r="DI15" s="686"/>
      <c r="DJ15" s="686"/>
      <c r="DK15" s="686"/>
      <c r="DL15" s="686"/>
      <c r="DM15" s="686"/>
      <c r="DN15" s="686"/>
      <c r="DO15" s="686"/>
      <c r="DP15" s="687"/>
      <c r="DQ15" s="694">
        <v>479784</v>
      </c>
      <c r="DR15" s="686"/>
      <c r="DS15" s="686"/>
      <c r="DT15" s="686"/>
      <c r="DU15" s="686"/>
      <c r="DV15" s="686"/>
      <c r="DW15" s="686"/>
      <c r="DX15" s="686"/>
      <c r="DY15" s="686"/>
      <c r="DZ15" s="686"/>
      <c r="EA15" s="686"/>
      <c r="EB15" s="686"/>
      <c r="EC15" s="695"/>
    </row>
    <row r="16" spans="2:143" ht="11.25" customHeight="1" x14ac:dyDescent="0.15">
      <c r="B16" s="682" t="s">
        <v>264</v>
      </c>
      <c r="C16" s="683"/>
      <c r="D16" s="683"/>
      <c r="E16" s="683"/>
      <c r="F16" s="683"/>
      <c r="G16" s="683"/>
      <c r="H16" s="683"/>
      <c r="I16" s="683"/>
      <c r="J16" s="683"/>
      <c r="K16" s="683"/>
      <c r="L16" s="683"/>
      <c r="M16" s="683"/>
      <c r="N16" s="683"/>
      <c r="O16" s="683"/>
      <c r="P16" s="683"/>
      <c r="Q16" s="684"/>
      <c r="R16" s="685">
        <v>6661</v>
      </c>
      <c r="S16" s="686"/>
      <c r="T16" s="686"/>
      <c r="U16" s="686"/>
      <c r="V16" s="686"/>
      <c r="W16" s="686"/>
      <c r="X16" s="686"/>
      <c r="Y16" s="687"/>
      <c r="Z16" s="688">
        <v>0.1</v>
      </c>
      <c r="AA16" s="688"/>
      <c r="AB16" s="688"/>
      <c r="AC16" s="688"/>
      <c r="AD16" s="689">
        <v>6661</v>
      </c>
      <c r="AE16" s="689"/>
      <c r="AF16" s="689"/>
      <c r="AG16" s="689"/>
      <c r="AH16" s="689"/>
      <c r="AI16" s="689"/>
      <c r="AJ16" s="689"/>
      <c r="AK16" s="689"/>
      <c r="AL16" s="690">
        <v>0.2</v>
      </c>
      <c r="AM16" s="691"/>
      <c r="AN16" s="691"/>
      <c r="AO16" s="692"/>
      <c r="AP16" s="682" t="s">
        <v>265</v>
      </c>
      <c r="AQ16" s="683"/>
      <c r="AR16" s="683"/>
      <c r="AS16" s="683"/>
      <c r="AT16" s="683"/>
      <c r="AU16" s="683"/>
      <c r="AV16" s="683"/>
      <c r="AW16" s="683"/>
      <c r="AX16" s="683"/>
      <c r="AY16" s="683"/>
      <c r="AZ16" s="683"/>
      <c r="BA16" s="683"/>
      <c r="BB16" s="683"/>
      <c r="BC16" s="683"/>
      <c r="BD16" s="683"/>
      <c r="BE16" s="683"/>
      <c r="BF16" s="684"/>
      <c r="BG16" s="685" t="s">
        <v>129</v>
      </c>
      <c r="BH16" s="686"/>
      <c r="BI16" s="686"/>
      <c r="BJ16" s="686"/>
      <c r="BK16" s="686"/>
      <c r="BL16" s="686"/>
      <c r="BM16" s="686"/>
      <c r="BN16" s="687"/>
      <c r="BO16" s="688" t="s">
        <v>236</v>
      </c>
      <c r="BP16" s="688"/>
      <c r="BQ16" s="688"/>
      <c r="BR16" s="688"/>
      <c r="BS16" s="694" t="s">
        <v>129</v>
      </c>
      <c r="BT16" s="686"/>
      <c r="BU16" s="686"/>
      <c r="BV16" s="686"/>
      <c r="BW16" s="686"/>
      <c r="BX16" s="686"/>
      <c r="BY16" s="686"/>
      <c r="BZ16" s="686"/>
      <c r="CA16" s="686"/>
      <c r="CB16" s="695"/>
      <c r="CD16" s="700" t="s">
        <v>266</v>
      </c>
      <c r="CE16" s="701"/>
      <c r="CF16" s="701"/>
      <c r="CG16" s="701"/>
      <c r="CH16" s="701"/>
      <c r="CI16" s="701"/>
      <c r="CJ16" s="701"/>
      <c r="CK16" s="701"/>
      <c r="CL16" s="701"/>
      <c r="CM16" s="701"/>
      <c r="CN16" s="701"/>
      <c r="CO16" s="701"/>
      <c r="CP16" s="701"/>
      <c r="CQ16" s="702"/>
      <c r="CR16" s="685">
        <v>47468</v>
      </c>
      <c r="CS16" s="686"/>
      <c r="CT16" s="686"/>
      <c r="CU16" s="686"/>
      <c r="CV16" s="686"/>
      <c r="CW16" s="686"/>
      <c r="CX16" s="686"/>
      <c r="CY16" s="687"/>
      <c r="CZ16" s="688">
        <v>0.7</v>
      </c>
      <c r="DA16" s="688"/>
      <c r="DB16" s="688"/>
      <c r="DC16" s="688"/>
      <c r="DD16" s="694" t="s">
        <v>129</v>
      </c>
      <c r="DE16" s="686"/>
      <c r="DF16" s="686"/>
      <c r="DG16" s="686"/>
      <c r="DH16" s="686"/>
      <c r="DI16" s="686"/>
      <c r="DJ16" s="686"/>
      <c r="DK16" s="686"/>
      <c r="DL16" s="686"/>
      <c r="DM16" s="686"/>
      <c r="DN16" s="686"/>
      <c r="DO16" s="686"/>
      <c r="DP16" s="687"/>
      <c r="DQ16" s="694">
        <v>27690</v>
      </c>
      <c r="DR16" s="686"/>
      <c r="DS16" s="686"/>
      <c r="DT16" s="686"/>
      <c r="DU16" s="686"/>
      <c r="DV16" s="686"/>
      <c r="DW16" s="686"/>
      <c r="DX16" s="686"/>
      <c r="DY16" s="686"/>
      <c r="DZ16" s="686"/>
      <c r="EA16" s="686"/>
      <c r="EB16" s="686"/>
      <c r="EC16" s="695"/>
    </row>
    <row r="17" spans="2:133" ht="11.25" customHeight="1" x14ac:dyDescent="0.15">
      <c r="B17" s="682" t="s">
        <v>267</v>
      </c>
      <c r="C17" s="683"/>
      <c r="D17" s="683"/>
      <c r="E17" s="683"/>
      <c r="F17" s="683"/>
      <c r="G17" s="683"/>
      <c r="H17" s="683"/>
      <c r="I17" s="683"/>
      <c r="J17" s="683"/>
      <c r="K17" s="683"/>
      <c r="L17" s="683"/>
      <c r="M17" s="683"/>
      <c r="N17" s="683"/>
      <c r="O17" s="683"/>
      <c r="P17" s="683"/>
      <c r="Q17" s="684"/>
      <c r="R17" s="685">
        <v>1687</v>
      </c>
      <c r="S17" s="686"/>
      <c r="T17" s="686"/>
      <c r="U17" s="686"/>
      <c r="V17" s="686"/>
      <c r="W17" s="686"/>
      <c r="X17" s="686"/>
      <c r="Y17" s="687"/>
      <c r="Z17" s="688">
        <v>0</v>
      </c>
      <c r="AA17" s="688"/>
      <c r="AB17" s="688"/>
      <c r="AC17" s="688"/>
      <c r="AD17" s="689">
        <v>1687</v>
      </c>
      <c r="AE17" s="689"/>
      <c r="AF17" s="689"/>
      <c r="AG17" s="689"/>
      <c r="AH17" s="689"/>
      <c r="AI17" s="689"/>
      <c r="AJ17" s="689"/>
      <c r="AK17" s="689"/>
      <c r="AL17" s="690">
        <v>0</v>
      </c>
      <c r="AM17" s="691"/>
      <c r="AN17" s="691"/>
      <c r="AO17" s="692"/>
      <c r="AP17" s="682" t="s">
        <v>268</v>
      </c>
      <c r="AQ17" s="683"/>
      <c r="AR17" s="683"/>
      <c r="AS17" s="683"/>
      <c r="AT17" s="683"/>
      <c r="AU17" s="683"/>
      <c r="AV17" s="683"/>
      <c r="AW17" s="683"/>
      <c r="AX17" s="683"/>
      <c r="AY17" s="683"/>
      <c r="AZ17" s="683"/>
      <c r="BA17" s="683"/>
      <c r="BB17" s="683"/>
      <c r="BC17" s="683"/>
      <c r="BD17" s="683"/>
      <c r="BE17" s="683"/>
      <c r="BF17" s="684"/>
      <c r="BG17" s="685" t="s">
        <v>129</v>
      </c>
      <c r="BH17" s="686"/>
      <c r="BI17" s="686"/>
      <c r="BJ17" s="686"/>
      <c r="BK17" s="686"/>
      <c r="BL17" s="686"/>
      <c r="BM17" s="686"/>
      <c r="BN17" s="687"/>
      <c r="BO17" s="688" t="s">
        <v>236</v>
      </c>
      <c r="BP17" s="688"/>
      <c r="BQ17" s="688"/>
      <c r="BR17" s="688"/>
      <c r="BS17" s="694" t="s">
        <v>129</v>
      </c>
      <c r="BT17" s="686"/>
      <c r="BU17" s="686"/>
      <c r="BV17" s="686"/>
      <c r="BW17" s="686"/>
      <c r="BX17" s="686"/>
      <c r="BY17" s="686"/>
      <c r="BZ17" s="686"/>
      <c r="CA17" s="686"/>
      <c r="CB17" s="695"/>
      <c r="CD17" s="700" t="s">
        <v>269</v>
      </c>
      <c r="CE17" s="701"/>
      <c r="CF17" s="701"/>
      <c r="CG17" s="701"/>
      <c r="CH17" s="701"/>
      <c r="CI17" s="701"/>
      <c r="CJ17" s="701"/>
      <c r="CK17" s="701"/>
      <c r="CL17" s="701"/>
      <c r="CM17" s="701"/>
      <c r="CN17" s="701"/>
      <c r="CO17" s="701"/>
      <c r="CP17" s="701"/>
      <c r="CQ17" s="702"/>
      <c r="CR17" s="685">
        <v>656267</v>
      </c>
      <c r="CS17" s="686"/>
      <c r="CT17" s="686"/>
      <c r="CU17" s="686"/>
      <c r="CV17" s="686"/>
      <c r="CW17" s="686"/>
      <c r="CX17" s="686"/>
      <c r="CY17" s="687"/>
      <c r="CZ17" s="688">
        <v>9.1</v>
      </c>
      <c r="DA17" s="688"/>
      <c r="DB17" s="688"/>
      <c r="DC17" s="688"/>
      <c r="DD17" s="694" t="s">
        <v>236</v>
      </c>
      <c r="DE17" s="686"/>
      <c r="DF17" s="686"/>
      <c r="DG17" s="686"/>
      <c r="DH17" s="686"/>
      <c r="DI17" s="686"/>
      <c r="DJ17" s="686"/>
      <c r="DK17" s="686"/>
      <c r="DL17" s="686"/>
      <c r="DM17" s="686"/>
      <c r="DN17" s="686"/>
      <c r="DO17" s="686"/>
      <c r="DP17" s="687"/>
      <c r="DQ17" s="694">
        <v>656267</v>
      </c>
      <c r="DR17" s="686"/>
      <c r="DS17" s="686"/>
      <c r="DT17" s="686"/>
      <c r="DU17" s="686"/>
      <c r="DV17" s="686"/>
      <c r="DW17" s="686"/>
      <c r="DX17" s="686"/>
      <c r="DY17" s="686"/>
      <c r="DZ17" s="686"/>
      <c r="EA17" s="686"/>
      <c r="EB17" s="686"/>
      <c r="EC17" s="695"/>
    </row>
    <row r="18" spans="2:133" ht="11.25" customHeight="1" x14ac:dyDescent="0.15">
      <c r="B18" s="682" t="s">
        <v>270</v>
      </c>
      <c r="C18" s="683"/>
      <c r="D18" s="683"/>
      <c r="E18" s="683"/>
      <c r="F18" s="683"/>
      <c r="G18" s="683"/>
      <c r="H18" s="683"/>
      <c r="I18" s="683"/>
      <c r="J18" s="683"/>
      <c r="K18" s="683"/>
      <c r="L18" s="683"/>
      <c r="M18" s="683"/>
      <c r="N18" s="683"/>
      <c r="O18" s="683"/>
      <c r="P18" s="683"/>
      <c r="Q18" s="684"/>
      <c r="R18" s="685">
        <v>5870</v>
      </c>
      <c r="S18" s="686"/>
      <c r="T18" s="686"/>
      <c r="U18" s="686"/>
      <c r="V18" s="686"/>
      <c r="W18" s="686"/>
      <c r="X18" s="686"/>
      <c r="Y18" s="687"/>
      <c r="Z18" s="688">
        <v>0.1</v>
      </c>
      <c r="AA18" s="688"/>
      <c r="AB18" s="688"/>
      <c r="AC18" s="688"/>
      <c r="AD18" s="689">
        <v>5870</v>
      </c>
      <c r="AE18" s="689"/>
      <c r="AF18" s="689"/>
      <c r="AG18" s="689"/>
      <c r="AH18" s="689"/>
      <c r="AI18" s="689"/>
      <c r="AJ18" s="689"/>
      <c r="AK18" s="689"/>
      <c r="AL18" s="690">
        <v>0.2</v>
      </c>
      <c r="AM18" s="691"/>
      <c r="AN18" s="691"/>
      <c r="AO18" s="692"/>
      <c r="AP18" s="682" t="s">
        <v>271</v>
      </c>
      <c r="AQ18" s="683"/>
      <c r="AR18" s="683"/>
      <c r="AS18" s="683"/>
      <c r="AT18" s="683"/>
      <c r="AU18" s="683"/>
      <c r="AV18" s="683"/>
      <c r="AW18" s="683"/>
      <c r="AX18" s="683"/>
      <c r="AY18" s="683"/>
      <c r="AZ18" s="683"/>
      <c r="BA18" s="683"/>
      <c r="BB18" s="683"/>
      <c r="BC18" s="683"/>
      <c r="BD18" s="683"/>
      <c r="BE18" s="683"/>
      <c r="BF18" s="684"/>
      <c r="BG18" s="685" t="s">
        <v>236</v>
      </c>
      <c r="BH18" s="686"/>
      <c r="BI18" s="686"/>
      <c r="BJ18" s="686"/>
      <c r="BK18" s="686"/>
      <c r="BL18" s="686"/>
      <c r="BM18" s="686"/>
      <c r="BN18" s="687"/>
      <c r="BO18" s="688" t="s">
        <v>236</v>
      </c>
      <c r="BP18" s="688"/>
      <c r="BQ18" s="688"/>
      <c r="BR18" s="688"/>
      <c r="BS18" s="694" t="s">
        <v>236</v>
      </c>
      <c r="BT18" s="686"/>
      <c r="BU18" s="686"/>
      <c r="BV18" s="686"/>
      <c r="BW18" s="686"/>
      <c r="BX18" s="686"/>
      <c r="BY18" s="686"/>
      <c r="BZ18" s="686"/>
      <c r="CA18" s="686"/>
      <c r="CB18" s="695"/>
      <c r="CD18" s="700" t="s">
        <v>272</v>
      </c>
      <c r="CE18" s="701"/>
      <c r="CF18" s="701"/>
      <c r="CG18" s="701"/>
      <c r="CH18" s="701"/>
      <c r="CI18" s="701"/>
      <c r="CJ18" s="701"/>
      <c r="CK18" s="701"/>
      <c r="CL18" s="701"/>
      <c r="CM18" s="701"/>
      <c r="CN18" s="701"/>
      <c r="CO18" s="701"/>
      <c r="CP18" s="701"/>
      <c r="CQ18" s="702"/>
      <c r="CR18" s="685" t="s">
        <v>236</v>
      </c>
      <c r="CS18" s="686"/>
      <c r="CT18" s="686"/>
      <c r="CU18" s="686"/>
      <c r="CV18" s="686"/>
      <c r="CW18" s="686"/>
      <c r="CX18" s="686"/>
      <c r="CY18" s="687"/>
      <c r="CZ18" s="688" t="s">
        <v>129</v>
      </c>
      <c r="DA18" s="688"/>
      <c r="DB18" s="688"/>
      <c r="DC18" s="688"/>
      <c r="DD18" s="694" t="s">
        <v>129</v>
      </c>
      <c r="DE18" s="686"/>
      <c r="DF18" s="686"/>
      <c r="DG18" s="686"/>
      <c r="DH18" s="686"/>
      <c r="DI18" s="686"/>
      <c r="DJ18" s="686"/>
      <c r="DK18" s="686"/>
      <c r="DL18" s="686"/>
      <c r="DM18" s="686"/>
      <c r="DN18" s="686"/>
      <c r="DO18" s="686"/>
      <c r="DP18" s="687"/>
      <c r="DQ18" s="694" t="s">
        <v>236</v>
      </c>
      <c r="DR18" s="686"/>
      <c r="DS18" s="686"/>
      <c r="DT18" s="686"/>
      <c r="DU18" s="686"/>
      <c r="DV18" s="686"/>
      <c r="DW18" s="686"/>
      <c r="DX18" s="686"/>
      <c r="DY18" s="686"/>
      <c r="DZ18" s="686"/>
      <c r="EA18" s="686"/>
      <c r="EB18" s="686"/>
      <c r="EC18" s="695"/>
    </row>
    <row r="19" spans="2:133" ht="11.25" customHeight="1" x14ac:dyDescent="0.15">
      <c r="B19" s="682" t="s">
        <v>273</v>
      </c>
      <c r="C19" s="683"/>
      <c r="D19" s="683"/>
      <c r="E19" s="683"/>
      <c r="F19" s="683"/>
      <c r="G19" s="683"/>
      <c r="H19" s="683"/>
      <c r="I19" s="683"/>
      <c r="J19" s="683"/>
      <c r="K19" s="683"/>
      <c r="L19" s="683"/>
      <c r="M19" s="683"/>
      <c r="N19" s="683"/>
      <c r="O19" s="683"/>
      <c r="P19" s="683"/>
      <c r="Q19" s="684"/>
      <c r="R19" s="685">
        <v>1557</v>
      </c>
      <c r="S19" s="686"/>
      <c r="T19" s="686"/>
      <c r="U19" s="686"/>
      <c r="V19" s="686"/>
      <c r="W19" s="686"/>
      <c r="X19" s="686"/>
      <c r="Y19" s="687"/>
      <c r="Z19" s="688">
        <v>0</v>
      </c>
      <c r="AA19" s="688"/>
      <c r="AB19" s="688"/>
      <c r="AC19" s="688"/>
      <c r="AD19" s="689">
        <v>1557</v>
      </c>
      <c r="AE19" s="689"/>
      <c r="AF19" s="689"/>
      <c r="AG19" s="689"/>
      <c r="AH19" s="689"/>
      <c r="AI19" s="689"/>
      <c r="AJ19" s="689"/>
      <c r="AK19" s="689"/>
      <c r="AL19" s="690">
        <v>0</v>
      </c>
      <c r="AM19" s="691"/>
      <c r="AN19" s="691"/>
      <c r="AO19" s="692"/>
      <c r="AP19" s="682" t="s">
        <v>274</v>
      </c>
      <c r="AQ19" s="683"/>
      <c r="AR19" s="683"/>
      <c r="AS19" s="683"/>
      <c r="AT19" s="683"/>
      <c r="AU19" s="683"/>
      <c r="AV19" s="683"/>
      <c r="AW19" s="683"/>
      <c r="AX19" s="683"/>
      <c r="AY19" s="683"/>
      <c r="AZ19" s="683"/>
      <c r="BA19" s="683"/>
      <c r="BB19" s="683"/>
      <c r="BC19" s="683"/>
      <c r="BD19" s="683"/>
      <c r="BE19" s="683"/>
      <c r="BF19" s="684"/>
      <c r="BG19" s="685" t="s">
        <v>236</v>
      </c>
      <c r="BH19" s="686"/>
      <c r="BI19" s="686"/>
      <c r="BJ19" s="686"/>
      <c r="BK19" s="686"/>
      <c r="BL19" s="686"/>
      <c r="BM19" s="686"/>
      <c r="BN19" s="687"/>
      <c r="BO19" s="688" t="s">
        <v>129</v>
      </c>
      <c r="BP19" s="688"/>
      <c r="BQ19" s="688"/>
      <c r="BR19" s="688"/>
      <c r="BS19" s="694" t="s">
        <v>236</v>
      </c>
      <c r="BT19" s="686"/>
      <c r="BU19" s="686"/>
      <c r="BV19" s="686"/>
      <c r="BW19" s="686"/>
      <c r="BX19" s="686"/>
      <c r="BY19" s="686"/>
      <c r="BZ19" s="686"/>
      <c r="CA19" s="686"/>
      <c r="CB19" s="695"/>
      <c r="CD19" s="700" t="s">
        <v>275</v>
      </c>
      <c r="CE19" s="701"/>
      <c r="CF19" s="701"/>
      <c r="CG19" s="701"/>
      <c r="CH19" s="701"/>
      <c r="CI19" s="701"/>
      <c r="CJ19" s="701"/>
      <c r="CK19" s="701"/>
      <c r="CL19" s="701"/>
      <c r="CM19" s="701"/>
      <c r="CN19" s="701"/>
      <c r="CO19" s="701"/>
      <c r="CP19" s="701"/>
      <c r="CQ19" s="702"/>
      <c r="CR19" s="685" t="s">
        <v>139</v>
      </c>
      <c r="CS19" s="686"/>
      <c r="CT19" s="686"/>
      <c r="CU19" s="686"/>
      <c r="CV19" s="686"/>
      <c r="CW19" s="686"/>
      <c r="CX19" s="686"/>
      <c r="CY19" s="687"/>
      <c r="CZ19" s="688" t="s">
        <v>129</v>
      </c>
      <c r="DA19" s="688"/>
      <c r="DB19" s="688"/>
      <c r="DC19" s="688"/>
      <c r="DD19" s="694" t="s">
        <v>236</v>
      </c>
      <c r="DE19" s="686"/>
      <c r="DF19" s="686"/>
      <c r="DG19" s="686"/>
      <c r="DH19" s="686"/>
      <c r="DI19" s="686"/>
      <c r="DJ19" s="686"/>
      <c r="DK19" s="686"/>
      <c r="DL19" s="686"/>
      <c r="DM19" s="686"/>
      <c r="DN19" s="686"/>
      <c r="DO19" s="686"/>
      <c r="DP19" s="687"/>
      <c r="DQ19" s="694" t="s">
        <v>236</v>
      </c>
      <c r="DR19" s="686"/>
      <c r="DS19" s="686"/>
      <c r="DT19" s="686"/>
      <c r="DU19" s="686"/>
      <c r="DV19" s="686"/>
      <c r="DW19" s="686"/>
      <c r="DX19" s="686"/>
      <c r="DY19" s="686"/>
      <c r="DZ19" s="686"/>
      <c r="EA19" s="686"/>
      <c r="EB19" s="686"/>
      <c r="EC19" s="695"/>
    </row>
    <row r="20" spans="2:133" ht="11.25" customHeight="1" x14ac:dyDescent="0.15">
      <c r="B20" s="682" t="s">
        <v>276</v>
      </c>
      <c r="C20" s="683"/>
      <c r="D20" s="683"/>
      <c r="E20" s="683"/>
      <c r="F20" s="683"/>
      <c r="G20" s="683"/>
      <c r="H20" s="683"/>
      <c r="I20" s="683"/>
      <c r="J20" s="683"/>
      <c r="K20" s="683"/>
      <c r="L20" s="683"/>
      <c r="M20" s="683"/>
      <c r="N20" s="683"/>
      <c r="O20" s="683"/>
      <c r="P20" s="683"/>
      <c r="Q20" s="684"/>
      <c r="R20" s="685">
        <v>3435</v>
      </c>
      <c r="S20" s="686"/>
      <c r="T20" s="686"/>
      <c r="U20" s="686"/>
      <c r="V20" s="686"/>
      <c r="W20" s="686"/>
      <c r="X20" s="686"/>
      <c r="Y20" s="687"/>
      <c r="Z20" s="688">
        <v>0</v>
      </c>
      <c r="AA20" s="688"/>
      <c r="AB20" s="688"/>
      <c r="AC20" s="688"/>
      <c r="AD20" s="689">
        <v>3435</v>
      </c>
      <c r="AE20" s="689"/>
      <c r="AF20" s="689"/>
      <c r="AG20" s="689"/>
      <c r="AH20" s="689"/>
      <c r="AI20" s="689"/>
      <c r="AJ20" s="689"/>
      <c r="AK20" s="689"/>
      <c r="AL20" s="690">
        <v>0.1</v>
      </c>
      <c r="AM20" s="691"/>
      <c r="AN20" s="691"/>
      <c r="AO20" s="692"/>
      <c r="AP20" s="682" t="s">
        <v>277</v>
      </c>
      <c r="AQ20" s="683"/>
      <c r="AR20" s="683"/>
      <c r="AS20" s="683"/>
      <c r="AT20" s="683"/>
      <c r="AU20" s="683"/>
      <c r="AV20" s="683"/>
      <c r="AW20" s="683"/>
      <c r="AX20" s="683"/>
      <c r="AY20" s="683"/>
      <c r="AZ20" s="683"/>
      <c r="BA20" s="683"/>
      <c r="BB20" s="683"/>
      <c r="BC20" s="683"/>
      <c r="BD20" s="683"/>
      <c r="BE20" s="683"/>
      <c r="BF20" s="684"/>
      <c r="BG20" s="685" t="s">
        <v>236</v>
      </c>
      <c r="BH20" s="686"/>
      <c r="BI20" s="686"/>
      <c r="BJ20" s="686"/>
      <c r="BK20" s="686"/>
      <c r="BL20" s="686"/>
      <c r="BM20" s="686"/>
      <c r="BN20" s="687"/>
      <c r="BO20" s="688" t="s">
        <v>236</v>
      </c>
      <c r="BP20" s="688"/>
      <c r="BQ20" s="688"/>
      <c r="BR20" s="688"/>
      <c r="BS20" s="694" t="s">
        <v>139</v>
      </c>
      <c r="BT20" s="686"/>
      <c r="BU20" s="686"/>
      <c r="BV20" s="686"/>
      <c r="BW20" s="686"/>
      <c r="BX20" s="686"/>
      <c r="BY20" s="686"/>
      <c r="BZ20" s="686"/>
      <c r="CA20" s="686"/>
      <c r="CB20" s="695"/>
      <c r="CD20" s="700" t="s">
        <v>278</v>
      </c>
      <c r="CE20" s="701"/>
      <c r="CF20" s="701"/>
      <c r="CG20" s="701"/>
      <c r="CH20" s="701"/>
      <c r="CI20" s="701"/>
      <c r="CJ20" s="701"/>
      <c r="CK20" s="701"/>
      <c r="CL20" s="701"/>
      <c r="CM20" s="701"/>
      <c r="CN20" s="701"/>
      <c r="CO20" s="701"/>
      <c r="CP20" s="701"/>
      <c r="CQ20" s="702"/>
      <c r="CR20" s="685">
        <v>7193901</v>
      </c>
      <c r="CS20" s="686"/>
      <c r="CT20" s="686"/>
      <c r="CU20" s="686"/>
      <c r="CV20" s="686"/>
      <c r="CW20" s="686"/>
      <c r="CX20" s="686"/>
      <c r="CY20" s="687"/>
      <c r="CZ20" s="688">
        <v>100</v>
      </c>
      <c r="DA20" s="688"/>
      <c r="DB20" s="688"/>
      <c r="DC20" s="688"/>
      <c r="DD20" s="694">
        <v>868534</v>
      </c>
      <c r="DE20" s="686"/>
      <c r="DF20" s="686"/>
      <c r="DG20" s="686"/>
      <c r="DH20" s="686"/>
      <c r="DI20" s="686"/>
      <c r="DJ20" s="686"/>
      <c r="DK20" s="686"/>
      <c r="DL20" s="686"/>
      <c r="DM20" s="686"/>
      <c r="DN20" s="686"/>
      <c r="DO20" s="686"/>
      <c r="DP20" s="687"/>
      <c r="DQ20" s="694">
        <v>4397714</v>
      </c>
      <c r="DR20" s="686"/>
      <c r="DS20" s="686"/>
      <c r="DT20" s="686"/>
      <c r="DU20" s="686"/>
      <c r="DV20" s="686"/>
      <c r="DW20" s="686"/>
      <c r="DX20" s="686"/>
      <c r="DY20" s="686"/>
      <c r="DZ20" s="686"/>
      <c r="EA20" s="686"/>
      <c r="EB20" s="686"/>
      <c r="EC20" s="695"/>
    </row>
    <row r="21" spans="2:133" ht="11.25" customHeight="1" x14ac:dyDescent="0.15">
      <c r="B21" s="682" t="s">
        <v>279</v>
      </c>
      <c r="C21" s="683"/>
      <c r="D21" s="683"/>
      <c r="E21" s="683"/>
      <c r="F21" s="683"/>
      <c r="G21" s="683"/>
      <c r="H21" s="683"/>
      <c r="I21" s="683"/>
      <c r="J21" s="683"/>
      <c r="K21" s="683"/>
      <c r="L21" s="683"/>
      <c r="M21" s="683"/>
      <c r="N21" s="683"/>
      <c r="O21" s="683"/>
      <c r="P21" s="683"/>
      <c r="Q21" s="684"/>
      <c r="R21" s="685">
        <v>878</v>
      </c>
      <c r="S21" s="686"/>
      <c r="T21" s="686"/>
      <c r="U21" s="686"/>
      <c r="V21" s="686"/>
      <c r="W21" s="686"/>
      <c r="X21" s="686"/>
      <c r="Y21" s="687"/>
      <c r="Z21" s="688">
        <v>0</v>
      </c>
      <c r="AA21" s="688"/>
      <c r="AB21" s="688"/>
      <c r="AC21" s="688"/>
      <c r="AD21" s="689">
        <v>878</v>
      </c>
      <c r="AE21" s="689"/>
      <c r="AF21" s="689"/>
      <c r="AG21" s="689"/>
      <c r="AH21" s="689"/>
      <c r="AI21" s="689"/>
      <c r="AJ21" s="689"/>
      <c r="AK21" s="689"/>
      <c r="AL21" s="690">
        <v>0</v>
      </c>
      <c r="AM21" s="691"/>
      <c r="AN21" s="691"/>
      <c r="AO21" s="692"/>
      <c r="AP21" s="704" t="s">
        <v>280</v>
      </c>
      <c r="AQ21" s="705"/>
      <c r="AR21" s="705"/>
      <c r="AS21" s="705"/>
      <c r="AT21" s="705"/>
      <c r="AU21" s="705"/>
      <c r="AV21" s="705"/>
      <c r="AW21" s="705"/>
      <c r="AX21" s="705"/>
      <c r="AY21" s="705"/>
      <c r="AZ21" s="705"/>
      <c r="BA21" s="705"/>
      <c r="BB21" s="705"/>
      <c r="BC21" s="705"/>
      <c r="BD21" s="705"/>
      <c r="BE21" s="705"/>
      <c r="BF21" s="706"/>
      <c r="BG21" s="685" t="s">
        <v>236</v>
      </c>
      <c r="BH21" s="686"/>
      <c r="BI21" s="686"/>
      <c r="BJ21" s="686"/>
      <c r="BK21" s="686"/>
      <c r="BL21" s="686"/>
      <c r="BM21" s="686"/>
      <c r="BN21" s="687"/>
      <c r="BO21" s="688" t="s">
        <v>129</v>
      </c>
      <c r="BP21" s="688"/>
      <c r="BQ21" s="688"/>
      <c r="BR21" s="688"/>
      <c r="BS21" s="694" t="s">
        <v>129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281</v>
      </c>
      <c r="C22" s="683"/>
      <c r="D22" s="683"/>
      <c r="E22" s="683"/>
      <c r="F22" s="683"/>
      <c r="G22" s="683"/>
      <c r="H22" s="683"/>
      <c r="I22" s="683"/>
      <c r="J22" s="683"/>
      <c r="K22" s="683"/>
      <c r="L22" s="683"/>
      <c r="M22" s="683"/>
      <c r="N22" s="683"/>
      <c r="O22" s="683"/>
      <c r="P22" s="683"/>
      <c r="Q22" s="684"/>
      <c r="R22" s="685">
        <v>2691290</v>
      </c>
      <c r="S22" s="686"/>
      <c r="T22" s="686"/>
      <c r="U22" s="686"/>
      <c r="V22" s="686"/>
      <c r="W22" s="686"/>
      <c r="X22" s="686"/>
      <c r="Y22" s="687"/>
      <c r="Z22" s="688">
        <v>35.299999999999997</v>
      </c>
      <c r="AA22" s="688"/>
      <c r="AB22" s="688"/>
      <c r="AC22" s="688"/>
      <c r="AD22" s="689">
        <v>2454020</v>
      </c>
      <c r="AE22" s="689"/>
      <c r="AF22" s="689"/>
      <c r="AG22" s="689"/>
      <c r="AH22" s="689"/>
      <c r="AI22" s="689"/>
      <c r="AJ22" s="689"/>
      <c r="AK22" s="689"/>
      <c r="AL22" s="690">
        <v>64.7</v>
      </c>
      <c r="AM22" s="691"/>
      <c r="AN22" s="691"/>
      <c r="AO22" s="692"/>
      <c r="AP22" s="704" t="s">
        <v>282</v>
      </c>
      <c r="AQ22" s="705"/>
      <c r="AR22" s="705"/>
      <c r="AS22" s="705"/>
      <c r="AT22" s="705"/>
      <c r="AU22" s="705"/>
      <c r="AV22" s="705"/>
      <c r="AW22" s="705"/>
      <c r="AX22" s="705"/>
      <c r="AY22" s="705"/>
      <c r="AZ22" s="705"/>
      <c r="BA22" s="705"/>
      <c r="BB22" s="705"/>
      <c r="BC22" s="705"/>
      <c r="BD22" s="705"/>
      <c r="BE22" s="705"/>
      <c r="BF22" s="706"/>
      <c r="BG22" s="685" t="s">
        <v>129</v>
      </c>
      <c r="BH22" s="686"/>
      <c r="BI22" s="686"/>
      <c r="BJ22" s="686"/>
      <c r="BK22" s="686"/>
      <c r="BL22" s="686"/>
      <c r="BM22" s="686"/>
      <c r="BN22" s="687"/>
      <c r="BO22" s="688" t="s">
        <v>236</v>
      </c>
      <c r="BP22" s="688"/>
      <c r="BQ22" s="688"/>
      <c r="BR22" s="688"/>
      <c r="BS22" s="694" t="s">
        <v>129</v>
      </c>
      <c r="BT22" s="686"/>
      <c r="BU22" s="686"/>
      <c r="BV22" s="686"/>
      <c r="BW22" s="686"/>
      <c r="BX22" s="686"/>
      <c r="BY22" s="686"/>
      <c r="BZ22" s="686"/>
      <c r="CA22" s="686"/>
      <c r="CB22" s="695"/>
      <c r="CD22" s="667" t="s">
        <v>283</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284</v>
      </c>
      <c r="C23" s="683"/>
      <c r="D23" s="683"/>
      <c r="E23" s="683"/>
      <c r="F23" s="683"/>
      <c r="G23" s="683"/>
      <c r="H23" s="683"/>
      <c r="I23" s="683"/>
      <c r="J23" s="683"/>
      <c r="K23" s="683"/>
      <c r="L23" s="683"/>
      <c r="M23" s="683"/>
      <c r="N23" s="683"/>
      <c r="O23" s="683"/>
      <c r="P23" s="683"/>
      <c r="Q23" s="684"/>
      <c r="R23" s="685">
        <v>2454020</v>
      </c>
      <c r="S23" s="686"/>
      <c r="T23" s="686"/>
      <c r="U23" s="686"/>
      <c r="V23" s="686"/>
      <c r="W23" s="686"/>
      <c r="X23" s="686"/>
      <c r="Y23" s="687"/>
      <c r="Z23" s="688">
        <v>32.200000000000003</v>
      </c>
      <c r="AA23" s="688"/>
      <c r="AB23" s="688"/>
      <c r="AC23" s="688"/>
      <c r="AD23" s="689">
        <v>2454020</v>
      </c>
      <c r="AE23" s="689"/>
      <c r="AF23" s="689"/>
      <c r="AG23" s="689"/>
      <c r="AH23" s="689"/>
      <c r="AI23" s="689"/>
      <c r="AJ23" s="689"/>
      <c r="AK23" s="689"/>
      <c r="AL23" s="690">
        <v>64.7</v>
      </c>
      <c r="AM23" s="691"/>
      <c r="AN23" s="691"/>
      <c r="AO23" s="692"/>
      <c r="AP23" s="704" t="s">
        <v>285</v>
      </c>
      <c r="AQ23" s="705"/>
      <c r="AR23" s="705"/>
      <c r="AS23" s="705"/>
      <c r="AT23" s="705"/>
      <c r="AU23" s="705"/>
      <c r="AV23" s="705"/>
      <c r="AW23" s="705"/>
      <c r="AX23" s="705"/>
      <c r="AY23" s="705"/>
      <c r="AZ23" s="705"/>
      <c r="BA23" s="705"/>
      <c r="BB23" s="705"/>
      <c r="BC23" s="705"/>
      <c r="BD23" s="705"/>
      <c r="BE23" s="705"/>
      <c r="BF23" s="706"/>
      <c r="BG23" s="685" t="s">
        <v>129</v>
      </c>
      <c r="BH23" s="686"/>
      <c r="BI23" s="686"/>
      <c r="BJ23" s="686"/>
      <c r="BK23" s="686"/>
      <c r="BL23" s="686"/>
      <c r="BM23" s="686"/>
      <c r="BN23" s="687"/>
      <c r="BO23" s="688" t="s">
        <v>236</v>
      </c>
      <c r="BP23" s="688"/>
      <c r="BQ23" s="688"/>
      <c r="BR23" s="688"/>
      <c r="BS23" s="694" t="s">
        <v>129</v>
      </c>
      <c r="BT23" s="686"/>
      <c r="BU23" s="686"/>
      <c r="BV23" s="686"/>
      <c r="BW23" s="686"/>
      <c r="BX23" s="686"/>
      <c r="BY23" s="686"/>
      <c r="BZ23" s="686"/>
      <c r="CA23" s="686"/>
      <c r="CB23" s="695"/>
      <c r="CD23" s="667" t="s">
        <v>224</v>
      </c>
      <c r="CE23" s="668"/>
      <c r="CF23" s="668"/>
      <c r="CG23" s="668"/>
      <c r="CH23" s="668"/>
      <c r="CI23" s="668"/>
      <c r="CJ23" s="668"/>
      <c r="CK23" s="668"/>
      <c r="CL23" s="668"/>
      <c r="CM23" s="668"/>
      <c r="CN23" s="668"/>
      <c r="CO23" s="668"/>
      <c r="CP23" s="668"/>
      <c r="CQ23" s="669"/>
      <c r="CR23" s="667" t="s">
        <v>286</v>
      </c>
      <c r="CS23" s="668"/>
      <c r="CT23" s="668"/>
      <c r="CU23" s="668"/>
      <c r="CV23" s="668"/>
      <c r="CW23" s="668"/>
      <c r="CX23" s="668"/>
      <c r="CY23" s="669"/>
      <c r="CZ23" s="667" t="s">
        <v>287</v>
      </c>
      <c r="DA23" s="668"/>
      <c r="DB23" s="668"/>
      <c r="DC23" s="669"/>
      <c r="DD23" s="667" t="s">
        <v>288</v>
      </c>
      <c r="DE23" s="668"/>
      <c r="DF23" s="668"/>
      <c r="DG23" s="668"/>
      <c r="DH23" s="668"/>
      <c r="DI23" s="668"/>
      <c r="DJ23" s="668"/>
      <c r="DK23" s="669"/>
      <c r="DL23" s="716" t="s">
        <v>289</v>
      </c>
      <c r="DM23" s="717"/>
      <c r="DN23" s="717"/>
      <c r="DO23" s="717"/>
      <c r="DP23" s="717"/>
      <c r="DQ23" s="717"/>
      <c r="DR23" s="717"/>
      <c r="DS23" s="717"/>
      <c r="DT23" s="717"/>
      <c r="DU23" s="717"/>
      <c r="DV23" s="718"/>
      <c r="DW23" s="667" t="s">
        <v>290</v>
      </c>
      <c r="DX23" s="668"/>
      <c r="DY23" s="668"/>
      <c r="DZ23" s="668"/>
      <c r="EA23" s="668"/>
      <c r="EB23" s="668"/>
      <c r="EC23" s="669"/>
    </row>
    <row r="24" spans="2:133" ht="11.25" customHeight="1" x14ac:dyDescent="0.15">
      <c r="B24" s="682" t="s">
        <v>291</v>
      </c>
      <c r="C24" s="683"/>
      <c r="D24" s="683"/>
      <c r="E24" s="683"/>
      <c r="F24" s="683"/>
      <c r="G24" s="683"/>
      <c r="H24" s="683"/>
      <c r="I24" s="683"/>
      <c r="J24" s="683"/>
      <c r="K24" s="683"/>
      <c r="L24" s="683"/>
      <c r="M24" s="683"/>
      <c r="N24" s="683"/>
      <c r="O24" s="683"/>
      <c r="P24" s="683"/>
      <c r="Q24" s="684"/>
      <c r="R24" s="685">
        <v>237270</v>
      </c>
      <c r="S24" s="686"/>
      <c r="T24" s="686"/>
      <c r="U24" s="686"/>
      <c r="V24" s="686"/>
      <c r="W24" s="686"/>
      <c r="X24" s="686"/>
      <c r="Y24" s="687"/>
      <c r="Z24" s="688">
        <v>3.1</v>
      </c>
      <c r="AA24" s="688"/>
      <c r="AB24" s="688"/>
      <c r="AC24" s="688"/>
      <c r="AD24" s="689" t="s">
        <v>129</v>
      </c>
      <c r="AE24" s="689"/>
      <c r="AF24" s="689"/>
      <c r="AG24" s="689"/>
      <c r="AH24" s="689"/>
      <c r="AI24" s="689"/>
      <c r="AJ24" s="689"/>
      <c r="AK24" s="689"/>
      <c r="AL24" s="690" t="s">
        <v>236</v>
      </c>
      <c r="AM24" s="691"/>
      <c r="AN24" s="691"/>
      <c r="AO24" s="692"/>
      <c r="AP24" s="704" t="s">
        <v>292</v>
      </c>
      <c r="AQ24" s="705"/>
      <c r="AR24" s="705"/>
      <c r="AS24" s="705"/>
      <c r="AT24" s="705"/>
      <c r="AU24" s="705"/>
      <c r="AV24" s="705"/>
      <c r="AW24" s="705"/>
      <c r="AX24" s="705"/>
      <c r="AY24" s="705"/>
      <c r="AZ24" s="705"/>
      <c r="BA24" s="705"/>
      <c r="BB24" s="705"/>
      <c r="BC24" s="705"/>
      <c r="BD24" s="705"/>
      <c r="BE24" s="705"/>
      <c r="BF24" s="706"/>
      <c r="BG24" s="685" t="s">
        <v>236</v>
      </c>
      <c r="BH24" s="686"/>
      <c r="BI24" s="686"/>
      <c r="BJ24" s="686"/>
      <c r="BK24" s="686"/>
      <c r="BL24" s="686"/>
      <c r="BM24" s="686"/>
      <c r="BN24" s="687"/>
      <c r="BO24" s="688" t="s">
        <v>129</v>
      </c>
      <c r="BP24" s="688"/>
      <c r="BQ24" s="688"/>
      <c r="BR24" s="688"/>
      <c r="BS24" s="694" t="s">
        <v>129</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2220028</v>
      </c>
      <c r="CS24" s="675"/>
      <c r="CT24" s="675"/>
      <c r="CU24" s="675"/>
      <c r="CV24" s="675"/>
      <c r="CW24" s="675"/>
      <c r="CX24" s="675"/>
      <c r="CY24" s="676"/>
      <c r="CZ24" s="679">
        <v>30.9</v>
      </c>
      <c r="DA24" s="680"/>
      <c r="DB24" s="680"/>
      <c r="DC24" s="699"/>
      <c r="DD24" s="724">
        <v>1800800</v>
      </c>
      <c r="DE24" s="675"/>
      <c r="DF24" s="675"/>
      <c r="DG24" s="675"/>
      <c r="DH24" s="675"/>
      <c r="DI24" s="675"/>
      <c r="DJ24" s="675"/>
      <c r="DK24" s="676"/>
      <c r="DL24" s="724">
        <v>1790857</v>
      </c>
      <c r="DM24" s="675"/>
      <c r="DN24" s="675"/>
      <c r="DO24" s="675"/>
      <c r="DP24" s="675"/>
      <c r="DQ24" s="675"/>
      <c r="DR24" s="675"/>
      <c r="DS24" s="675"/>
      <c r="DT24" s="675"/>
      <c r="DU24" s="675"/>
      <c r="DV24" s="676"/>
      <c r="DW24" s="679">
        <v>46.3</v>
      </c>
      <c r="DX24" s="680"/>
      <c r="DY24" s="680"/>
      <c r="DZ24" s="680"/>
      <c r="EA24" s="680"/>
      <c r="EB24" s="680"/>
      <c r="EC24" s="681"/>
    </row>
    <row r="25" spans="2:133" ht="11.25" customHeight="1" x14ac:dyDescent="0.15">
      <c r="B25" s="682" t="s">
        <v>294</v>
      </c>
      <c r="C25" s="683"/>
      <c r="D25" s="683"/>
      <c r="E25" s="683"/>
      <c r="F25" s="683"/>
      <c r="G25" s="683"/>
      <c r="H25" s="683"/>
      <c r="I25" s="683"/>
      <c r="J25" s="683"/>
      <c r="K25" s="683"/>
      <c r="L25" s="683"/>
      <c r="M25" s="683"/>
      <c r="N25" s="683"/>
      <c r="O25" s="683"/>
      <c r="P25" s="683"/>
      <c r="Q25" s="684"/>
      <c r="R25" s="685" t="s">
        <v>236</v>
      </c>
      <c r="S25" s="686"/>
      <c r="T25" s="686"/>
      <c r="U25" s="686"/>
      <c r="V25" s="686"/>
      <c r="W25" s="686"/>
      <c r="X25" s="686"/>
      <c r="Y25" s="687"/>
      <c r="Z25" s="688" t="s">
        <v>236</v>
      </c>
      <c r="AA25" s="688"/>
      <c r="AB25" s="688"/>
      <c r="AC25" s="688"/>
      <c r="AD25" s="689" t="s">
        <v>236</v>
      </c>
      <c r="AE25" s="689"/>
      <c r="AF25" s="689"/>
      <c r="AG25" s="689"/>
      <c r="AH25" s="689"/>
      <c r="AI25" s="689"/>
      <c r="AJ25" s="689"/>
      <c r="AK25" s="689"/>
      <c r="AL25" s="690" t="s">
        <v>129</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129</v>
      </c>
      <c r="BH25" s="686"/>
      <c r="BI25" s="686"/>
      <c r="BJ25" s="686"/>
      <c r="BK25" s="686"/>
      <c r="BL25" s="686"/>
      <c r="BM25" s="686"/>
      <c r="BN25" s="687"/>
      <c r="BO25" s="688" t="s">
        <v>236</v>
      </c>
      <c r="BP25" s="688"/>
      <c r="BQ25" s="688"/>
      <c r="BR25" s="688"/>
      <c r="BS25" s="694" t="s">
        <v>236</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1059685</v>
      </c>
      <c r="CS25" s="721"/>
      <c r="CT25" s="721"/>
      <c r="CU25" s="721"/>
      <c r="CV25" s="721"/>
      <c r="CW25" s="721"/>
      <c r="CX25" s="721"/>
      <c r="CY25" s="722"/>
      <c r="CZ25" s="690">
        <v>14.7</v>
      </c>
      <c r="DA25" s="719"/>
      <c r="DB25" s="719"/>
      <c r="DC25" s="723"/>
      <c r="DD25" s="694">
        <v>990502</v>
      </c>
      <c r="DE25" s="721"/>
      <c r="DF25" s="721"/>
      <c r="DG25" s="721"/>
      <c r="DH25" s="721"/>
      <c r="DI25" s="721"/>
      <c r="DJ25" s="721"/>
      <c r="DK25" s="722"/>
      <c r="DL25" s="694">
        <v>988425</v>
      </c>
      <c r="DM25" s="721"/>
      <c r="DN25" s="721"/>
      <c r="DO25" s="721"/>
      <c r="DP25" s="721"/>
      <c r="DQ25" s="721"/>
      <c r="DR25" s="721"/>
      <c r="DS25" s="721"/>
      <c r="DT25" s="721"/>
      <c r="DU25" s="721"/>
      <c r="DV25" s="722"/>
      <c r="DW25" s="690">
        <v>25.5</v>
      </c>
      <c r="DX25" s="719"/>
      <c r="DY25" s="719"/>
      <c r="DZ25" s="719"/>
      <c r="EA25" s="719"/>
      <c r="EB25" s="719"/>
      <c r="EC25" s="720"/>
    </row>
    <row r="26" spans="2:133" ht="11.25" customHeight="1" x14ac:dyDescent="0.15">
      <c r="B26" s="682" t="s">
        <v>297</v>
      </c>
      <c r="C26" s="683"/>
      <c r="D26" s="683"/>
      <c r="E26" s="683"/>
      <c r="F26" s="683"/>
      <c r="G26" s="683"/>
      <c r="H26" s="683"/>
      <c r="I26" s="683"/>
      <c r="J26" s="683"/>
      <c r="K26" s="683"/>
      <c r="L26" s="683"/>
      <c r="M26" s="683"/>
      <c r="N26" s="683"/>
      <c r="O26" s="683"/>
      <c r="P26" s="683"/>
      <c r="Q26" s="684"/>
      <c r="R26" s="685">
        <v>4027347</v>
      </c>
      <c r="S26" s="686"/>
      <c r="T26" s="686"/>
      <c r="U26" s="686"/>
      <c r="V26" s="686"/>
      <c r="W26" s="686"/>
      <c r="X26" s="686"/>
      <c r="Y26" s="687"/>
      <c r="Z26" s="688">
        <v>52.8</v>
      </c>
      <c r="AA26" s="688"/>
      <c r="AB26" s="688"/>
      <c r="AC26" s="688"/>
      <c r="AD26" s="689">
        <v>3790077</v>
      </c>
      <c r="AE26" s="689"/>
      <c r="AF26" s="689"/>
      <c r="AG26" s="689"/>
      <c r="AH26" s="689"/>
      <c r="AI26" s="689"/>
      <c r="AJ26" s="689"/>
      <c r="AK26" s="689"/>
      <c r="AL26" s="690">
        <v>100</v>
      </c>
      <c r="AM26" s="691"/>
      <c r="AN26" s="691"/>
      <c r="AO26" s="692"/>
      <c r="AP26" s="704" t="s">
        <v>298</v>
      </c>
      <c r="AQ26" s="734"/>
      <c r="AR26" s="734"/>
      <c r="AS26" s="734"/>
      <c r="AT26" s="734"/>
      <c r="AU26" s="734"/>
      <c r="AV26" s="734"/>
      <c r="AW26" s="734"/>
      <c r="AX26" s="734"/>
      <c r="AY26" s="734"/>
      <c r="AZ26" s="734"/>
      <c r="BA26" s="734"/>
      <c r="BB26" s="734"/>
      <c r="BC26" s="734"/>
      <c r="BD26" s="734"/>
      <c r="BE26" s="734"/>
      <c r="BF26" s="706"/>
      <c r="BG26" s="685" t="s">
        <v>129</v>
      </c>
      <c r="BH26" s="686"/>
      <c r="BI26" s="686"/>
      <c r="BJ26" s="686"/>
      <c r="BK26" s="686"/>
      <c r="BL26" s="686"/>
      <c r="BM26" s="686"/>
      <c r="BN26" s="687"/>
      <c r="BO26" s="688" t="s">
        <v>236</v>
      </c>
      <c r="BP26" s="688"/>
      <c r="BQ26" s="688"/>
      <c r="BR26" s="688"/>
      <c r="BS26" s="694" t="s">
        <v>129</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646329</v>
      </c>
      <c r="CS26" s="686"/>
      <c r="CT26" s="686"/>
      <c r="CU26" s="686"/>
      <c r="CV26" s="686"/>
      <c r="CW26" s="686"/>
      <c r="CX26" s="686"/>
      <c r="CY26" s="687"/>
      <c r="CZ26" s="690">
        <v>9</v>
      </c>
      <c r="DA26" s="719"/>
      <c r="DB26" s="719"/>
      <c r="DC26" s="723"/>
      <c r="DD26" s="694">
        <v>590794</v>
      </c>
      <c r="DE26" s="686"/>
      <c r="DF26" s="686"/>
      <c r="DG26" s="686"/>
      <c r="DH26" s="686"/>
      <c r="DI26" s="686"/>
      <c r="DJ26" s="686"/>
      <c r="DK26" s="687"/>
      <c r="DL26" s="694" t="s">
        <v>129</v>
      </c>
      <c r="DM26" s="686"/>
      <c r="DN26" s="686"/>
      <c r="DO26" s="686"/>
      <c r="DP26" s="686"/>
      <c r="DQ26" s="686"/>
      <c r="DR26" s="686"/>
      <c r="DS26" s="686"/>
      <c r="DT26" s="686"/>
      <c r="DU26" s="686"/>
      <c r="DV26" s="687"/>
      <c r="DW26" s="690" t="s">
        <v>129</v>
      </c>
      <c r="DX26" s="719"/>
      <c r="DY26" s="719"/>
      <c r="DZ26" s="719"/>
      <c r="EA26" s="719"/>
      <c r="EB26" s="719"/>
      <c r="EC26" s="720"/>
    </row>
    <row r="27" spans="2:133" ht="11.25" customHeight="1" x14ac:dyDescent="0.15">
      <c r="B27" s="682" t="s">
        <v>300</v>
      </c>
      <c r="C27" s="683"/>
      <c r="D27" s="683"/>
      <c r="E27" s="683"/>
      <c r="F27" s="683"/>
      <c r="G27" s="683"/>
      <c r="H27" s="683"/>
      <c r="I27" s="683"/>
      <c r="J27" s="683"/>
      <c r="K27" s="683"/>
      <c r="L27" s="683"/>
      <c r="M27" s="683"/>
      <c r="N27" s="683"/>
      <c r="O27" s="683"/>
      <c r="P27" s="683"/>
      <c r="Q27" s="684"/>
      <c r="R27" s="685">
        <v>1101</v>
      </c>
      <c r="S27" s="686"/>
      <c r="T27" s="686"/>
      <c r="U27" s="686"/>
      <c r="V27" s="686"/>
      <c r="W27" s="686"/>
      <c r="X27" s="686"/>
      <c r="Y27" s="687"/>
      <c r="Z27" s="688">
        <v>0</v>
      </c>
      <c r="AA27" s="688"/>
      <c r="AB27" s="688"/>
      <c r="AC27" s="688"/>
      <c r="AD27" s="689">
        <v>1101</v>
      </c>
      <c r="AE27" s="689"/>
      <c r="AF27" s="689"/>
      <c r="AG27" s="689"/>
      <c r="AH27" s="689"/>
      <c r="AI27" s="689"/>
      <c r="AJ27" s="689"/>
      <c r="AK27" s="689"/>
      <c r="AL27" s="690">
        <v>0</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1002411</v>
      </c>
      <c r="BH27" s="686"/>
      <c r="BI27" s="686"/>
      <c r="BJ27" s="686"/>
      <c r="BK27" s="686"/>
      <c r="BL27" s="686"/>
      <c r="BM27" s="686"/>
      <c r="BN27" s="687"/>
      <c r="BO27" s="688">
        <v>100</v>
      </c>
      <c r="BP27" s="688"/>
      <c r="BQ27" s="688"/>
      <c r="BR27" s="688"/>
      <c r="BS27" s="694">
        <v>83420</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504076</v>
      </c>
      <c r="CS27" s="721"/>
      <c r="CT27" s="721"/>
      <c r="CU27" s="721"/>
      <c r="CV27" s="721"/>
      <c r="CW27" s="721"/>
      <c r="CX27" s="721"/>
      <c r="CY27" s="722"/>
      <c r="CZ27" s="690">
        <v>7</v>
      </c>
      <c r="DA27" s="719"/>
      <c r="DB27" s="719"/>
      <c r="DC27" s="723"/>
      <c r="DD27" s="694">
        <v>154031</v>
      </c>
      <c r="DE27" s="721"/>
      <c r="DF27" s="721"/>
      <c r="DG27" s="721"/>
      <c r="DH27" s="721"/>
      <c r="DI27" s="721"/>
      <c r="DJ27" s="721"/>
      <c r="DK27" s="722"/>
      <c r="DL27" s="694">
        <v>146165</v>
      </c>
      <c r="DM27" s="721"/>
      <c r="DN27" s="721"/>
      <c r="DO27" s="721"/>
      <c r="DP27" s="721"/>
      <c r="DQ27" s="721"/>
      <c r="DR27" s="721"/>
      <c r="DS27" s="721"/>
      <c r="DT27" s="721"/>
      <c r="DU27" s="721"/>
      <c r="DV27" s="722"/>
      <c r="DW27" s="690">
        <v>3.8</v>
      </c>
      <c r="DX27" s="719"/>
      <c r="DY27" s="719"/>
      <c r="DZ27" s="719"/>
      <c r="EA27" s="719"/>
      <c r="EB27" s="719"/>
      <c r="EC27" s="720"/>
    </row>
    <row r="28" spans="2:133" ht="11.25" customHeight="1" x14ac:dyDescent="0.15">
      <c r="B28" s="682" t="s">
        <v>303</v>
      </c>
      <c r="C28" s="683"/>
      <c r="D28" s="683"/>
      <c r="E28" s="683"/>
      <c r="F28" s="683"/>
      <c r="G28" s="683"/>
      <c r="H28" s="683"/>
      <c r="I28" s="683"/>
      <c r="J28" s="683"/>
      <c r="K28" s="683"/>
      <c r="L28" s="683"/>
      <c r="M28" s="683"/>
      <c r="N28" s="683"/>
      <c r="O28" s="683"/>
      <c r="P28" s="683"/>
      <c r="Q28" s="684"/>
      <c r="R28" s="685">
        <v>14149</v>
      </c>
      <c r="S28" s="686"/>
      <c r="T28" s="686"/>
      <c r="U28" s="686"/>
      <c r="V28" s="686"/>
      <c r="W28" s="686"/>
      <c r="X28" s="686"/>
      <c r="Y28" s="687"/>
      <c r="Z28" s="688">
        <v>0.2</v>
      </c>
      <c r="AA28" s="688"/>
      <c r="AB28" s="688"/>
      <c r="AC28" s="688"/>
      <c r="AD28" s="689" t="s">
        <v>129</v>
      </c>
      <c r="AE28" s="689"/>
      <c r="AF28" s="689"/>
      <c r="AG28" s="689"/>
      <c r="AH28" s="689"/>
      <c r="AI28" s="689"/>
      <c r="AJ28" s="689"/>
      <c r="AK28" s="689"/>
      <c r="AL28" s="690" t="s">
        <v>236</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656267</v>
      </c>
      <c r="CS28" s="686"/>
      <c r="CT28" s="686"/>
      <c r="CU28" s="686"/>
      <c r="CV28" s="686"/>
      <c r="CW28" s="686"/>
      <c r="CX28" s="686"/>
      <c r="CY28" s="687"/>
      <c r="CZ28" s="690">
        <v>9.1</v>
      </c>
      <c r="DA28" s="719"/>
      <c r="DB28" s="719"/>
      <c r="DC28" s="723"/>
      <c r="DD28" s="694">
        <v>656267</v>
      </c>
      <c r="DE28" s="686"/>
      <c r="DF28" s="686"/>
      <c r="DG28" s="686"/>
      <c r="DH28" s="686"/>
      <c r="DI28" s="686"/>
      <c r="DJ28" s="686"/>
      <c r="DK28" s="687"/>
      <c r="DL28" s="694">
        <v>656267</v>
      </c>
      <c r="DM28" s="686"/>
      <c r="DN28" s="686"/>
      <c r="DO28" s="686"/>
      <c r="DP28" s="686"/>
      <c r="DQ28" s="686"/>
      <c r="DR28" s="686"/>
      <c r="DS28" s="686"/>
      <c r="DT28" s="686"/>
      <c r="DU28" s="686"/>
      <c r="DV28" s="687"/>
      <c r="DW28" s="690">
        <v>17</v>
      </c>
      <c r="DX28" s="719"/>
      <c r="DY28" s="719"/>
      <c r="DZ28" s="719"/>
      <c r="EA28" s="719"/>
      <c r="EB28" s="719"/>
      <c r="EC28" s="720"/>
    </row>
    <row r="29" spans="2:133" ht="11.25" customHeight="1" x14ac:dyDescent="0.15">
      <c r="B29" s="682" t="s">
        <v>305</v>
      </c>
      <c r="C29" s="683"/>
      <c r="D29" s="683"/>
      <c r="E29" s="683"/>
      <c r="F29" s="683"/>
      <c r="G29" s="683"/>
      <c r="H29" s="683"/>
      <c r="I29" s="683"/>
      <c r="J29" s="683"/>
      <c r="K29" s="683"/>
      <c r="L29" s="683"/>
      <c r="M29" s="683"/>
      <c r="N29" s="683"/>
      <c r="O29" s="683"/>
      <c r="P29" s="683"/>
      <c r="Q29" s="684"/>
      <c r="R29" s="685">
        <v>65416</v>
      </c>
      <c r="S29" s="686"/>
      <c r="T29" s="686"/>
      <c r="U29" s="686"/>
      <c r="V29" s="686"/>
      <c r="W29" s="686"/>
      <c r="X29" s="686"/>
      <c r="Y29" s="687"/>
      <c r="Z29" s="688">
        <v>0.9</v>
      </c>
      <c r="AA29" s="688"/>
      <c r="AB29" s="688"/>
      <c r="AC29" s="688"/>
      <c r="AD29" s="689" t="s">
        <v>129</v>
      </c>
      <c r="AE29" s="689"/>
      <c r="AF29" s="689"/>
      <c r="AG29" s="689"/>
      <c r="AH29" s="689"/>
      <c r="AI29" s="689"/>
      <c r="AJ29" s="689"/>
      <c r="AK29" s="689"/>
      <c r="AL29" s="690" t="s">
        <v>236</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306</v>
      </c>
      <c r="CE29" s="726"/>
      <c r="CF29" s="700" t="s">
        <v>307</v>
      </c>
      <c r="CG29" s="701"/>
      <c r="CH29" s="701"/>
      <c r="CI29" s="701"/>
      <c r="CJ29" s="701"/>
      <c r="CK29" s="701"/>
      <c r="CL29" s="701"/>
      <c r="CM29" s="701"/>
      <c r="CN29" s="701"/>
      <c r="CO29" s="701"/>
      <c r="CP29" s="701"/>
      <c r="CQ29" s="702"/>
      <c r="CR29" s="685">
        <v>656260</v>
      </c>
      <c r="CS29" s="721"/>
      <c r="CT29" s="721"/>
      <c r="CU29" s="721"/>
      <c r="CV29" s="721"/>
      <c r="CW29" s="721"/>
      <c r="CX29" s="721"/>
      <c r="CY29" s="722"/>
      <c r="CZ29" s="690">
        <v>9.1</v>
      </c>
      <c r="DA29" s="719"/>
      <c r="DB29" s="719"/>
      <c r="DC29" s="723"/>
      <c r="DD29" s="694">
        <v>656260</v>
      </c>
      <c r="DE29" s="721"/>
      <c r="DF29" s="721"/>
      <c r="DG29" s="721"/>
      <c r="DH29" s="721"/>
      <c r="DI29" s="721"/>
      <c r="DJ29" s="721"/>
      <c r="DK29" s="722"/>
      <c r="DL29" s="694">
        <v>656260</v>
      </c>
      <c r="DM29" s="721"/>
      <c r="DN29" s="721"/>
      <c r="DO29" s="721"/>
      <c r="DP29" s="721"/>
      <c r="DQ29" s="721"/>
      <c r="DR29" s="721"/>
      <c r="DS29" s="721"/>
      <c r="DT29" s="721"/>
      <c r="DU29" s="721"/>
      <c r="DV29" s="722"/>
      <c r="DW29" s="690">
        <v>17</v>
      </c>
      <c r="DX29" s="719"/>
      <c r="DY29" s="719"/>
      <c r="DZ29" s="719"/>
      <c r="EA29" s="719"/>
      <c r="EB29" s="719"/>
      <c r="EC29" s="720"/>
    </row>
    <row r="30" spans="2:133" ht="11.25" customHeight="1" x14ac:dyDescent="0.15">
      <c r="B30" s="682" t="s">
        <v>308</v>
      </c>
      <c r="C30" s="683"/>
      <c r="D30" s="683"/>
      <c r="E30" s="683"/>
      <c r="F30" s="683"/>
      <c r="G30" s="683"/>
      <c r="H30" s="683"/>
      <c r="I30" s="683"/>
      <c r="J30" s="683"/>
      <c r="K30" s="683"/>
      <c r="L30" s="683"/>
      <c r="M30" s="683"/>
      <c r="N30" s="683"/>
      <c r="O30" s="683"/>
      <c r="P30" s="683"/>
      <c r="Q30" s="684"/>
      <c r="R30" s="685">
        <v>27654</v>
      </c>
      <c r="S30" s="686"/>
      <c r="T30" s="686"/>
      <c r="U30" s="686"/>
      <c r="V30" s="686"/>
      <c r="W30" s="686"/>
      <c r="X30" s="686"/>
      <c r="Y30" s="687"/>
      <c r="Z30" s="688">
        <v>0.4</v>
      </c>
      <c r="AA30" s="688"/>
      <c r="AB30" s="688"/>
      <c r="AC30" s="688"/>
      <c r="AD30" s="689" t="s">
        <v>129</v>
      </c>
      <c r="AE30" s="689"/>
      <c r="AF30" s="689"/>
      <c r="AG30" s="689"/>
      <c r="AH30" s="689"/>
      <c r="AI30" s="689"/>
      <c r="AJ30" s="689"/>
      <c r="AK30" s="689"/>
      <c r="AL30" s="690" t="s">
        <v>139</v>
      </c>
      <c r="AM30" s="691"/>
      <c r="AN30" s="691"/>
      <c r="AO30" s="692"/>
      <c r="AP30" s="664" t="s">
        <v>224</v>
      </c>
      <c r="AQ30" s="665"/>
      <c r="AR30" s="665"/>
      <c r="AS30" s="665"/>
      <c r="AT30" s="665"/>
      <c r="AU30" s="665"/>
      <c r="AV30" s="665"/>
      <c r="AW30" s="665"/>
      <c r="AX30" s="665"/>
      <c r="AY30" s="665"/>
      <c r="AZ30" s="665"/>
      <c r="BA30" s="665"/>
      <c r="BB30" s="665"/>
      <c r="BC30" s="665"/>
      <c r="BD30" s="665"/>
      <c r="BE30" s="665"/>
      <c r="BF30" s="666"/>
      <c r="BG30" s="664" t="s">
        <v>309</v>
      </c>
      <c r="BH30" s="738"/>
      <c r="BI30" s="738"/>
      <c r="BJ30" s="738"/>
      <c r="BK30" s="738"/>
      <c r="BL30" s="738"/>
      <c r="BM30" s="738"/>
      <c r="BN30" s="738"/>
      <c r="BO30" s="738"/>
      <c r="BP30" s="738"/>
      <c r="BQ30" s="739"/>
      <c r="BR30" s="664" t="s">
        <v>310</v>
      </c>
      <c r="BS30" s="738"/>
      <c r="BT30" s="738"/>
      <c r="BU30" s="738"/>
      <c r="BV30" s="738"/>
      <c r="BW30" s="738"/>
      <c r="BX30" s="738"/>
      <c r="BY30" s="738"/>
      <c r="BZ30" s="738"/>
      <c r="CA30" s="738"/>
      <c r="CB30" s="739"/>
      <c r="CD30" s="727"/>
      <c r="CE30" s="728"/>
      <c r="CF30" s="700" t="s">
        <v>311</v>
      </c>
      <c r="CG30" s="701"/>
      <c r="CH30" s="701"/>
      <c r="CI30" s="701"/>
      <c r="CJ30" s="701"/>
      <c r="CK30" s="701"/>
      <c r="CL30" s="701"/>
      <c r="CM30" s="701"/>
      <c r="CN30" s="701"/>
      <c r="CO30" s="701"/>
      <c r="CP30" s="701"/>
      <c r="CQ30" s="702"/>
      <c r="CR30" s="685">
        <v>639674</v>
      </c>
      <c r="CS30" s="686"/>
      <c r="CT30" s="686"/>
      <c r="CU30" s="686"/>
      <c r="CV30" s="686"/>
      <c r="CW30" s="686"/>
      <c r="CX30" s="686"/>
      <c r="CY30" s="687"/>
      <c r="CZ30" s="690">
        <v>8.9</v>
      </c>
      <c r="DA30" s="719"/>
      <c r="DB30" s="719"/>
      <c r="DC30" s="723"/>
      <c r="DD30" s="694">
        <v>639674</v>
      </c>
      <c r="DE30" s="686"/>
      <c r="DF30" s="686"/>
      <c r="DG30" s="686"/>
      <c r="DH30" s="686"/>
      <c r="DI30" s="686"/>
      <c r="DJ30" s="686"/>
      <c r="DK30" s="687"/>
      <c r="DL30" s="694">
        <v>639674</v>
      </c>
      <c r="DM30" s="686"/>
      <c r="DN30" s="686"/>
      <c r="DO30" s="686"/>
      <c r="DP30" s="686"/>
      <c r="DQ30" s="686"/>
      <c r="DR30" s="686"/>
      <c r="DS30" s="686"/>
      <c r="DT30" s="686"/>
      <c r="DU30" s="686"/>
      <c r="DV30" s="687"/>
      <c r="DW30" s="690">
        <v>16.5</v>
      </c>
      <c r="DX30" s="719"/>
      <c r="DY30" s="719"/>
      <c r="DZ30" s="719"/>
      <c r="EA30" s="719"/>
      <c r="EB30" s="719"/>
      <c r="EC30" s="720"/>
    </row>
    <row r="31" spans="2:133" ht="11.25" customHeight="1" x14ac:dyDescent="0.15">
      <c r="B31" s="682" t="s">
        <v>312</v>
      </c>
      <c r="C31" s="683"/>
      <c r="D31" s="683"/>
      <c r="E31" s="683"/>
      <c r="F31" s="683"/>
      <c r="G31" s="683"/>
      <c r="H31" s="683"/>
      <c r="I31" s="683"/>
      <c r="J31" s="683"/>
      <c r="K31" s="683"/>
      <c r="L31" s="683"/>
      <c r="M31" s="683"/>
      <c r="N31" s="683"/>
      <c r="O31" s="683"/>
      <c r="P31" s="683"/>
      <c r="Q31" s="684"/>
      <c r="R31" s="685">
        <v>1571205</v>
      </c>
      <c r="S31" s="686"/>
      <c r="T31" s="686"/>
      <c r="U31" s="686"/>
      <c r="V31" s="686"/>
      <c r="W31" s="686"/>
      <c r="X31" s="686"/>
      <c r="Y31" s="687"/>
      <c r="Z31" s="688">
        <v>20.6</v>
      </c>
      <c r="AA31" s="688"/>
      <c r="AB31" s="688"/>
      <c r="AC31" s="688"/>
      <c r="AD31" s="689" t="s">
        <v>129</v>
      </c>
      <c r="AE31" s="689"/>
      <c r="AF31" s="689"/>
      <c r="AG31" s="689"/>
      <c r="AH31" s="689"/>
      <c r="AI31" s="689"/>
      <c r="AJ31" s="689"/>
      <c r="AK31" s="689"/>
      <c r="AL31" s="690" t="s">
        <v>236</v>
      </c>
      <c r="AM31" s="691"/>
      <c r="AN31" s="691"/>
      <c r="AO31" s="692"/>
      <c r="AP31" s="742" t="s">
        <v>313</v>
      </c>
      <c r="AQ31" s="743"/>
      <c r="AR31" s="743"/>
      <c r="AS31" s="743"/>
      <c r="AT31" s="748" t="s">
        <v>314</v>
      </c>
      <c r="AU31" s="231"/>
      <c r="AV31" s="231"/>
      <c r="AW31" s="231"/>
      <c r="AX31" s="671" t="s">
        <v>188</v>
      </c>
      <c r="AY31" s="672"/>
      <c r="AZ31" s="672"/>
      <c r="BA31" s="672"/>
      <c r="BB31" s="672"/>
      <c r="BC31" s="672"/>
      <c r="BD31" s="672"/>
      <c r="BE31" s="672"/>
      <c r="BF31" s="673"/>
      <c r="BG31" s="753">
        <v>99.3</v>
      </c>
      <c r="BH31" s="740"/>
      <c r="BI31" s="740"/>
      <c r="BJ31" s="740"/>
      <c r="BK31" s="740"/>
      <c r="BL31" s="740"/>
      <c r="BM31" s="680">
        <v>93.9</v>
      </c>
      <c r="BN31" s="740"/>
      <c r="BO31" s="740"/>
      <c r="BP31" s="740"/>
      <c r="BQ31" s="741"/>
      <c r="BR31" s="753">
        <v>99.3</v>
      </c>
      <c r="BS31" s="740"/>
      <c r="BT31" s="740"/>
      <c r="BU31" s="740"/>
      <c r="BV31" s="740"/>
      <c r="BW31" s="740"/>
      <c r="BX31" s="680">
        <v>93.7</v>
      </c>
      <c r="BY31" s="740"/>
      <c r="BZ31" s="740"/>
      <c r="CA31" s="740"/>
      <c r="CB31" s="741"/>
      <c r="CD31" s="727"/>
      <c r="CE31" s="728"/>
      <c r="CF31" s="700" t="s">
        <v>315</v>
      </c>
      <c r="CG31" s="701"/>
      <c r="CH31" s="701"/>
      <c r="CI31" s="701"/>
      <c r="CJ31" s="701"/>
      <c r="CK31" s="701"/>
      <c r="CL31" s="701"/>
      <c r="CM31" s="701"/>
      <c r="CN31" s="701"/>
      <c r="CO31" s="701"/>
      <c r="CP31" s="701"/>
      <c r="CQ31" s="702"/>
      <c r="CR31" s="685">
        <v>16586</v>
      </c>
      <c r="CS31" s="721"/>
      <c r="CT31" s="721"/>
      <c r="CU31" s="721"/>
      <c r="CV31" s="721"/>
      <c r="CW31" s="721"/>
      <c r="CX31" s="721"/>
      <c r="CY31" s="722"/>
      <c r="CZ31" s="690">
        <v>0.2</v>
      </c>
      <c r="DA31" s="719"/>
      <c r="DB31" s="719"/>
      <c r="DC31" s="723"/>
      <c r="DD31" s="694">
        <v>16586</v>
      </c>
      <c r="DE31" s="721"/>
      <c r="DF31" s="721"/>
      <c r="DG31" s="721"/>
      <c r="DH31" s="721"/>
      <c r="DI31" s="721"/>
      <c r="DJ31" s="721"/>
      <c r="DK31" s="722"/>
      <c r="DL31" s="694">
        <v>16586</v>
      </c>
      <c r="DM31" s="721"/>
      <c r="DN31" s="721"/>
      <c r="DO31" s="721"/>
      <c r="DP31" s="721"/>
      <c r="DQ31" s="721"/>
      <c r="DR31" s="721"/>
      <c r="DS31" s="721"/>
      <c r="DT31" s="721"/>
      <c r="DU31" s="721"/>
      <c r="DV31" s="722"/>
      <c r="DW31" s="690">
        <v>0.4</v>
      </c>
      <c r="DX31" s="719"/>
      <c r="DY31" s="719"/>
      <c r="DZ31" s="719"/>
      <c r="EA31" s="719"/>
      <c r="EB31" s="719"/>
      <c r="EC31" s="720"/>
    </row>
    <row r="32" spans="2:133" ht="11.25" customHeight="1" x14ac:dyDescent="0.15">
      <c r="B32" s="731" t="s">
        <v>316</v>
      </c>
      <c r="C32" s="732"/>
      <c r="D32" s="732"/>
      <c r="E32" s="732"/>
      <c r="F32" s="732"/>
      <c r="G32" s="732"/>
      <c r="H32" s="732"/>
      <c r="I32" s="732"/>
      <c r="J32" s="732"/>
      <c r="K32" s="732"/>
      <c r="L32" s="732"/>
      <c r="M32" s="732"/>
      <c r="N32" s="732"/>
      <c r="O32" s="732"/>
      <c r="P32" s="732"/>
      <c r="Q32" s="733"/>
      <c r="R32" s="685" t="s">
        <v>236</v>
      </c>
      <c r="S32" s="686"/>
      <c r="T32" s="686"/>
      <c r="U32" s="686"/>
      <c r="V32" s="686"/>
      <c r="W32" s="686"/>
      <c r="X32" s="686"/>
      <c r="Y32" s="687"/>
      <c r="Z32" s="688" t="s">
        <v>236</v>
      </c>
      <c r="AA32" s="688"/>
      <c r="AB32" s="688"/>
      <c r="AC32" s="688"/>
      <c r="AD32" s="689" t="s">
        <v>129</v>
      </c>
      <c r="AE32" s="689"/>
      <c r="AF32" s="689"/>
      <c r="AG32" s="689"/>
      <c r="AH32" s="689"/>
      <c r="AI32" s="689"/>
      <c r="AJ32" s="689"/>
      <c r="AK32" s="689"/>
      <c r="AL32" s="690" t="s">
        <v>129</v>
      </c>
      <c r="AM32" s="691"/>
      <c r="AN32" s="691"/>
      <c r="AO32" s="692"/>
      <c r="AP32" s="744"/>
      <c r="AQ32" s="745"/>
      <c r="AR32" s="745"/>
      <c r="AS32" s="745"/>
      <c r="AT32" s="749"/>
      <c r="AU32" s="230" t="s">
        <v>317</v>
      </c>
      <c r="AV32" s="230"/>
      <c r="AW32" s="230"/>
      <c r="AX32" s="682" t="s">
        <v>318</v>
      </c>
      <c r="AY32" s="683"/>
      <c r="AZ32" s="683"/>
      <c r="BA32" s="683"/>
      <c r="BB32" s="683"/>
      <c r="BC32" s="683"/>
      <c r="BD32" s="683"/>
      <c r="BE32" s="683"/>
      <c r="BF32" s="684"/>
      <c r="BG32" s="754">
        <v>99.2</v>
      </c>
      <c r="BH32" s="721"/>
      <c r="BI32" s="721"/>
      <c r="BJ32" s="721"/>
      <c r="BK32" s="721"/>
      <c r="BL32" s="721"/>
      <c r="BM32" s="691">
        <v>97</v>
      </c>
      <c r="BN32" s="751"/>
      <c r="BO32" s="751"/>
      <c r="BP32" s="751"/>
      <c r="BQ32" s="752"/>
      <c r="BR32" s="754">
        <v>99.1</v>
      </c>
      <c r="BS32" s="721"/>
      <c r="BT32" s="721"/>
      <c r="BU32" s="721"/>
      <c r="BV32" s="721"/>
      <c r="BW32" s="721"/>
      <c r="BX32" s="691">
        <v>97</v>
      </c>
      <c r="BY32" s="751"/>
      <c r="BZ32" s="751"/>
      <c r="CA32" s="751"/>
      <c r="CB32" s="752"/>
      <c r="CD32" s="729"/>
      <c r="CE32" s="730"/>
      <c r="CF32" s="700" t="s">
        <v>319</v>
      </c>
      <c r="CG32" s="701"/>
      <c r="CH32" s="701"/>
      <c r="CI32" s="701"/>
      <c r="CJ32" s="701"/>
      <c r="CK32" s="701"/>
      <c r="CL32" s="701"/>
      <c r="CM32" s="701"/>
      <c r="CN32" s="701"/>
      <c r="CO32" s="701"/>
      <c r="CP32" s="701"/>
      <c r="CQ32" s="702"/>
      <c r="CR32" s="685">
        <v>7</v>
      </c>
      <c r="CS32" s="686"/>
      <c r="CT32" s="686"/>
      <c r="CU32" s="686"/>
      <c r="CV32" s="686"/>
      <c r="CW32" s="686"/>
      <c r="CX32" s="686"/>
      <c r="CY32" s="687"/>
      <c r="CZ32" s="690">
        <v>0</v>
      </c>
      <c r="DA32" s="719"/>
      <c r="DB32" s="719"/>
      <c r="DC32" s="723"/>
      <c r="DD32" s="694">
        <v>7</v>
      </c>
      <c r="DE32" s="686"/>
      <c r="DF32" s="686"/>
      <c r="DG32" s="686"/>
      <c r="DH32" s="686"/>
      <c r="DI32" s="686"/>
      <c r="DJ32" s="686"/>
      <c r="DK32" s="687"/>
      <c r="DL32" s="694">
        <v>7</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320</v>
      </c>
      <c r="C33" s="683"/>
      <c r="D33" s="683"/>
      <c r="E33" s="683"/>
      <c r="F33" s="683"/>
      <c r="G33" s="683"/>
      <c r="H33" s="683"/>
      <c r="I33" s="683"/>
      <c r="J33" s="683"/>
      <c r="K33" s="683"/>
      <c r="L33" s="683"/>
      <c r="M33" s="683"/>
      <c r="N33" s="683"/>
      <c r="O33" s="683"/>
      <c r="P33" s="683"/>
      <c r="Q33" s="684"/>
      <c r="R33" s="685">
        <v>531419</v>
      </c>
      <c r="S33" s="686"/>
      <c r="T33" s="686"/>
      <c r="U33" s="686"/>
      <c r="V33" s="686"/>
      <c r="W33" s="686"/>
      <c r="X33" s="686"/>
      <c r="Y33" s="687"/>
      <c r="Z33" s="688">
        <v>7</v>
      </c>
      <c r="AA33" s="688"/>
      <c r="AB33" s="688"/>
      <c r="AC33" s="688"/>
      <c r="AD33" s="689" t="s">
        <v>236</v>
      </c>
      <c r="AE33" s="689"/>
      <c r="AF33" s="689"/>
      <c r="AG33" s="689"/>
      <c r="AH33" s="689"/>
      <c r="AI33" s="689"/>
      <c r="AJ33" s="689"/>
      <c r="AK33" s="689"/>
      <c r="AL33" s="690" t="s">
        <v>236</v>
      </c>
      <c r="AM33" s="691"/>
      <c r="AN33" s="691"/>
      <c r="AO33" s="692"/>
      <c r="AP33" s="746"/>
      <c r="AQ33" s="747"/>
      <c r="AR33" s="747"/>
      <c r="AS33" s="747"/>
      <c r="AT33" s="750"/>
      <c r="AU33" s="232"/>
      <c r="AV33" s="232"/>
      <c r="AW33" s="232"/>
      <c r="AX33" s="735" t="s">
        <v>321</v>
      </c>
      <c r="AY33" s="736"/>
      <c r="AZ33" s="736"/>
      <c r="BA33" s="736"/>
      <c r="BB33" s="736"/>
      <c r="BC33" s="736"/>
      <c r="BD33" s="736"/>
      <c r="BE33" s="736"/>
      <c r="BF33" s="737"/>
      <c r="BG33" s="755">
        <v>99.4</v>
      </c>
      <c r="BH33" s="756"/>
      <c r="BI33" s="756"/>
      <c r="BJ33" s="756"/>
      <c r="BK33" s="756"/>
      <c r="BL33" s="756"/>
      <c r="BM33" s="757">
        <v>91.8</v>
      </c>
      <c r="BN33" s="756"/>
      <c r="BO33" s="756"/>
      <c r="BP33" s="756"/>
      <c r="BQ33" s="758"/>
      <c r="BR33" s="755">
        <v>99.4</v>
      </c>
      <c r="BS33" s="756"/>
      <c r="BT33" s="756"/>
      <c r="BU33" s="756"/>
      <c r="BV33" s="756"/>
      <c r="BW33" s="756"/>
      <c r="BX33" s="757">
        <v>91.5</v>
      </c>
      <c r="BY33" s="756"/>
      <c r="BZ33" s="756"/>
      <c r="CA33" s="756"/>
      <c r="CB33" s="758"/>
      <c r="CD33" s="700" t="s">
        <v>322</v>
      </c>
      <c r="CE33" s="701"/>
      <c r="CF33" s="701"/>
      <c r="CG33" s="701"/>
      <c r="CH33" s="701"/>
      <c r="CI33" s="701"/>
      <c r="CJ33" s="701"/>
      <c r="CK33" s="701"/>
      <c r="CL33" s="701"/>
      <c r="CM33" s="701"/>
      <c r="CN33" s="701"/>
      <c r="CO33" s="701"/>
      <c r="CP33" s="701"/>
      <c r="CQ33" s="702"/>
      <c r="CR33" s="685">
        <v>4057871</v>
      </c>
      <c r="CS33" s="721"/>
      <c r="CT33" s="721"/>
      <c r="CU33" s="721"/>
      <c r="CV33" s="721"/>
      <c r="CW33" s="721"/>
      <c r="CX33" s="721"/>
      <c r="CY33" s="722"/>
      <c r="CZ33" s="690">
        <v>56.4</v>
      </c>
      <c r="DA33" s="719"/>
      <c r="DB33" s="719"/>
      <c r="DC33" s="723"/>
      <c r="DD33" s="694">
        <v>2331739</v>
      </c>
      <c r="DE33" s="721"/>
      <c r="DF33" s="721"/>
      <c r="DG33" s="721"/>
      <c r="DH33" s="721"/>
      <c r="DI33" s="721"/>
      <c r="DJ33" s="721"/>
      <c r="DK33" s="722"/>
      <c r="DL33" s="694">
        <v>1490514</v>
      </c>
      <c r="DM33" s="721"/>
      <c r="DN33" s="721"/>
      <c r="DO33" s="721"/>
      <c r="DP33" s="721"/>
      <c r="DQ33" s="721"/>
      <c r="DR33" s="721"/>
      <c r="DS33" s="721"/>
      <c r="DT33" s="721"/>
      <c r="DU33" s="721"/>
      <c r="DV33" s="722"/>
      <c r="DW33" s="690">
        <v>38.5</v>
      </c>
      <c r="DX33" s="719"/>
      <c r="DY33" s="719"/>
      <c r="DZ33" s="719"/>
      <c r="EA33" s="719"/>
      <c r="EB33" s="719"/>
      <c r="EC33" s="720"/>
    </row>
    <row r="34" spans="2:133" ht="11.25" customHeight="1" x14ac:dyDescent="0.15">
      <c r="B34" s="682" t="s">
        <v>323</v>
      </c>
      <c r="C34" s="683"/>
      <c r="D34" s="683"/>
      <c r="E34" s="683"/>
      <c r="F34" s="683"/>
      <c r="G34" s="683"/>
      <c r="H34" s="683"/>
      <c r="I34" s="683"/>
      <c r="J34" s="683"/>
      <c r="K34" s="683"/>
      <c r="L34" s="683"/>
      <c r="M34" s="683"/>
      <c r="N34" s="683"/>
      <c r="O34" s="683"/>
      <c r="P34" s="683"/>
      <c r="Q34" s="684"/>
      <c r="R34" s="685">
        <v>290574</v>
      </c>
      <c r="S34" s="686"/>
      <c r="T34" s="686"/>
      <c r="U34" s="686"/>
      <c r="V34" s="686"/>
      <c r="W34" s="686"/>
      <c r="X34" s="686"/>
      <c r="Y34" s="687"/>
      <c r="Z34" s="688">
        <v>3.8</v>
      </c>
      <c r="AA34" s="688"/>
      <c r="AB34" s="688"/>
      <c r="AC34" s="688"/>
      <c r="AD34" s="689" t="s">
        <v>129</v>
      </c>
      <c r="AE34" s="689"/>
      <c r="AF34" s="689"/>
      <c r="AG34" s="689"/>
      <c r="AH34" s="689"/>
      <c r="AI34" s="689"/>
      <c r="AJ34" s="689"/>
      <c r="AK34" s="689"/>
      <c r="AL34" s="690" t="s">
        <v>129</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324</v>
      </c>
      <c r="CE34" s="701"/>
      <c r="CF34" s="701"/>
      <c r="CG34" s="701"/>
      <c r="CH34" s="701"/>
      <c r="CI34" s="701"/>
      <c r="CJ34" s="701"/>
      <c r="CK34" s="701"/>
      <c r="CL34" s="701"/>
      <c r="CM34" s="701"/>
      <c r="CN34" s="701"/>
      <c r="CO34" s="701"/>
      <c r="CP34" s="701"/>
      <c r="CQ34" s="702"/>
      <c r="CR34" s="685">
        <v>923764</v>
      </c>
      <c r="CS34" s="686"/>
      <c r="CT34" s="686"/>
      <c r="CU34" s="686"/>
      <c r="CV34" s="686"/>
      <c r="CW34" s="686"/>
      <c r="CX34" s="686"/>
      <c r="CY34" s="687"/>
      <c r="CZ34" s="690">
        <v>12.8</v>
      </c>
      <c r="DA34" s="719"/>
      <c r="DB34" s="719"/>
      <c r="DC34" s="723"/>
      <c r="DD34" s="694">
        <v>651587</v>
      </c>
      <c r="DE34" s="686"/>
      <c r="DF34" s="686"/>
      <c r="DG34" s="686"/>
      <c r="DH34" s="686"/>
      <c r="DI34" s="686"/>
      <c r="DJ34" s="686"/>
      <c r="DK34" s="687"/>
      <c r="DL34" s="694">
        <v>507726</v>
      </c>
      <c r="DM34" s="686"/>
      <c r="DN34" s="686"/>
      <c r="DO34" s="686"/>
      <c r="DP34" s="686"/>
      <c r="DQ34" s="686"/>
      <c r="DR34" s="686"/>
      <c r="DS34" s="686"/>
      <c r="DT34" s="686"/>
      <c r="DU34" s="686"/>
      <c r="DV34" s="687"/>
      <c r="DW34" s="690">
        <v>13.1</v>
      </c>
      <c r="DX34" s="719"/>
      <c r="DY34" s="719"/>
      <c r="DZ34" s="719"/>
      <c r="EA34" s="719"/>
      <c r="EB34" s="719"/>
      <c r="EC34" s="720"/>
    </row>
    <row r="35" spans="2:133" ht="11.25" customHeight="1" x14ac:dyDescent="0.15">
      <c r="B35" s="682" t="s">
        <v>325</v>
      </c>
      <c r="C35" s="683"/>
      <c r="D35" s="683"/>
      <c r="E35" s="683"/>
      <c r="F35" s="683"/>
      <c r="G35" s="683"/>
      <c r="H35" s="683"/>
      <c r="I35" s="683"/>
      <c r="J35" s="683"/>
      <c r="K35" s="683"/>
      <c r="L35" s="683"/>
      <c r="M35" s="683"/>
      <c r="N35" s="683"/>
      <c r="O35" s="683"/>
      <c r="P35" s="683"/>
      <c r="Q35" s="684"/>
      <c r="R35" s="685">
        <v>53541</v>
      </c>
      <c r="S35" s="686"/>
      <c r="T35" s="686"/>
      <c r="U35" s="686"/>
      <c r="V35" s="686"/>
      <c r="W35" s="686"/>
      <c r="X35" s="686"/>
      <c r="Y35" s="687"/>
      <c r="Z35" s="688">
        <v>0.7</v>
      </c>
      <c r="AA35" s="688"/>
      <c r="AB35" s="688"/>
      <c r="AC35" s="688"/>
      <c r="AD35" s="689" t="s">
        <v>236</v>
      </c>
      <c r="AE35" s="689"/>
      <c r="AF35" s="689"/>
      <c r="AG35" s="689"/>
      <c r="AH35" s="689"/>
      <c r="AI35" s="689"/>
      <c r="AJ35" s="689"/>
      <c r="AK35" s="689"/>
      <c r="AL35" s="690" t="s">
        <v>139</v>
      </c>
      <c r="AM35" s="691"/>
      <c r="AN35" s="691"/>
      <c r="AO35" s="692"/>
      <c r="AP35" s="235"/>
      <c r="AQ35" s="664" t="s">
        <v>326</v>
      </c>
      <c r="AR35" s="665"/>
      <c r="AS35" s="665"/>
      <c r="AT35" s="665"/>
      <c r="AU35" s="665"/>
      <c r="AV35" s="665"/>
      <c r="AW35" s="665"/>
      <c r="AX35" s="665"/>
      <c r="AY35" s="665"/>
      <c r="AZ35" s="665"/>
      <c r="BA35" s="665"/>
      <c r="BB35" s="665"/>
      <c r="BC35" s="665"/>
      <c r="BD35" s="665"/>
      <c r="BE35" s="665"/>
      <c r="BF35" s="666"/>
      <c r="BG35" s="664" t="s">
        <v>327</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328</v>
      </c>
      <c r="CE35" s="701"/>
      <c r="CF35" s="701"/>
      <c r="CG35" s="701"/>
      <c r="CH35" s="701"/>
      <c r="CI35" s="701"/>
      <c r="CJ35" s="701"/>
      <c r="CK35" s="701"/>
      <c r="CL35" s="701"/>
      <c r="CM35" s="701"/>
      <c r="CN35" s="701"/>
      <c r="CO35" s="701"/>
      <c r="CP35" s="701"/>
      <c r="CQ35" s="702"/>
      <c r="CR35" s="685">
        <v>59112</v>
      </c>
      <c r="CS35" s="721"/>
      <c r="CT35" s="721"/>
      <c r="CU35" s="721"/>
      <c r="CV35" s="721"/>
      <c r="CW35" s="721"/>
      <c r="CX35" s="721"/>
      <c r="CY35" s="722"/>
      <c r="CZ35" s="690">
        <v>0.8</v>
      </c>
      <c r="DA35" s="719"/>
      <c r="DB35" s="719"/>
      <c r="DC35" s="723"/>
      <c r="DD35" s="694">
        <v>42595</v>
      </c>
      <c r="DE35" s="721"/>
      <c r="DF35" s="721"/>
      <c r="DG35" s="721"/>
      <c r="DH35" s="721"/>
      <c r="DI35" s="721"/>
      <c r="DJ35" s="721"/>
      <c r="DK35" s="722"/>
      <c r="DL35" s="694">
        <v>42595</v>
      </c>
      <c r="DM35" s="721"/>
      <c r="DN35" s="721"/>
      <c r="DO35" s="721"/>
      <c r="DP35" s="721"/>
      <c r="DQ35" s="721"/>
      <c r="DR35" s="721"/>
      <c r="DS35" s="721"/>
      <c r="DT35" s="721"/>
      <c r="DU35" s="721"/>
      <c r="DV35" s="722"/>
      <c r="DW35" s="690">
        <v>1.1000000000000001</v>
      </c>
      <c r="DX35" s="719"/>
      <c r="DY35" s="719"/>
      <c r="DZ35" s="719"/>
      <c r="EA35" s="719"/>
      <c r="EB35" s="719"/>
      <c r="EC35" s="720"/>
    </row>
    <row r="36" spans="2:133" ht="11.25" customHeight="1" x14ac:dyDescent="0.15">
      <c r="B36" s="682" t="s">
        <v>329</v>
      </c>
      <c r="C36" s="683"/>
      <c r="D36" s="683"/>
      <c r="E36" s="683"/>
      <c r="F36" s="683"/>
      <c r="G36" s="683"/>
      <c r="H36" s="683"/>
      <c r="I36" s="683"/>
      <c r="J36" s="683"/>
      <c r="K36" s="683"/>
      <c r="L36" s="683"/>
      <c r="M36" s="683"/>
      <c r="N36" s="683"/>
      <c r="O36" s="683"/>
      <c r="P36" s="683"/>
      <c r="Q36" s="684"/>
      <c r="R36" s="685">
        <v>176227</v>
      </c>
      <c r="S36" s="686"/>
      <c r="T36" s="686"/>
      <c r="U36" s="686"/>
      <c r="V36" s="686"/>
      <c r="W36" s="686"/>
      <c r="X36" s="686"/>
      <c r="Y36" s="687"/>
      <c r="Z36" s="688">
        <v>2.2999999999999998</v>
      </c>
      <c r="AA36" s="688"/>
      <c r="AB36" s="688"/>
      <c r="AC36" s="688"/>
      <c r="AD36" s="689" t="s">
        <v>129</v>
      </c>
      <c r="AE36" s="689"/>
      <c r="AF36" s="689"/>
      <c r="AG36" s="689"/>
      <c r="AH36" s="689"/>
      <c r="AI36" s="689"/>
      <c r="AJ36" s="689"/>
      <c r="AK36" s="689"/>
      <c r="AL36" s="690" t="s">
        <v>129</v>
      </c>
      <c r="AM36" s="691"/>
      <c r="AN36" s="691"/>
      <c r="AO36" s="692"/>
      <c r="AP36" s="235"/>
      <c r="AQ36" s="759" t="s">
        <v>330</v>
      </c>
      <c r="AR36" s="760"/>
      <c r="AS36" s="760"/>
      <c r="AT36" s="760"/>
      <c r="AU36" s="760"/>
      <c r="AV36" s="760"/>
      <c r="AW36" s="760"/>
      <c r="AX36" s="760"/>
      <c r="AY36" s="761"/>
      <c r="AZ36" s="674">
        <v>686110</v>
      </c>
      <c r="BA36" s="675"/>
      <c r="BB36" s="675"/>
      <c r="BC36" s="675"/>
      <c r="BD36" s="675"/>
      <c r="BE36" s="675"/>
      <c r="BF36" s="762"/>
      <c r="BG36" s="696" t="s">
        <v>331</v>
      </c>
      <c r="BH36" s="697"/>
      <c r="BI36" s="697"/>
      <c r="BJ36" s="697"/>
      <c r="BK36" s="697"/>
      <c r="BL36" s="697"/>
      <c r="BM36" s="697"/>
      <c r="BN36" s="697"/>
      <c r="BO36" s="697"/>
      <c r="BP36" s="697"/>
      <c r="BQ36" s="697"/>
      <c r="BR36" s="697"/>
      <c r="BS36" s="697"/>
      <c r="BT36" s="697"/>
      <c r="BU36" s="698"/>
      <c r="BV36" s="674">
        <v>10908</v>
      </c>
      <c r="BW36" s="675"/>
      <c r="BX36" s="675"/>
      <c r="BY36" s="675"/>
      <c r="BZ36" s="675"/>
      <c r="CA36" s="675"/>
      <c r="CB36" s="762"/>
      <c r="CD36" s="700" t="s">
        <v>332</v>
      </c>
      <c r="CE36" s="701"/>
      <c r="CF36" s="701"/>
      <c r="CG36" s="701"/>
      <c r="CH36" s="701"/>
      <c r="CI36" s="701"/>
      <c r="CJ36" s="701"/>
      <c r="CK36" s="701"/>
      <c r="CL36" s="701"/>
      <c r="CM36" s="701"/>
      <c r="CN36" s="701"/>
      <c r="CO36" s="701"/>
      <c r="CP36" s="701"/>
      <c r="CQ36" s="702"/>
      <c r="CR36" s="685">
        <v>2132902</v>
      </c>
      <c r="CS36" s="686"/>
      <c r="CT36" s="686"/>
      <c r="CU36" s="686"/>
      <c r="CV36" s="686"/>
      <c r="CW36" s="686"/>
      <c r="CX36" s="686"/>
      <c r="CY36" s="687"/>
      <c r="CZ36" s="690">
        <v>29.6</v>
      </c>
      <c r="DA36" s="719"/>
      <c r="DB36" s="719"/>
      <c r="DC36" s="723"/>
      <c r="DD36" s="694">
        <v>851747</v>
      </c>
      <c r="DE36" s="686"/>
      <c r="DF36" s="686"/>
      <c r="DG36" s="686"/>
      <c r="DH36" s="686"/>
      <c r="DI36" s="686"/>
      <c r="DJ36" s="686"/>
      <c r="DK36" s="687"/>
      <c r="DL36" s="694">
        <v>362273</v>
      </c>
      <c r="DM36" s="686"/>
      <c r="DN36" s="686"/>
      <c r="DO36" s="686"/>
      <c r="DP36" s="686"/>
      <c r="DQ36" s="686"/>
      <c r="DR36" s="686"/>
      <c r="DS36" s="686"/>
      <c r="DT36" s="686"/>
      <c r="DU36" s="686"/>
      <c r="DV36" s="687"/>
      <c r="DW36" s="690">
        <v>9.4</v>
      </c>
      <c r="DX36" s="719"/>
      <c r="DY36" s="719"/>
      <c r="DZ36" s="719"/>
      <c r="EA36" s="719"/>
      <c r="EB36" s="719"/>
      <c r="EC36" s="720"/>
    </row>
    <row r="37" spans="2:133" ht="11.25" customHeight="1" x14ac:dyDescent="0.15">
      <c r="B37" s="682" t="s">
        <v>333</v>
      </c>
      <c r="C37" s="683"/>
      <c r="D37" s="683"/>
      <c r="E37" s="683"/>
      <c r="F37" s="683"/>
      <c r="G37" s="683"/>
      <c r="H37" s="683"/>
      <c r="I37" s="683"/>
      <c r="J37" s="683"/>
      <c r="K37" s="683"/>
      <c r="L37" s="683"/>
      <c r="M37" s="683"/>
      <c r="N37" s="683"/>
      <c r="O37" s="683"/>
      <c r="P37" s="683"/>
      <c r="Q37" s="684"/>
      <c r="R37" s="685">
        <v>263480</v>
      </c>
      <c r="S37" s="686"/>
      <c r="T37" s="686"/>
      <c r="U37" s="686"/>
      <c r="V37" s="686"/>
      <c r="W37" s="686"/>
      <c r="X37" s="686"/>
      <c r="Y37" s="687"/>
      <c r="Z37" s="688">
        <v>3.5</v>
      </c>
      <c r="AA37" s="688"/>
      <c r="AB37" s="688"/>
      <c r="AC37" s="688"/>
      <c r="AD37" s="689" t="s">
        <v>139</v>
      </c>
      <c r="AE37" s="689"/>
      <c r="AF37" s="689"/>
      <c r="AG37" s="689"/>
      <c r="AH37" s="689"/>
      <c r="AI37" s="689"/>
      <c r="AJ37" s="689"/>
      <c r="AK37" s="689"/>
      <c r="AL37" s="690" t="s">
        <v>129</v>
      </c>
      <c r="AM37" s="691"/>
      <c r="AN37" s="691"/>
      <c r="AO37" s="692"/>
      <c r="AQ37" s="763" t="s">
        <v>334</v>
      </c>
      <c r="AR37" s="764"/>
      <c r="AS37" s="764"/>
      <c r="AT37" s="764"/>
      <c r="AU37" s="764"/>
      <c r="AV37" s="764"/>
      <c r="AW37" s="764"/>
      <c r="AX37" s="764"/>
      <c r="AY37" s="765"/>
      <c r="AZ37" s="685">
        <v>252413</v>
      </c>
      <c r="BA37" s="686"/>
      <c r="BB37" s="686"/>
      <c r="BC37" s="686"/>
      <c r="BD37" s="721"/>
      <c r="BE37" s="721"/>
      <c r="BF37" s="752"/>
      <c r="BG37" s="700" t="s">
        <v>335</v>
      </c>
      <c r="BH37" s="701"/>
      <c r="BI37" s="701"/>
      <c r="BJ37" s="701"/>
      <c r="BK37" s="701"/>
      <c r="BL37" s="701"/>
      <c r="BM37" s="701"/>
      <c r="BN37" s="701"/>
      <c r="BO37" s="701"/>
      <c r="BP37" s="701"/>
      <c r="BQ37" s="701"/>
      <c r="BR37" s="701"/>
      <c r="BS37" s="701"/>
      <c r="BT37" s="701"/>
      <c r="BU37" s="702"/>
      <c r="BV37" s="685">
        <v>2675</v>
      </c>
      <c r="BW37" s="686"/>
      <c r="BX37" s="686"/>
      <c r="BY37" s="686"/>
      <c r="BZ37" s="686"/>
      <c r="CA37" s="686"/>
      <c r="CB37" s="695"/>
      <c r="CD37" s="700" t="s">
        <v>336</v>
      </c>
      <c r="CE37" s="701"/>
      <c r="CF37" s="701"/>
      <c r="CG37" s="701"/>
      <c r="CH37" s="701"/>
      <c r="CI37" s="701"/>
      <c r="CJ37" s="701"/>
      <c r="CK37" s="701"/>
      <c r="CL37" s="701"/>
      <c r="CM37" s="701"/>
      <c r="CN37" s="701"/>
      <c r="CO37" s="701"/>
      <c r="CP37" s="701"/>
      <c r="CQ37" s="702"/>
      <c r="CR37" s="685">
        <v>263670</v>
      </c>
      <c r="CS37" s="721"/>
      <c r="CT37" s="721"/>
      <c r="CU37" s="721"/>
      <c r="CV37" s="721"/>
      <c r="CW37" s="721"/>
      <c r="CX37" s="721"/>
      <c r="CY37" s="722"/>
      <c r="CZ37" s="690">
        <v>3.7</v>
      </c>
      <c r="DA37" s="719"/>
      <c r="DB37" s="719"/>
      <c r="DC37" s="723"/>
      <c r="DD37" s="694">
        <v>240730</v>
      </c>
      <c r="DE37" s="721"/>
      <c r="DF37" s="721"/>
      <c r="DG37" s="721"/>
      <c r="DH37" s="721"/>
      <c r="DI37" s="721"/>
      <c r="DJ37" s="721"/>
      <c r="DK37" s="722"/>
      <c r="DL37" s="694">
        <v>209719</v>
      </c>
      <c r="DM37" s="721"/>
      <c r="DN37" s="721"/>
      <c r="DO37" s="721"/>
      <c r="DP37" s="721"/>
      <c r="DQ37" s="721"/>
      <c r="DR37" s="721"/>
      <c r="DS37" s="721"/>
      <c r="DT37" s="721"/>
      <c r="DU37" s="721"/>
      <c r="DV37" s="722"/>
      <c r="DW37" s="690">
        <v>5.4</v>
      </c>
      <c r="DX37" s="719"/>
      <c r="DY37" s="719"/>
      <c r="DZ37" s="719"/>
      <c r="EA37" s="719"/>
      <c r="EB37" s="719"/>
      <c r="EC37" s="720"/>
    </row>
    <row r="38" spans="2:133" ht="11.25" customHeight="1" x14ac:dyDescent="0.15">
      <c r="B38" s="682" t="s">
        <v>337</v>
      </c>
      <c r="C38" s="683"/>
      <c r="D38" s="683"/>
      <c r="E38" s="683"/>
      <c r="F38" s="683"/>
      <c r="G38" s="683"/>
      <c r="H38" s="683"/>
      <c r="I38" s="683"/>
      <c r="J38" s="683"/>
      <c r="K38" s="683"/>
      <c r="L38" s="683"/>
      <c r="M38" s="683"/>
      <c r="N38" s="683"/>
      <c r="O38" s="683"/>
      <c r="P38" s="683"/>
      <c r="Q38" s="684"/>
      <c r="R38" s="685">
        <v>102409</v>
      </c>
      <c r="S38" s="686"/>
      <c r="T38" s="686"/>
      <c r="U38" s="686"/>
      <c r="V38" s="686"/>
      <c r="W38" s="686"/>
      <c r="X38" s="686"/>
      <c r="Y38" s="687"/>
      <c r="Z38" s="688">
        <v>1.3</v>
      </c>
      <c r="AA38" s="688"/>
      <c r="AB38" s="688"/>
      <c r="AC38" s="688"/>
      <c r="AD38" s="689">
        <v>17</v>
      </c>
      <c r="AE38" s="689"/>
      <c r="AF38" s="689"/>
      <c r="AG38" s="689"/>
      <c r="AH38" s="689"/>
      <c r="AI38" s="689"/>
      <c r="AJ38" s="689"/>
      <c r="AK38" s="689"/>
      <c r="AL38" s="690">
        <v>0</v>
      </c>
      <c r="AM38" s="691"/>
      <c r="AN38" s="691"/>
      <c r="AO38" s="692"/>
      <c r="AQ38" s="763" t="s">
        <v>338</v>
      </c>
      <c r="AR38" s="764"/>
      <c r="AS38" s="764"/>
      <c r="AT38" s="764"/>
      <c r="AU38" s="764"/>
      <c r="AV38" s="764"/>
      <c r="AW38" s="764"/>
      <c r="AX38" s="764"/>
      <c r="AY38" s="765"/>
      <c r="AZ38" s="685" t="s">
        <v>129</v>
      </c>
      <c r="BA38" s="686"/>
      <c r="BB38" s="686"/>
      <c r="BC38" s="686"/>
      <c r="BD38" s="721"/>
      <c r="BE38" s="721"/>
      <c r="BF38" s="752"/>
      <c r="BG38" s="700" t="s">
        <v>339</v>
      </c>
      <c r="BH38" s="701"/>
      <c r="BI38" s="701"/>
      <c r="BJ38" s="701"/>
      <c r="BK38" s="701"/>
      <c r="BL38" s="701"/>
      <c r="BM38" s="701"/>
      <c r="BN38" s="701"/>
      <c r="BO38" s="701"/>
      <c r="BP38" s="701"/>
      <c r="BQ38" s="701"/>
      <c r="BR38" s="701"/>
      <c r="BS38" s="701"/>
      <c r="BT38" s="701"/>
      <c r="BU38" s="702"/>
      <c r="BV38" s="685">
        <v>1240</v>
      </c>
      <c r="BW38" s="686"/>
      <c r="BX38" s="686"/>
      <c r="BY38" s="686"/>
      <c r="BZ38" s="686"/>
      <c r="CA38" s="686"/>
      <c r="CB38" s="695"/>
      <c r="CD38" s="700" t="s">
        <v>340</v>
      </c>
      <c r="CE38" s="701"/>
      <c r="CF38" s="701"/>
      <c r="CG38" s="701"/>
      <c r="CH38" s="701"/>
      <c r="CI38" s="701"/>
      <c r="CJ38" s="701"/>
      <c r="CK38" s="701"/>
      <c r="CL38" s="701"/>
      <c r="CM38" s="701"/>
      <c r="CN38" s="701"/>
      <c r="CO38" s="701"/>
      <c r="CP38" s="701"/>
      <c r="CQ38" s="702"/>
      <c r="CR38" s="685">
        <v>686110</v>
      </c>
      <c r="CS38" s="686"/>
      <c r="CT38" s="686"/>
      <c r="CU38" s="686"/>
      <c r="CV38" s="686"/>
      <c r="CW38" s="686"/>
      <c r="CX38" s="686"/>
      <c r="CY38" s="687"/>
      <c r="CZ38" s="690">
        <v>9.5</v>
      </c>
      <c r="DA38" s="719"/>
      <c r="DB38" s="719"/>
      <c r="DC38" s="723"/>
      <c r="DD38" s="694">
        <v>584409</v>
      </c>
      <c r="DE38" s="686"/>
      <c r="DF38" s="686"/>
      <c r="DG38" s="686"/>
      <c r="DH38" s="686"/>
      <c r="DI38" s="686"/>
      <c r="DJ38" s="686"/>
      <c r="DK38" s="687"/>
      <c r="DL38" s="694">
        <v>577384</v>
      </c>
      <c r="DM38" s="686"/>
      <c r="DN38" s="686"/>
      <c r="DO38" s="686"/>
      <c r="DP38" s="686"/>
      <c r="DQ38" s="686"/>
      <c r="DR38" s="686"/>
      <c r="DS38" s="686"/>
      <c r="DT38" s="686"/>
      <c r="DU38" s="686"/>
      <c r="DV38" s="687"/>
      <c r="DW38" s="690">
        <v>14.9</v>
      </c>
      <c r="DX38" s="719"/>
      <c r="DY38" s="719"/>
      <c r="DZ38" s="719"/>
      <c r="EA38" s="719"/>
      <c r="EB38" s="719"/>
      <c r="EC38" s="720"/>
    </row>
    <row r="39" spans="2:133" ht="11.25" customHeight="1" x14ac:dyDescent="0.15">
      <c r="B39" s="682" t="s">
        <v>341</v>
      </c>
      <c r="C39" s="683"/>
      <c r="D39" s="683"/>
      <c r="E39" s="683"/>
      <c r="F39" s="683"/>
      <c r="G39" s="683"/>
      <c r="H39" s="683"/>
      <c r="I39" s="683"/>
      <c r="J39" s="683"/>
      <c r="K39" s="683"/>
      <c r="L39" s="683"/>
      <c r="M39" s="683"/>
      <c r="N39" s="683"/>
      <c r="O39" s="683"/>
      <c r="P39" s="683"/>
      <c r="Q39" s="684"/>
      <c r="R39" s="685">
        <v>496384</v>
      </c>
      <c r="S39" s="686"/>
      <c r="T39" s="686"/>
      <c r="U39" s="686"/>
      <c r="V39" s="686"/>
      <c r="W39" s="686"/>
      <c r="X39" s="686"/>
      <c r="Y39" s="687"/>
      <c r="Z39" s="688">
        <v>6.5</v>
      </c>
      <c r="AA39" s="688"/>
      <c r="AB39" s="688"/>
      <c r="AC39" s="688"/>
      <c r="AD39" s="689" t="s">
        <v>129</v>
      </c>
      <c r="AE39" s="689"/>
      <c r="AF39" s="689"/>
      <c r="AG39" s="689"/>
      <c r="AH39" s="689"/>
      <c r="AI39" s="689"/>
      <c r="AJ39" s="689"/>
      <c r="AK39" s="689"/>
      <c r="AL39" s="690" t="s">
        <v>236</v>
      </c>
      <c r="AM39" s="691"/>
      <c r="AN39" s="691"/>
      <c r="AO39" s="692"/>
      <c r="AQ39" s="763" t="s">
        <v>342</v>
      </c>
      <c r="AR39" s="764"/>
      <c r="AS39" s="764"/>
      <c r="AT39" s="764"/>
      <c r="AU39" s="764"/>
      <c r="AV39" s="764"/>
      <c r="AW39" s="764"/>
      <c r="AX39" s="764"/>
      <c r="AY39" s="765"/>
      <c r="AZ39" s="685" t="s">
        <v>129</v>
      </c>
      <c r="BA39" s="686"/>
      <c r="BB39" s="686"/>
      <c r="BC39" s="686"/>
      <c r="BD39" s="721"/>
      <c r="BE39" s="721"/>
      <c r="BF39" s="752"/>
      <c r="BG39" s="700" t="s">
        <v>343</v>
      </c>
      <c r="BH39" s="701"/>
      <c r="BI39" s="701"/>
      <c r="BJ39" s="701"/>
      <c r="BK39" s="701"/>
      <c r="BL39" s="701"/>
      <c r="BM39" s="701"/>
      <c r="BN39" s="701"/>
      <c r="BO39" s="701"/>
      <c r="BP39" s="701"/>
      <c r="BQ39" s="701"/>
      <c r="BR39" s="701"/>
      <c r="BS39" s="701"/>
      <c r="BT39" s="701"/>
      <c r="BU39" s="702"/>
      <c r="BV39" s="685">
        <v>2070</v>
      </c>
      <c r="BW39" s="686"/>
      <c r="BX39" s="686"/>
      <c r="BY39" s="686"/>
      <c r="BZ39" s="686"/>
      <c r="CA39" s="686"/>
      <c r="CB39" s="695"/>
      <c r="CD39" s="700" t="s">
        <v>344</v>
      </c>
      <c r="CE39" s="701"/>
      <c r="CF39" s="701"/>
      <c r="CG39" s="701"/>
      <c r="CH39" s="701"/>
      <c r="CI39" s="701"/>
      <c r="CJ39" s="701"/>
      <c r="CK39" s="701"/>
      <c r="CL39" s="701"/>
      <c r="CM39" s="701"/>
      <c r="CN39" s="701"/>
      <c r="CO39" s="701"/>
      <c r="CP39" s="701"/>
      <c r="CQ39" s="702"/>
      <c r="CR39" s="685">
        <v>234447</v>
      </c>
      <c r="CS39" s="721"/>
      <c r="CT39" s="721"/>
      <c r="CU39" s="721"/>
      <c r="CV39" s="721"/>
      <c r="CW39" s="721"/>
      <c r="CX39" s="721"/>
      <c r="CY39" s="722"/>
      <c r="CZ39" s="690">
        <v>3.3</v>
      </c>
      <c r="DA39" s="719"/>
      <c r="DB39" s="719"/>
      <c r="DC39" s="723"/>
      <c r="DD39" s="694">
        <v>200865</v>
      </c>
      <c r="DE39" s="721"/>
      <c r="DF39" s="721"/>
      <c r="DG39" s="721"/>
      <c r="DH39" s="721"/>
      <c r="DI39" s="721"/>
      <c r="DJ39" s="721"/>
      <c r="DK39" s="722"/>
      <c r="DL39" s="694" t="s">
        <v>129</v>
      </c>
      <c r="DM39" s="721"/>
      <c r="DN39" s="721"/>
      <c r="DO39" s="721"/>
      <c r="DP39" s="721"/>
      <c r="DQ39" s="721"/>
      <c r="DR39" s="721"/>
      <c r="DS39" s="721"/>
      <c r="DT39" s="721"/>
      <c r="DU39" s="721"/>
      <c r="DV39" s="722"/>
      <c r="DW39" s="690" t="s">
        <v>129</v>
      </c>
      <c r="DX39" s="719"/>
      <c r="DY39" s="719"/>
      <c r="DZ39" s="719"/>
      <c r="EA39" s="719"/>
      <c r="EB39" s="719"/>
      <c r="EC39" s="720"/>
    </row>
    <row r="40" spans="2:133" ht="11.25" customHeight="1" x14ac:dyDescent="0.15">
      <c r="B40" s="682" t="s">
        <v>345</v>
      </c>
      <c r="C40" s="683"/>
      <c r="D40" s="683"/>
      <c r="E40" s="683"/>
      <c r="F40" s="683"/>
      <c r="G40" s="683"/>
      <c r="H40" s="683"/>
      <c r="I40" s="683"/>
      <c r="J40" s="683"/>
      <c r="K40" s="683"/>
      <c r="L40" s="683"/>
      <c r="M40" s="683"/>
      <c r="N40" s="683"/>
      <c r="O40" s="683"/>
      <c r="P40" s="683"/>
      <c r="Q40" s="684"/>
      <c r="R40" s="685" t="s">
        <v>129</v>
      </c>
      <c r="S40" s="686"/>
      <c r="T40" s="686"/>
      <c r="U40" s="686"/>
      <c r="V40" s="686"/>
      <c r="W40" s="686"/>
      <c r="X40" s="686"/>
      <c r="Y40" s="687"/>
      <c r="Z40" s="688" t="s">
        <v>139</v>
      </c>
      <c r="AA40" s="688"/>
      <c r="AB40" s="688"/>
      <c r="AC40" s="688"/>
      <c r="AD40" s="689" t="s">
        <v>236</v>
      </c>
      <c r="AE40" s="689"/>
      <c r="AF40" s="689"/>
      <c r="AG40" s="689"/>
      <c r="AH40" s="689"/>
      <c r="AI40" s="689"/>
      <c r="AJ40" s="689"/>
      <c r="AK40" s="689"/>
      <c r="AL40" s="690" t="s">
        <v>236</v>
      </c>
      <c r="AM40" s="691"/>
      <c r="AN40" s="691"/>
      <c r="AO40" s="692"/>
      <c r="AQ40" s="763" t="s">
        <v>346</v>
      </c>
      <c r="AR40" s="764"/>
      <c r="AS40" s="764"/>
      <c r="AT40" s="764"/>
      <c r="AU40" s="764"/>
      <c r="AV40" s="764"/>
      <c r="AW40" s="764"/>
      <c r="AX40" s="764"/>
      <c r="AY40" s="765"/>
      <c r="AZ40" s="685" t="s">
        <v>236</v>
      </c>
      <c r="BA40" s="686"/>
      <c r="BB40" s="686"/>
      <c r="BC40" s="686"/>
      <c r="BD40" s="721"/>
      <c r="BE40" s="721"/>
      <c r="BF40" s="752"/>
      <c r="BG40" s="772" t="s">
        <v>347</v>
      </c>
      <c r="BH40" s="773"/>
      <c r="BI40" s="773"/>
      <c r="BJ40" s="773"/>
      <c r="BK40" s="773"/>
      <c r="BL40" s="236"/>
      <c r="BM40" s="701" t="s">
        <v>348</v>
      </c>
      <c r="BN40" s="701"/>
      <c r="BO40" s="701"/>
      <c r="BP40" s="701"/>
      <c r="BQ40" s="701"/>
      <c r="BR40" s="701"/>
      <c r="BS40" s="701"/>
      <c r="BT40" s="701"/>
      <c r="BU40" s="702"/>
      <c r="BV40" s="685">
        <v>102</v>
      </c>
      <c r="BW40" s="686"/>
      <c r="BX40" s="686"/>
      <c r="BY40" s="686"/>
      <c r="BZ40" s="686"/>
      <c r="CA40" s="686"/>
      <c r="CB40" s="695"/>
      <c r="CD40" s="700" t="s">
        <v>349</v>
      </c>
      <c r="CE40" s="701"/>
      <c r="CF40" s="701"/>
      <c r="CG40" s="701"/>
      <c r="CH40" s="701"/>
      <c r="CI40" s="701"/>
      <c r="CJ40" s="701"/>
      <c r="CK40" s="701"/>
      <c r="CL40" s="701"/>
      <c r="CM40" s="701"/>
      <c r="CN40" s="701"/>
      <c r="CO40" s="701"/>
      <c r="CP40" s="701"/>
      <c r="CQ40" s="702"/>
      <c r="CR40" s="685">
        <v>21536</v>
      </c>
      <c r="CS40" s="686"/>
      <c r="CT40" s="686"/>
      <c r="CU40" s="686"/>
      <c r="CV40" s="686"/>
      <c r="CW40" s="686"/>
      <c r="CX40" s="686"/>
      <c r="CY40" s="687"/>
      <c r="CZ40" s="690">
        <v>0.3</v>
      </c>
      <c r="DA40" s="719"/>
      <c r="DB40" s="719"/>
      <c r="DC40" s="723"/>
      <c r="DD40" s="694">
        <v>536</v>
      </c>
      <c r="DE40" s="686"/>
      <c r="DF40" s="686"/>
      <c r="DG40" s="686"/>
      <c r="DH40" s="686"/>
      <c r="DI40" s="686"/>
      <c r="DJ40" s="686"/>
      <c r="DK40" s="687"/>
      <c r="DL40" s="694">
        <v>536</v>
      </c>
      <c r="DM40" s="686"/>
      <c r="DN40" s="686"/>
      <c r="DO40" s="686"/>
      <c r="DP40" s="686"/>
      <c r="DQ40" s="686"/>
      <c r="DR40" s="686"/>
      <c r="DS40" s="686"/>
      <c r="DT40" s="686"/>
      <c r="DU40" s="686"/>
      <c r="DV40" s="687"/>
      <c r="DW40" s="690">
        <v>0</v>
      </c>
      <c r="DX40" s="719"/>
      <c r="DY40" s="719"/>
      <c r="DZ40" s="719"/>
      <c r="EA40" s="719"/>
      <c r="EB40" s="719"/>
      <c r="EC40" s="720"/>
    </row>
    <row r="41" spans="2:133" ht="11.25" customHeight="1" x14ac:dyDescent="0.15">
      <c r="B41" s="682" t="s">
        <v>350</v>
      </c>
      <c r="C41" s="683"/>
      <c r="D41" s="683"/>
      <c r="E41" s="683"/>
      <c r="F41" s="683"/>
      <c r="G41" s="683"/>
      <c r="H41" s="683"/>
      <c r="I41" s="683"/>
      <c r="J41" s="683"/>
      <c r="K41" s="683"/>
      <c r="L41" s="683"/>
      <c r="M41" s="683"/>
      <c r="N41" s="683"/>
      <c r="O41" s="683"/>
      <c r="P41" s="683"/>
      <c r="Q41" s="684"/>
      <c r="R41" s="685" t="s">
        <v>236</v>
      </c>
      <c r="S41" s="686"/>
      <c r="T41" s="686"/>
      <c r="U41" s="686"/>
      <c r="V41" s="686"/>
      <c r="W41" s="686"/>
      <c r="X41" s="686"/>
      <c r="Y41" s="687"/>
      <c r="Z41" s="688" t="s">
        <v>129</v>
      </c>
      <c r="AA41" s="688"/>
      <c r="AB41" s="688"/>
      <c r="AC41" s="688"/>
      <c r="AD41" s="689" t="s">
        <v>129</v>
      </c>
      <c r="AE41" s="689"/>
      <c r="AF41" s="689"/>
      <c r="AG41" s="689"/>
      <c r="AH41" s="689"/>
      <c r="AI41" s="689"/>
      <c r="AJ41" s="689"/>
      <c r="AK41" s="689"/>
      <c r="AL41" s="690" t="s">
        <v>129</v>
      </c>
      <c r="AM41" s="691"/>
      <c r="AN41" s="691"/>
      <c r="AO41" s="692"/>
      <c r="AQ41" s="763" t="s">
        <v>351</v>
      </c>
      <c r="AR41" s="764"/>
      <c r="AS41" s="764"/>
      <c r="AT41" s="764"/>
      <c r="AU41" s="764"/>
      <c r="AV41" s="764"/>
      <c r="AW41" s="764"/>
      <c r="AX41" s="764"/>
      <c r="AY41" s="765"/>
      <c r="AZ41" s="685">
        <v>64308</v>
      </c>
      <c r="BA41" s="686"/>
      <c r="BB41" s="686"/>
      <c r="BC41" s="686"/>
      <c r="BD41" s="721"/>
      <c r="BE41" s="721"/>
      <c r="BF41" s="752"/>
      <c r="BG41" s="772"/>
      <c r="BH41" s="773"/>
      <c r="BI41" s="773"/>
      <c r="BJ41" s="773"/>
      <c r="BK41" s="773"/>
      <c r="BL41" s="236"/>
      <c r="BM41" s="701" t="s">
        <v>352</v>
      </c>
      <c r="BN41" s="701"/>
      <c r="BO41" s="701"/>
      <c r="BP41" s="701"/>
      <c r="BQ41" s="701"/>
      <c r="BR41" s="701"/>
      <c r="BS41" s="701"/>
      <c r="BT41" s="701"/>
      <c r="BU41" s="702"/>
      <c r="BV41" s="685">
        <v>1</v>
      </c>
      <c r="BW41" s="686"/>
      <c r="BX41" s="686"/>
      <c r="BY41" s="686"/>
      <c r="BZ41" s="686"/>
      <c r="CA41" s="686"/>
      <c r="CB41" s="695"/>
      <c r="CD41" s="700" t="s">
        <v>353</v>
      </c>
      <c r="CE41" s="701"/>
      <c r="CF41" s="701"/>
      <c r="CG41" s="701"/>
      <c r="CH41" s="701"/>
      <c r="CI41" s="701"/>
      <c r="CJ41" s="701"/>
      <c r="CK41" s="701"/>
      <c r="CL41" s="701"/>
      <c r="CM41" s="701"/>
      <c r="CN41" s="701"/>
      <c r="CO41" s="701"/>
      <c r="CP41" s="701"/>
      <c r="CQ41" s="702"/>
      <c r="CR41" s="685" t="s">
        <v>129</v>
      </c>
      <c r="CS41" s="721"/>
      <c r="CT41" s="721"/>
      <c r="CU41" s="721"/>
      <c r="CV41" s="721"/>
      <c r="CW41" s="721"/>
      <c r="CX41" s="721"/>
      <c r="CY41" s="722"/>
      <c r="CZ41" s="690" t="s">
        <v>129</v>
      </c>
      <c r="DA41" s="719"/>
      <c r="DB41" s="719"/>
      <c r="DC41" s="723"/>
      <c r="DD41" s="694" t="s">
        <v>236</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354</v>
      </c>
      <c r="C42" s="683"/>
      <c r="D42" s="683"/>
      <c r="E42" s="683"/>
      <c r="F42" s="683"/>
      <c r="G42" s="683"/>
      <c r="H42" s="683"/>
      <c r="I42" s="683"/>
      <c r="J42" s="683"/>
      <c r="K42" s="683"/>
      <c r="L42" s="683"/>
      <c r="M42" s="683"/>
      <c r="N42" s="683"/>
      <c r="O42" s="683"/>
      <c r="P42" s="683"/>
      <c r="Q42" s="684"/>
      <c r="R42" s="685">
        <v>79000</v>
      </c>
      <c r="S42" s="686"/>
      <c r="T42" s="686"/>
      <c r="U42" s="686"/>
      <c r="V42" s="686"/>
      <c r="W42" s="686"/>
      <c r="X42" s="686"/>
      <c r="Y42" s="687"/>
      <c r="Z42" s="688">
        <v>1</v>
      </c>
      <c r="AA42" s="688"/>
      <c r="AB42" s="688"/>
      <c r="AC42" s="688"/>
      <c r="AD42" s="689" t="s">
        <v>129</v>
      </c>
      <c r="AE42" s="689"/>
      <c r="AF42" s="689"/>
      <c r="AG42" s="689"/>
      <c r="AH42" s="689"/>
      <c r="AI42" s="689"/>
      <c r="AJ42" s="689"/>
      <c r="AK42" s="689"/>
      <c r="AL42" s="690" t="s">
        <v>236</v>
      </c>
      <c r="AM42" s="691"/>
      <c r="AN42" s="691"/>
      <c r="AO42" s="692"/>
      <c r="AQ42" s="784" t="s">
        <v>355</v>
      </c>
      <c r="AR42" s="785"/>
      <c r="AS42" s="785"/>
      <c r="AT42" s="785"/>
      <c r="AU42" s="785"/>
      <c r="AV42" s="785"/>
      <c r="AW42" s="785"/>
      <c r="AX42" s="785"/>
      <c r="AY42" s="786"/>
      <c r="AZ42" s="776">
        <v>369389</v>
      </c>
      <c r="BA42" s="777"/>
      <c r="BB42" s="777"/>
      <c r="BC42" s="777"/>
      <c r="BD42" s="756"/>
      <c r="BE42" s="756"/>
      <c r="BF42" s="758"/>
      <c r="BG42" s="774"/>
      <c r="BH42" s="775"/>
      <c r="BI42" s="775"/>
      <c r="BJ42" s="775"/>
      <c r="BK42" s="775"/>
      <c r="BL42" s="237"/>
      <c r="BM42" s="711" t="s">
        <v>356</v>
      </c>
      <c r="BN42" s="711"/>
      <c r="BO42" s="711"/>
      <c r="BP42" s="711"/>
      <c r="BQ42" s="711"/>
      <c r="BR42" s="711"/>
      <c r="BS42" s="711"/>
      <c r="BT42" s="711"/>
      <c r="BU42" s="712"/>
      <c r="BV42" s="776">
        <v>307</v>
      </c>
      <c r="BW42" s="777"/>
      <c r="BX42" s="777"/>
      <c r="BY42" s="777"/>
      <c r="BZ42" s="777"/>
      <c r="CA42" s="777"/>
      <c r="CB42" s="783"/>
      <c r="CD42" s="682" t="s">
        <v>357</v>
      </c>
      <c r="CE42" s="683"/>
      <c r="CF42" s="683"/>
      <c r="CG42" s="683"/>
      <c r="CH42" s="683"/>
      <c r="CI42" s="683"/>
      <c r="CJ42" s="683"/>
      <c r="CK42" s="683"/>
      <c r="CL42" s="683"/>
      <c r="CM42" s="683"/>
      <c r="CN42" s="683"/>
      <c r="CO42" s="683"/>
      <c r="CP42" s="683"/>
      <c r="CQ42" s="684"/>
      <c r="CR42" s="685">
        <v>916002</v>
      </c>
      <c r="CS42" s="686"/>
      <c r="CT42" s="686"/>
      <c r="CU42" s="686"/>
      <c r="CV42" s="686"/>
      <c r="CW42" s="686"/>
      <c r="CX42" s="686"/>
      <c r="CY42" s="687"/>
      <c r="CZ42" s="690">
        <v>12.7</v>
      </c>
      <c r="DA42" s="691"/>
      <c r="DB42" s="691"/>
      <c r="DC42" s="703"/>
      <c r="DD42" s="694">
        <v>265175</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358</v>
      </c>
      <c r="C43" s="736"/>
      <c r="D43" s="736"/>
      <c r="E43" s="736"/>
      <c r="F43" s="736"/>
      <c r="G43" s="736"/>
      <c r="H43" s="736"/>
      <c r="I43" s="736"/>
      <c r="J43" s="736"/>
      <c r="K43" s="736"/>
      <c r="L43" s="736"/>
      <c r="M43" s="736"/>
      <c r="N43" s="736"/>
      <c r="O43" s="736"/>
      <c r="P43" s="736"/>
      <c r="Q43" s="737"/>
      <c r="R43" s="776">
        <v>7620906</v>
      </c>
      <c r="S43" s="777"/>
      <c r="T43" s="777"/>
      <c r="U43" s="777"/>
      <c r="V43" s="777"/>
      <c r="W43" s="777"/>
      <c r="X43" s="777"/>
      <c r="Y43" s="778"/>
      <c r="Z43" s="779">
        <v>100</v>
      </c>
      <c r="AA43" s="779"/>
      <c r="AB43" s="779"/>
      <c r="AC43" s="779"/>
      <c r="AD43" s="780">
        <v>3791195</v>
      </c>
      <c r="AE43" s="780"/>
      <c r="AF43" s="780"/>
      <c r="AG43" s="780"/>
      <c r="AH43" s="780"/>
      <c r="AI43" s="780"/>
      <c r="AJ43" s="780"/>
      <c r="AK43" s="780"/>
      <c r="AL43" s="781">
        <v>100</v>
      </c>
      <c r="AM43" s="757"/>
      <c r="AN43" s="757"/>
      <c r="AO43" s="782"/>
      <c r="BV43" s="238"/>
      <c r="BW43" s="238"/>
      <c r="BX43" s="238"/>
      <c r="BY43" s="238"/>
      <c r="BZ43" s="238"/>
      <c r="CA43" s="238"/>
      <c r="CB43" s="238"/>
      <c r="CD43" s="682" t="s">
        <v>359</v>
      </c>
      <c r="CE43" s="683"/>
      <c r="CF43" s="683"/>
      <c r="CG43" s="683"/>
      <c r="CH43" s="683"/>
      <c r="CI43" s="683"/>
      <c r="CJ43" s="683"/>
      <c r="CK43" s="683"/>
      <c r="CL43" s="683"/>
      <c r="CM43" s="683"/>
      <c r="CN43" s="683"/>
      <c r="CO43" s="683"/>
      <c r="CP43" s="683"/>
      <c r="CQ43" s="684"/>
      <c r="CR43" s="685">
        <v>23190</v>
      </c>
      <c r="CS43" s="721"/>
      <c r="CT43" s="721"/>
      <c r="CU43" s="721"/>
      <c r="CV43" s="721"/>
      <c r="CW43" s="721"/>
      <c r="CX43" s="721"/>
      <c r="CY43" s="722"/>
      <c r="CZ43" s="690">
        <v>0.3</v>
      </c>
      <c r="DA43" s="719"/>
      <c r="DB43" s="719"/>
      <c r="DC43" s="723"/>
      <c r="DD43" s="694">
        <v>23190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306</v>
      </c>
      <c r="CE44" s="798"/>
      <c r="CF44" s="682" t="s">
        <v>360</v>
      </c>
      <c r="CG44" s="683"/>
      <c r="CH44" s="683"/>
      <c r="CI44" s="683"/>
      <c r="CJ44" s="683"/>
      <c r="CK44" s="683"/>
      <c r="CL44" s="683"/>
      <c r="CM44" s="683"/>
      <c r="CN44" s="683"/>
      <c r="CO44" s="683"/>
      <c r="CP44" s="683"/>
      <c r="CQ44" s="684"/>
      <c r="CR44" s="685">
        <v>868534</v>
      </c>
      <c r="CS44" s="686"/>
      <c r="CT44" s="686"/>
      <c r="CU44" s="686"/>
      <c r="CV44" s="686"/>
      <c r="CW44" s="686"/>
      <c r="CX44" s="686"/>
      <c r="CY44" s="687"/>
      <c r="CZ44" s="690">
        <v>12.1</v>
      </c>
      <c r="DA44" s="691"/>
      <c r="DB44" s="691"/>
      <c r="DC44" s="703"/>
      <c r="DD44" s="694">
        <v>237485</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362</v>
      </c>
      <c r="CG45" s="683"/>
      <c r="CH45" s="683"/>
      <c r="CI45" s="683"/>
      <c r="CJ45" s="683"/>
      <c r="CK45" s="683"/>
      <c r="CL45" s="683"/>
      <c r="CM45" s="683"/>
      <c r="CN45" s="683"/>
      <c r="CO45" s="683"/>
      <c r="CP45" s="683"/>
      <c r="CQ45" s="684"/>
      <c r="CR45" s="685">
        <v>316920</v>
      </c>
      <c r="CS45" s="721"/>
      <c r="CT45" s="721"/>
      <c r="CU45" s="721"/>
      <c r="CV45" s="721"/>
      <c r="CW45" s="721"/>
      <c r="CX45" s="721"/>
      <c r="CY45" s="722"/>
      <c r="CZ45" s="690">
        <v>4.4000000000000004</v>
      </c>
      <c r="DA45" s="719"/>
      <c r="DB45" s="719"/>
      <c r="DC45" s="723"/>
      <c r="DD45" s="694">
        <v>47511</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364</v>
      </c>
      <c r="CG46" s="683"/>
      <c r="CH46" s="683"/>
      <c r="CI46" s="683"/>
      <c r="CJ46" s="683"/>
      <c r="CK46" s="683"/>
      <c r="CL46" s="683"/>
      <c r="CM46" s="683"/>
      <c r="CN46" s="683"/>
      <c r="CO46" s="683"/>
      <c r="CP46" s="683"/>
      <c r="CQ46" s="684"/>
      <c r="CR46" s="685">
        <v>531502</v>
      </c>
      <c r="CS46" s="686"/>
      <c r="CT46" s="686"/>
      <c r="CU46" s="686"/>
      <c r="CV46" s="686"/>
      <c r="CW46" s="686"/>
      <c r="CX46" s="686"/>
      <c r="CY46" s="687"/>
      <c r="CZ46" s="690">
        <v>7.4</v>
      </c>
      <c r="DA46" s="691"/>
      <c r="DB46" s="691"/>
      <c r="DC46" s="703"/>
      <c r="DD46" s="694">
        <v>171072</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366</v>
      </c>
      <c r="CG47" s="683"/>
      <c r="CH47" s="683"/>
      <c r="CI47" s="683"/>
      <c r="CJ47" s="683"/>
      <c r="CK47" s="683"/>
      <c r="CL47" s="683"/>
      <c r="CM47" s="683"/>
      <c r="CN47" s="683"/>
      <c r="CO47" s="683"/>
      <c r="CP47" s="683"/>
      <c r="CQ47" s="684"/>
      <c r="CR47" s="685">
        <v>47468</v>
      </c>
      <c r="CS47" s="721"/>
      <c r="CT47" s="721"/>
      <c r="CU47" s="721"/>
      <c r="CV47" s="721"/>
      <c r="CW47" s="721"/>
      <c r="CX47" s="721"/>
      <c r="CY47" s="722"/>
      <c r="CZ47" s="690">
        <v>0.7</v>
      </c>
      <c r="DA47" s="719"/>
      <c r="DB47" s="719"/>
      <c r="DC47" s="723"/>
      <c r="DD47" s="694">
        <v>27690</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367</v>
      </c>
      <c r="CG48" s="683"/>
      <c r="CH48" s="683"/>
      <c r="CI48" s="683"/>
      <c r="CJ48" s="683"/>
      <c r="CK48" s="683"/>
      <c r="CL48" s="683"/>
      <c r="CM48" s="683"/>
      <c r="CN48" s="683"/>
      <c r="CO48" s="683"/>
      <c r="CP48" s="683"/>
      <c r="CQ48" s="684"/>
      <c r="CR48" s="685" t="s">
        <v>236</v>
      </c>
      <c r="CS48" s="686"/>
      <c r="CT48" s="686"/>
      <c r="CU48" s="686"/>
      <c r="CV48" s="686"/>
      <c r="CW48" s="686"/>
      <c r="CX48" s="686"/>
      <c r="CY48" s="687"/>
      <c r="CZ48" s="690" t="s">
        <v>129</v>
      </c>
      <c r="DA48" s="691"/>
      <c r="DB48" s="691"/>
      <c r="DC48" s="703"/>
      <c r="DD48" s="694" t="s">
        <v>236</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368</v>
      </c>
      <c r="CE49" s="736"/>
      <c r="CF49" s="736"/>
      <c r="CG49" s="736"/>
      <c r="CH49" s="736"/>
      <c r="CI49" s="736"/>
      <c r="CJ49" s="736"/>
      <c r="CK49" s="736"/>
      <c r="CL49" s="736"/>
      <c r="CM49" s="736"/>
      <c r="CN49" s="736"/>
      <c r="CO49" s="736"/>
      <c r="CP49" s="736"/>
      <c r="CQ49" s="737"/>
      <c r="CR49" s="776">
        <v>7193901</v>
      </c>
      <c r="CS49" s="756"/>
      <c r="CT49" s="756"/>
      <c r="CU49" s="756"/>
      <c r="CV49" s="756"/>
      <c r="CW49" s="756"/>
      <c r="CX49" s="756"/>
      <c r="CY49" s="787"/>
      <c r="CZ49" s="781">
        <v>100</v>
      </c>
      <c r="DA49" s="788"/>
      <c r="DB49" s="788"/>
      <c r="DC49" s="789"/>
      <c r="DD49" s="790">
        <v>4397714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3N9QEo7uyf7TfjPCHCDgT/PgmDyTpjCyhvRprglfH86G1iLCWWZCw2eLE6xIvpLHx74dTBD5Gkhki6CMNTo4FQ==" saltValue="UDvenkOYkWfvBwDJlDv+U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370</v>
      </c>
      <c r="DK2" s="833"/>
      <c r="DL2" s="833"/>
      <c r="DM2" s="833"/>
      <c r="DN2" s="833"/>
      <c r="DO2" s="834"/>
      <c r="DP2" s="251"/>
      <c r="DQ2" s="832" t="s">
        <v>371</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372</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374</v>
      </c>
      <c r="B5" s="827"/>
      <c r="C5" s="827"/>
      <c r="D5" s="827"/>
      <c r="E5" s="827"/>
      <c r="F5" s="827"/>
      <c r="G5" s="827"/>
      <c r="H5" s="827"/>
      <c r="I5" s="827"/>
      <c r="J5" s="827"/>
      <c r="K5" s="827"/>
      <c r="L5" s="827"/>
      <c r="M5" s="827"/>
      <c r="N5" s="827"/>
      <c r="O5" s="827"/>
      <c r="P5" s="828"/>
      <c r="Q5" s="803" t="s">
        <v>375</v>
      </c>
      <c r="R5" s="804"/>
      <c r="S5" s="804"/>
      <c r="T5" s="804"/>
      <c r="U5" s="805"/>
      <c r="V5" s="803" t="s">
        <v>376</v>
      </c>
      <c r="W5" s="804"/>
      <c r="X5" s="804"/>
      <c r="Y5" s="804"/>
      <c r="Z5" s="805"/>
      <c r="AA5" s="803" t="s">
        <v>377</v>
      </c>
      <c r="AB5" s="804"/>
      <c r="AC5" s="804"/>
      <c r="AD5" s="804"/>
      <c r="AE5" s="804"/>
      <c r="AF5" s="836" t="s">
        <v>378</v>
      </c>
      <c r="AG5" s="804"/>
      <c r="AH5" s="804"/>
      <c r="AI5" s="804"/>
      <c r="AJ5" s="815"/>
      <c r="AK5" s="804" t="s">
        <v>379</v>
      </c>
      <c r="AL5" s="804"/>
      <c r="AM5" s="804"/>
      <c r="AN5" s="804"/>
      <c r="AO5" s="805"/>
      <c r="AP5" s="803" t="s">
        <v>380</v>
      </c>
      <c r="AQ5" s="804"/>
      <c r="AR5" s="804"/>
      <c r="AS5" s="804"/>
      <c r="AT5" s="805"/>
      <c r="AU5" s="803" t="s">
        <v>381</v>
      </c>
      <c r="AV5" s="804"/>
      <c r="AW5" s="804"/>
      <c r="AX5" s="804"/>
      <c r="AY5" s="815"/>
      <c r="AZ5" s="258"/>
      <c r="BA5" s="258"/>
      <c r="BB5" s="258"/>
      <c r="BC5" s="258"/>
      <c r="BD5" s="258"/>
      <c r="BE5" s="259"/>
      <c r="BF5" s="259"/>
      <c r="BG5" s="259"/>
      <c r="BH5" s="259"/>
      <c r="BI5" s="259"/>
      <c r="BJ5" s="259"/>
      <c r="BK5" s="259"/>
      <c r="BL5" s="259"/>
      <c r="BM5" s="259"/>
      <c r="BN5" s="259"/>
      <c r="BO5" s="259"/>
      <c r="BP5" s="259"/>
      <c r="BQ5" s="826" t="s">
        <v>382</v>
      </c>
      <c r="BR5" s="827"/>
      <c r="BS5" s="827"/>
      <c r="BT5" s="827"/>
      <c r="BU5" s="827"/>
      <c r="BV5" s="827"/>
      <c r="BW5" s="827"/>
      <c r="BX5" s="827"/>
      <c r="BY5" s="827"/>
      <c r="BZ5" s="827"/>
      <c r="CA5" s="827"/>
      <c r="CB5" s="827"/>
      <c r="CC5" s="827"/>
      <c r="CD5" s="827"/>
      <c r="CE5" s="827"/>
      <c r="CF5" s="827"/>
      <c r="CG5" s="828"/>
      <c r="CH5" s="803" t="s">
        <v>383</v>
      </c>
      <c r="CI5" s="804"/>
      <c r="CJ5" s="804"/>
      <c r="CK5" s="804"/>
      <c r="CL5" s="805"/>
      <c r="CM5" s="803" t="s">
        <v>384</v>
      </c>
      <c r="CN5" s="804"/>
      <c r="CO5" s="804"/>
      <c r="CP5" s="804"/>
      <c r="CQ5" s="805"/>
      <c r="CR5" s="803" t="s">
        <v>385</v>
      </c>
      <c r="CS5" s="804"/>
      <c r="CT5" s="804"/>
      <c r="CU5" s="804"/>
      <c r="CV5" s="805"/>
      <c r="CW5" s="803" t="s">
        <v>386</v>
      </c>
      <c r="CX5" s="804"/>
      <c r="CY5" s="804"/>
      <c r="CZ5" s="804"/>
      <c r="DA5" s="805"/>
      <c r="DB5" s="803" t="s">
        <v>387</v>
      </c>
      <c r="DC5" s="804"/>
      <c r="DD5" s="804"/>
      <c r="DE5" s="804"/>
      <c r="DF5" s="805"/>
      <c r="DG5" s="809" t="s">
        <v>388</v>
      </c>
      <c r="DH5" s="810"/>
      <c r="DI5" s="810"/>
      <c r="DJ5" s="810"/>
      <c r="DK5" s="811"/>
      <c r="DL5" s="809" t="s">
        <v>389</v>
      </c>
      <c r="DM5" s="810"/>
      <c r="DN5" s="810"/>
      <c r="DO5" s="810"/>
      <c r="DP5" s="811"/>
      <c r="DQ5" s="803" t="s">
        <v>390</v>
      </c>
      <c r="DR5" s="804"/>
      <c r="DS5" s="804"/>
      <c r="DT5" s="804"/>
      <c r="DU5" s="805"/>
      <c r="DV5" s="803" t="s">
        <v>381</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391</v>
      </c>
      <c r="C7" s="818"/>
      <c r="D7" s="818"/>
      <c r="E7" s="818"/>
      <c r="F7" s="818"/>
      <c r="G7" s="818"/>
      <c r="H7" s="818"/>
      <c r="I7" s="818"/>
      <c r="J7" s="818"/>
      <c r="K7" s="818"/>
      <c r="L7" s="818"/>
      <c r="M7" s="818"/>
      <c r="N7" s="818"/>
      <c r="O7" s="818"/>
      <c r="P7" s="819"/>
      <c r="Q7" s="820">
        <v>7428</v>
      </c>
      <c r="R7" s="821"/>
      <c r="S7" s="821"/>
      <c r="T7" s="821"/>
      <c r="U7" s="821"/>
      <c r="V7" s="821">
        <v>7012</v>
      </c>
      <c r="W7" s="821"/>
      <c r="X7" s="821"/>
      <c r="Y7" s="821"/>
      <c r="Z7" s="821"/>
      <c r="AA7" s="821">
        <v>416</v>
      </c>
      <c r="AB7" s="821"/>
      <c r="AC7" s="821"/>
      <c r="AD7" s="821"/>
      <c r="AE7" s="822"/>
      <c r="AF7" s="823">
        <v>327</v>
      </c>
      <c r="AG7" s="824"/>
      <c r="AH7" s="824"/>
      <c r="AI7" s="824"/>
      <c r="AJ7" s="825"/>
      <c r="AK7" s="860">
        <v>158</v>
      </c>
      <c r="AL7" s="861"/>
      <c r="AM7" s="861"/>
      <c r="AN7" s="861"/>
      <c r="AO7" s="861"/>
      <c r="AP7" s="861">
        <v>5314</v>
      </c>
      <c r="AQ7" s="861"/>
      <c r="AR7" s="861"/>
      <c r="AS7" s="861"/>
      <c r="AT7" s="861"/>
      <c r="AU7" s="862" t="s">
        <v>614</v>
      </c>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592</v>
      </c>
      <c r="BT7" s="865"/>
      <c r="BU7" s="865"/>
      <c r="BV7" s="865"/>
      <c r="BW7" s="865"/>
      <c r="BX7" s="865"/>
      <c r="BY7" s="865"/>
      <c r="BZ7" s="865"/>
      <c r="CA7" s="865"/>
      <c r="CB7" s="865"/>
      <c r="CC7" s="865"/>
      <c r="CD7" s="865"/>
      <c r="CE7" s="865"/>
      <c r="CF7" s="865"/>
      <c r="CG7" s="866"/>
      <c r="CH7" s="857">
        <v>-22</v>
      </c>
      <c r="CI7" s="858"/>
      <c r="CJ7" s="858"/>
      <c r="CK7" s="858"/>
      <c r="CL7" s="859"/>
      <c r="CM7" s="857">
        <v>42</v>
      </c>
      <c r="CN7" s="858"/>
      <c r="CO7" s="858"/>
      <c r="CP7" s="858"/>
      <c r="CQ7" s="859"/>
      <c r="CR7" s="857">
        <v>51</v>
      </c>
      <c r="CS7" s="858"/>
      <c r="CT7" s="858"/>
      <c r="CU7" s="858"/>
      <c r="CV7" s="859"/>
      <c r="CW7" s="857">
        <v>10</v>
      </c>
      <c r="CX7" s="858"/>
      <c r="CY7" s="858"/>
      <c r="CZ7" s="858"/>
      <c r="DA7" s="859"/>
      <c r="DB7" s="857" t="s">
        <v>529</v>
      </c>
      <c r="DC7" s="858"/>
      <c r="DD7" s="858"/>
      <c r="DE7" s="858"/>
      <c r="DF7" s="859"/>
      <c r="DG7" s="857" t="s">
        <v>529</v>
      </c>
      <c r="DH7" s="858"/>
      <c r="DI7" s="858"/>
      <c r="DJ7" s="858"/>
      <c r="DK7" s="859"/>
      <c r="DL7" s="857" t="s">
        <v>529</v>
      </c>
      <c r="DM7" s="858"/>
      <c r="DN7" s="858"/>
      <c r="DO7" s="858"/>
      <c r="DP7" s="859"/>
      <c r="DQ7" s="857" t="s">
        <v>529</v>
      </c>
      <c r="DR7" s="858"/>
      <c r="DS7" s="858"/>
      <c r="DT7" s="858"/>
      <c r="DU7" s="859"/>
      <c r="DV7" s="838"/>
      <c r="DW7" s="839"/>
      <c r="DX7" s="839"/>
      <c r="DY7" s="839"/>
      <c r="DZ7" s="840"/>
      <c r="EA7" s="256"/>
    </row>
    <row r="8" spans="1:131" s="257" customFormat="1" ht="26.25" customHeight="1" x14ac:dyDescent="0.15">
      <c r="A8" s="263">
        <v>2</v>
      </c>
      <c r="B8" s="841" t="s">
        <v>392</v>
      </c>
      <c r="C8" s="842"/>
      <c r="D8" s="842"/>
      <c r="E8" s="842"/>
      <c r="F8" s="842"/>
      <c r="G8" s="842"/>
      <c r="H8" s="842"/>
      <c r="I8" s="842"/>
      <c r="J8" s="842"/>
      <c r="K8" s="842"/>
      <c r="L8" s="842"/>
      <c r="M8" s="842"/>
      <c r="N8" s="842"/>
      <c r="O8" s="842"/>
      <c r="P8" s="843"/>
      <c r="Q8" s="844">
        <v>354</v>
      </c>
      <c r="R8" s="845"/>
      <c r="S8" s="845"/>
      <c r="T8" s="845"/>
      <c r="U8" s="845"/>
      <c r="V8" s="845">
        <v>343</v>
      </c>
      <c r="W8" s="845"/>
      <c r="X8" s="845"/>
      <c r="Y8" s="845"/>
      <c r="Z8" s="845"/>
      <c r="AA8" s="845">
        <v>11</v>
      </c>
      <c r="AB8" s="845"/>
      <c r="AC8" s="845"/>
      <c r="AD8" s="845"/>
      <c r="AE8" s="846"/>
      <c r="AF8" s="847">
        <v>11</v>
      </c>
      <c r="AG8" s="848"/>
      <c r="AH8" s="848"/>
      <c r="AI8" s="848"/>
      <c r="AJ8" s="849"/>
      <c r="AK8" s="850">
        <v>72</v>
      </c>
      <c r="AL8" s="851"/>
      <c r="AM8" s="851"/>
      <c r="AN8" s="851"/>
      <c r="AO8" s="851"/>
      <c r="AP8" s="851" t="s">
        <v>612</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593</v>
      </c>
      <c r="BT8" s="855"/>
      <c r="BU8" s="855"/>
      <c r="BV8" s="855"/>
      <c r="BW8" s="855"/>
      <c r="BX8" s="855"/>
      <c r="BY8" s="855"/>
      <c r="BZ8" s="855"/>
      <c r="CA8" s="855"/>
      <c r="CB8" s="855"/>
      <c r="CC8" s="855"/>
      <c r="CD8" s="855"/>
      <c r="CE8" s="855"/>
      <c r="CF8" s="855"/>
      <c r="CG8" s="856"/>
      <c r="CH8" s="867">
        <v>0</v>
      </c>
      <c r="CI8" s="868"/>
      <c r="CJ8" s="868"/>
      <c r="CK8" s="868"/>
      <c r="CL8" s="869"/>
      <c r="CM8" s="867">
        <v>26</v>
      </c>
      <c r="CN8" s="868"/>
      <c r="CO8" s="868"/>
      <c r="CP8" s="868"/>
      <c r="CQ8" s="869"/>
      <c r="CR8" s="867">
        <v>3</v>
      </c>
      <c r="CS8" s="868"/>
      <c r="CT8" s="868"/>
      <c r="CU8" s="868"/>
      <c r="CV8" s="869"/>
      <c r="CW8" s="867">
        <v>4</v>
      </c>
      <c r="CX8" s="868"/>
      <c r="CY8" s="868"/>
      <c r="CZ8" s="868"/>
      <c r="DA8" s="869"/>
      <c r="DB8" s="867" t="s">
        <v>529</v>
      </c>
      <c r="DC8" s="868"/>
      <c r="DD8" s="868"/>
      <c r="DE8" s="868"/>
      <c r="DF8" s="869"/>
      <c r="DG8" s="867" t="s">
        <v>529</v>
      </c>
      <c r="DH8" s="868"/>
      <c r="DI8" s="868"/>
      <c r="DJ8" s="868"/>
      <c r="DK8" s="869"/>
      <c r="DL8" s="867" t="s">
        <v>529</v>
      </c>
      <c r="DM8" s="868"/>
      <c r="DN8" s="868"/>
      <c r="DO8" s="868"/>
      <c r="DP8" s="869"/>
      <c r="DQ8" s="867" t="s">
        <v>529</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594</v>
      </c>
      <c r="BT9" s="855"/>
      <c r="BU9" s="855"/>
      <c r="BV9" s="855"/>
      <c r="BW9" s="855"/>
      <c r="BX9" s="855"/>
      <c r="BY9" s="855"/>
      <c r="BZ9" s="855"/>
      <c r="CA9" s="855"/>
      <c r="CB9" s="855"/>
      <c r="CC9" s="855"/>
      <c r="CD9" s="855"/>
      <c r="CE9" s="855"/>
      <c r="CF9" s="855"/>
      <c r="CG9" s="856"/>
      <c r="CH9" s="867">
        <v>0</v>
      </c>
      <c r="CI9" s="868"/>
      <c r="CJ9" s="868"/>
      <c r="CK9" s="868"/>
      <c r="CL9" s="869"/>
      <c r="CM9" s="867">
        <v>9</v>
      </c>
      <c r="CN9" s="868"/>
      <c r="CO9" s="868"/>
      <c r="CP9" s="868"/>
      <c r="CQ9" s="869"/>
      <c r="CR9" s="867">
        <v>2</v>
      </c>
      <c r="CS9" s="868"/>
      <c r="CT9" s="868"/>
      <c r="CU9" s="868"/>
      <c r="CV9" s="869"/>
      <c r="CW9" s="867">
        <v>0</v>
      </c>
      <c r="CX9" s="868"/>
      <c r="CY9" s="868"/>
      <c r="CZ9" s="868"/>
      <c r="DA9" s="869"/>
      <c r="DB9" s="867" t="s">
        <v>529</v>
      </c>
      <c r="DC9" s="868"/>
      <c r="DD9" s="868"/>
      <c r="DE9" s="868"/>
      <c r="DF9" s="869"/>
      <c r="DG9" s="867" t="s">
        <v>529</v>
      </c>
      <c r="DH9" s="868"/>
      <c r="DI9" s="868"/>
      <c r="DJ9" s="868"/>
      <c r="DK9" s="869"/>
      <c r="DL9" s="867" t="s">
        <v>529</v>
      </c>
      <c r="DM9" s="868"/>
      <c r="DN9" s="868"/>
      <c r="DO9" s="868"/>
      <c r="DP9" s="869"/>
      <c r="DQ9" s="867" t="s">
        <v>529</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595</v>
      </c>
      <c r="BT10" s="855"/>
      <c r="BU10" s="855"/>
      <c r="BV10" s="855"/>
      <c r="BW10" s="855"/>
      <c r="BX10" s="855"/>
      <c r="BY10" s="855"/>
      <c r="BZ10" s="855"/>
      <c r="CA10" s="855"/>
      <c r="CB10" s="855"/>
      <c r="CC10" s="855"/>
      <c r="CD10" s="855"/>
      <c r="CE10" s="855"/>
      <c r="CF10" s="855"/>
      <c r="CG10" s="856"/>
      <c r="CH10" s="867">
        <v>-30</v>
      </c>
      <c r="CI10" s="868"/>
      <c r="CJ10" s="868"/>
      <c r="CK10" s="868"/>
      <c r="CL10" s="869"/>
      <c r="CM10" s="867">
        <v>24</v>
      </c>
      <c r="CN10" s="868"/>
      <c r="CO10" s="868"/>
      <c r="CP10" s="868"/>
      <c r="CQ10" s="869"/>
      <c r="CR10" s="867">
        <v>30</v>
      </c>
      <c r="CS10" s="868"/>
      <c r="CT10" s="868"/>
      <c r="CU10" s="868"/>
      <c r="CV10" s="869"/>
      <c r="CW10" s="867">
        <v>0</v>
      </c>
      <c r="CX10" s="868"/>
      <c r="CY10" s="868"/>
      <c r="CZ10" s="868"/>
      <c r="DA10" s="869"/>
      <c r="DB10" s="867" t="s">
        <v>529</v>
      </c>
      <c r="DC10" s="868"/>
      <c r="DD10" s="868"/>
      <c r="DE10" s="868"/>
      <c r="DF10" s="869"/>
      <c r="DG10" s="867" t="s">
        <v>529</v>
      </c>
      <c r="DH10" s="868"/>
      <c r="DI10" s="868"/>
      <c r="DJ10" s="868"/>
      <c r="DK10" s="869"/>
      <c r="DL10" s="867" t="s">
        <v>529</v>
      </c>
      <c r="DM10" s="868"/>
      <c r="DN10" s="868"/>
      <c r="DO10" s="868"/>
      <c r="DP10" s="869"/>
      <c r="DQ10" s="867" t="s">
        <v>529</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596</v>
      </c>
      <c r="BT11" s="855"/>
      <c r="BU11" s="855"/>
      <c r="BV11" s="855"/>
      <c r="BW11" s="855"/>
      <c r="BX11" s="855"/>
      <c r="BY11" s="855"/>
      <c r="BZ11" s="855"/>
      <c r="CA11" s="855"/>
      <c r="CB11" s="855"/>
      <c r="CC11" s="855"/>
      <c r="CD11" s="855"/>
      <c r="CE11" s="855"/>
      <c r="CF11" s="855"/>
      <c r="CG11" s="856"/>
      <c r="CH11" s="867">
        <v>0</v>
      </c>
      <c r="CI11" s="868"/>
      <c r="CJ11" s="868"/>
      <c r="CK11" s="868"/>
      <c r="CL11" s="869"/>
      <c r="CM11" s="867">
        <v>4</v>
      </c>
      <c r="CN11" s="868"/>
      <c r="CO11" s="868"/>
      <c r="CP11" s="868"/>
      <c r="CQ11" s="869"/>
      <c r="CR11" s="867">
        <v>3</v>
      </c>
      <c r="CS11" s="868"/>
      <c r="CT11" s="868"/>
      <c r="CU11" s="868"/>
      <c r="CV11" s="869"/>
      <c r="CW11" s="867">
        <v>28</v>
      </c>
      <c r="CX11" s="868"/>
      <c r="CY11" s="868"/>
      <c r="CZ11" s="868"/>
      <c r="DA11" s="869"/>
      <c r="DB11" s="867" t="s">
        <v>529</v>
      </c>
      <c r="DC11" s="868"/>
      <c r="DD11" s="868"/>
      <c r="DE11" s="868"/>
      <c r="DF11" s="869"/>
      <c r="DG11" s="867" t="s">
        <v>529</v>
      </c>
      <c r="DH11" s="868"/>
      <c r="DI11" s="868"/>
      <c r="DJ11" s="868"/>
      <c r="DK11" s="869"/>
      <c r="DL11" s="867" t="s">
        <v>529</v>
      </c>
      <c r="DM11" s="868"/>
      <c r="DN11" s="868"/>
      <c r="DO11" s="868"/>
      <c r="DP11" s="869"/>
      <c r="DQ11" s="867" t="s">
        <v>529</v>
      </c>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t="s">
        <v>597</v>
      </c>
      <c r="BT12" s="855"/>
      <c r="BU12" s="855"/>
      <c r="BV12" s="855"/>
      <c r="BW12" s="855"/>
      <c r="BX12" s="855"/>
      <c r="BY12" s="855"/>
      <c r="BZ12" s="855"/>
      <c r="CA12" s="855"/>
      <c r="CB12" s="855"/>
      <c r="CC12" s="855"/>
      <c r="CD12" s="855"/>
      <c r="CE12" s="855"/>
      <c r="CF12" s="855"/>
      <c r="CG12" s="856"/>
      <c r="CH12" s="867">
        <v>2</v>
      </c>
      <c r="CI12" s="868"/>
      <c r="CJ12" s="868"/>
      <c r="CK12" s="868"/>
      <c r="CL12" s="869"/>
      <c r="CM12" s="867">
        <v>7</v>
      </c>
      <c r="CN12" s="868"/>
      <c r="CO12" s="868"/>
      <c r="CP12" s="868"/>
      <c r="CQ12" s="869"/>
      <c r="CR12" s="867">
        <v>1</v>
      </c>
      <c r="CS12" s="868"/>
      <c r="CT12" s="868"/>
      <c r="CU12" s="868"/>
      <c r="CV12" s="869"/>
      <c r="CW12" s="867">
        <v>1</v>
      </c>
      <c r="CX12" s="868"/>
      <c r="CY12" s="868"/>
      <c r="CZ12" s="868"/>
      <c r="DA12" s="869"/>
      <c r="DB12" s="867" t="s">
        <v>529</v>
      </c>
      <c r="DC12" s="868"/>
      <c r="DD12" s="868"/>
      <c r="DE12" s="868"/>
      <c r="DF12" s="869"/>
      <c r="DG12" s="867" t="s">
        <v>529</v>
      </c>
      <c r="DH12" s="868"/>
      <c r="DI12" s="868"/>
      <c r="DJ12" s="868"/>
      <c r="DK12" s="869"/>
      <c r="DL12" s="867" t="s">
        <v>529</v>
      </c>
      <c r="DM12" s="868"/>
      <c r="DN12" s="868"/>
      <c r="DO12" s="868"/>
      <c r="DP12" s="869"/>
      <c r="DQ12" s="867" t="s">
        <v>529</v>
      </c>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393</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394</v>
      </c>
      <c r="B23" s="876" t="s">
        <v>395</v>
      </c>
      <c r="C23" s="877"/>
      <c r="D23" s="877"/>
      <c r="E23" s="877"/>
      <c r="F23" s="877"/>
      <c r="G23" s="877"/>
      <c r="H23" s="877"/>
      <c r="I23" s="877"/>
      <c r="J23" s="877"/>
      <c r="K23" s="877"/>
      <c r="L23" s="877"/>
      <c r="M23" s="877"/>
      <c r="N23" s="877"/>
      <c r="O23" s="877"/>
      <c r="P23" s="878"/>
      <c r="Q23" s="879">
        <v>7621</v>
      </c>
      <c r="R23" s="880"/>
      <c r="S23" s="880"/>
      <c r="T23" s="880"/>
      <c r="U23" s="880"/>
      <c r="V23" s="880">
        <v>7194</v>
      </c>
      <c r="W23" s="880"/>
      <c r="X23" s="880"/>
      <c r="Y23" s="880"/>
      <c r="Z23" s="880"/>
      <c r="AA23" s="880">
        <v>427</v>
      </c>
      <c r="AB23" s="880"/>
      <c r="AC23" s="880"/>
      <c r="AD23" s="880"/>
      <c r="AE23" s="881"/>
      <c r="AF23" s="882">
        <v>338</v>
      </c>
      <c r="AG23" s="880"/>
      <c r="AH23" s="880"/>
      <c r="AI23" s="880"/>
      <c r="AJ23" s="883"/>
      <c r="AK23" s="884"/>
      <c r="AL23" s="885"/>
      <c r="AM23" s="885"/>
      <c r="AN23" s="885"/>
      <c r="AO23" s="885"/>
      <c r="AP23" s="880">
        <v>5314</v>
      </c>
      <c r="AQ23" s="880"/>
      <c r="AR23" s="880"/>
      <c r="AS23" s="880"/>
      <c r="AT23" s="880"/>
      <c r="AU23" s="886"/>
      <c r="AV23" s="886"/>
      <c r="AW23" s="886"/>
      <c r="AX23" s="886"/>
      <c r="AY23" s="887"/>
      <c r="AZ23" s="895" t="s">
        <v>396</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397</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398</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374</v>
      </c>
      <c r="B26" s="827"/>
      <c r="C26" s="827"/>
      <c r="D26" s="827"/>
      <c r="E26" s="827"/>
      <c r="F26" s="827"/>
      <c r="G26" s="827"/>
      <c r="H26" s="827"/>
      <c r="I26" s="827"/>
      <c r="J26" s="827"/>
      <c r="K26" s="827"/>
      <c r="L26" s="827"/>
      <c r="M26" s="827"/>
      <c r="N26" s="827"/>
      <c r="O26" s="827"/>
      <c r="P26" s="828"/>
      <c r="Q26" s="803" t="s">
        <v>399</v>
      </c>
      <c r="R26" s="804"/>
      <c r="S26" s="804"/>
      <c r="T26" s="804"/>
      <c r="U26" s="805"/>
      <c r="V26" s="803" t="s">
        <v>400</v>
      </c>
      <c r="W26" s="804"/>
      <c r="X26" s="804"/>
      <c r="Y26" s="804"/>
      <c r="Z26" s="805"/>
      <c r="AA26" s="803" t="s">
        <v>401</v>
      </c>
      <c r="AB26" s="804"/>
      <c r="AC26" s="804"/>
      <c r="AD26" s="804"/>
      <c r="AE26" s="804"/>
      <c r="AF26" s="898" t="s">
        <v>402</v>
      </c>
      <c r="AG26" s="899"/>
      <c r="AH26" s="899"/>
      <c r="AI26" s="899"/>
      <c r="AJ26" s="900"/>
      <c r="AK26" s="804" t="s">
        <v>403</v>
      </c>
      <c r="AL26" s="804"/>
      <c r="AM26" s="804"/>
      <c r="AN26" s="804"/>
      <c r="AO26" s="805"/>
      <c r="AP26" s="803" t="s">
        <v>404</v>
      </c>
      <c r="AQ26" s="804"/>
      <c r="AR26" s="804"/>
      <c r="AS26" s="804"/>
      <c r="AT26" s="805"/>
      <c r="AU26" s="803" t="s">
        <v>405</v>
      </c>
      <c r="AV26" s="804"/>
      <c r="AW26" s="804"/>
      <c r="AX26" s="804"/>
      <c r="AY26" s="805"/>
      <c r="AZ26" s="803" t="s">
        <v>406</v>
      </c>
      <c r="BA26" s="804"/>
      <c r="BB26" s="804"/>
      <c r="BC26" s="804"/>
      <c r="BD26" s="805"/>
      <c r="BE26" s="803" t="s">
        <v>381</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407</v>
      </c>
      <c r="C28" s="818"/>
      <c r="D28" s="818"/>
      <c r="E28" s="818"/>
      <c r="F28" s="818"/>
      <c r="G28" s="818"/>
      <c r="H28" s="818"/>
      <c r="I28" s="818"/>
      <c r="J28" s="818"/>
      <c r="K28" s="818"/>
      <c r="L28" s="818"/>
      <c r="M28" s="818"/>
      <c r="N28" s="818"/>
      <c r="O28" s="818"/>
      <c r="P28" s="819"/>
      <c r="Q28" s="908">
        <v>942</v>
      </c>
      <c r="R28" s="909"/>
      <c r="S28" s="909"/>
      <c r="T28" s="909"/>
      <c r="U28" s="909"/>
      <c r="V28" s="909">
        <v>931</v>
      </c>
      <c r="W28" s="909"/>
      <c r="X28" s="909"/>
      <c r="Y28" s="909"/>
      <c r="Z28" s="909"/>
      <c r="AA28" s="909">
        <v>11</v>
      </c>
      <c r="AB28" s="909"/>
      <c r="AC28" s="909"/>
      <c r="AD28" s="909"/>
      <c r="AE28" s="910"/>
      <c r="AF28" s="911">
        <v>11</v>
      </c>
      <c r="AG28" s="909"/>
      <c r="AH28" s="909"/>
      <c r="AI28" s="909"/>
      <c r="AJ28" s="912"/>
      <c r="AK28" s="913">
        <v>55</v>
      </c>
      <c r="AL28" s="904"/>
      <c r="AM28" s="904"/>
      <c r="AN28" s="904"/>
      <c r="AO28" s="904"/>
      <c r="AP28" s="904" t="s">
        <v>529</v>
      </c>
      <c r="AQ28" s="904"/>
      <c r="AR28" s="904"/>
      <c r="AS28" s="904"/>
      <c r="AT28" s="904"/>
      <c r="AU28" s="904" t="s">
        <v>529</v>
      </c>
      <c r="AV28" s="904"/>
      <c r="AW28" s="904"/>
      <c r="AX28" s="904"/>
      <c r="AY28" s="904"/>
      <c r="AZ28" s="905" t="s">
        <v>529</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408</v>
      </c>
      <c r="C29" s="842"/>
      <c r="D29" s="842"/>
      <c r="E29" s="842"/>
      <c r="F29" s="842"/>
      <c r="G29" s="842"/>
      <c r="H29" s="842"/>
      <c r="I29" s="842"/>
      <c r="J29" s="842"/>
      <c r="K29" s="842"/>
      <c r="L29" s="842"/>
      <c r="M29" s="842"/>
      <c r="N29" s="842"/>
      <c r="O29" s="842"/>
      <c r="P29" s="843"/>
      <c r="Q29" s="844">
        <v>1136</v>
      </c>
      <c r="R29" s="845"/>
      <c r="S29" s="845"/>
      <c r="T29" s="845"/>
      <c r="U29" s="845"/>
      <c r="V29" s="845">
        <v>1118</v>
      </c>
      <c r="W29" s="845"/>
      <c r="X29" s="845"/>
      <c r="Y29" s="845"/>
      <c r="Z29" s="845"/>
      <c r="AA29" s="845">
        <v>18</v>
      </c>
      <c r="AB29" s="845"/>
      <c r="AC29" s="845"/>
      <c r="AD29" s="845"/>
      <c r="AE29" s="846"/>
      <c r="AF29" s="847">
        <v>18</v>
      </c>
      <c r="AG29" s="848"/>
      <c r="AH29" s="848"/>
      <c r="AI29" s="848"/>
      <c r="AJ29" s="849"/>
      <c r="AK29" s="916">
        <v>160</v>
      </c>
      <c r="AL29" s="917"/>
      <c r="AM29" s="917"/>
      <c r="AN29" s="917"/>
      <c r="AO29" s="917"/>
      <c r="AP29" s="917" t="s">
        <v>529</v>
      </c>
      <c r="AQ29" s="917"/>
      <c r="AR29" s="917"/>
      <c r="AS29" s="917"/>
      <c r="AT29" s="917"/>
      <c r="AU29" s="917" t="s">
        <v>529</v>
      </c>
      <c r="AV29" s="917"/>
      <c r="AW29" s="917"/>
      <c r="AX29" s="917"/>
      <c r="AY29" s="917"/>
      <c r="AZ29" s="918" t="s">
        <v>529</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409</v>
      </c>
      <c r="C30" s="842"/>
      <c r="D30" s="842"/>
      <c r="E30" s="842"/>
      <c r="F30" s="842"/>
      <c r="G30" s="842"/>
      <c r="H30" s="842"/>
      <c r="I30" s="842"/>
      <c r="J30" s="842"/>
      <c r="K30" s="842"/>
      <c r="L30" s="842"/>
      <c r="M30" s="842"/>
      <c r="N30" s="842"/>
      <c r="O30" s="842"/>
      <c r="P30" s="843"/>
      <c r="Q30" s="844">
        <v>141</v>
      </c>
      <c r="R30" s="845"/>
      <c r="S30" s="845"/>
      <c r="T30" s="845"/>
      <c r="U30" s="845"/>
      <c r="V30" s="845">
        <v>139</v>
      </c>
      <c r="W30" s="845"/>
      <c r="X30" s="845"/>
      <c r="Y30" s="845"/>
      <c r="Z30" s="845"/>
      <c r="AA30" s="845">
        <v>2</v>
      </c>
      <c r="AB30" s="845"/>
      <c r="AC30" s="845"/>
      <c r="AD30" s="845"/>
      <c r="AE30" s="846"/>
      <c r="AF30" s="847">
        <v>2</v>
      </c>
      <c r="AG30" s="848"/>
      <c r="AH30" s="848"/>
      <c r="AI30" s="848"/>
      <c r="AJ30" s="849"/>
      <c r="AK30" s="916">
        <v>47</v>
      </c>
      <c r="AL30" s="917"/>
      <c r="AM30" s="917"/>
      <c r="AN30" s="917"/>
      <c r="AO30" s="917"/>
      <c r="AP30" s="917" t="s">
        <v>529</v>
      </c>
      <c r="AQ30" s="917"/>
      <c r="AR30" s="917"/>
      <c r="AS30" s="917"/>
      <c r="AT30" s="917"/>
      <c r="AU30" s="917" t="s">
        <v>529</v>
      </c>
      <c r="AV30" s="917"/>
      <c r="AW30" s="917"/>
      <c r="AX30" s="917"/>
      <c r="AY30" s="917"/>
      <c r="AZ30" s="918" t="s">
        <v>529</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410</v>
      </c>
      <c r="C31" s="842"/>
      <c r="D31" s="842"/>
      <c r="E31" s="842"/>
      <c r="F31" s="842"/>
      <c r="G31" s="842"/>
      <c r="H31" s="842"/>
      <c r="I31" s="842"/>
      <c r="J31" s="842"/>
      <c r="K31" s="842"/>
      <c r="L31" s="842"/>
      <c r="M31" s="842"/>
      <c r="N31" s="842"/>
      <c r="O31" s="842"/>
      <c r="P31" s="843"/>
      <c r="Q31" s="844">
        <v>585</v>
      </c>
      <c r="R31" s="845"/>
      <c r="S31" s="845"/>
      <c r="T31" s="845"/>
      <c r="U31" s="845"/>
      <c r="V31" s="845">
        <v>577</v>
      </c>
      <c r="W31" s="845"/>
      <c r="X31" s="845"/>
      <c r="Y31" s="845"/>
      <c r="Z31" s="845"/>
      <c r="AA31" s="845">
        <v>8</v>
      </c>
      <c r="AB31" s="845"/>
      <c r="AC31" s="845"/>
      <c r="AD31" s="845"/>
      <c r="AE31" s="846"/>
      <c r="AF31" s="847">
        <v>8</v>
      </c>
      <c r="AG31" s="848"/>
      <c r="AH31" s="848"/>
      <c r="AI31" s="848"/>
      <c r="AJ31" s="849"/>
      <c r="AK31" s="916">
        <v>297</v>
      </c>
      <c r="AL31" s="917"/>
      <c r="AM31" s="917"/>
      <c r="AN31" s="917"/>
      <c r="AO31" s="917"/>
      <c r="AP31" s="917">
        <f>2529+770+81</f>
        <v>3380</v>
      </c>
      <c r="AQ31" s="917"/>
      <c r="AR31" s="917"/>
      <c r="AS31" s="917"/>
      <c r="AT31" s="917"/>
      <c r="AU31" s="917">
        <v>2053</v>
      </c>
      <c r="AV31" s="917"/>
      <c r="AW31" s="917"/>
      <c r="AX31" s="917"/>
      <c r="AY31" s="917"/>
      <c r="AZ31" s="918" t="s">
        <v>529</v>
      </c>
      <c r="BA31" s="918"/>
      <c r="BB31" s="918"/>
      <c r="BC31" s="918"/>
      <c r="BD31" s="918"/>
      <c r="BE31" s="914" t="s">
        <v>598</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c r="C32" s="842"/>
      <c r="D32" s="842"/>
      <c r="E32" s="842"/>
      <c r="F32" s="842"/>
      <c r="G32" s="842"/>
      <c r="H32" s="842"/>
      <c r="I32" s="842"/>
      <c r="J32" s="842"/>
      <c r="K32" s="842"/>
      <c r="L32" s="842"/>
      <c r="M32" s="842"/>
      <c r="N32" s="842"/>
      <c r="O32" s="842"/>
      <c r="P32" s="843"/>
      <c r="Q32" s="844"/>
      <c r="R32" s="845"/>
      <c r="S32" s="845"/>
      <c r="T32" s="845"/>
      <c r="U32" s="845"/>
      <c r="V32" s="845"/>
      <c r="W32" s="845"/>
      <c r="X32" s="845"/>
      <c r="Y32" s="845"/>
      <c r="Z32" s="845"/>
      <c r="AA32" s="845"/>
      <c r="AB32" s="845"/>
      <c r="AC32" s="845"/>
      <c r="AD32" s="845"/>
      <c r="AE32" s="846"/>
      <c r="AF32" s="847"/>
      <c r="AG32" s="848"/>
      <c r="AH32" s="848"/>
      <c r="AI32" s="848"/>
      <c r="AJ32" s="849"/>
      <c r="AK32" s="916"/>
      <c r="AL32" s="917"/>
      <c r="AM32" s="917"/>
      <c r="AN32" s="917"/>
      <c r="AO32" s="917"/>
      <c r="AP32" s="917"/>
      <c r="AQ32" s="917"/>
      <c r="AR32" s="917"/>
      <c r="AS32" s="917"/>
      <c r="AT32" s="917"/>
      <c r="AU32" s="917"/>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411</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394</v>
      </c>
      <c r="B63" s="876" t="s">
        <v>412</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39</v>
      </c>
      <c r="AG63" s="928"/>
      <c r="AH63" s="928"/>
      <c r="AI63" s="928"/>
      <c r="AJ63" s="929"/>
      <c r="AK63" s="930"/>
      <c r="AL63" s="925"/>
      <c r="AM63" s="925"/>
      <c r="AN63" s="925"/>
      <c r="AO63" s="925"/>
      <c r="AP63" s="928">
        <v>3380</v>
      </c>
      <c r="AQ63" s="928"/>
      <c r="AR63" s="928"/>
      <c r="AS63" s="928"/>
      <c r="AT63" s="928"/>
      <c r="AU63" s="928">
        <v>2053</v>
      </c>
      <c r="AV63" s="928"/>
      <c r="AW63" s="928"/>
      <c r="AX63" s="928"/>
      <c r="AY63" s="928"/>
      <c r="AZ63" s="932"/>
      <c r="BA63" s="932"/>
      <c r="BB63" s="932"/>
      <c r="BC63" s="932"/>
      <c r="BD63" s="932"/>
      <c r="BE63" s="933"/>
      <c r="BF63" s="933"/>
      <c r="BG63" s="933"/>
      <c r="BH63" s="933"/>
      <c r="BI63" s="934"/>
      <c r="BJ63" s="935" t="s">
        <v>413</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415</v>
      </c>
      <c r="B66" s="827"/>
      <c r="C66" s="827"/>
      <c r="D66" s="827"/>
      <c r="E66" s="827"/>
      <c r="F66" s="827"/>
      <c r="G66" s="827"/>
      <c r="H66" s="827"/>
      <c r="I66" s="827"/>
      <c r="J66" s="827"/>
      <c r="K66" s="827"/>
      <c r="L66" s="827"/>
      <c r="M66" s="827"/>
      <c r="N66" s="827"/>
      <c r="O66" s="827"/>
      <c r="P66" s="828"/>
      <c r="Q66" s="803" t="s">
        <v>416</v>
      </c>
      <c r="R66" s="804"/>
      <c r="S66" s="804"/>
      <c r="T66" s="804"/>
      <c r="U66" s="805"/>
      <c r="V66" s="803" t="s">
        <v>417</v>
      </c>
      <c r="W66" s="804"/>
      <c r="X66" s="804"/>
      <c r="Y66" s="804"/>
      <c r="Z66" s="805"/>
      <c r="AA66" s="803" t="s">
        <v>418</v>
      </c>
      <c r="AB66" s="804"/>
      <c r="AC66" s="804"/>
      <c r="AD66" s="804"/>
      <c r="AE66" s="805"/>
      <c r="AF66" s="938" t="s">
        <v>419</v>
      </c>
      <c r="AG66" s="899"/>
      <c r="AH66" s="899"/>
      <c r="AI66" s="899"/>
      <c r="AJ66" s="939"/>
      <c r="AK66" s="803" t="s">
        <v>420</v>
      </c>
      <c r="AL66" s="827"/>
      <c r="AM66" s="827"/>
      <c r="AN66" s="827"/>
      <c r="AO66" s="828"/>
      <c r="AP66" s="803" t="s">
        <v>421</v>
      </c>
      <c r="AQ66" s="804"/>
      <c r="AR66" s="804"/>
      <c r="AS66" s="804"/>
      <c r="AT66" s="805"/>
      <c r="AU66" s="803" t="s">
        <v>422</v>
      </c>
      <c r="AV66" s="804"/>
      <c r="AW66" s="804"/>
      <c r="AX66" s="804"/>
      <c r="AY66" s="805"/>
      <c r="AZ66" s="803" t="s">
        <v>381</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604</v>
      </c>
      <c r="C68" s="956"/>
      <c r="D68" s="956"/>
      <c r="E68" s="956"/>
      <c r="F68" s="956"/>
      <c r="G68" s="956"/>
      <c r="H68" s="956"/>
      <c r="I68" s="956"/>
      <c r="J68" s="956"/>
      <c r="K68" s="956"/>
      <c r="L68" s="956"/>
      <c r="M68" s="956"/>
      <c r="N68" s="956"/>
      <c r="O68" s="956"/>
      <c r="P68" s="957"/>
      <c r="Q68" s="958">
        <v>7622</v>
      </c>
      <c r="R68" s="952"/>
      <c r="S68" s="952"/>
      <c r="T68" s="952"/>
      <c r="U68" s="952"/>
      <c r="V68" s="952">
        <v>7593</v>
      </c>
      <c r="W68" s="952"/>
      <c r="X68" s="952"/>
      <c r="Y68" s="952"/>
      <c r="Z68" s="952"/>
      <c r="AA68" s="952">
        <v>29</v>
      </c>
      <c r="AB68" s="952"/>
      <c r="AC68" s="952"/>
      <c r="AD68" s="952"/>
      <c r="AE68" s="952"/>
      <c r="AF68" s="952">
        <v>29</v>
      </c>
      <c r="AG68" s="952"/>
      <c r="AH68" s="952"/>
      <c r="AI68" s="952"/>
      <c r="AJ68" s="952"/>
      <c r="AK68" s="952">
        <v>790</v>
      </c>
      <c r="AL68" s="952"/>
      <c r="AM68" s="952"/>
      <c r="AN68" s="952"/>
      <c r="AO68" s="952"/>
      <c r="AP68" s="952" t="s">
        <v>529</v>
      </c>
      <c r="AQ68" s="952"/>
      <c r="AR68" s="952"/>
      <c r="AS68" s="952"/>
      <c r="AT68" s="952"/>
      <c r="AU68" s="952" t="s">
        <v>529</v>
      </c>
      <c r="AV68" s="952"/>
      <c r="AW68" s="952"/>
      <c r="AX68" s="952"/>
      <c r="AY68" s="952"/>
      <c r="AZ68" s="953" t="s">
        <v>610</v>
      </c>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605</v>
      </c>
      <c r="C69" s="960"/>
      <c r="D69" s="960"/>
      <c r="E69" s="960"/>
      <c r="F69" s="960"/>
      <c r="G69" s="960"/>
      <c r="H69" s="960"/>
      <c r="I69" s="960"/>
      <c r="J69" s="960"/>
      <c r="K69" s="960"/>
      <c r="L69" s="960"/>
      <c r="M69" s="960"/>
      <c r="N69" s="960"/>
      <c r="O69" s="960"/>
      <c r="P69" s="961"/>
      <c r="Q69" s="962">
        <v>73</v>
      </c>
      <c r="R69" s="917"/>
      <c r="S69" s="917"/>
      <c r="T69" s="917"/>
      <c r="U69" s="917"/>
      <c r="V69" s="917">
        <v>69</v>
      </c>
      <c r="W69" s="917"/>
      <c r="X69" s="917"/>
      <c r="Y69" s="917"/>
      <c r="Z69" s="917"/>
      <c r="AA69" s="917">
        <v>4</v>
      </c>
      <c r="AB69" s="917"/>
      <c r="AC69" s="917"/>
      <c r="AD69" s="917"/>
      <c r="AE69" s="917"/>
      <c r="AF69" s="917">
        <v>4</v>
      </c>
      <c r="AG69" s="917"/>
      <c r="AH69" s="917"/>
      <c r="AI69" s="917"/>
      <c r="AJ69" s="917"/>
      <c r="AK69" s="917" t="s">
        <v>529</v>
      </c>
      <c r="AL69" s="917"/>
      <c r="AM69" s="917"/>
      <c r="AN69" s="917"/>
      <c r="AO69" s="917"/>
      <c r="AP69" s="917" t="s">
        <v>529</v>
      </c>
      <c r="AQ69" s="917"/>
      <c r="AR69" s="917"/>
      <c r="AS69" s="917"/>
      <c r="AT69" s="917"/>
      <c r="AU69" s="917" t="s">
        <v>529</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606</v>
      </c>
      <c r="C70" s="960"/>
      <c r="D70" s="960"/>
      <c r="E70" s="960"/>
      <c r="F70" s="960"/>
      <c r="G70" s="960"/>
      <c r="H70" s="960"/>
      <c r="I70" s="960"/>
      <c r="J70" s="960"/>
      <c r="K70" s="960"/>
      <c r="L70" s="960"/>
      <c r="M70" s="960"/>
      <c r="N70" s="960"/>
      <c r="O70" s="960"/>
      <c r="P70" s="961"/>
      <c r="Q70" s="962">
        <v>3407</v>
      </c>
      <c r="R70" s="917"/>
      <c r="S70" s="917"/>
      <c r="T70" s="917"/>
      <c r="U70" s="917"/>
      <c r="V70" s="917">
        <v>3247</v>
      </c>
      <c r="W70" s="917"/>
      <c r="X70" s="917"/>
      <c r="Y70" s="917"/>
      <c r="Z70" s="917"/>
      <c r="AA70" s="917">
        <v>160</v>
      </c>
      <c r="AB70" s="917"/>
      <c r="AC70" s="917"/>
      <c r="AD70" s="917"/>
      <c r="AE70" s="917"/>
      <c r="AF70" s="917">
        <v>160</v>
      </c>
      <c r="AG70" s="917"/>
      <c r="AH70" s="917"/>
      <c r="AI70" s="917"/>
      <c r="AJ70" s="917"/>
      <c r="AK70" s="917">
        <v>94</v>
      </c>
      <c r="AL70" s="917"/>
      <c r="AM70" s="917"/>
      <c r="AN70" s="917"/>
      <c r="AO70" s="917"/>
      <c r="AP70" s="917">
        <v>2841</v>
      </c>
      <c r="AQ70" s="917"/>
      <c r="AR70" s="917"/>
      <c r="AS70" s="917"/>
      <c r="AT70" s="917"/>
      <c r="AU70" s="917">
        <v>50</v>
      </c>
      <c r="AV70" s="917"/>
      <c r="AW70" s="917"/>
      <c r="AX70" s="917"/>
      <c r="AY70" s="917"/>
      <c r="AZ70" s="963" t="s">
        <v>611</v>
      </c>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607</v>
      </c>
      <c r="C71" s="960"/>
      <c r="D71" s="960"/>
      <c r="E71" s="960"/>
      <c r="F71" s="960"/>
      <c r="G71" s="960"/>
      <c r="H71" s="960"/>
      <c r="I71" s="960"/>
      <c r="J71" s="960"/>
      <c r="K71" s="960"/>
      <c r="L71" s="960"/>
      <c r="M71" s="960"/>
      <c r="N71" s="960"/>
      <c r="O71" s="960"/>
      <c r="P71" s="961"/>
      <c r="Q71" s="962">
        <v>264</v>
      </c>
      <c r="R71" s="917"/>
      <c r="S71" s="917"/>
      <c r="T71" s="917"/>
      <c r="U71" s="917"/>
      <c r="V71" s="917">
        <v>227</v>
      </c>
      <c r="W71" s="917"/>
      <c r="X71" s="917"/>
      <c r="Y71" s="917"/>
      <c r="Z71" s="917"/>
      <c r="AA71" s="917">
        <v>36</v>
      </c>
      <c r="AB71" s="917"/>
      <c r="AC71" s="917"/>
      <c r="AD71" s="917"/>
      <c r="AE71" s="917"/>
      <c r="AF71" s="917">
        <v>36</v>
      </c>
      <c r="AG71" s="917"/>
      <c r="AH71" s="917"/>
      <c r="AI71" s="917"/>
      <c r="AJ71" s="917"/>
      <c r="AK71" s="917" t="s">
        <v>529</v>
      </c>
      <c r="AL71" s="917"/>
      <c r="AM71" s="917"/>
      <c r="AN71" s="917"/>
      <c r="AO71" s="917"/>
      <c r="AP71" s="917" t="s">
        <v>529</v>
      </c>
      <c r="AQ71" s="917"/>
      <c r="AR71" s="917"/>
      <c r="AS71" s="917"/>
      <c r="AT71" s="917"/>
      <c r="AU71" s="917" t="s">
        <v>616</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608</v>
      </c>
      <c r="C72" s="960"/>
      <c r="D72" s="960"/>
      <c r="E72" s="960"/>
      <c r="F72" s="960"/>
      <c r="G72" s="960"/>
      <c r="H72" s="960"/>
      <c r="I72" s="960"/>
      <c r="J72" s="960"/>
      <c r="K72" s="960"/>
      <c r="L72" s="960"/>
      <c r="M72" s="960"/>
      <c r="N72" s="960"/>
      <c r="O72" s="960"/>
      <c r="P72" s="961"/>
      <c r="Q72" s="962">
        <v>261826</v>
      </c>
      <c r="R72" s="917"/>
      <c r="S72" s="917"/>
      <c r="T72" s="917"/>
      <c r="U72" s="917"/>
      <c r="V72" s="917">
        <v>245795</v>
      </c>
      <c r="W72" s="917"/>
      <c r="X72" s="917"/>
      <c r="Y72" s="917"/>
      <c r="Z72" s="917"/>
      <c r="AA72" s="917">
        <v>16031</v>
      </c>
      <c r="AB72" s="917"/>
      <c r="AC72" s="917"/>
      <c r="AD72" s="917"/>
      <c r="AE72" s="917"/>
      <c r="AF72" s="917">
        <v>16031</v>
      </c>
      <c r="AG72" s="917"/>
      <c r="AH72" s="917"/>
      <c r="AI72" s="917"/>
      <c r="AJ72" s="917"/>
      <c r="AK72" s="917" t="s">
        <v>529</v>
      </c>
      <c r="AL72" s="917"/>
      <c r="AM72" s="917"/>
      <c r="AN72" s="917"/>
      <c r="AO72" s="917"/>
      <c r="AP72" s="917" t="s">
        <v>529</v>
      </c>
      <c r="AQ72" s="917"/>
      <c r="AR72" s="917"/>
      <c r="AS72" s="917"/>
      <c r="AT72" s="917"/>
      <c r="AU72" s="917" t="s">
        <v>529</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609</v>
      </c>
      <c r="C73" s="960"/>
      <c r="D73" s="960"/>
      <c r="E73" s="960"/>
      <c r="F73" s="960"/>
      <c r="G73" s="960"/>
      <c r="H73" s="960"/>
      <c r="I73" s="960"/>
      <c r="J73" s="960"/>
      <c r="K73" s="960"/>
      <c r="L73" s="960"/>
      <c r="M73" s="960"/>
      <c r="N73" s="960"/>
      <c r="O73" s="960"/>
      <c r="P73" s="961"/>
      <c r="Q73" s="962">
        <v>3015</v>
      </c>
      <c r="R73" s="917"/>
      <c r="S73" s="917"/>
      <c r="T73" s="917"/>
      <c r="U73" s="917"/>
      <c r="V73" s="917">
        <v>2854</v>
      </c>
      <c r="W73" s="917"/>
      <c r="X73" s="917"/>
      <c r="Y73" s="917"/>
      <c r="Z73" s="917"/>
      <c r="AA73" s="917">
        <v>161</v>
      </c>
      <c r="AB73" s="917"/>
      <c r="AC73" s="917"/>
      <c r="AD73" s="917"/>
      <c r="AE73" s="917"/>
      <c r="AF73" s="917">
        <v>161</v>
      </c>
      <c r="AG73" s="917"/>
      <c r="AH73" s="917"/>
      <c r="AI73" s="917"/>
      <c r="AJ73" s="917"/>
      <c r="AK73" s="917">
        <v>70</v>
      </c>
      <c r="AL73" s="917"/>
      <c r="AM73" s="917"/>
      <c r="AN73" s="917"/>
      <c r="AO73" s="917"/>
      <c r="AP73" s="917">
        <v>764</v>
      </c>
      <c r="AQ73" s="917"/>
      <c r="AR73" s="917"/>
      <c r="AS73" s="917"/>
      <c r="AT73" s="917"/>
      <c r="AU73" s="917">
        <v>46</v>
      </c>
      <c r="AV73" s="917"/>
      <c r="AW73" s="917"/>
      <c r="AX73" s="917"/>
      <c r="AY73" s="917"/>
      <c r="AZ73" s="963" t="s">
        <v>613</v>
      </c>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615</v>
      </c>
      <c r="C74" s="960"/>
      <c r="D74" s="960"/>
      <c r="E74" s="960"/>
      <c r="F74" s="960"/>
      <c r="G74" s="960"/>
      <c r="H74" s="960"/>
      <c r="I74" s="960"/>
      <c r="J74" s="960"/>
      <c r="K74" s="960"/>
      <c r="L74" s="960"/>
      <c r="M74" s="960"/>
      <c r="N74" s="960"/>
      <c r="O74" s="960"/>
      <c r="P74" s="961"/>
      <c r="Q74" s="962">
        <v>37</v>
      </c>
      <c r="R74" s="917"/>
      <c r="S74" s="917"/>
      <c r="T74" s="917"/>
      <c r="U74" s="917"/>
      <c r="V74" s="917">
        <v>31</v>
      </c>
      <c r="W74" s="917"/>
      <c r="X74" s="917"/>
      <c r="Y74" s="917"/>
      <c r="Z74" s="917"/>
      <c r="AA74" s="917">
        <v>6</v>
      </c>
      <c r="AB74" s="917"/>
      <c r="AC74" s="917"/>
      <c r="AD74" s="917"/>
      <c r="AE74" s="917"/>
      <c r="AF74" s="917">
        <v>6</v>
      </c>
      <c r="AG74" s="917"/>
      <c r="AH74" s="917"/>
      <c r="AI74" s="917"/>
      <c r="AJ74" s="917"/>
      <c r="AK74" s="917" t="s">
        <v>529</v>
      </c>
      <c r="AL74" s="917"/>
      <c r="AM74" s="917"/>
      <c r="AN74" s="917"/>
      <c r="AO74" s="917"/>
      <c r="AP74" s="917" t="s">
        <v>529</v>
      </c>
      <c r="AQ74" s="917"/>
      <c r="AR74" s="917"/>
      <c r="AS74" s="917"/>
      <c r="AT74" s="917"/>
      <c r="AU74" s="917" t="s">
        <v>529</v>
      </c>
      <c r="AV74" s="917"/>
      <c r="AW74" s="917"/>
      <c r="AX74" s="917"/>
      <c r="AY74" s="917"/>
      <c r="AZ74" s="914" t="s">
        <v>598</v>
      </c>
      <c r="BA74" s="914"/>
      <c r="BB74" s="914"/>
      <c r="BC74" s="914"/>
      <c r="BD74" s="915"/>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394</v>
      </c>
      <c r="B88" s="876" t="s">
        <v>423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16427</v>
      </c>
      <c r="AG88" s="928"/>
      <c r="AH88" s="928"/>
      <c r="AI88" s="928"/>
      <c r="AJ88" s="928"/>
      <c r="AK88" s="925"/>
      <c r="AL88" s="925"/>
      <c r="AM88" s="925"/>
      <c r="AN88" s="925"/>
      <c r="AO88" s="925"/>
      <c r="AP88" s="928">
        <v>3605</v>
      </c>
      <c r="AQ88" s="928"/>
      <c r="AR88" s="928"/>
      <c r="AS88" s="928"/>
      <c r="AT88" s="928"/>
      <c r="AU88" s="928">
        <v>96</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76" t="s">
        <v>424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90</v>
      </c>
      <c r="CS102" s="936"/>
      <c r="CT102" s="936"/>
      <c r="CU102" s="936"/>
      <c r="CV102" s="979"/>
      <c r="CW102" s="978">
        <v>43</v>
      </c>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432</v>
      </c>
      <c r="AB109" s="981"/>
      <c r="AC109" s="981"/>
      <c r="AD109" s="981"/>
      <c r="AE109" s="982"/>
      <c r="AF109" s="980" t="s">
        <v>433</v>
      </c>
      <c r="AG109" s="981"/>
      <c r="AH109" s="981"/>
      <c r="AI109" s="981"/>
      <c r="AJ109" s="982"/>
      <c r="AK109" s="980" t="s">
        <v>309</v>
      </c>
      <c r="AL109" s="981"/>
      <c r="AM109" s="981"/>
      <c r="AN109" s="981"/>
      <c r="AO109" s="982"/>
      <c r="AP109" s="980" t="s">
        <v>434</v>
      </c>
      <c r="AQ109" s="981"/>
      <c r="AR109" s="981"/>
      <c r="AS109" s="981"/>
      <c r="AT109" s="983"/>
      <c r="AU109" s="1000" t="s">
        <v>431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432</v>
      </c>
      <c r="BR109" s="981"/>
      <c r="BS109" s="981"/>
      <c r="BT109" s="981"/>
      <c r="BU109" s="982"/>
      <c r="BV109" s="980" t="s">
        <v>433</v>
      </c>
      <c r="BW109" s="981"/>
      <c r="BX109" s="981"/>
      <c r="BY109" s="981"/>
      <c r="BZ109" s="982"/>
      <c r="CA109" s="980" t="s">
        <v>309</v>
      </c>
      <c r="CB109" s="981"/>
      <c r="CC109" s="981"/>
      <c r="CD109" s="981"/>
      <c r="CE109" s="982"/>
      <c r="CF109" s="1001" t="s">
        <v>434</v>
      </c>
      <c r="CG109" s="1001"/>
      <c r="CH109" s="1001"/>
      <c r="CI109" s="1001"/>
      <c r="CJ109" s="1001"/>
      <c r="CK109" s="980" t="s">
        <v>435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432</v>
      </c>
      <c r="DH109" s="981"/>
      <c r="DI109" s="981"/>
      <c r="DJ109" s="981"/>
      <c r="DK109" s="982"/>
      <c r="DL109" s="980" t="s">
        <v>433</v>
      </c>
      <c r="DM109" s="981"/>
      <c r="DN109" s="981"/>
      <c r="DO109" s="981"/>
      <c r="DP109" s="982"/>
      <c r="DQ109" s="980" t="s">
        <v>309</v>
      </c>
      <c r="DR109" s="981"/>
      <c r="DS109" s="981"/>
      <c r="DT109" s="981"/>
      <c r="DU109" s="982"/>
      <c r="DV109" s="980" t="s">
        <v>434</v>
      </c>
      <c r="DW109" s="981"/>
      <c r="DX109" s="981"/>
      <c r="DY109" s="981"/>
      <c r="DZ109" s="983"/>
    </row>
    <row r="110" spans="1:131" s="248" customFormat="1" ht="26.25" customHeight="1" x14ac:dyDescent="0.15">
      <c r="A110" s="984" t="s">
        <v>436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651489</v>
      </c>
      <c r="AB110" s="988"/>
      <c r="AC110" s="988"/>
      <c r="AD110" s="988"/>
      <c r="AE110" s="989"/>
      <c r="AF110" s="990">
        <v>709081</v>
      </c>
      <c r="AG110" s="988"/>
      <c r="AH110" s="988"/>
      <c r="AI110" s="988"/>
      <c r="AJ110" s="989"/>
      <c r="AK110" s="990">
        <v>700211</v>
      </c>
      <c r="AL110" s="988"/>
      <c r="AM110" s="988"/>
      <c r="AN110" s="988"/>
      <c r="AO110" s="989"/>
      <c r="AP110" s="991">
        <v>21.5</v>
      </c>
      <c r="AQ110" s="992"/>
      <c r="AR110" s="992"/>
      <c r="AS110" s="992"/>
      <c r="AT110" s="993"/>
      <c r="AU110" s="994" t="s">
        <v>73</v>
      </c>
      <c r="AV110" s="995"/>
      <c r="AW110" s="995"/>
      <c r="AX110" s="995"/>
      <c r="AY110" s="995"/>
      <c r="AZ110" s="1036" t="s">
        <v>437</v>
      </c>
      <c r="BA110" s="985"/>
      <c r="BB110" s="985"/>
      <c r="BC110" s="985"/>
      <c r="BD110" s="985"/>
      <c r="BE110" s="985"/>
      <c r="BF110" s="985"/>
      <c r="BG110" s="985"/>
      <c r="BH110" s="985"/>
      <c r="BI110" s="985"/>
      <c r="BJ110" s="985"/>
      <c r="BK110" s="985"/>
      <c r="BL110" s="985"/>
      <c r="BM110" s="985"/>
      <c r="BN110" s="985"/>
      <c r="BO110" s="985"/>
      <c r="BP110" s="986"/>
      <c r="BQ110" s="1022">
        <v>5480000</v>
      </c>
      <c r="BR110" s="1023"/>
      <c r="BS110" s="1023"/>
      <c r="BT110" s="1023"/>
      <c r="BU110" s="1023"/>
      <c r="BV110" s="1023">
        <v>5416423</v>
      </c>
      <c r="BW110" s="1023"/>
      <c r="BX110" s="1023"/>
      <c r="BY110" s="1023"/>
      <c r="BZ110" s="1023"/>
      <c r="CA110" s="1023">
        <v>5318634</v>
      </c>
      <c r="CB110" s="1023"/>
      <c r="CC110" s="1023"/>
      <c r="CD110" s="1023"/>
      <c r="CE110" s="1023"/>
      <c r="CF110" s="1037">
        <v>163.5</v>
      </c>
      <c r="CG110" s="1038"/>
      <c r="CH110" s="1038"/>
      <c r="CI110" s="1038"/>
      <c r="CJ110" s="1038"/>
      <c r="CK110" s="1039" t="s">
        <v>438</v>
      </c>
      <c r="CL110" s="1040"/>
      <c r="CM110" s="1019" t="s">
        <v>439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129</v>
      </c>
      <c r="DH110" s="1023"/>
      <c r="DI110" s="1023"/>
      <c r="DJ110" s="1023"/>
      <c r="DK110" s="1023"/>
      <c r="DL110" s="1023" t="s">
        <v>440</v>
      </c>
      <c r="DM110" s="1023"/>
      <c r="DN110" s="1023"/>
      <c r="DO110" s="1023"/>
      <c r="DP110" s="1023"/>
      <c r="DQ110" s="1023" t="s">
        <v>129</v>
      </c>
      <c r="DR110" s="1023"/>
      <c r="DS110" s="1023"/>
      <c r="DT110" s="1023"/>
      <c r="DU110" s="1023"/>
      <c r="DV110" s="1024" t="s">
        <v>129</v>
      </c>
      <c r="DW110" s="1024"/>
      <c r="DX110" s="1024"/>
      <c r="DY110" s="1024"/>
      <c r="DZ110" s="1025"/>
    </row>
    <row r="111" spans="1:131" s="248" customFormat="1" ht="26.25" customHeight="1" x14ac:dyDescent="0.15">
      <c r="A111" s="1026" t="s">
        <v>441</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440</v>
      </c>
      <c r="AB111" s="1030"/>
      <c r="AC111" s="1030"/>
      <c r="AD111" s="1030"/>
      <c r="AE111" s="1031"/>
      <c r="AF111" s="1032" t="s">
        <v>129</v>
      </c>
      <c r="AG111" s="1030"/>
      <c r="AH111" s="1030"/>
      <c r="AI111" s="1030"/>
      <c r="AJ111" s="1031"/>
      <c r="AK111" s="1032" t="s">
        <v>129</v>
      </c>
      <c r="AL111" s="1030"/>
      <c r="AM111" s="1030"/>
      <c r="AN111" s="1030"/>
      <c r="AO111" s="1031"/>
      <c r="AP111" s="1033" t="s">
        <v>129</v>
      </c>
      <c r="AQ111" s="1034"/>
      <c r="AR111" s="1034"/>
      <c r="AS111" s="1034"/>
      <c r="AT111" s="1035"/>
      <c r="AU111" s="996"/>
      <c r="AV111" s="997"/>
      <c r="AW111" s="997"/>
      <c r="AX111" s="997"/>
      <c r="AY111" s="997"/>
      <c r="AZ111" s="1045" t="s">
        <v>442</v>
      </c>
      <c r="BA111" s="1046"/>
      <c r="BB111" s="1046"/>
      <c r="BC111" s="1046"/>
      <c r="BD111" s="1046"/>
      <c r="BE111" s="1046"/>
      <c r="BF111" s="1046"/>
      <c r="BG111" s="1046"/>
      <c r="BH111" s="1046"/>
      <c r="BI111" s="1046"/>
      <c r="BJ111" s="1046"/>
      <c r="BK111" s="1046"/>
      <c r="BL111" s="1046"/>
      <c r="BM111" s="1046"/>
      <c r="BN111" s="1046"/>
      <c r="BO111" s="1046"/>
      <c r="BP111" s="1047"/>
      <c r="BQ111" s="1015" t="s">
        <v>129</v>
      </c>
      <c r="BR111" s="1016"/>
      <c r="BS111" s="1016"/>
      <c r="BT111" s="1016"/>
      <c r="BU111" s="1016"/>
      <c r="BV111" s="1016" t="s">
        <v>129</v>
      </c>
      <c r="BW111" s="1016"/>
      <c r="BX111" s="1016"/>
      <c r="BY111" s="1016"/>
      <c r="BZ111" s="1016"/>
      <c r="CA111" s="1016" t="s">
        <v>440</v>
      </c>
      <c r="CB111" s="1016"/>
      <c r="CC111" s="1016"/>
      <c r="CD111" s="1016"/>
      <c r="CE111" s="1016"/>
      <c r="CF111" s="1010" t="s">
        <v>129</v>
      </c>
      <c r="CG111" s="1011"/>
      <c r="CH111" s="1011"/>
      <c r="CI111" s="1011"/>
      <c r="CJ111" s="1011"/>
      <c r="CK111" s="1041"/>
      <c r="CL111" s="1042"/>
      <c r="CM111" s="1012" t="s">
        <v>443</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129</v>
      </c>
      <c r="DH111" s="1016"/>
      <c r="DI111" s="1016"/>
      <c r="DJ111" s="1016"/>
      <c r="DK111" s="1016"/>
      <c r="DL111" s="1016" t="s">
        <v>129</v>
      </c>
      <c r="DM111" s="1016"/>
      <c r="DN111" s="1016"/>
      <c r="DO111" s="1016"/>
      <c r="DP111" s="1016"/>
      <c r="DQ111" s="1016" t="s">
        <v>129</v>
      </c>
      <c r="DR111" s="1016"/>
      <c r="DS111" s="1016"/>
      <c r="DT111" s="1016"/>
      <c r="DU111" s="1016"/>
      <c r="DV111" s="1017" t="s">
        <v>129</v>
      </c>
      <c r="DW111" s="1017"/>
      <c r="DX111" s="1017"/>
      <c r="DY111" s="1017"/>
      <c r="DZ111" s="1018"/>
    </row>
    <row r="112" spans="1:131" s="248" customFormat="1" ht="26.25" customHeight="1" x14ac:dyDescent="0.15">
      <c r="A112" s="1048" t="s">
        <v>444</v>
      </c>
      <c r="B112" s="1049"/>
      <c r="C112" s="1046" t="s">
        <v>445</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129</v>
      </c>
      <c r="AB112" s="1055"/>
      <c r="AC112" s="1055"/>
      <c r="AD112" s="1055"/>
      <c r="AE112" s="1056"/>
      <c r="AF112" s="1057" t="s">
        <v>129</v>
      </c>
      <c r="AG112" s="1055"/>
      <c r="AH112" s="1055"/>
      <c r="AI112" s="1055"/>
      <c r="AJ112" s="1056"/>
      <c r="AK112" s="1057" t="s">
        <v>129</v>
      </c>
      <c r="AL112" s="1055"/>
      <c r="AM112" s="1055"/>
      <c r="AN112" s="1055"/>
      <c r="AO112" s="1056"/>
      <c r="AP112" s="1058" t="s">
        <v>129</v>
      </c>
      <c r="AQ112" s="1059"/>
      <c r="AR112" s="1059"/>
      <c r="AS112" s="1059"/>
      <c r="AT112" s="1060"/>
      <c r="AU112" s="996"/>
      <c r="AV112" s="997"/>
      <c r="AW112" s="997"/>
      <c r="AX112" s="997"/>
      <c r="AY112" s="997"/>
      <c r="AZ112" s="1045" t="s">
        <v>446</v>
      </c>
      <c r="BA112" s="1046"/>
      <c r="BB112" s="1046"/>
      <c r="BC112" s="1046"/>
      <c r="BD112" s="1046"/>
      <c r="BE112" s="1046"/>
      <c r="BF112" s="1046"/>
      <c r="BG112" s="1046"/>
      <c r="BH112" s="1046"/>
      <c r="BI112" s="1046"/>
      <c r="BJ112" s="1046"/>
      <c r="BK112" s="1046"/>
      <c r="BL112" s="1046"/>
      <c r="BM112" s="1046"/>
      <c r="BN112" s="1046"/>
      <c r="BO112" s="1046"/>
      <c r="BP112" s="1047"/>
      <c r="BQ112" s="1015">
        <v>2125797</v>
      </c>
      <c r="BR112" s="1016"/>
      <c r="BS112" s="1016"/>
      <c r="BT112" s="1016"/>
      <c r="BU112" s="1016"/>
      <c r="BV112" s="1016">
        <v>2112431</v>
      </c>
      <c r="BW112" s="1016"/>
      <c r="BX112" s="1016"/>
      <c r="BY112" s="1016"/>
      <c r="BZ112" s="1016"/>
      <c r="CA112" s="1016">
        <v>2053452</v>
      </c>
      <c r="CB112" s="1016"/>
      <c r="CC112" s="1016"/>
      <c r="CD112" s="1016"/>
      <c r="CE112" s="1016"/>
      <c r="CF112" s="1010">
        <v>63.1</v>
      </c>
      <c r="CG112" s="1011"/>
      <c r="CH112" s="1011"/>
      <c r="CI112" s="1011"/>
      <c r="CJ112" s="1011"/>
      <c r="CK112" s="1041"/>
      <c r="CL112" s="1042"/>
      <c r="CM112" s="1012" t="s">
        <v>447</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129</v>
      </c>
      <c r="DH112" s="1016"/>
      <c r="DI112" s="1016"/>
      <c r="DJ112" s="1016"/>
      <c r="DK112" s="1016"/>
      <c r="DL112" s="1016" t="s">
        <v>129</v>
      </c>
      <c r="DM112" s="1016"/>
      <c r="DN112" s="1016"/>
      <c r="DO112" s="1016"/>
      <c r="DP112" s="1016"/>
      <c r="DQ112" s="1016" t="s">
        <v>129</v>
      </c>
      <c r="DR112" s="1016"/>
      <c r="DS112" s="1016"/>
      <c r="DT112" s="1016"/>
      <c r="DU112" s="1016"/>
      <c r="DV112" s="1017" t="s">
        <v>440</v>
      </c>
      <c r="DW112" s="1017"/>
      <c r="DX112" s="1017"/>
      <c r="DY112" s="1017"/>
      <c r="DZ112" s="1018"/>
    </row>
    <row r="113" spans="1:130" s="248" customFormat="1" ht="26.25" customHeight="1" x14ac:dyDescent="0.15">
      <c r="A113" s="1050"/>
      <c r="B113" s="1051"/>
      <c r="C113" s="1046" t="s">
        <v>448</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166030</v>
      </c>
      <c r="AB113" s="1030"/>
      <c r="AC113" s="1030"/>
      <c r="AD113" s="1030"/>
      <c r="AE113" s="1031"/>
      <c r="AF113" s="1032">
        <v>170861</v>
      </c>
      <c r="AG113" s="1030"/>
      <c r="AH113" s="1030"/>
      <c r="AI113" s="1030"/>
      <c r="AJ113" s="1031"/>
      <c r="AK113" s="1032">
        <v>168217</v>
      </c>
      <c r="AL113" s="1030"/>
      <c r="AM113" s="1030"/>
      <c r="AN113" s="1030"/>
      <c r="AO113" s="1031"/>
      <c r="AP113" s="1033">
        <v>5.2</v>
      </c>
      <c r="AQ113" s="1034"/>
      <c r="AR113" s="1034"/>
      <c r="AS113" s="1034"/>
      <c r="AT113" s="1035"/>
      <c r="AU113" s="996"/>
      <c r="AV113" s="997"/>
      <c r="AW113" s="997"/>
      <c r="AX113" s="997"/>
      <c r="AY113" s="997"/>
      <c r="AZ113" s="1045" t="s">
        <v>449</v>
      </c>
      <c r="BA113" s="1046"/>
      <c r="BB113" s="1046"/>
      <c r="BC113" s="1046"/>
      <c r="BD113" s="1046"/>
      <c r="BE113" s="1046"/>
      <c r="BF113" s="1046"/>
      <c r="BG113" s="1046"/>
      <c r="BH113" s="1046"/>
      <c r="BI113" s="1046"/>
      <c r="BJ113" s="1046"/>
      <c r="BK113" s="1046"/>
      <c r="BL113" s="1046"/>
      <c r="BM113" s="1046"/>
      <c r="BN113" s="1046"/>
      <c r="BO113" s="1046"/>
      <c r="BP113" s="1047"/>
      <c r="BQ113" s="1015">
        <v>65346</v>
      </c>
      <c r="BR113" s="1016"/>
      <c r="BS113" s="1016"/>
      <c r="BT113" s="1016"/>
      <c r="BU113" s="1016"/>
      <c r="BV113" s="1016">
        <v>84972</v>
      </c>
      <c r="BW113" s="1016"/>
      <c r="BX113" s="1016"/>
      <c r="BY113" s="1016"/>
      <c r="BZ113" s="1016"/>
      <c r="CA113" s="1016">
        <v>95609</v>
      </c>
      <c r="CB113" s="1016"/>
      <c r="CC113" s="1016"/>
      <c r="CD113" s="1016"/>
      <c r="CE113" s="1016"/>
      <c r="CF113" s="1010">
        <v>2.9</v>
      </c>
      <c r="CG113" s="1011"/>
      <c r="CH113" s="1011"/>
      <c r="CI113" s="1011"/>
      <c r="CJ113" s="1011"/>
      <c r="CK113" s="1041"/>
      <c r="CL113" s="1042"/>
      <c r="CM113" s="1012" t="s">
        <v>450</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129</v>
      </c>
      <c r="DH113" s="1055"/>
      <c r="DI113" s="1055"/>
      <c r="DJ113" s="1055"/>
      <c r="DK113" s="1056"/>
      <c r="DL113" s="1057" t="s">
        <v>129</v>
      </c>
      <c r="DM113" s="1055"/>
      <c r="DN113" s="1055"/>
      <c r="DO113" s="1055"/>
      <c r="DP113" s="1056"/>
      <c r="DQ113" s="1057" t="s">
        <v>129</v>
      </c>
      <c r="DR113" s="1055"/>
      <c r="DS113" s="1055"/>
      <c r="DT113" s="1055"/>
      <c r="DU113" s="1056"/>
      <c r="DV113" s="1058" t="s">
        <v>129</v>
      </c>
      <c r="DW113" s="1059"/>
      <c r="DX113" s="1059"/>
      <c r="DY113" s="1059"/>
      <c r="DZ113" s="1060"/>
    </row>
    <row r="114" spans="1:130" s="248" customFormat="1" ht="26.25" customHeight="1" x14ac:dyDescent="0.15">
      <c r="A114" s="1050"/>
      <c r="B114" s="1051"/>
      <c r="C114" s="1046" t="s">
        <v>451</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17507</v>
      </c>
      <c r="AB114" s="1055"/>
      <c r="AC114" s="1055"/>
      <c r="AD114" s="1055"/>
      <c r="AE114" s="1056"/>
      <c r="AF114" s="1057">
        <v>8683</v>
      </c>
      <c r="AG114" s="1055"/>
      <c r="AH114" s="1055"/>
      <c r="AI114" s="1055"/>
      <c r="AJ114" s="1056"/>
      <c r="AK114" s="1057">
        <v>15652</v>
      </c>
      <c r="AL114" s="1055"/>
      <c r="AM114" s="1055"/>
      <c r="AN114" s="1055"/>
      <c r="AO114" s="1056"/>
      <c r="AP114" s="1058">
        <v>0.5</v>
      </c>
      <c r="AQ114" s="1059"/>
      <c r="AR114" s="1059"/>
      <c r="AS114" s="1059"/>
      <c r="AT114" s="1060"/>
      <c r="AU114" s="996"/>
      <c r="AV114" s="997"/>
      <c r="AW114" s="997"/>
      <c r="AX114" s="997"/>
      <c r="AY114" s="997"/>
      <c r="AZ114" s="1045" t="s">
        <v>452</v>
      </c>
      <c r="BA114" s="1046"/>
      <c r="BB114" s="1046"/>
      <c r="BC114" s="1046"/>
      <c r="BD114" s="1046"/>
      <c r="BE114" s="1046"/>
      <c r="BF114" s="1046"/>
      <c r="BG114" s="1046"/>
      <c r="BH114" s="1046"/>
      <c r="BI114" s="1046"/>
      <c r="BJ114" s="1046"/>
      <c r="BK114" s="1046"/>
      <c r="BL114" s="1046"/>
      <c r="BM114" s="1046"/>
      <c r="BN114" s="1046"/>
      <c r="BO114" s="1046"/>
      <c r="BP114" s="1047"/>
      <c r="BQ114" s="1015">
        <v>827343</v>
      </c>
      <c r="BR114" s="1016"/>
      <c r="BS114" s="1016"/>
      <c r="BT114" s="1016"/>
      <c r="BU114" s="1016"/>
      <c r="BV114" s="1016">
        <v>995270</v>
      </c>
      <c r="BW114" s="1016"/>
      <c r="BX114" s="1016"/>
      <c r="BY114" s="1016"/>
      <c r="BZ114" s="1016"/>
      <c r="CA114" s="1016">
        <v>973644</v>
      </c>
      <c r="CB114" s="1016"/>
      <c r="CC114" s="1016"/>
      <c r="CD114" s="1016"/>
      <c r="CE114" s="1016"/>
      <c r="CF114" s="1010">
        <v>29.9</v>
      </c>
      <c r="CG114" s="1011"/>
      <c r="CH114" s="1011"/>
      <c r="CI114" s="1011"/>
      <c r="CJ114" s="1011"/>
      <c r="CK114" s="1041"/>
      <c r="CL114" s="1042"/>
      <c r="CM114" s="1012" t="s">
        <v>453</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129</v>
      </c>
      <c r="DH114" s="1055"/>
      <c r="DI114" s="1055"/>
      <c r="DJ114" s="1055"/>
      <c r="DK114" s="1056"/>
      <c r="DL114" s="1057" t="s">
        <v>129</v>
      </c>
      <c r="DM114" s="1055"/>
      <c r="DN114" s="1055"/>
      <c r="DO114" s="1055"/>
      <c r="DP114" s="1056"/>
      <c r="DQ114" s="1057" t="s">
        <v>129</v>
      </c>
      <c r="DR114" s="1055"/>
      <c r="DS114" s="1055"/>
      <c r="DT114" s="1055"/>
      <c r="DU114" s="1056"/>
      <c r="DV114" s="1058" t="s">
        <v>129</v>
      </c>
      <c r="DW114" s="1059"/>
      <c r="DX114" s="1059"/>
      <c r="DY114" s="1059"/>
      <c r="DZ114" s="1060"/>
    </row>
    <row r="115" spans="1:130" s="248" customFormat="1" ht="26.25" customHeight="1" x14ac:dyDescent="0.15">
      <c r="A115" s="1050"/>
      <c r="B115" s="1051"/>
      <c r="C115" s="1046" t="s">
        <v>454</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129</v>
      </c>
      <c r="AB115" s="1030"/>
      <c r="AC115" s="1030"/>
      <c r="AD115" s="1030"/>
      <c r="AE115" s="1031"/>
      <c r="AF115" s="1032" t="s">
        <v>129</v>
      </c>
      <c r="AG115" s="1030"/>
      <c r="AH115" s="1030"/>
      <c r="AI115" s="1030"/>
      <c r="AJ115" s="1031"/>
      <c r="AK115" s="1032" t="s">
        <v>455</v>
      </c>
      <c r="AL115" s="1030"/>
      <c r="AM115" s="1030"/>
      <c r="AN115" s="1030"/>
      <c r="AO115" s="1031"/>
      <c r="AP115" s="1033" t="s">
        <v>129</v>
      </c>
      <c r="AQ115" s="1034"/>
      <c r="AR115" s="1034"/>
      <c r="AS115" s="1034"/>
      <c r="AT115" s="1035"/>
      <c r="AU115" s="996"/>
      <c r="AV115" s="997"/>
      <c r="AW115" s="997"/>
      <c r="AX115" s="997"/>
      <c r="AY115" s="997"/>
      <c r="AZ115" s="1045" t="s">
        <v>456</v>
      </c>
      <c r="BA115" s="1046"/>
      <c r="BB115" s="1046"/>
      <c r="BC115" s="1046"/>
      <c r="BD115" s="1046"/>
      <c r="BE115" s="1046"/>
      <c r="BF115" s="1046"/>
      <c r="BG115" s="1046"/>
      <c r="BH115" s="1046"/>
      <c r="BI115" s="1046"/>
      <c r="BJ115" s="1046"/>
      <c r="BK115" s="1046"/>
      <c r="BL115" s="1046"/>
      <c r="BM115" s="1046"/>
      <c r="BN115" s="1046"/>
      <c r="BO115" s="1046"/>
      <c r="BP115" s="1047"/>
      <c r="BQ115" s="1015" t="s">
        <v>129</v>
      </c>
      <c r="BR115" s="1016"/>
      <c r="BS115" s="1016"/>
      <c r="BT115" s="1016"/>
      <c r="BU115" s="1016"/>
      <c r="BV115" s="1016" t="s">
        <v>129</v>
      </c>
      <c r="BW115" s="1016"/>
      <c r="BX115" s="1016"/>
      <c r="BY115" s="1016"/>
      <c r="BZ115" s="1016"/>
      <c r="CA115" s="1016" t="s">
        <v>129</v>
      </c>
      <c r="CB115" s="1016"/>
      <c r="CC115" s="1016"/>
      <c r="CD115" s="1016"/>
      <c r="CE115" s="1016"/>
      <c r="CF115" s="1010" t="s">
        <v>129</v>
      </c>
      <c r="CG115" s="1011"/>
      <c r="CH115" s="1011"/>
      <c r="CI115" s="1011"/>
      <c r="CJ115" s="1011"/>
      <c r="CK115" s="1041"/>
      <c r="CL115" s="1042"/>
      <c r="CM115" s="1045" t="s">
        <v>457</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129</v>
      </c>
      <c r="DH115" s="1055"/>
      <c r="DI115" s="1055"/>
      <c r="DJ115" s="1055"/>
      <c r="DK115" s="1056"/>
      <c r="DL115" s="1057" t="s">
        <v>129</v>
      </c>
      <c r="DM115" s="1055"/>
      <c r="DN115" s="1055"/>
      <c r="DO115" s="1055"/>
      <c r="DP115" s="1056"/>
      <c r="DQ115" s="1057" t="s">
        <v>129</v>
      </c>
      <c r="DR115" s="1055"/>
      <c r="DS115" s="1055"/>
      <c r="DT115" s="1055"/>
      <c r="DU115" s="1056"/>
      <c r="DV115" s="1058" t="s">
        <v>129</v>
      </c>
      <c r="DW115" s="1059"/>
      <c r="DX115" s="1059"/>
      <c r="DY115" s="1059"/>
      <c r="DZ115" s="1060"/>
    </row>
    <row r="116" spans="1:130" s="248" customFormat="1" ht="26.25" customHeight="1" x14ac:dyDescent="0.15">
      <c r="A116" s="1052"/>
      <c r="B116" s="1053"/>
      <c r="C116" s="1061" t="s">
        <v>458</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129</v>
      </c>
      <c r="AB116" s="1055"/>
      <c r="AC116" s="1055"/>
      <c r="AD116" s="1055"/>
      <c r="AE116" s="1056"/>
      <c r="AF116" s="1057" t="s">
        <v>129</v>
      </c>
      <c r="AG116" s="1055"/>
      <c r="AH116" s="1055"/>
      <c r="AI116" s="1055"/>
      <c r="AJ116" s="1056"/>
      <c r="AK116" s="1057" t="s">
        <v>129</v>
      </c>
      <c r="AL116" s="1055"/>
      <c r="AM116" s="1055"/>
      <c r="AN116" s="1055"/>
      <c r="AO116" s="1056"/>
      <c r="AP116" s="1058" t="s">
        <v>129</v>
      </c>
      <c r="AQ116" s="1059"/>
      <c r="AR116" s="1059"/>
      <c r="AS116" s="1059"/>
      <c r="AT116" s="1060"/>
      <c r="AU116" s="996"/>
      <c r="AV116" s="997"/>
      <c r="AW116" s="997"/>
      <c r="AX116" s="997"/>
      <c r="AY116" s="997"/>
      <c r="AZ116" s="1063" t="s">
        <v>459</v>
      </c>
      <c r="BA116" s="1064"/>
      <c r="BB116" s="1064"/>
      <c r="BC116" s="1064"/>
      <c r="BD116" s="1064"/>
      <c r="BE116" s="1064"/>
      <c r="BF116" s="1064"/>
      <c r="BG116" s="1064"/>
      <c r="BH116" s="1064"/>
      <c r="BI116" s="1064"/>
      <c r="BJ116" s="1064"/>
      <c r="BK116" s="1064"/>
      <c r="BL116" s="1064"/>
      <c r="BM116" s="1064"/>
      <c r="BN116" s="1064"/>
      <c r="BO116" s="1064"/>
      <c r="BP116" s="1065"/>
      <c r="BQ116" s="1015" t="s">
        <v>440</v>
      </c>
      <c r="BR116" s="1016"/>
      <c r="BS116" s="1016"/>
      <c r="BT116" s="1016"/>
      <c r="BU116" s="1016"/>
      <c r="BV116" s="1016" t="s">
        <v>129</v>
      </c>
      <c r="BW116" s="1016"/>
      <c r="BX116" s="1016"/>
      <c r="BY116" s="1016"/>
      <c r="BZ116" s="1016"/>
      <c r="CA116" s="1016" t="s">
        <v>129</v>
      </c>
      <c r="CB116" s="1016"/>
      <c r="CC116" s="1016"/>
      <c r="CD116" s="1016"/>
      <c r="CE116" s="1016"/>
      <c r="CF116" s="1010" t="s">
        <v>129</v>
      </c>
      <c r="CG116" s="1011"/>
      <c r="CH116" s="1011"/>
      <c r="CI116" s="1011"/>
      <c r="CJ116" s="1011"/>
      <c r="CK116" s="1041"/>
      <c r="CL116" s="1042"/>
      <c r="CM116" s="1012" t="s">
        <v>460</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129</v>
      </c>
      <c r="DH116" s="1055"/>
      <c r="DI116" s="1055"/>
      <c r="DJ116" s="1055"/>
      <c r="DK116" s="1056"/>
      <c r="DL116" s="1057" t="s">
        <v>129</v>
      </c>
      <c r="DM116" s="1055"/>
      <c r="DN116" s="1055"/>
      <c r="DO116" s="1055"/>
      <c r="DP116" s="1056"/>
      <c r="DQ116" s="1057" t="s">
        <v>129</v>
      </c>
      <c r="DR116" s="1055"/>
      <c r="DS116" s="1055"/>
      <c r="DT116" s="1055"/>
      <c r="DU116" s="1056"/>
      <c r="DV116" s="1058" t="s">
        <v>129</v>
      </c>
      <c r="DW116" s="1059"/>
      <c r="DX116" s="1059"/>
      <c r="DY116" s="1059"/>
      <c r="DZ116" s="1060"/>
    </row>
    <row r="117" spans="1:130" s="248" customFormat="1" ht="26.25" customHeight="1" x14ac:dyDescent="0.15">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461</v>
      </c>
      <c r="Z117" s="982"/>
      <c r="AA117" s="1072">
        <v>835026</v>
      </c>
      <c r="AB117" s="1073"/>
      <c r="AC117" s="1073"/>
      <c r="AD117" s="1073"/>
      <c r="AE117" s="1074"/>
      <c r="AF117" s="1075">
        <v>888625</v>
      </c>
      <c r="AG117" s="1073"/>
      <c r="AH117" s="1073"/>
      <c r="AI117" s="1073"/>
      <c r="AJ117" s="1074"/>
      <c r="AK117" s="1075">
        <v>884080</v>
      </c>
      <c r="AL117" s="1073"/>
      <c r="AM117" s="1073"/>
      <c r="AN117" s="1073"/>
      <c r="AO117" s="1074"/>
      <c r="AP117" s="1076"/>
      <c r="AQ117" s="1077"/>
      <c r="AR117" s="1077"/>
      <c r="AS117" s="1077"/>
      <c r="AT117" s="1078"/>
      <c r="AU117" s="996"/>
      <c r="AV117" s="997"/>
      <c r="AW117" s="997"/>
      <c r="AX117" s="997"/>
      <c r="AY117" s="997"/>
      <c r="AZ117" s="1063" t="s">
        <v>462</v>
      </c>
      <c r="BA117" s="1064"/>
      <c r="BB117" s="1064"/>
      <c r="BC117" s="1064"/>
      <c r="BD117" s="1064"/>
      <c r="BE117" s="1064"/>
      <c r="BF117" s="1064"/>
      <c r="BG117" s="1064"/>
      <c r="BH117" s="1064"/>
      <c r="BI117" s="1064"/>
      <c r="BJ117" s="1064"/>
      <c r="BK117" s="1064"/>
      <c r="BL117" s="1064"/>
      <c r="BM117" s="1064"/>
      <c r="BN117" s="1064"/>
      <c r="BO117" s="1064"/>
      <c r="BP117" s="1065"/>
      <c r="BQ117" s="1015" t="s">
        <v>413</v>
      </c>
      <c r="BR117" s="1016"/>
      <c r="BS117" s="1016"/>
      <c r="BT117" s="1016"/>
      <c r="BU117" s="1016"/>
      <c r="BV117" s="1016" t="s">
        <v>463</v>
      </c>
      <c r="BW117" s="1016"/>
      <c r="BX117" s="1016"/>
      <c r="BY117" s="1016"/>
      <c r="BZ117" s="1016"/>
      <c r="CA117" s="1016" t="s">
        <v>464</v>
      </c>
      <c r="CB117" s="1016"/>
      <c r="CC117" s="1016"/>
      <c r="CD117" s="1016"/>
      <c r="CE117" s="1016"/>
      <c r="CF117" s="1010" t="s">
        <v>463</v>
      </c>
      <c r="CG117" s="1011"/>
      <c r="CH117" s="1011"/>
      <c r="CI117" s="1011"/>
      <c r="CJ117" s="1011"/>
      <c r="CK117" s="1041"/>
      <c r="CL117" s="1042"/>
      <c r="CM117" s="1012" t="s">
        <v>465</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466</v>
      </c>
      <c r="DH117" s="1055"/>
      <c r="DI117" s="1055"/>
      <c r="DJ117" s="1055"/>
      <c r="DK117" s="1056"/>
      <c r="DL117" s="1057" t="s">
        <v>467</v>
      </c>
      <c r="DM117" s="1055"/>
      <c r="DN117" s="1055"/>
      <c r="DO117" s="1055"/>
      <c r="DP117" s="1056"/>
      <c r="DQ117" s="1057" t="s">
        <v>468</v>
      </c>
      <c r="DR117" s="1055"/>
      <c r="DS117" s="1055"/>
      <c r="DT117" s="1055"/>
      <c r="DU117" s="1056"/>
      <c r="DV117" s="1058" t="s">
        <v>129</v>
      </c>
      <c r="DW117" s="1059"/>
      <c r="DX117" s="1059"/>
      <c r="DY117" s="1059"/>
      <c r="DZ117" s="1060"/>
    </row>
    <row r="118" spans="1:130" s="248" customFormat="1" ht="26.25" customHeight="1" x14ac:dyDescent="0.15">
      <c r="A118" s="1000" t="s">
        <v>435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432</v>
      </c>
      <c r="AB118" s="981"/>
      <c r="AC118" s="981"/>
      <c r="AD118" s="981"/>
      <c r="AE118" s="982"/>
      <c r="AF118" s="980" t="s">
        <v>433</v>
      </c>
      <c r="AG118" s="981"/>
      <c r="AH118" s="981"/>
      <c r="AI118" s="981"/>
      <c r="AJ118" s="982"/>
      <c r="AK118" s="980" t="s">
        <v>309</v>
      </c>
      <c r="AL118" s="981"/>
      <c r="AM118" s="981"/>
      <c r="AN118" s="981"/>
      <c r="AO118" s="982"/>
      <c r="AP118" s="1067" t="s">
        <v>434</v>
      </c>
      <c r="AQ118" s="1068"/>
      <c r="AR118" s="1068"/>
      <c r="AS118" s="1068"/>
      <c r="AT118" s="1069"/>
      <c r="AU118" s="996"/>
      <c r="AV118" s="997"/>
      <c r="AW118" s="997"/>
      <c r="AX118" s="997"/>
      <c r="AY118" s="997"/>
      <c r="AZ118" s="1070" t="s">
        <v>469</v>
      </c>
      <c r="BA118" s="1061"/>
      <c r="BB118" s="1061"/>
      <c r="BC118" s="1061"/>
      <c r="BD118" s="1061"/>
      <c r="BE118" s="1061"/>
      <c r="BF118" s="1061"/>
      <c r="BG118" s="1061"/>
      <c r="BH118" s="1061"/>
      <c r="BI118" s="1061"/>
      <c r="BJ118" s="1061"/>
      <c r="BK118" s="1061"/>
      <c r="BL118" s="1061"/>
      <c r="BM118" s="1061"/>
      <c r="BN118" s="1061"/>
      <c r="BO118" s="1061"/>
      <c r="BP118" s="1062"/>
      <c r="BQ118" s="1093" t="s">
        <v>470</v>
      </c>
      <c r="BR118" s="1094"/>
      <c r="BS118" s="1094"/>
      <c r="BT118" s="1094"/>
      <c r="BU118" s="1094"/>
      <c r="BV118" s="1094" t="s">
        <v>464</v>
      </c>
      <c r="BW118" s="1094"/>
      <c r="BX118" s="1094"/>
      <c r="BY118" s="1094"/>
      <c r="BZ118" s="1094"/>
      <c r="CA118" s="1094" t="s">
        <v>468</v>
      </c>
      <c r="CB118" s="1094"/>
      <c r="CC118" s="1094"/>
      <c r="CD118" s="1094"/>
      <c r="CE118" s="1094"/>
      <c r="CF118" s="1010" t="s">
        <v>471</v>
      </c>
      <c r="CG118" s="1011"/>
      <c r="CH118" s="1011"/>
      <c r="CI118" s="1011"/>
      <c r="CJ118" s="1011"/>
      <c r="CK118" s="1041"/>
      <c r="CL118" s="1042"/>
      <c r="CM118" s="1012" t="s">
        <v>472</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129</v>
      </c>
      <c r="DH118" s="1055"/>
      <c r="DI118" s="1055"/>
      <c r="DJ118" s="1055"/>
      <c r="DK118" s="1056"/>
      <c r="DL118" s="1057" t="s">
        <v>464</v>
      </c>
      <c r="DM118" s="1055"/>
      <c r="DN118" s="1055"/>
      <c r="DO118" s="1055"/>
      <c r="DP118" s="1056"/>
      <c r="DQ118" s="1057" t="s">
        <v>473</v>
      </c>
      <c r="DR118" s="1055"/>
      <c r="DS118" s="1055"/>
      <c r="DT118" s="1055"/>
      <c r="DU118" s="1056"/>
      <c r="DV118" s="1058" t="s">
        <v>474</v>
      </c>
      <c r="DW118" s="1059"/>
      <c r="DX118" s="1059"/>
      <c r="DY118" s="1059"/>
      <c r="DZ118" s="1060"/>
    </row>
    <row r="119" spans="1:130" s="248" customFormat="1" ht="26.25" customHeight="1" x14ac:dyDescent="0.15">
      <c r="A119" s="1154" t="s">
        <v>438</v>
      </c>
      <c r="B119" s="1040"/>
      <c r="C119" s="1019" t="s">
        <v>439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470</v>
      </c>
      <c r="AB119" s="988"/>
      <c r="AC119" s="988"/>
      <c r="AD119" s="988"/>
      <c r="AE119" s="989"/>
      <c r="AF119" s="990" t="s">
        <v>475</v>
      </c>
      <c r="AG119" s="988"/>
      <c r="AH119" s="988"/>
      <c r="AI119" s="988"/>
      <c r="AJ119" s="989"/>
      <c r="AK119" s="990" t="s">
        <v>467</v>
      </c>
      <c r="AL119" s="988"/>
      <c r="AM119" s="988"/>
      <c r="AN119" s="988"/>
      <c r="AO119" s="989"/>
      <c r="AP119" s="991" t="s">
        <v>470</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476</v>
      </c>
      <c r="BP119" s="1102"/>
      <c r="BQ119" s="1093">
        <v>8498486</v>
      </c>
      <c r="BR119" s="1094"/>
      <c r="BS119" s="1094"/>
      <c r="BT119" s="1094"/>
      <c r="BU119" s="1094"/>
      <c r="BV119" s="1094">
        <v>8609096</v>
      </c>
      <c r="BW119" s="1094"/>
      <c r="BX119" s="1094"/>
      <c r="BY119" s="1094"/>
      <c r="BZ119" s="1094"/>
      <c r="CA119" s="1094">
        <v>8441339</v>
      </c>
      <c r="CB119" s="1094"/>
      <c r="CC119" s="1094"/>
      <c r="CD119" s="1094"/>
      <c r="CE119" s="1094"/>
      <c r="CF119" s="1095"/>
      <c r="CG119" s="1096"/>
      <c r="CH119" s="1096"/>
      <c r="CI119" s="1096"/>
      <c r="CJ119" s="1097"/>
      <c r="CK119" s="1043"/>
      <c r="CL119" s="1044"/>
      <c r="CM119" s="1098" t="s">
        <v>477</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413</v>
      </c>
      <c r="DH119" s="1080"/>
      <c r="DI119" s="1080"/>
      <c r="DJ119" s="1080"/>
      <c r="DK119" s="1081"/>
      <c r="DL119" s="1079" t="s">
        <v>471</v>
      </c>
      <c r="DM119" s="1080"/>
      <c r="DN119" s="1080"/>
      <c r="DO119" s="1080"/>
      <c r="DP119" s="1081"/>
      <c r="DQ119" s="1079" t="s">
        <v>478</v>
      </c>
      <c r="DR119" s="1080"/>
      <c r="DS119" s="1080"/>
      <c r="DT119" s="1080"/>
      <c r="DU119" s="1081"/>
      <c r="DV119" s="1082" t="s">
        <v>129</v>
      </c>
      <c r="DW119" s="1083"/>
      <c r="DX119" s="1083"/>
      <c r="DY119" s="1083"/>
      <c r="DZ119" s="1084"/>
    </row>
    <row r="120" spans="1:130" s="248" customFormat="1" ht="26.25" customHeight="1" x14ac:dyDescent="0.15">
      <c r="A120" s="1155"/>
      <c r="B120" s="1042"/>
      <c r="C120" s="1012" t="s">
        <v>443</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479</v>
      </c>
      <c r="AB120" s="1055"/>
      <c r="AC120" s="1055"/>
      <c r="AD120" s="1055"/>
      <c r="AE120" s="1056"/>
      <c r="AF120" s="1057" t="s">
        <v>467</v>
      </c>
      <c r="AG120" s="1055"/>
      <c r="AH120" s="1055"/>
      <c r="AI120" s="1055"/>
      <c r="AJ120" s="1056"/>
      <c r="AK120" s="1057" t="s">
        <v>474</v>
      </c>
      <c r="AL120" s="1055"/>
      <c r="AM120" s="1055"/>
      <c r="AN120" s="1055"/>
      <c r="AO120" s="1056"/>
      <c r="AP120" s="1058" t="s">
        <v>464</v>
      </c>
      <c r="AQ120" s="1059"/>
      <c r="AR120" s="1059"/>
      <c r="AS120" s="1059"/>
      <c r="AT120" s="1060"/>
      <c r="AU120" s="1085" t="s">
        <v>480</v>
      </c>
      <c r="AV120" s="1086"/>
      <c r="AW120" s="1086"/>
      <c r="AX120" s="1086"/>
      <c r="AY120" s="1087"/>
      <c r="AZ120" s="1036" t="s">
        <v>481</v>
      </c>
      <c r="BA120" s="985"/>
      <c r="BB120" s="985"/>
      <c r="BC120" s="985"/>
      <c r="BD120" s="985"/>
      <c r="BE120" s="985"/>
      <c r="BF120" s="985"/>
      <c r="BG120" s="985"/>
      <c r="BH120" s="985"/>
      <c r="BI120" s="985"/>
      <c r="BJ120" s="985"/>
      <c r="BK120" s="985"/>
      <c r="BL120" s="985"/>
      <c r="BM120" s="985"/>
      <c r="BN120" s="985"/>
      <c r="BO120" s="985"/>
      <c r="BP120" s="986"/>
      <c r="BQ120" s="1022">
        <v>2988773</v>
      </c>
      <c r="BR120" s="1023"/>
      <c r="BS120" s="1023"/>
      <c r="BT120" s="1023"/>
      <c r="BU120" s="1023"/>
      <c r="BV120" s="1023">
        <v>3131104</v>
      </c>
      <c r="BW120" s="1023"/>
      <c r="BX120" s="1023"/>
      <c r="BY120" s="1023"/>
      <c r="BZ120" s="1023"/>
      <c r="CA120" s="1023">
        <v>3145354</v>
      </c>
      <c r="CB120" s="1023"/>
      <c r="CC120" s="1023"/>
      <c r="CD120" s="1023"/>
      <c r="CE120" s="1023"/>
      <c r="CF120" s="1037">
        <v>96.7</v>
      </c>
      <c r="CG120" s="1038"/>
      <c r="CH120" s="1038"/>
      <c r="CI120" s="1038"/>
      <c r="CJ120" s="1038"/>
      <c r="CK120" s="1103" t="s">
        <v>482</v>
      </c>
      <c r="CL120" s="1104"/>
      <c r="CM120" s="1104"/>
      <c r="CN120" s="1104"/>
      <c r="CO120" s="1105"/>
      <c r="CP120" s="1111" t="s">
        <v>483</v>
      </c>
      <c r="CQ120" s="1112"/>
      <c r="CR120" s="1112"/>
      <c r="CS120" s="1112"/>
      <c r="CT120" s="1112"/>
      <c r="CU120" s="1112"/>
      <c r="CV120" s="1112"/>
      <c r="CW120" s="1112"/>
      <c r="CX120" s="1112"/>
      <c r="CY120" s="1112"/>
      <c r="CZ120" s="1112"/>
      <c r="DA120" s="1112"/>
      <c r="DB120" s="1112"/>
      <c r="DC120" s="1112"/>
      <c r="DD120" s="1112"/>
      <c r="DE120" s="1112"/>
      <c r="DF120" s="1113"/>
      <c r="DG120" s="1022">
        <v>2125797</v>
      </c>
      <c r="DH120" s="1023"/>
      <c r="DI120" s="1023"/>
      <c r="DJ120" s="1023"/>
      <c r="DK120" s="1023"/>
      <c r="DL120" s="1023">
        <v>2112431</v>
      </c>
      <c r="DM120" s="1023"/>
      <c r="DN120" s="1023"/>
      <c r="DO120" s="1023"/>
      <c r="DP120" s="1023"/>
      <c r="DQ120" s="1023">
        <v>2053452</v>
      </c>
      <c r="DR120" s="1023"/>
      <c r="DS120" s="1023"/>
      <c r="DT120" s="1023"/>
      <c r="DU120" s="1023"/>
      <c r="DV120" s="1024">
        <v>63.1</v>
      </c>
      <c r="DW120" s="1024"/>
      <c r="DX120" s="1024"/>
      <c r="DY120" s="1024"/>
      <c r="DZ120" s="1025"/>
    </row>
    <row r="121" spans="1:130" s="248" customFormat="1" ht="26.25" customHeight="1" x14ac:dyDescent="0.15">
      <c r="A121" s="1155"/>
      <c r="B121" s="1042"/>
      <c r="C121" s="1063" t="s">
        <v>484</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478</v>
      </c>
      <c r="AB121" s="1055"/>
      <c r="AC121" s="1055"/>
      <c r="AD121" s="1055"/>
      <c r="AE121" s="1056"/>
      <c r="AF121" s="1057" t="s">
        <v>473</v>
      </c>
      <c r="AG121" s="1055"/>
      <c r="AH121" s="1055"/>
      <c r="AI121" s="1055"/>
      <c r="AJ121" s="1056"/>
      <c r="AK121" s="1057" t="s">
        <v>463</v>
      </c>
      <c r="AL121" s="1055"/>
      <c r="AM121" s="1055"/>
      <c r="AN121" s="1055"/>
      <c r="AO121" s="1056"/>
      <c r="AP121" s="1058" t="s">
        <v>475</v>
      </c>
      <c r="AQ121" s="1059"/>
      <c r="AR121" s="1059"/>
      <c r="AS121" s="1059"/>
      <c r="AT121" s="1060"/>
      <c r="AU121" s="1088"/>
      <c r="AV121" s="1089"/>
      <c r="AW121" s="1089"/>
      <c r="AX121" s="1089"/>
      <c r="AY121" s="1090"/>
      <c r="AZ121" s="1045" t="s">
        <v>485</v>
      </c>
      <c r="BA121" s="1046"/>
      <c r="BB121" s="1046"/>
      <c r="BC121" s="1046"/>
      <c r="BD121" s="1046"/>
      <c r="BE121" s="1046"/>
      <c r="BF121" s="1046"/>
      <c r="BG121" s="1046"/>
      <c r="BH121" s="1046"/>
      <c r="BI121" s="1046"/>
      <c r="BJ121" s="1046"/>
      <c r="BK121" s="1046"/>
      <c r="BL121" s="1046"/>
      <c r="BM121" s="1046"/>
      <c r="BN121" s="1046"/>
      <c r="BO121" s="1046"/>
      <c r="BP121" s="1047"/>
      <c r="BQ121" s="1015" t="s">
        <v>471</v>
      </c>
      <c r="BR121" s="1016"/>
      <c r="BS121" s="1016"/>
      <c r="BT121" s="1016"/>
      <c r="BU121" s="1016"/>
      <c r="BV121" s="1016" t="s">
        <v>473</v>
      </c>
      <c r="BW121" s="1016"/>
      <c r="BX121" s="1016"/>
      <c r="BY121" s="1016"/>
      <c r="BZ121" s="1016"/>
      <c r="CA121" s="1016" t="s">
        <v>486</v>
      </c>
      <c r="CB121" s="1016"/>
      <c r="CC121" s="1016"/>
      <c r="CD121" s="1016"/>
      <c r="CE121" s="1016"/>
      <c r="CF121" s="1010" t="s">
        <v>475</v>
      </c>
      <c r="CG121" s="1011"/>
      <c r="CH121" s="1011"/>
      <c r="CI121" s="1011"/>
      <c r="CJ121" s="1011"/>
      <c r="CK121" s="1106"/>
      <c r="CL121" s="1107"/>
      <c r="CM121" s="1107"/>
      <c r="CN121" s="1107"/>
      <c r="CO121" s="1108"/>
      <c r="CP121" s="1116" t="s">
        <v>487</v>
      </c>
      <c r="CQ121" s="1117"/>
      <c r="CR121" s="1117"/>
      <c r="CS121" s="1117"/>
      <c r="CT121" s="1117"/>
      <c r="CU121" s="1117"/>
      <c r="CV121" s="1117"/>
      <c r="CW121" s="1117"/>
      <c r="CX121" s="1117"/>
      <c r="CY121" s="1117"/>
      <c r="CZ121" s="1117"/>
      <c r="DA121" s="1117"/>
      <c r="DB121" s="1117"/>
      <c r="DC121" s="1117"/>
      <c r="DD121" s="1117"/>
      <c r="DE121" s="1117"/>
      <c r="DF121" s="1118"/>
      <c r="DG121" s="1015" t="s">
        <v>488</v>
      </c>
      <c r="DH121" s="1016"/>
      <c r="DI121" s="1016"/>
      <c r="DJ121" s="1016"/>
      <c r="DK121" s="1016"/>
      <c r="DL121" s="1016" t="s">
        <v>474</v>
      </c>
      <c r="DM121" s="1016"/>
      <c r="DN121" s="1016"/>
      <c r="DO121" s="1016"/>
      <c r="DP121" s="1016"/>
      <c r="DQ121" s="1016" t="s">
        <v>464</v>
      </c>
      <c r="DR121" s="1016"/>
      <c r="DS121" s="1016"/>
      <c r="DT121" s="1016"/>
      <c r="DU121" s="1016"/>
      <c r="DV121" s="1017" t="s">
        <v>467</v>
      </c>
      <c r="DW121" s="1017"/>
      <c r="DX121" s="1017"/>
      <c r="DY121" s="1017"/>
      <c r="DZ121" s="1018"/>
    </row>
    <row r="122" spans="1:130" s="248" customFormat="1" ht="26.25" customHeight="1" x14ac:dyDescent="0.15">
      <c r="A122" s="1155"/>
      <c r="B122" s="1042"/>
      <c r="C122" s="1012" t="s">
        <v>453</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467</v>
      </c>
      <c r="AB122" s="1055"/>
      <c r="AC122" s="1055"/>
      <c r="AD122" s="1055"/>
      <c r="AE122" s="1056"/>
      <c r="AF122" s="1057" t="s">
        <v>129</v>
      </c>
      <c r="AG122" s="1055"/>
      <c r="AH122" s="1055"/>
      <c r="AI122" s="1055"/>
      <c r="AJ122" s="1056"/>
      <c r="AK122" s="1057" t="s">
        <v>129</v>
      </c>
      <c r="AL122" s="1055"/>
      <c r="AM122" s="1055"/>
      <c r="AN122" s="1055"/>
      <c r="AO122" s="1056"/>
      <c r="AP122" s="1058" t="s">
        <v>471</v>
      </c>
      <c r="AQ122" s="1059"/>
      <c r="AR122" s="1059"/>
      <c r="AS122" s="1059"/>
      <c r="AT122" s="1060"/>
      <c r="AU122" s="1088"/>
      <c r="AV122" s="1089"/>
      <c r="AW122" s="1089"/>
      <c r="AX122" s="1089"/>
      <c r="AY122" s="1090"/>
      <c r="AZ122" s="1070" t="s">
        <v>489</v>
      </c>
      <c r="BA122" s="1061"/>
      <c r="BB122" s="1061"/>
      <c r="BC122" s="1061"/>
      <c r="BD122" s="1061"/>
      <c r="BE122" s="1061"/>
      <c r="BF122" s="1061"/>
      <c r="BG122" s="1061"/>
      <c r="BH122" s="1061"/>
      <c r="BI122" s="1061"/>
      <c r="BJ122" s="1061"/>
      <c r="BK122" s="1061"/>
      <c r="BL122" s="1061"/>
      <c r="BM122" s="1061"/>
      <c r="BN122" s="1061"/>
      <c r="BO122" s="1061"/>
      <c r="BP122" s="1062"/>
      <c r="BQ122" s="1093">
        <v>5620065</v>
      </c>
      <c r="BR122" s="1094"/>
      <c r="BS122" s="1094"/>
      <c r="BT122" s="1094"/>
      <c r="BU122" s="1094"/>
      <c r="BV122" s="1094">
        <v>5390407</v>
      </c>
      <c r="BW122" s="1094"/>
      <c r="BX122" s="1094"/>
      <c r="BY122" s="1094"/>
      <c r="BZ122" s="1094"/>
      <c r="CA122" s="1094">
        <v>5427274</v>
      </c>
      <c r="CB122" s="1094"/>
      <c r="CC122" s="1094"/>
      <c r="CD122" s="1094"/>
      <c r="CE122" s="1094"/>
      <c r="CF122" s="1114">
        <v>166.9</v>
      </c>
      <c r="CG122" s="1115"/>
      <c r="CH122" s="1115"/>
      <c r="CI122" s="1115"/>
      <c r="CJ122" s="1115"/>
      <c r="CK122" s="1106"/>
      <c r="CL122" s="1107"/>
      <c r="CM122" s="1107"/>
      <c r="CN122" s="1107"/>
      <c r="CO122" s="1108"/>
      <c r="CP122" s="1116" t="s">
        <v>490</v>
      </c>
      <c r="CQ122" s="1117"/>
      <c r="CR122" s="1117"/>
      <c r="CS122" s="1117"/>
      <c r="CT122" s="1117"/>
      <c r="CU122" s="1117"/>
      <c r="CV122" s="1117"/>
      <c r="CW122" s="1117"/>
      <c r="CX122" s="1117"/>
      <c r="CY122" s="1117"/>
      <c r="CZ122" s="1117"/>
      <c r="DA122" s="1117"/>
      <c r="DB122" s="1117"/>
      <c r="DC122" s="1117"/>
      <c r="DD122" s="1117"/>
      <c r="DE122" s="1117"/>
      <c r="DF122" s="1118"/>
      <c r="DG122" s="1015" t="s">
        <v>474</v>
      </c>
      <c r="DH122" s="1016"/>
      <c r="DI122" s="1016"/>
      <c r="DJ122" s="1016"/>
      <c r="DK122" s="1016"/>
      <c r="DL122" s="1016" t="s">
        <v>463</v>
      </c>
      <c r="DM122" s="1016"/>
      <c r="DN122" s="1016"/>
      <c r="DO122" s="1016"/>
      <c r="DP122" s="1016"/>
      <c r="DQ122" s="1016" t="s">
        <v>478</v>
      </c>
      <c r="DR122" s="1016"/>
      <c r="DS122" s="1016"/>
      <c r="DT122" s="1016"/>
      <c r="DU122" s="1016"/>
      <c r="DV122" s="1017" t="s">
        <v>129</v>
      </c>
      <c r="DW122" s="1017"/>
      <c r="DX122" s="1017"/>
      <c r="DY122" s="1017"/>
      <c r="DZ122" s="1018"/>
    </row>
    <row r="123" spans="1:130" s="248" customFormat="1" ht="26.25" customHeight="1" x14ac:dyDescent="0.15">
      <c r="A123" s="1155"/>
      <c r="B123" s="1042"/>
      <c r="C123" s="1012" t="s">
        <v>460</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464</v>
      </c>
      <c r="AB123" s="1055"/>
      <c r="AC123" s="1055"/>
      <c r="AD123" s="1055"/>
      <c r="AE123" s="1056"/>
      <c r="AF123" s="1057" t="s">
        <v>468</v>
      </c>
      <c r="AG123" s="1055"/>
      <c r="AH123" s="1055"/>
      <c r="AI123" s="1055"/>
      <c r="AJ123" s="1056"/>
      <c r="AK123" s="1057" t="s">
        <v>471</v>
      </c>
      <c r="AL123" s="1055"/>
      <c r="AM123" s="1055"/>
      <c r="AN123" s="1055"/>
      <c r="AO123" s="1056"/>
      <c r="AP123" s="1058" t="s">
        <v>478</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491</v>
      </c>
      <c r="BP123" s="1102"/>
      <c r="BQ123" s="1161">
        <v>8608838</v>
      </c>
      <c r="BR123" s="1162"/>
      <c r="BS123" s="1162"/>
      <c r="BT123" s="1162"/>
      <c r="BU123" s="1162"/>
      <c r="BV123" s="1162">
        <v>8521511</v>
      </c>
      <c r="BW123" s="1162"/>
      <c r="BX123" s="1162"/>
      <c r="BY123" s="1162"/>
      <c r="BZ123" s="1162"/>
      <c r="CA123" s="1162">
        <v>8572628</v>
      </c>
      <c r="CB123" s="1162"/>
      <c r="CC123" s="1162"/>
      <c r="CD123" s="1162"/>
      <c r="CE123" s="1162"/>
      <c r="CF123" s="1095"/>
      <c r="CG123" s="1096"/>
      <c r="CH123" s="1096"/>
      <c r="CI123" s="1096"/>
      <c r="CJ123" s="1097"/>
      <c r="CK123" s="1106"/>
      <c r="CL123" s="1107"/>
      <c r="CM123" s="1107"/>
      <c r="CN123" s="1107"/>
      <c r="CO123" s="1108"/>
      <c r="CP123" s="1116" t="s">
        <v>492</v>
      </c>
      <c r="CQ123" s="1117"/>
      <c r="CR123" s="1117"/>
      <c r="CS123" s="1117"/>
      <c r="CT123" s="1117"/>
      <c r="CU123" s="1117"/>
      <c r="CV123" s="1117"/>
      <c r="CW123" s="1117"/>
      <c r="CX123" s="1117"/>
      <c r="CY123" s="1117"/>
      <c r="CZ123" s="1117"/>
      <c r="DA123" s="1117"/>
      <c r="DB123" s="1117"/>
      <c r="DC123" s="1117"/>
      <c r="DD123" s="1117"/>
      <c r="DE123" s="1117"/>
      <c r="DF123" s="1118"/>
      <c r="DG123" s="1054" t="s">
        <v>467</v>
      </c>
      <c r="DH123" s="1055"/>
      <c r="DI123" s="1055"/>
      <c r="DJ123" s="1055"/>
      <c r="DK123" s="1056"/>
      <c r="DL123" s="1057" t="s">
        <v>463</v>
      </c>
      <c r="DM123" s="1055"/>
      <c r="DN123" s="1055"/>
      <c r="DO123" s="1055"/>
      <c r="DP123" s="1056"/>
      <c r="DQ123" s="1057" t="s">
        <v>129</v>
      </c>
      <c r="DR123" s="1055"/>
      <c r="DS123" s="1055"/>
      <c r="DT123" s="1055"/>
      <c r="DU123" s="1056"/>
      <c r="DV123" s="1058" t="s">
        <v>467</v>
      </c>
      <c r="DW123" s="1059"/>
      <c r="DX123" s="1059"/>
      <c r="DY123" s="1059"/>
      <c r="DZ123" s="1060"/>
    </row>
    <row r="124" spans="1:130" s="248" customFormat="1" ht="26.25" customHeight="1" thickBot="1" x14ac:dyDescent="0.2">
      <c r="A124" s="1155"/>
      <c r="B124" s="1042"/>
      <c r="C124" s="1012" t="s">
        <v>465</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475</v>
      </c>
      <c r="AB124" s="1055"/>
      <c r="AC124" s="1055"/>
      <c r="AD124" s="1055"/>
      <c r="AE124" s="1056"/>
      <c r="AF124" s="1057" t="s">
        <v>413</v>
      </c>
      <c r="AG124" s="1055"/>
      <c r="AH124" s="1055"/>
      <c r="AI124" s="1055"/>
      <c r="AJ124" s="1056"/>
      <c r="AK124" s="1057" t="s">
        <v>129</v>
      </c>
      <c r="AL124" s="1055"/>
      <c r="AM124" s="1055"/>
      <c r="AN124" s="1055"/>
      <c r="AO124" s="1056"/>
      <c r="AP124" s="1058" t="s">
        <v>486</v>
      </c>
      <c r="AQ124" s="1059"/>
      <c r="AR124" s="1059"/>
      <c r="AS124" s="1059"/>
      <c r="AT124" s="1060"/>
      <c r="AU124" s="1157" t="s">
        <v>493</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467</v>
      </c>
      <c r="BR124" s="1124"/>
      <c r="BS124" s="1124"/>
      <c r="BT124" s="1124"/>
      <c r="BU124" s="1124"/>
      <c r="BV124" s="1124">
        <v>2.8</v>
      </c>
      <c r="BW124" s="1124"/>
      <c r="BX124" s="1124"/>
      <c r="BY124" s="1124"/>
      <c r="BZ124" s="1124"/>
      <c r="CA124" s="1124" t="s">
        <v>475</v>
      </c>
      <c r="CB124" s="1124"/>
      <c r="CC124" s="1124"/>
      <c r="CD124" s="1124"/>
      <c r="CE124" s="1124"/>
      <c r="CF124" s="1125"/>
      <c r="CG124" s="1126"/>
      <c r="CH124" s="1126"/>
      <c r="CI124" s="1126"/>
      <c r="CJ124" s="1127"/>
      <c r="CK124" s="1109"/>
      <c r="CL124" s="1109"/>
      <c r="CM124" s="1109"/>
      <c r="CN124" s="1109"/>
      <c r="CO124" s="1110"/>
      <c r="CP124" s="1116" t="s">
        <v>494</v>
      </c>
      <c r="CQ124" s="1117"/>
      <c r="CR124" s="1117"/>
      <c r="CS124" s="1117"/>
      <c r="CT124" s="1117"/>
      <c r="CU124" s="1117"/>
      <c r="CV124" s="1117"/>
      <c r="CW124" s="1117"/>
      <c r="CX124" s="1117"/>
      <c r="CY124" s="1117"/>
      <c r="CZ124" s="1117"/>
      <c r="DA124" s="1117"/>
      <c r="DB124" s="1117"/>
      <c r="DC124" s="1117"/>
      <c r="DD124" s="1117"/>
      <c r="DE124" s="1117"/>
      <c r="DF124" s="1118"/>
      <c r="DG124" s="1101" t="s">
        <v>478</v>
      </c>
      <c r="DH124" s="1080"/>
      <c r="DI124" s="1080"/>
      <c r="DJ124" s="1080"/>
      <c r="DK124" s="1081"/>
      <c r="DL124" s="1079" t="s">
        <v>129</v>
      </c>
      <c r="DM124" s="1080"/>
      <c r="DN124" s="1080"/>
      <c r="DO124" s="1080"/>
      <c r="DP124" s="1081"/>
      <c r="DQ124" s="1079" t="s">
        <v>463</v>
      </c>
      <c r="DR124" s="1080"/>
      <c r="DS124" s="1080"/>
      <c r="DT124" s="1080"/>
      <c r="DU124" s="1081"/>
      <c r="DV124" s="1082" t="s">
        <v>479</v>
      </c>
      <c r="DW124" s="1083"/>
      <c r="DX124" s="1083"/>
      <c r="DY124" s="1083"/>
      <c r="DZ124" s="1084"/>
    </row>
    <row r="125" spans="1:130" s="248" customFormat="1" ht="26.25" customHeight="1" x14ac:dyDescent="0.15">
      <c r="A125" s="1155"/>
      <c r="B125" s="1042"/>
      <c r="C125" s="1012" t="s">
        <v>472</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464</v>
      </c>
      <c r="AB125" s="1055"/>
      <c r="AC125" s="1055"/>
      <c r="AD125" s="1055"/>
      <c r="AE125" s="1056"/>
      <c r="AF125" s="1057" t="s">
        <v>467</v>
      </c>
      <c r="AG125" s="1055"/>
      <c r="AH125" s="1055"/>
      <c r="AI125" s="1055"/>
      <c r="AJ125" s="1056"/>
      <c r="AK125" s="1057" t="s">
        <v>463</v>
      </c>
      <c r="AL125" s="1055"/>
      <c r="AM125" s="1055"/>
      <c r="AN125" s="1055"/>
      <c r="AO125" s="1056"/>
      <c r="AP125" s="1058" t="s">
        <v>467</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495</v>
      </c>
      <c r="CL125" s="1104"/>
      <c r="CM125" s="1104"/>
      <c r="CN125" s="1104"/>
      <c r="CO125" s="1105"/>
      <c r="CP125" s="1036" t="s">
        <v>496</v>
      </c>
      <c r="CQ125" s="985"/>
      <c r="CR125" s="985"/>
      <c r="CS125" s="985"/>
      <c r="CT125" s="985"/>
      <c r="CU125" s="985"/>
      <c r="CV125" s="985"/>
      <c r="CW125" s="985"/>
      <c r="CX125" s="985"/>
      <c r="CY125" s="985"/>
      <c r="CZ125" s="985"/>
      <c r="DA125" s="985"/>
      <c r="DB125" s="985"/>
      <c r="DC125" s="985"/>
      <c r="DD125" s="985"/>
      <c r="DE125" s="985"/>
      <c r="DF125" s="986"/>
      <c r="DG125" s="1022" t="s">
        <v>474</v>
      </c>
      <c r="DH125" s="1023"/>
      <c r="DI125" s="1023"/>
      <c r="DJ125" s="1023"/>
      <c r="DK125" s="1023"/>
      <c r="DL125" s="1023" t="s">
        <v>486</v>
      </c>
      <c r="DM125" s="1023"/>
      <c r="DN125" s="1023"/>
      <c r="DO125" s="1023"/>
      <c r="DP125" s="1023"/>
      <c r="DQ125" s="1023" t="s">
        <v>471</v>
      </c>
      <c r="DR125" s="1023"/>
      <c r="DS125" s="1023"/>
      <c r="DT125" s="1023"/>
      <c r="DU125" s="1023"/>
      <c r="DV125" s="1024" t="s">
        <v>129</v>
      </c>
      <c r="DW125" s="1024"/>
      <c r="DX125" s="1024"/>
      <c r="DY125" s="1024"/>
      <c r="DZ125" s="1025"/>
    </row>
    <row r="126" spans="1:130" s="248" customFormat="1" ht="26.25" customHeight="1" thickBot="1" x14ac:dyDescent="0.2">
      <c r="A126" s="1155"/>
      <c r="B126" s="1042"/>
      <c r="C126" s="1012" t="s">
        <v>477</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478</v>
      </c>
      <c r="AB126" s="1055"/>
      <c r="AC126" s="1055"/>
      <c r="AD126" s="1055"/>
      <c r="AE126" s="1056"/>
      <c r="AF126" s="1057" t="s">
        <v>129</v>
      </c>
      <c r="AG126" s="1055"/>
      <c r="AH126" s="1055"/>
      <c r="AI126" s="1055"/>
      <c r="AJ126" s="1056"/>
      <c r="AK126" s="1057" t="s">
        <v>467</v>
      </c>
      <c r="AL126" s="1055"/>
      <c r="AM126" s="1055"/>
      <c r="AN126" s="1055"/>
      <c r="AO126" s="1056"/>
      <c r="AP126" s="1058" t="s">
        <v>478</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497</v>
      </c>
      <c r="CQ126" s="1046"/>
      <c r="CR126" s="1046"/>
      <c r="CS126" s="1046"/>
      <c r="CT126" s="1046"/>
      <c r="CU126" s="1046"/>
      <c r="CV126" s="1046"/>
      <c r="CW126" s="1046"/>
      <c r="CX126" s="1046"/>
      <c r="CY126" s="1046"/>
      <c r="CZ126" s="1046"/>
      <c r="DA126" s="1046"/>
      <c r="DB126" s="1046"/>
      <c r="DC126" s="1046"/>
      <c r="DD126" s="1046"/>
      <c r="DE126" s="1046"/>
      <c r="DF126" s="1047"/>
      <c r="DG126" s="1015" t="s">
        <v>463</v>
      </c>
      <c r="DH126" s="1016"/>
      <c r="DI126" s="1016"/>
      <c r="DJ126" s="1016"/>
      <c r="DK126" s="1016"/>
      <c r="DL126" s="1016" t="s">
        <v>463</v>
      </c>
      <c r="DM126" s="1016"/>
      <c r="DN126" s="1016"/>
      <c r="DO126" s="1016"/>
      <c r="DP126" s="1016"/>
      <c r="DQ126" s="1016" t="s">
        <v>129</v>
      </c>
      <c r="DR126" s="1016"/>
      <c r="DS126" s="1016"/>
      <c r="DT126" s="1016"/>
      <c r="DU126" s="1016"/>
      <c r="DV126" s="1017" t="s">
        <v>129</v>
      </c>
      <c r="DW126" s="1017"/>
      <c r="DX126" s="1017"/>
      <c r="DY126" s="1017"/>
      <c r="DZ126" s="1018"/>
    </row>
    <row r="127" spans="1:130" s="248" customFormat="1" ht="26.25" customHeight="1" x14ac:dyDescent="0.15">
      <c r="A127" s="1156"/>
      <c r="B127" s="1044"/>
      <c r="C127" s="1098" t="s">
        <v>498</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488</v>
      </c>
      <c r="AB127" s="1055"/>
      <c r="AC127" s="1055"/>
      <c r="AD127" s="1055"/>
      <c r="AE127" s="1056"/>
      <c r="AF127" s="1057" t="s">
        <v>479</v>
      </c>
      <c r="AG127" s="1055"/>
      <c r="AH127" s="1055"/>
      <c r="AI127" s="1055"/>
      <c r="AJ127" s="1056"/>
      <c r="AK127" s="1057" t="s">
        <v>464</v>
      </c>
      <c r="AL127" s="1055"/>
      <c r="AM127" s="1055"/>
      <c r="AN127" s="1055"/>
      <c r="AO127" s="1056"/>
      <c r="AP127" s="1058" t="s">
        <v>467</v>
      </c>
      <c r="AQ127" s="1059"/>
      <c r="AR127" s="1059"/>
      <c r="AS127" s="1059"/>
      <c r="AT127" s="1060"/>
      <c r="AU127" s="284"/>
      <c r="AV127" s="284"/>
      <c r="AW127" s="284"/>
      <c r="AX127" s="1128" t="s">
        <v>499</v>
      </c>
      <c r="AY127" s="1129"/>
      <c r="AZ127" s="1129"/>
      <c r="BA127" s="1129"/>
      <c r="BB127" s="1129"/>
      <c r="BC127" s="1129"/>
      <c r="BD127" s="1129"/>
      <c r="BE127" s="1130"/>
      <c r="BF127" s="1131" t="s">
        <v>500</v>
      </c>
      <c r="BG127" s="1129"/>
      <c r="BH127" s="1129"/>
      <c r="BI127" s="1129"/>
      <c r="BJ127" s="1129"/>
      <c r="BK127" s="1129"/>
      <c r="BL127" s="1130"/>
      <c r="BM127" s="1131" t="s">
        <v>501</v>
      </c>
      <c r="BN127" s="1129"/>
      <c r="BO127" s="1129"/>
      <c r="BP127" s="1129"/>
      <c r="BQ127" s="1129"/>
      <c r="BR127" s="1129"/>
      <c r="BS127" s="1130"/>
      <c r="BT127" s="1131" t="s">
        <v>502</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503</v>
      </c>
      <c r="CQ127" s="1046"/>
      <c r="CR127" s="1046"/>
      <c r="CS127" s="1046"/>
      <c r="CT127" s="1046"/>
      <c r="CU127" s="1046"/>
      <c r="CV127" s="1046"/>
      <c r="CW127" s="1046"/>
      <c r="CX127" s="1046"/>
      <c r="CY127" s="1046"/>
      <c r="CZ127" s="1046"/>
      <c r="DA127" s="1046"/>
      <c r="DB127" s="1046"/>
      <c r="DC127" s="1046"/>
      <c r="DD127" s="1046"/>
      <c r="DE127" s="1046"/>
      <c r="DF127" s="1047"/>
      <c r="DG127" s="1015" t="s">
        <v>479</v>
      </c>
      <c r="DH127" s="1016"/>
      <c r="DI127" s="1016"/>
      <c r="DJ127" s="1016"/>
      <c r="DK127" s="1016"/>
      <c r="DL127" s="1016" t="s">
        <v>475</v>
      </c>
      <c r="DM127" s="1016"/>
      <c r="DN127" s="1016"/>
      <c r="DO127" s="1016"/>
      <c r="DP127" s="1016"/>
      <c r="DQ127" s="1016" t="s">
        <v>129</v>
      </c>
      <c r="DR127" s="1016"/>
      <c r="DS127" s="1016"/>
      <c r="DT127" s="1016"/>
      <c r="DU127" s="1016"/>
      <c r="DV127" s="1017" t="s">
        <v>470</v>
      </c>
      <c r="DW127" s="1017"/>
      <c r="DX127" s="1017"/>
      <c r="DY127" s="1017"/>
      <c r="DZ127" s="1018"/>
    </row>
    <row r="128" spans="1:130" s="248" customFormat="1" ht="26.25" customHeight="1" thickBot="1" x14ac:dyDescent="0.2">
      <c r="A128" s="1139" t="s">
        <v>504</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505</v>
      </c>
      <c r="X128" s="1141"/>
      <c r="Y128" s="1141"/>
      <c r="Z128" s="1142"/>
      <c r="AA128" s="1143" t="s">
        <v>470</v>
      </c>
      <c r="AB128" s="1144"/>
      <c r="AC128" s="1144"/>
      <c r="AD128" s="1144"/>
      <c r="AE128" s="1145"/>
      <c r="AF128" s="1146" t="s">
        <v>478</v>
      </c>
      <c r="AG128" s="1144"/>
      <c r="AH128" s="1144"/>
      <c r="AI128" s="1144"/>
      <c r="AJ128" s="1145"/>
      <c r="AK128" s="1146" t="s">
        <v>479</v>
      </c>
      <c r="AL128" s="1144"/>
      <c r="AM128" s="1144"/>
      <c r="AN128" s="1144"/>
      <c r="AO128" s="1145"/>
      <c r="AP128" s="1147"/>
      <c r="AQ128" s="1148"/>
      <c r="AR128" s="1148"/>
      <c r="AS128" s="1148"/>
      <c r="AT128" s="1149"/>
      <c r="AU128" s="284"/>
      <c r="AV128" s="284"/>
      <c r="AW128" s="284"/>
      <c r="AX128" s="984" t="s">
        <v>506</v>
      </c>
      <c r="AY128" s="985"/>
      <c r="AZ128" s="985"/>
      <c r="BA128" s="985"/>
      <c r="BB128" s="985"/>
      <c r="BC128" s="985"/>
      <c r="BD128" s="985"/>
      <c r="BE128" s="986"/>
      <c r="BF128" s="1150" t="s">
        <v>474</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507</v>
      </c>
      <c r="CQ128" s="1133"/>
      <c r="CR128" s="1133"/>
      <c r="CS128" s="1133"/>
      <c r="CT128" s="1133"/>
      <c r="CU128" s="1133"/>
      <c r="CV128" s="1133"/>
      <c r="CW128" s="1133"/>
      <c r="CX128" s="1133"/>
      <c r="CY128" s="1133"/>
      <c r="CZ128" s="1133"/>
      <c r="DA128" s="1133"/>
      <c r="DB128" s="1133"/>
      <c r="DC128" s="1133"/>
      <c r="DD128" s="1133"/>
      <c r="DE128" s="1133"/>
      <c r="DF128" s="1134"/>
      <c r="DG128" s="1135" t="s">
        <v>486</v>
      </c>
      <c r="DH128" s="1136"/>
      <c r="DI128" s="1136"/>
      <c r="DJ128" s="1136"/>
      <c r="DK128" s="1136"/>
      <c r="DL128" s="1136" t="s">
        <v>467</v>
      </c>
      <c r="DM128" s="1136"/>
      <c r="DN128" s="1136"/>
      <c r="DO128" s="1136"/>
      <c r="DP128" s="1136"/>
      <c r="DQ128" s="1136" t="s">
        <v>479</v>
      </c>
      <c r="DR128" s="1136"/>
      <c r="DS128" s="1136"/>
      <c r="DT128" s="1136"/>
      <c r="DU128" s="1136"/>
      <c r="DV128" s="1137" t="s">
        <v>474</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508</v>
      </c>
      <c r="X129" s="1170"/>
      <c r="Y129" s="1170"/>
      <c r="Z129" s="1171"/>
      <c r="AA129" s="1054">
        <v>3591922</v>
      </c>
      <c r="AB129" s="1055"/>
      <c r="AC129" s="1055"/>
      <c r="AD129" s="1055"/>
      <c r="AE129" s="1056"/>
      <c r="AF129" s="1057">
        <v>3650671</v>
      </c>
      <c r="AG129" s="1055"/>
      <c r="AH129" s="1055"/>
      <c r="AI129" s="1055"/>
      <c r="AJ129" s="1056"/>
      <c r="AK129" s="1057">
        <v>3832899</v>
      </c>
      <c r="AL129" s="1055"/>
      <c r="AM129" s="1055"/>
      <c r="AN129" s="1055"/>
      <c r="AO129" s="1056"/>
      <c r="AP129" s="1172"/>
      <c r="AQ129" s="1173"/>
      <c r="AR129" s="1173"/>
      <c r="AS129" s="1173"/>
      <c r="AT129" s="1174"/>
      <c r="AU129" s="286"/>
      <c r="AV129" s="286"/>
      <c r="AW129" s="286"/>
      <c r="AX129" s="1163" t="s">
        <v>509</v>
      </c>
      <c r="AY129" s="1046"/>
      <c r="AZ129" s="1046"/>
      <c r="BA129" s="1046"/>
      <c r="BB129" s="1046"/>
      <c r="BC129" s="1046"/>
      <c r="BD129" s="1046"/>
      <c r="BE129" s="1047"/>
      <c r="BF129" s="1164" t="s">
        <v>486</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510</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511</v>
      </c>
      <c r="X130" s="1170"/>
      <c r="Y130" s="1170"/>
      <c r="Z130" s="1171"/>
      <c r="AA130" s="1054">
        <v>566326</v>
      </c>
      <c r="AB130" s="1055"/>
      <c r="AC130" s="1055"/>
      <c r="AD130" s="1055"/>
      <c r="AE130" s="1056"/>
      <c r="AF130" s="1057">
        <v>583762</v>
      </c>
      <c r="AG130" s="1055"/>
      <c r="AH130" s="1055"/>
      <c r="AI130" s="1055"/>
      <c r="AJ130" s="1056"/>
      <c r="AK130" s="1057">
        <v>580818</v>
      </c>
      <c r="AL130" s="1055"/>
      <c r="AM130" s="1055"/>
      <c r="AN130" s="1055"/>
      <c r="AO130" s="1056"/>
      <c r="AP130" s="1172"/>
      <c r="AQ130" s="1173"/>
      <c r="AR130" s="1173"/>
      <c r="AS130" s="1173"/>
      <c r="AT130" s="1174"/>
      <c r="AU130" s="286"/>
      <c r="AV130" s="286"/>
      <c r="AW130" s="286"/>
      <c r="AX130" s="1163" t="s">
        <v>512</v>
      </c>
      <c r="AY130" s="1046"/>
      <c r="AZ130" s="1046"/>
      <c r="BA130" s="1046"/>
      <c r="BB130" s="1046"/>
      <c r="BC130" s="1046"/>
      <c r="BD130" s="1046"/>
      <c r="BE130" s="1047"/>
      <c r="BF130" s="1200">
        <v>9.3000000000000007</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513</v>
      </c>
      <c r="X131" s="1208"/>
      <c r="Y131" s="1208"/>
      <c r="Z131" s="1209"/>
      <c r="AA131" s="1101">
        <v>3025596</v>
      </c>
      <c r="AB131" s="1080"/>
      <c r="AC131" s="1080"/>
      <c r="AD131" s="1080"/>
      <c r="AE131" s="1081"/>
      <c r="AF131" s="1079">
        <v>3066909</v>
      </c>
      <c r="AG131" s="1080"/>
      <c r="AH131" s="1080"/>
      <c r="AI131" s="1080"/>
      <c r="AJ131" s="1081"/>
      <c r="AK131" s="1079">
        <v>3252081</v>
      </c>
      <c r="AL131" s="1080"/>
      <c r="AM131" s="1080"/>
      <c r="AN131" s="1080"/>
      <c r="AO131" s="1081"/>
      <c r="AP131" s="1210"/>
      <c r="AQ131" s="1211"/>
      <c r="AR131" s="1211"/>
      <c r="AS131" s="1211"/>
      <c r="AT131" s="1212"/>
      <c r="AU131" s="286"/>
      <c r="AV131" s="286"/>
      <c r="AW131" s="286"/>
      <c r="AX131" s="1182" t="s">
        <v>514</v>
      </c>
      <c r="AY131" s="1133"/>
      <c r="AZ131" s="1133"/>
      <c r="BA131" s="1133"/>
      <c r="BB131" s="1133"/>
      <c r="BC131" s="1133"/>
      <c r="BD131" s="1133"/>
      <c r="BE131" s="1134"/>
      <c r="BF131" s="1183" t="s">
        <v>473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515</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516</v>
      </c>
      <c r="W132" s="1193"/>
      <c r="X132" s="1193"/>
      <c r="Y132" s="1193"/>
      <c r="Z132" s="1194"/>
      <c r="AA132" s="1195">
        <v>8.8808948720000007</v>
      </c>
      <c r="AB132" s="1196"/>
      <c r="AC132" s="1196"/>
      <c r="AD132" s="1196"/>
      <c r="AE132" s="1197"/>
      <c r="AF132" s="1198">
        <v>9.9403992750000008</v>
      </c>
      <c r="AG132" s="1196"/>
      <c r="AH132" s="1196"/>
      <c r="AI132" s="1196"/>
      <c r="AJ132" s="1197"/>
      <c r="AK132" s="1198">
        <v>9.3251674849999997</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517</v>
      </c>
      <c r="W133" s="1176"/>
      <c r="X133" s="1176"/>
      <c r="Y133" s="1176"/>
      <c r="Z133" s="1177"/>
      <c r="AA133" s="1178">
        <v>9.4</v>
      </c>
      <c r="AB133" s="1179"/>
      <c r="AC133" s="1179"/>
      <c r="AD133" s="1179"/>
      <c r="AE133" s="1180"/>
      <c r="AF133" s="1178">
        <v>9.5</v>
      </c>
      <c r="AG133" s="1179"/>
      <c r="AH133" s="1179"/>
      <c r="AI133" s="1179"/>
      <c r="AJ133" s="1180"/>
      <c r="AK133" s="1178">
        <v>9.3000000000000007</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6Gij640t9YRNoEgfO1P7CYPc6HzQn/sF2M78G1RoT1QOMQZx3f88wALu/Aw5aWBLk86QcqsYHO5QCTStDtRmw==" saltValue="5QgDnR5+7Mjl6Ur4CTuQy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fdjvMtxCU4VxWu/68gh0W5wp54QwZl/2+ZsrRhvQsSGQhlNz3shSL9yv6EMt5vmUHmHtSHyK9wDXyKfmD8DF+g==" saltValue="x7hqH+ESc4P6q3fJ9+w7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ExaqPHLQgCMDsZ1MTQAO5ku87ELYSWm5oh1t7d/MPsF+ir+3+W/G/tMLzLwFUZJm5vE+NBqJzceeZSium83yA==" saltValue="lnSyAnPi/rXKnOK3PYMAr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521</v>
      </c>
      <c r="AP7" s="305"/>
      <c r="AQ7" s="306" t="s">
        <v>522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523</v>
      </c>
      <c r="AQ8" s="312" t="s">
        <v>524</v>
      </c>
      <c r="AR8" s="313" t="s">
        <v>525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526</v>
      </c>
      <c r="AL9" s="1216"/>
      <c r="AM9" s="1216"/>
      <c r="AN9" s="1217"/>
      <c r="AO9" s="314">
        <v>1059685</v>
      </c>
      <c r="AP9" s="314">
        <v>135579</v>
      </c>
      <c r="AQ9" s="315">
        <v>131552</v>
      </c>
      <c r="AR9" s="316">
        <v>3.1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527</v>
      </c>
      <c r="AL10" s="1216"/>
      <c r="AM10" s="1216"/>
      <c r="AN10" s="1217"/>
      <c r="AO10" s="317">
        <v>136459</v>
      </c>
      <c r="AP10" s="317">
        <v>17459</v>
      </c>
      <c r="AQ10" s="318">
        <v>15222</v>
      </c>
      <c r="AR10" s="319">
        <v>14.7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528</v>
      </c>
      <c r="AL11" s="1216"/>
      <c r="AM11" s="1216"/>
      <c r="AN11" s="1217"/>
      <c r="AO11" s="317" t="s">
        <v>529</v>
      </c>
      <c r="AP11" s="317" t="s">
        <v>529</v>
      </c>
      <c r="AQ11" s="318">
        <v>927</v>
      </c>
      <c r="AR11" s="319" t="s">
        <v>529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530</v>
      </c>
      <c r="AL12" s="1216"/>
      <c r="AM12" s="1216"/>
      <c r="AN12" s="1217"/>
      <c r="AO12" s="317" t="s">
        <v>529</v>
      </c>
      <c r="AP12" s="317" t="s">
        <v>529</v>
      </c>
      <c r="AQ12" s="318" t="s">
        <v>529</v>
      </c>
      <c r="AR12" s="319" t="s">
        <v>529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531</v>
      </c>
      <c r="AL13" s="1216"/>
      <c r="AM13" s="1216"/>
      <c r="AN13" s="1217"/>
      <c r="AO13" s="317">
        <v>23257</v>
      </c>
      <c r="AP13" s="317">
        <v>2976</v>
      </c>
      <c r="AQ13" s="318">
        <v>5186</v>
      </c>
      <c r="AR13" s="319">
        <v>-42.6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532</v>
      </c>
      <c r="AL14" s="1216"/>
      <c r="AM14" s="1216"/>
      <c r="AN14" s="1217"/>
      <c r="AO14" s="317">
        <v>23190</v>
      </c>
      <c r="AP14" s="317">
        <v>2967</v>
      </c>
      <c r="AQ14" s="318">
        <v>3097</v>
      </c>
      <c r="AR14" s="319">
        <v>-4.2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533</v>
      </c>
      <c r="AL15" s="1222"/>
      <c r="AM15" s="1222"/>
      <c r="AN15" s="1223"/>
      <c r="AO15" s="317">
        <v>-73170</v>
      </c>
      <c r="AP15" s="317">
        <v>-9362</v>
      </c>
      <c r="AQ15" s="318">
        <v>-10369</v>
      </c>
      <c r="AR15" s="319">
        <v>-9.6999999999999993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1169421</v>
      </c>
      <c r="AP16" s="317">
        <v>149619</v>
      </c>
      <c r="AQ16" s="318">
        <v>145615</v>
      </c>
      <c r="AR16" s="319">
        <v>2.7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535</v>
      </c>
      <c r="AP20" s="326" t="s">
        <v>536</v>
      </c>
      <c r="AQ20" s="327" t="s">
        <v>537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538</v>
      </c>
      <c r="AL21" s="1225"/>
      <c r="AM21" s="1225"/>
      <c r="AN21" s="1226"/>
      <c r="AO21" s="330">
        <v>14.33</v>
      </c>
      <c r="AP21" s="331">
        <v>13.36</v>
      </c>
      <c r="AQ21" s="332">
        <v>0.97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539</v>
      </c>
      <c r="AL22" s="1225"/>
      <c r="AM22" s="1225"/>
      <c r="AN22" s="1226"/>
      <c r="AO22" s="335">
        <v>93.3</v>
      </c>
      <c r="AP22" s="336">
        <v>95.8</v>
      </c>
      <c r="AQ22" s="337">
        <v>-2.5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521</v>
      </c>
      <c r="AP30" s="305"/>
      <c r="AQ30" s="306" t="s">
        <v>522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523</v>
      </c>
      <c r="AQ31" s="312" t="s">
        <v>524</v>
      </c>
      <c r="AR31" s="313" t="s">
        <v>525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543</v>
      </c>
      <c r="AL32" s="1219"/>
      <c r="AM32" s="1219"/>
      <c r="AN32" s="1220"/>
      <c r="AO32" s="345">
        <v>700211</v>
      </c>
      <c r="AP32" s="345">
        <v>89587</v>
      </c>
      <c r="AQ32" s="346">
        <v>74764</v>
      </c>
      <c r="AR32" s="347">
        <v>19.8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544</v>
      </c>
      <c r="AL33" s="1219"/>
      <c r="AM33" s="1219"/>
      <c r="AN33" s="1220"/>
      <c r="AO33" s="345" t="s">
        <v>529</v>
      </c>
      <c r="AP33" s="345" t="s">
        <v>529</v>
      </c>
      <c r="AQ33" s="346" t="s">
        <v>529</v>
      </c>
      <c r="AR33" s="347" t="s">
        <v>529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545</v>
      </c>
      <c r="AL34" s="1219"/>
      <c r="AM34" s="1219"/>
      <c r="AN34" s="1220"/>
      <c r="AO34" s="345" t="s">
        <v>529</v>
      </c>
      <c r="AP34" s="345" t="s">
        <v>529</v>
      </c>
      <c r="AQ34" s="346" t="s">
        <v>529</v>
      </c>
      <c r="AR34" s="347" t="s">
        <v>529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546</v>
      </c>
      <c r="AL35" s="1219"/>
      <c r="AM35" s="1219"/>
      <c r="AN35" s="1220"/>
      <c r="AO35" s="345">
        <v>168217</v>
      </c>
      <c r="AP35" s="345">
        <v>21522</v>
      </c>
      <c r="AQ35" s="346">
        <v>25584</v>
      </c>
      <c r="AR35" s="347">
        <v>-15.9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547</v>
      </c>
      <c r="AL36" s="1219"/>
      <c r="AM36" s="1219"/>
      <c r="AN36" s="1220"/>
      <c r="AO36" s="345">
        <v>15652</v>
      </c>
      <c r="AP36" s="345">
        <v>2003</v>
      </c>
      <c r="AQ36" s="346">
        <v>3670</v>
      </c>
      <c r="AR36" s="347">
        <v>-45.4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548</v>
      </c>
      <c r="AL37" s="1219"/>
      <c r="AM37" s="1219"/>
      <c r="AN37" s="1220"/>
      <c r="AO37" s="345" t="s">
        <v>529</v>
      </c>
      <c r="AP37" s="345" t="s">
        <v>529</v>
      </c>
      <c r="AQ37" s="346">
        <v>420</v>
      </c>
      <c r="AR37" s="347" t="s">
        <v>529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549</v>
      </c>
      <c r="AL38" s="1228"/>
      <c r="AM38" s="1228"/>
      <c r="AN38" s="1229"/>
      <c r="AO38" s="348" t="s">
        <v>529</v>
      </c>
      <c r="AP38" s="348" t="s">
        <v>529</v>
      </c>
      <c r="AQ38" s="349">
        <v>9</v>
      </c>
      <c r="AR38" s="337" t="s">
        <v>529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550</v>
      </c>
      <c r="AL39" s="1228"/>
      <c r="AM39" s="1228"/>
      <c r="AN39" s="1229"/>
      <c r="AO39" s="345" t="s">
        <v>529</v>
      </c>
      <c r="AP39" s="345" t="s">
        <v>529</v>
      </c>
      <c r="AQ39" s="346">
        <v>-2239</v>
      </c>
      <c r="AR39" s="347" t="s">
        <v>529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551</v>
      </c>
      <c r="AL40" s="1219"/>
      <c r="AM40" s="1219"/>
      <c r="AN40" s="1220"/>
      <c r="AO40" s="345">
        <v>-580818</v>
      </c>
      <c r="AP40" s="345">
        <v>-74311</v>
      </c>
      <c r="AQ40" s="346">
        <v>-71783</v>
      </c>
      <c r="AR40" s="347">
        <v>3.5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301</v>
      </c>
      <c r="AL41" s="1231"/>
      <c r="AM41" s="1231"/>
      <c r="AN41" s="1232"/>
      <c r="AO41" s="345">
        <v>303262</v>
      </c>
      <c r="AP41" s="345">
        <v>38800</v>
      </c>
      <c r="AQ41" s="346">
        <v>30425</v>
      </c>
      <c r="AR41" s="347">
        <v>27.5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521</v>
      </c>
      <c r="AN49" s="1235" t="s">
        <v>555</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556</v>
      </c>
      <c r="AO50" s="362" t="s">
        <v>557</v>
      </c>
      <c r="AP50" s="363" t="s">
        <v>558</v>
      </c>
      <c r="AQ50" s="364" t="s">
        <v>559</v>
      </c>
      <c r="AR50" s="365" t="s">
        <v>560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561</v>
      </c>
      <c r="AL51" s="358"/>
      <c r="AM51" s="366">
        <v>857999</v>
      </c>
      <c r="AN51" s="367">
        <v>98711</v>
      </c>
      <c r="AO51" s="368">
        <v>-1.3</v>
      </c>
      <c r="AP51" s="369">
        <v>138651</v>
      </c>
      <c r="AQ51" s="370">
        <v>7.8</v>
      </c>
      <c r="AR51" s="371">
        <v>-9.1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562</v>
      </c>
      <c r="AM52" s="374">
        <v>338803</v>
      </c>
      <c r="AN52" s="375">
        <v>38979</v>
      </c>
      <c r="AO52" s="376">
        <v>13.4</v>
      </c>
      <c r="AP52" s="377">
        <v>71211</v>
      </c>
      <c r="AQ52" s="378">
        <v>15.7</v>
      </c>
      <c r="AR52" s="379">
        <v>-2.2999999999999998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563</v>
      </c>
      <c r="AL53" s="358"/>
      <c r="AM53" s="366">
        <v>1130592</v>
      </c>
      <c r="AN53" s="367">
        <v>132310</v>
      </c>
      <c r="AO53" s="368">
        <v>34</v>
      </c>
      <c r="AP53" s="369">
        <v>122882</v>
      </c>
      <c r="AQ53" s="370">
        <v>-11.4</v>
      </c>
      <c r="AR53" s="371">
        <v>45.4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562</v>
      </c>
      <c r="AM54" s="374">
        <v>451971</v>
      </c>
      <c r="AN54" s="375">
        <v>52893</v>
      </c>
      <c r="AO54" s="376">
        <v>35.700000000000003</v>
      </c>
      <c r="AP54" s="377">
        <v>65785</v>
      </c>
      <c r="AQ54" s="378">
        <v>-7.6</v>
      </c>
      <c r="AR54" s="379">
        <v>43.3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564</v>
      </c>
      <c r="AL55" s="358"/>
      <c r="AM55" s="366">
        <v>873745</v>
      </c>
      <c r="AN55" s="367">
        <v>105410</v>
      </c>
      <c r="AO55" s="368">
        <v>-20.3</v>
      </c>
      <c r="AP55" s="369">
        <v>114790</v>
      </c>
      <c r="AQ55" s="370">
        <v>-6.6</v>
      </c>
      <c r="AR55" s="371">
        <v>-13.7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562</v>
      </c>
      <c r="AM56" s="374">
        <v>398093</v>
      </c>
      <c r="AN56" s="375">
        <v>48027</v>
      </c>
      <c r="AO56" s="376">
        <v>-9.1999999999999993</v>
      </c>
      <c r="AP56" s="377">
        <v>55601</v>
      </c>
      <c r="AQ56" s="378">
        <v>-15.5</v>
      </c>
      <c r="AR56" s="379">
        <v>6.3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565</v>
      </c>
      <c r="AL57" s="358"/>
      <c r="AM57" s="366">
        <v>942846</v>
      </c>
      <c r="AN57" s="367">
        <v>117372</v>
      </c>
      <c r="AO57" s="368">
        <v>11.3</v>
      </c>
      <c r="AP57" s="369">
        <v>126262</v>
      </c>
      <c r="AQ57" s="370">
        <v>10</v>
      </c>
      <c r="AR57" s="371">
        <v>1.3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562</v>
      </c>
      <c r="AM58" s="374">
        <v>399167</v>
      </c>
      <c r="AN58" s="375">
        <v>49691</v>
      </c>
      <c r="AO58" s="376">
        <v>3.5</v>
      </c>
      <c r="AP58" s="377">
        <v>56769</v>
      </c>
      <c r="AQ58" s="378">
        <v>2.1</v>
      </c>
      <c r="AR58" s="379">
        <v>1.4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566</v>
      </c>
      <c r="AL59" s="358"/>
      <c r="AM59" s="366">
        <v>868534</v>
      </c>
      <c r="AN59" s="367">
        <v>111123</v>
      </c>
      <c r="AO59" s="368">
        <v>-5.3</v>
      </c>
      <c r="AP59" s="369">
        <v>126525</v>
      </c>
      <c r="AQ59" s="370">
        <v>0.2</v>
      </c>
      <c r="AR59" s="371">
        <v>-5.5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562</v>
      </c>
      <c r="AM60" s="374">
        <v>531502</v>
      </c>
      <c r="AN60" s="375">
        <v>68002</v>
      </c>
      <c r="AO60" s="376">
        <v>36.799999999999997</v>
      </c>
      <c r="AP60" s="377">
        <v>67052</v>
      </c>
      <c r="AQ60" s="378">
        <v>18.100000000000001</v>
      </c>
      <c r="AR60" s="379">
        <v>18.7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567</v>
      </c>
      <c r="AL61" s="380"/>
      <c r="AM61" s="381">
        <v>934743</v>
      </c>
      <c r="AN61" s="382">
        <v>112985</v>
      </c>
      <c r="AO61" s="383">
        <v>3.7</v>
      </c>
      <c r="AP61" s="384">
        <v>125822</v>
      </c>
      <c r="AQ61" s="385">
        <v>0</v>
      </c>
      <c r="AR61" s="371">
        <v>3.7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562</v>
      </c>
      <c r="AM62" s="374">
        <v>423907</v>
      </c>
      <c r="AN62" s="375">
        <v>51518</v>
      </c>
      <c r="AO62" s="376">
        <v>16</v>
      </c>
      <c r="AP62" s="377">
        <v>63284</v>
      </c>
      <c r="AQ62" s="378">
        <v>2.6</v>
      </c>
      <c r="AR62" s="379">
        <v>13.4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ZkqoSma01JE7Ki8di8+w2wCxkGKDpB0PsXYARRRWtZB3SEyYHm84h5wa+l6lOHaTCm1fPxZ8lI7MK8q07x7YHA==" saltValue="hfsrxWEa5FwC0UlQEl1Xz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569</v>
      </c>
    </row>
    <row r="120" spans="125:125" ht="13.5" hidden="1" customHeight="1" x14ac:dyDescent="0.15"/>
    <row r="121" spans="125:125" ht="13.5" hidden="1" customHeight="1" x14ac:dyDescent="0.15">
      <c r="DU121" s="292"/>
    </row>
  </sheetData>
  <sheetProtection algorithmName="SHA-512" hashValue="NhE6gaRR9uFbJygjSDn/wjNmXXfLQBdV2R3+Lza40g1n1/cnNNKEygTXKzUReN33QY2QfWciPnZIFHwZ/+kb1g==" saltValue="HBZWo9fsxHd9IJqYLQSZ3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570</v>
      </c>
    </row>
  </sheetData>
  <sheetProtection algorithmName="SHA-512" hashValue="RMPg8ImFRNoNqzf2U9zoX1cruPcdYnvsTFlle/FcH2Bg0PXaWgcE4CoTMOYXLjUv/R1Qv7f8QKV10HUoSl1+qQ==" saltValue="RMy1HmEkkw7zG4yakVny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38" t="s">
        <v>3</v>
      </c>
      <c r="D47" s="1238"/>
      <c r="E47" s="1239"/>
      <c r="F47" s="11">
        <v>24.05</v>
      </c>
      <c r="G47" s="12">
        <v>24.55</v>
      </c>
      <c r="H47" s="12">
        <v>25.06</v>
      </c>
      <c r="I47" s="12">
        <v>24.65</v>
      </c>
      <c r="J47" s="13">
        <v>20.87</v>
      </c>
    </row>
    <row r="48" spans="2:10" ht="57.75" customHeight="1" x14ac:dyDescent="0.15">
      <c r="B48" s="14"/>
      <c r="C48" s="1240" t="s">
        <v>4</v>
      </c>
      <c r="D48" s="1240"/>
      <c r="E48" s="1241"/>
      <c r="F48" s="15">
        <v>9.91</v>
      </c>
      <c r="G48" s="16">
        <v>6.44</v>
      </c>
      <c r="H48" s="16">
        <v>8.26</v>
      </c>
      <c r="I48" s="16">
        <v>6.34</v>
      </c>
      <c r="J48" s="17">
        <v>8.81</v>
      </c>
    </row>
    <row r="49" spans="2:10" ht="57.75" customHeight="1" thickBot="1" x14ac:dyDescent="0.2">
      <c r="B49" s="18"/>
      <c r="C49" s="1242" t="s">
        <v>5</v>
      </c>
      <c r="D49" s="1242"/>
      <c r="E49" s="1243"/>
      <c r="F49" s="19">
        <v>0.61</v>
      </c>
      <c r="G49" s="20" t="s">
        <v>576</v>
      </c>
      <c r="H49" s="20">
        <v>1.69</v>
      </c>
      <c r="I49" s="20" t="s">
        <v>577</v>
      </c>
      <c r="J49" s="21">
        <v>0.16</v>
      </c>
    </row>
    <row r="50" spans="2:10" ht="13.5" customHeight="1" x14ac:dyDescent="0.15"/>
  </sheetData>
  <sheetProtection algorithmName="SHA-512" hashValue="E+RCmacNumdEjsIHS5QpjTrbgVlfB8Emve0SYJRLGDkP1oyRDO0FGsqjmS4tVrqEozGl+ljgBKJgu4xnEEFCVQ==" saltValue="wvH43UnxPJfEdJRfaXyO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岐阜県</cp:lastModifiedBy>
  <cp:lastPrinted>2022-03-11T07:13:50Z</cp:lastPrinted>
  <dcterms:created xsi:type="dcterms:W3CDTF">2022-02-02T05:20:11Z</dcterms:created>
  <dcterms:modified xsi:type="dcterms:W3CDTF">2022-09-28T06:01:07Z</dcterms:modified>
  <cp:category/>
</cp:coreProperties>
</file>