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d201804208\G\財政係（H-市町村18）\06_財政係その他\08_財政状況資料集\R3\15_HP掲載用\"/>
    </mc:Choice>
  </mc:AlternateContent>
  <bookViews>
    <workbookView xWindow="0" yWindow="0" windowWidth="15360" windowHeight="7635" tabRatio="8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2" i="10" l="1"/>
  <c r="BG41" i="10"/>
  <c r="BG40" i="10"/>
  <c r="BG39" i="10"/>
  <c r="BG38" i="10"/>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<sst xmlns="http://schemas.openxmlformats.org/spreadsheetml/2006/main" count="1213" uniqueCount="649">
  <si>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</si>
  <si>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</si>
  <si>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</si>
  <si>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</si>
  <si>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</si>
  <si>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</si>
  <si>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</si>
  <si>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</si>
  <si>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</si>
  <si>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</si>
  <si>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</si>
  <si>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</si>
  <si>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</si>
  <si>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</si>
  <si>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</si>
  <si>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</si>
  <si>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</si>
  <si>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</si>
  <si>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</si>
  <si>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</si>
  <si>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</si>
  <si>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</si>
  <si>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</si>
  <si>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</si>
  <si>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</si>
  <si>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</si>
  <si>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</si>
  <si>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</si>
  <si>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</si>
  <si>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</si>
  <si>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</si>
  <si>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</si>
  <si>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</si>
  <si>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</si>
  <si>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</si>
  <si>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</si>
  <si>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</si>
  <si>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</si>
  <si>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</si>
  <si>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</si>
  <si>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</si>
  <si>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</si>
  <si>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</si>
  <si>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</si>
  <si>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</si>
  <si>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</si>
  <si>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</si>
  <si>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</si>
  <si>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</si>
  <si>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</si>
  <si>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</si>
  <si>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</si>
  <si>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</si>
  <si>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</si>
  <si>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</si>
  <si>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</si>
  <si>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</si>
  <si>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</si>
  <si>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</si>
  <si>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</si>
  <si>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</si>
  <si>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</si>
  <si>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</si>
  <si>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</si>
  <si>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</si>
  <si>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</si>
  <si>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</si>
  <si>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</si>
  <si>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</si>
  <si>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</si>
  <si>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</si>
  <si>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</si>
  <si>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</si>
  <si>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</si>
  <si>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</si>
  <si>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</si>
  <si>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</si>
  <si>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</si>
  <si>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</si>
  <si>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</si>
  <si>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</si>
  <si>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</si>
  <si>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</si>
  <si>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</si>
  <si>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</si>
  <si>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</si>
  <si>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</si>
  <si>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</si>
  <si>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</si>
  <si>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</si>
  <si>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</si>
  <si>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</si>
  <si>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</si>
  <si>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</si>
  <si>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</si>
  <si>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</si>
  <si>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</si>
  <si>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</si>
  <si>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揖斐川町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</si>
  <si>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</si>
  <si>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</si>
  <si>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</si>
  <si>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</si>
  <si>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</si>
  <si>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</si>
  <si>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</si>
  <si>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</si>
  <si>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</si>
  <si>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</si>
  <si>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</si>
  <si>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</si>
  <si>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</si>
  <si>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</si>
  <si>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</si>
  <si>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</si>
  <si>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</si>
  <si>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</si>
  <si>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</si>
  <si>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</si>
  <si>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</si>
  <si>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</si>
  <si>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</si>
  <si>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</si>
  <si>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</si>
  <si>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</si>
  <si>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</si>
  <si>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</si>
  <si>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</si>
  <si>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</si>
  <si>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</si>
  <si>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</si>
  <si>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</si>
  <si>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</si>
  <si>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</si>
  <si>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</si>
  <si>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</si>
  <si>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</si>
  <si>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</si>
  <si>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</si>
  <si>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</si>
  <si>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</si>
  <si>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</si>
  <si>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</si>
  <si>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</si>
  <si>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</si>
  <si>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</si>
  <si>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</si>
  <si>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</si>
  <si>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</si>
  <si>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</si>
  <si>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</si>
  <si>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</si>
  <si>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</si>
  <si>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</si>
  <si>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</si>
  <si>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</si>
  <si>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</si>
  <si>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</si>
  <si>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</si>
  <si>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</si>
  <si>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</si>
  <si>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</si>
  <si>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</si>
  <si>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</si>
  <si>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</si>
  <si>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</si>
  <si>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</si>
  <si>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</si>
  <si>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</si>
  <si>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</si>
  <si>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</si>
  <si>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</si>
  <si>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</si>
  <si>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</si>
  <si>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</si>
  <si>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</si>
  <si>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</si>
  <si>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</si>
  <si>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</si>
  <si>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</si>
  <si>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</si>
  <si>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</si>
  <si>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</si>
  <si>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</si>
  <si>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</si>
  <si>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</si>
  <si>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</si>
  <si>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</si>
  <si>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</si>
  <si>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</si>
  <si>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</si>
  <si>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</si>
  <si>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</si>
  <si>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</si>
  <si>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</si>
  <si>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</si>
  <si>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</si>
  <si>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</si>
  <si>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</si>
  <si>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</si>
  <si>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</si>
  <si>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</si>
  <si>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</si>
  <si>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</si>
  <si>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</si>
  <si>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</si>
  <si>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</si>
  <si>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</si>
  <si>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</si>
  <si>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</si>
  <si>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</si>
  <si>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岐阜県揖斐川町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</si>
  <si>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</si>
  <si>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</si>
  <si>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</si>
  <si>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</si>
  <si>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</si>
  <si>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</si>
  <si>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</si>
  <si>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</si>
  <si>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</si>
  <si>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</si>
  <si>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</si>
  <si>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</si>
  <si>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</si>
  <si>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</si>
  <si>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</si>
  <si>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</si>
  <si>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</si>
  <si>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</si>
  <si>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</si>
  <si>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</si>
  <si>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</si>
  <si>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</si>
  <si>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</si>
  <si>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</si>
  <si>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</si>
  <si>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</si>
  <si>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</si>
  <si>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</si>
  <si>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</si>
  <si>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</si>
  <si>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</si>
  <si>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</si>
  <si>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</si>
  <si>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</si>
  <si>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</si>
  <si>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</si>
  <si>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</si>
  <si>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</si>
  <si>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</si>
  <si>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</si>
  <si>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</si>
  <si>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</si>
  <si>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</si>
  <si>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</si>
  <si>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</si>
  <si>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</si>
  <si>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</si>
  <si>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</si>
  <si>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</si>
  <si>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</si>
  <si>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</si>
  <si>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</si>
  <si>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</si>
  <si>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</si>
  <si>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</si>
  <si>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</si>
  <si>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</si>
  <si>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</si>
  <si>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</si>
  <si>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</si>
  <si>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</si>
  <si>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</si>
  <si>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</si>
  <si>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</si>
  <si>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</si>
  <si>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</si>
  <si>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</si>
  <si>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</si>
  <si>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</si>
  <si>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</si>
  <si>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</si>
  <si>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</si>
  <si>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</si>
  <si>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</si>
  <si>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</si>
  <si>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</si>
  <si>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</si>
  <si>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</si>
  <si>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</si>
  <si>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</si>
  <si>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</si>
  <si>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</si>
  <si>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</si>
  <si>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</si>
  <si>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</si>
  <si>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</si>
  <si>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</si>
  <si>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</si>
  <si>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</si>
  <si>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</si>
  <si>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</si>
  <si>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</si>
  <si>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</si>
  <si>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</si>
  <si>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</si>
  <si>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</si>
  <si>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</si>
  <si>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</si>
  <si>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</si>
  <si>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</si>
  <si>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</si>
  <si>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</si>
  <si>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</si>
  <si>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</si>
  <si>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</si>
  <si>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</si>
  <si>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</si>
  <si>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</si>
  <si>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</si>
  <si>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</si>
  <si>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</si>
  <si>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</si>
  <si>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</si>
  <si>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</si>
  <si>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</si>
  <si>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</si>
  <si>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</si>
  <si>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</si>
  <si>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</si>
  <si>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</si>
  <si>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</si>
  <si>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</si>
  <si>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</si>
  <si>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</si>
  <si>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</si>
  <si>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</si>
  <si>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</si>
  <si>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</si>
  <si>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</si>
  <si>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</si>
  <si>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</si>
  <si>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</si>
  <si>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</si>
  <si>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</si>
  <si>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</si>
  <si>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</si>
  <si>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</si>
  <si>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</si>
  <si>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</si>
  <si>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</si>
  <si>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</si>
  <si>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</si>
  <si>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</si>
  <si>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</si>
  <si>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</si>
  <si>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</si>
  <si>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</si>
  <si>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</si>
  <si>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</si>
  <si>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</si>
  <si>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</si>
  <si>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</si>
  <si>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</si>
  <si>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</si>
  <si>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</si>
  <si>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岐阜県揖斐川町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</si>
  <si>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</si>
  <si>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</si>
  <si>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</si>
  <si>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</si>
  <si>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</si>
  <si>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</si>
  <si>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</si>
  <si>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</si>
  <si>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</si>
  <si>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</si>
  <si>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</si>
  <si>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</si>
  <si>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</si>
  <si>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</si>
  <si>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</si>
  <si>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</si>
  <si>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</si>
  <si>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</si>
  <si>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</si>
  <si>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</si>
  <si>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町営住宅事業特別会計</t>
    <phoneticPr fontId="5"/>
  </si>
  <si>
    <t>杉原地域土地取得等特別会計</t>
    <phoneticPr fontId="5"/>
  </si>
  <si>
    <t>-</t>
    <phoneticPr fontId="5"/>
  </si>
  <si>
    <t>徳山ダム上流域公有地化特別会計</t>
    <phoneticPr fontId="5"/>
  </si>
  <si>
    <t>-</t>
    <phoneticPr fontId="5"/>
  </si>
  <si>
    <t>地域情報特別会計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</si>
  <si>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</si>
  <si>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</si>
  <si>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</si>
  <si>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</si>
  <si>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</si>
  <si>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</si>
  <si>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</si>
  <si>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</si>
  <si>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</si>
  <si>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</si>
  <si>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</si>
  <si>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</si>
  <si>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</si>
  <si>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</si>
  <si>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</si>
  <si>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国民健康保険直診勘定特別会計</t>
    <phoneticPr fontId="5"/>
  </si>
  <si>
    <t>後期高齢者医療特別会計</t>
    <phoneticPr fontId="5"/>
  </si>
  <si>
    <t>上水道事業会計</t>
    <phoneticPr fontId="5"/>
  </si>
  <si>
    <t>法適用企業</t>
    <phoneticPr fontId="5"/>
  </si>
  <si>
    <t>大和簡易水道特別会計</t>
    <phoneticPr fontId="5"/>
  </si>
  <si>
    <t>法非適用企業</t>
    <phoneticPr fontId="5"/>
  </si>
  <si>
    <t>脛永簡易水道特別会計</t>
    <phoneticPr fontId="5"/>
  </si>
  <si>
    <t>法非適用企業</t>
    <phoneticPr fontId="5"/>
  </si>
  <si>
    <t>市場簡易水道特別会計</t>
    <phoneticPr fontId="5"/>
  </si>
  <si>
    <t>谷汲簡易水道特別会計</t>
    <phoneticPr fontId="5"/>
  </si>
  <si>
    <t>北部簡易水道特別会計</t>
    <phoneticPr fontId="5"/>
  </si>
  <si>
    <t>公共下水道事業特別会計</t>
    <phoneticPr fontId="5"/>
  </si>
  <si>
    <t>農業集落排水事業特別会計</t>
    <phoneticPr fontId="5"/>
  </si>
  <si>
    <t>個別排水事業特別会計</t>
    <phoneticPr fontId="5"/>
  </si>
  <si>
    <t>小水力発電事業特別会計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</si>
  <si>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</si>
  <si>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</si>
  <si>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</si>
  <si>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</si>
  <si>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</si>
  <si>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</si>
  <si>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</si>
  <si>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</si>
  <si>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</si>
  <si>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</si>
  <si>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</si>
  <si>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</si>
  <si>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</si>
  <si>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</si>
  <si>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</si>
  <si>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</si>
  <si>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</si>
  <si>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</si>
  <si>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</si>
  <si>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</si>
  <si>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</si>
  <si>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</si>
  <si>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</si>
  <si>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</si>
  <si>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</si>
  <si>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</si>
  <si>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</si>
  <si>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</si>
  <si>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</si>
  <si>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</si>
  <si>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</si>
  <si>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</si>
  <si>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</si>
  <si>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</si>
  <si>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</si>
  <si>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</si>
  <si>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</si>
  <si>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</si>
  <si>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</si>
  <si>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</si>
  <si>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</si>
  <si>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</si>
  <si>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</si>
  <si>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</si>
  <si>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</si>
  <si>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</si>
  <si>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</si>
  <si>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</si>
  <si>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</si>
  <si>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</si>
  <si>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</si>
  <si>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</si>
  <si>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</si>
  <si>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</si>
  <si>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</si>
  <si>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</si>
  <si>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</si>
  <si>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</si>
  <si>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</si>
  <si>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</si>
  <si>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</si>
  <si>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</si>
  <si>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</si>
  <si>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</si>
  <si>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</si>
  <si>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</si>
  <si>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</si>
  <si>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</si>
  <si>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</si>
  <si>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</si>
  <si>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</si>
  <si>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</si>
  <si>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</si>
  <si>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</si>
  <si>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</si>
  <si>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(Ｆ)</t>
    <phoneticPr fontId="5"/>
  </si>
  <si>
    <t>北部簡易水道特別会計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</si>
  <si>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</si>
  <si>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</si>
  <si>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</si>
  <si>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</si>
  <si>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</si>
  <si>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</si>
  <si>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</si>
  <si>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</si>
  <si>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</si>
  <si>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</si>
  <si>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</si>
  <si>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</si>
  <si>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</si>
  <si>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</si>
  <si>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</si>
  <si>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</si>
  <si>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</si>
  <si>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</si>
  <si>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</si>
  <si>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</si>
  <si>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</si>
  <si>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</si>
  <si>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</si>
  <si>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</si>
  <si>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</si>
  <si>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</si>
  <si>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</si>
  <si>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</si>
  <si>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</si>
  <si>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</si>
  <si>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</si>
  <si>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</si>
  <si>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</si>
  <si>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</si>
  <si>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</si>
  <si>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</si>
  <si>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</si>
  <si>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</si>
  <si>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</si>
  <si>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</si>
  <si>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</si>
  <si>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</si>
  <si>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</si>
  <si>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</si>
  <si>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</si>
  <si>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</si>
  <si>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</si>
  <si>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</si>
  <si>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</si>
  <si>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</si>
  <si>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</si>
  <si>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</si>
  <si>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</si>
  <si>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</si>
  <si>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</si>
  <si>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</si>
  <si>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</si>
  <si>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</si>
  <si>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</si>
  <si>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</si>
  <si>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</si>
  <si>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</si>
  <si>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</si>
  <si>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</si>
  <si>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</si>
  <si>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</si>
  <si>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</si>
  <si>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</si>
  <si>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</si>
  <si>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</si>
  <si>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</si>
  <si>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</si>
  <si>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</si>
  <si>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</si>
  <si>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</si>
  <si>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</si>
  <si>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</si>
  <si>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</si>
  <si>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</si>
  <si>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</si>
  <si>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</si>
  <si>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</si>
  <si>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</si>
  <si>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</si>
  <si>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</si>
  <si>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</si>
  <si>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</si>
  <si>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1.37</t>
  </si>
  <si>
    <t>▲ 1.44</t>
  </si>
  <si>
    <t>一般会計</t>
  </si>
  <si>
    <t>上水道事業会計</t>
  </si>
  <si>
    <t>国民健康保険特別会計</t>
  </si>
  <si>
    <t>町営住宅事業特別会計</t>
  </si>
  <si>
    <t>国民健康保険直診勘定特別会計</t>
  </si>
  <si>
    <t>後期高齢者医療特別会計</t>
  </si>
  <si>
    <t>公共下水道事業特別会計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</si>
  <si>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</si>
  <si>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</si>
  <si>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</si>
  <si>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</si>
  <si>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</si>
  <si>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</si>
  <si>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</si>
  <si>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</si>
  <si>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</si>
  <si>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</si>
  <si>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824百万円基金繰入</t>
    <rPh sb="3" eb="6">
      <t>ヒャクマンエン</t>
    </rPh>
    <rPh sb="6" eb="8">
      <t>キキン</t>
    </rPh>
    <rPh sb="8" eb="10">
      <t>クリイレ</t>
    </rPh>
    <phoneticPr fontId="2"/>
  </si>
  <si>
    <t>1百万円基金繰入</t>
    <rPh sb="1" eb="4">
      <t>ヒャクマンエン</t>
    </rPh>
    <rPh sb="4" eb="6">
      <t>キキン</t>
    </rPh>
    <rPh sb="6" eb="8">
      <t>クリイレ</t>
    </rPh>
    <phoneticPr fontId="2"/>
  </si>
  <si>
    <t>182百万円基金繰入</t>
    <rPh sb="3" eb="6">
      <t>ヒャクマンエン</t>
    </rPh>
    <rPh sb="6" eb="8">
      <t>キキン</t>
    </rPh>
    <rPh sb="8" eb="10">
      <t>クリイレ</t>
    </rPh>
    <phoneticPr fontId="2"/>
  </si>
  <si>
    <t>大垣衛生施設組合（一般会計）</t>
    <phoneticPr fontId="2"/>
  </si>
  <si>
    <t>揖斐郡養基小学校養基保育所組合（一般会計）</t>
    <phoneticPr fontId="2"/>
  </si>
  <si>
    <t>岐阜県市町村会館組合（一般会計）</t>
    <phoneticPr fontId="2"/>
  </si>
  <si>
    <t>樫原谷林野組合（一般会計）</t>
    <phoneticPr fontId="2"/>
  </si>
  <si>
    <t>足打谷林野組合（一般会計）</t>
    <phoneticPr fontId="2"/>
  </si>
  <si>
    <t>岐阜県市町村職員退職手当組合（一般会計）</t>
    <phoneticPr fontId="2"/>
  </si>
  <si>
    <t>西濃環境整備組合（一般会計）</t>
    <phoneticPr fontId="2"/>
  </si>
  <si>
    <t>揖斐川水防事務組合（一般会計）</t>
    <phoneticPr fontId="2"/>
  </si>
  <si>
    <t>揖斐郡消防組合（一般会計）</t>
    <phoneticPr fontId="2"/>
  </si>
  <si>
    <t>揖斐広域連合（一般会計）</t>
    <phoneticPr fontId="2"/>
  </si>
  <si>
    <t>揖斐広域連合（介護保険事業会計）</t>
    <phoneticPr fontId="2"/>
  </si>
  <si>
    <t>岐阜県後期高齢者医療広域連合（一般会計）</t>
  </si>
  <si>
    <t>岐阜県後期高齢者医療広域連合（後期高齢者医療事業会計）</t>
  </si>
  <si>
    <t>7百万円基金繰入</t>
    <rPh sb="1" eb="4">
      <t>ヒャクマンエン</t>
    </rPh>
    <rPh sb="4" eb="6">
      <t>キキン</t>
    </rPh>
    <rPh sb="6" eb="8">
      <t>クリイレ</t>
    </rPh>
    <phoneticPr fontId="2"/>
  </si>
  <si>
    <t>10百万円基金繰入</t>
    <rPh sb="2" eb="5">
      <t>ヒャクマンエン</t>
    </rPh>
    <rPh sb="5" eb="7">
      <t>キキン</t>
    </rPh>
    <rPh sb="7" eb="9">
      <t>クリイレ</t>
    </rPh>
    <phoneticPr fontId="2"/>
  </si>
  <si>
    <t>790百万円基金繰入</t>
    <rPh sb="3" eb="6">
      <t>ヒャクマンエン</t>
    </rPh>
    <rPh sb="6" eb="8">
      <t>キキン</t>
    </rPh>
    <rPh sb="8" eb="10">
      <t>クリイレ</t>
    </rPh>
    <phoneticPr fontId="2"/>
  </si>
  <si>
    <t>605百万円基金繰入</t>
    <rPh sb="3" eb="6">
      <t>ヒャクマンエン</t>
    </rPh>
    <rPh sb="6" eb="8">
      <t>キキン</t>
    </rPh>
    <rPh sb="8" eb="10">
      <t>クリイレ</t>
    </rPh>
    <phoneticPr fontId="2"/>
  </si>
  <si>
    <t>〇</t>
  </si>
  <si>
    <t>揖斐川町土地開発公社</t>
    <rPh sb="0" eb="4">
      <t>イ</t>
    </rPh>
    <rPh sb="4" eb="10">
      <t>トチカイハツコウシャ</t>
    </rPh>
    <phoneticPr fontId="2"/>
  </si>
  <si>
    <t>サンシャイン春日</t>
    <rPh sb="6" eb="8">
      <t>カスガ</t>
    </rPh>
    <phoneticPr fontId="2"/>
  </si>
  <si>
    <t>いびがわ</t>
  </si>
  <si>
    <t>樽見鉄道</t>
    <rPh sb="0" eb="4">
      <t>タルミテツドウ</t>
    </rPh>
    <phoneticPr fontId="2"/>
  </si>
  <si>
    <t>公有地化推進基金</t>
    <phoneticPr fontId="5"/>
  </si>
  <si>
    <t>合併振興基金</t>
    <phoneticPr fontId="5"/>
  </si>
  <si>
    <t>公共施設整備基金</t>
    <phoneticPr fontId="5"/>
  </si>
  <si>
    <t>町営住宅整備基金</t>
    <phoneticPr fontId="5"/>
  </si>
  <si>
    <t>藤橋地域振興基金</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</si>
  <si>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</si>
  <si>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</si>
  <si>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</si>
  <si>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</si>
  <si>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</si>
  <si>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及び将来負担比率は類似団体と比較して低い。要因としては、旧町村から承継した地方債の償還が進み、毎年度の償還額が減少してきたこと及び地方債の発行の抑制をしてきたためである。今後も人件費や物件費、公債費等の経常的歳出の縮減に努める。</t>
    <rPh sb="7" eb="8">
      <t>オヨ</t>
    </rPh>
    <rPh sb="16" eb="18">
      <t>ルイジ</t>
    </rPh>
    <rPh sb="18" eb="20">
      <t>ダンタイ</t>
    </rPh>
    <rPh sb="21" eb="23">
      <t>ヒカク</t>
    </rPh>
    <rPh sb="92" eb="94">
      <t>コンゴ</t>
    </rPh>
    <rPh sb="95" eb="98">
      <t>ジンケンヒ</t>
    </rPh>
    <rPh sb="99" eb="102">
      <t>ブッケンヒ</t>
    </rPh>
    <rPh sb="103" eb="106">
      <t>コウサイヒ</t>
    </rPh>
    <rPh sb="106" eb="107">
      <t>トウ</t>
    </rPh>
    <rPh sb="108" eb="111">
      <t>ケイジョウテキ</t>
    </rPh>
    <rPh sb="111" eb="113">
      <t>サイシュツ</t>
    </rPh>
    <rPh sb="114" eb="116">
      <t>シュクゲン</t>
    </rPh>
    <rPh sb="117" eb="118">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</si>
  <si>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</si>
  <si>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</si>
  <si>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</si>
  <si>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平成24年度から将来負担比率は「-％」となっているが、合併団体であり広大な面積を持つ当町は、公共施設等の総量が多く、それに伴い、施設等の老朽化も一度に進むこととなる。今後は、将来負担額を抑えるためにも地方債の発行の抑制に努めるほか、「揖斐川町公共施設等総合管理計画」に基づき、施設総量の適正化のみならず、民間のノウハウや資金の導入等も検討し、健全で持続可能な自治体経営の実現を目指す。
</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</si>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</sst>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84459</c:v>
                </c:pt>
              </c:numCache>
            </c:numRef>
          </c:val>
          <c:smooth val="0"/>
          <c:extLst>
            <c:ext xmlns:c16="http://schemas.microsoft.com/office/drawing/2014/chart" uri="{C3380CC4-5D6E-409C-BE32-E72D297353CC}">
              <c16:uniqueId val="{00000000-B916-4DB2-86BB-398D236060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152484</c:v>
                </c:pt>
                <c:pt idx="1">
                  <c:v>77156</c:v>
                </c:pt>
                <c:pt idx="2">
                  <c:v>88619</c:v>
                </c:pt>
                <c:pt idx="3">
                  <c:v>138205</c:v>
                </c:pt>
                <c:pt idx="4">
                  <c:v>118680</c:v>
                </c:pt>
              </c:numCache>
            </c:numRef>
          </c:val>
          <c:smooth val="0"/>
          <c:extLst>
            <c:ext xmlns:c16="http://schemas.microsoft.com/office/drawing/2014/chart" uri="{C3380CC4-5D6E-409C-BE32-E72D297353CC}">
              <c16:uniqueId val="{00000001-B916-4DB2-86BB-398D2360606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6.51</c:v>
                </c:pt>
                <c:pt idx="1">
                  <c:v>9.3000000000000007</c:v>
                </c:pt>
                <c:pt idx="2">
                  <c:v>3.97</c:v>
                </c:pt>
                <c:pt idx="3">
                  <c:v>3.86</c:v>
                </c:pt>
                <c:pt idx="4">
                  <c:v>6.06</c:v>
                </c:pt>
              </c:numCache>
            </c:numRef>
          </c:val>
          <c:extLst>
            <c:ext xmlns:c16="http://schemas.microsoft.com/office/drawing/2014/chart" uri="{C3380CC4-5D6E-409C-BE32-E72D297353CC}">
              <c16:uniqueId val="{00000000-EC74-4B52-9D12-1D1BDD6216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25.67</c:v>
                </c:pt>
                <c:pt idx="1">
                  <c:v>27.32</c:v>
                </c:pt>
                <c:pt idx="2">
                  <c:v>32.119999999999997</c:v>
                </c:pt>
                <c:pt idx="3">
                  <c:v>31.41</c:v>
                </c:pt>
                <c:pt idx="4">
                  <c:v>29.64</c:v>
                </c:pt>
              </c:numCache>
            </c:numRef>
          </c:val>
          <c:extLst>
            <c:ext xmlns:c16="http://schemas.microsoft.com/office/drawing/2014/chart" uri="{C3380CC4-5D6E-409C-BE32-E72D297353CC}">
              <c16:uniqueId val="{00000001-EC74-4B52-9D12-1D1BDD6216C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5.25</c:v>
                </c:pt>
                <c:pt idx="1">
                  <c:v>2.72</c:v>
                </c:pt>
                <c:pt idx="2">
                  <c:v>-1.37</c:v>
                </c:pt>
                <c:pt idx="3">
                  <c:v>-1.44</c:v>
                </c:pt>
                <c:pt idx="4">
                  <c:v>0.92</c:v>
                </c:pt>
              </c:numCache>
            </c:numRef>
          </c:val>
          <c:smooth val="0"/>
          <c:extLst>
            <c:ext xmlns:c16="http://schemas.microsoft.com/office/drawing/2014/chart" uri="{C3380CC4-5D6E-409C-BE32-E72D297353CC}">
              <c16:uniqueId val="{00000002-EC74-4B52-9D12-1D1BDD6216C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0.28000000000000003</c:v>
                </c:pt>
                <c:pt idx="2">
                  <c:v>#N/A</c:v>
                </c:pt>
                <c:pt idx="3">
                  <c:v>0.22</c:v>
                </c:pt>
                <c:pt idx="4">
                  <c:v>#N/A</c:v>
                </c:pt>
                <c:pt idx="5">
                  <c:v>0.2</c:v>
                </c:pt>
                <c:pt idx="6">
                  <c:v>#N/A</c:v>
                </c:pt>
                <c:pt idx="7">
                  <c:v>0.21</c:v>
                </c:pt>
                <c:pt idx="8">
                  <c:v>#N/A</c:v>
                </c:pt>
                <c:pt idx="9">
                  <c:v>0.2</c:v>
                </c:pt>
              </c:numCache>
            </c:numRef>
          </c:val>
          <c:extLst>
            <c:ext xmlns:c16="http://schemas.microsoft.com/office/drawing/2014/chart" uri="{C3380CC4-5D6E-409C-BE32-E72D297353CC}">
              <c16:uniqueId val="{00000000-FF3A-42DF-95F1-51F15DB14D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F3A-42DF-95F1-51F15DB14DF7}"/>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0.05</c:v>
                </c:pt>
                <c:pt idx="2">
                  <c:v>#N/A</c:v>
                </c:pt>
                <c:pt idx="3">
                  <c:v>0.06</c:v>
                </c:pt>
                <c:pt idx="4">
                  <c:v>#N/A</c:v>
                </c:pt>
                <c:pt idx="5">
                  <c:v>0.01</c:v>
                </c:pt>
                <c:pt idx="6">
                  <c:v>#N/A</c:v>
                </c:pt>
                <c:pt idx="7">
                  <c:v>0.09</c:v>
                </c:pt>
                <c:pt idx="8">
                  <c:v>#N/A</c:v>
                </c:pt>
                <c:pt idx="9">
                  <c:v>0.04</c:v>
                </c:pt>
              </c:numCache>
            </c:numRef>
          </c:val>
          <c:extLst>
            <c:ext xmlns:c16="http://schemas.microsoft.com/office/drawing/2014/chart" uri="{C3380CC4-5D6E-409C-BE32-E72D297353CC}">
              <c16:uniqueId val="{00000002-FF3A-42DF-95F1-51F15DB14DF7}"/>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0.11</c:v>
                </c:pt>
                <c:pt idx="2">
                  <c:v>#N/A</c:v>
                </c:pt>
                <c:pt idx="3">
                  <c:v>0.21</c:v>
                </c:pt>
                <c:pt idx="4">
                  <c:v>#N/A</c:v>
                </c:pt>
                <c:pt idx="5">
                  <c:v>0</c:v>
                </c:pt>
                <c:pt idx="6">
                  <c:v>#N/A</c:v>
                </c:pt>
                <c:pt idx="7">
                  <c:v>0</c:v>
                </c:pt>
                <c:pt idx="8">
                  <c:v>#N/A</c:v>
                </c:pt>
                <c:pt idx="9">
                  <c:v>0.04</c:v>
                </c:pt>
              </c:numCache>
            </c:numRef>
          </c:val>
          <c:extLst>
            <c:ext xmlns:c16="http://schemas.microsoft.com/office/drawing/2014/chart" uri="{C3380CC4-5D6E-409C-BE32-E72D297353CC}">
              <c16:uniqueId val="{00000003-FF3A-42DF-95F1-51F15DB14DF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0.02</c:v>
                </c:pt>
                <c:pt idx="4">
                  <c:v>#N/A</c:v>
                </c:pt>
                <c:pt idx="5">
                  <c:v>0.06</c:v>
                </c:pt>
                <c:pt idx="6">
                  <c:v>#N/A</c:v>
                </c:pt>
                <c:pt idx="7">
                  <c:v>0.04</c:v>
                </c:pt>
                <c:pt idx="8">
                  <c:v>#N/A</c:v>
                </c:pt>
                <c:pt idx="9">
                  <c:v>0.05</c:v>
                </c:pt>
              </c:numCache>
            </c:numRef>
          </c:val>
          <c:extLst>
            <c:ext xmlns:c16="http://schemas.microsoft.com/office/drawing/2014/chart" uri="{C3380CC4-5D6E-409C-BE32-E72D297353CC}">
              <c16:uniqueId val="{00000004-FF3A-42DF-95F1-51F15DB14DF7}"/>
            </c:ext>
          </c:extLst>
        </c:ser>
        <c:ser>
          <c:idx val="5"/>
          <c:order val="5"/>
          <c:tx>
            <c:strRef>
              <c:f>データシート!$A$32</c:f>
              <c:strCache>
                <c:ptCount val="1"/>
                <c:pt idx="0">
                  <c:v>国民健康保険直診勘定特別会計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0.05</c:v>
                </c:pt>
                <c:pt idx="2">
                  <c:v>#N/A</c:v>
                </c:pt>
                <c:pt idx="3">
                  <c:v>0.02</c:v>
                </c:pt>
                <c:pt idx="4">
                  <c:v>#N/A</c:v>
                </c:pt>
                <c:pt idx="5">
                  <c:v>0.02</c:v>
                </c:pt>
                <c:pt idx="6">
                  <c:v>#N/A</c:v>
                </c:pt>
                <c:pt idx="7">
                  <c:v>0.05</c:v>
                </c:pt>
                <c:pt idx="8">
                  <c:v>#N/A</c:v>
                </c:pt>
                <c:pt idx="9">
                  <c:v>0.1</c:v>
                </c:pt>
              </c:numCache>
            </c:numRef>
          </c:val>
          <c:extLst>
            <c:ext xmlns:c16="http://schemas.microsoft.com/office/drawing/2014/chart" uri="{C3380CC4-5D6E-409C-BE32-E72D297353CC}">
              <c16:uniqueId val="{00000005-FF3A-42DF-95F1-51F15DB14DF7}"/>
            </c:ext>
          </c:extLst>
        </c:ser>
        <c:ser>
          <c:idx val="6"/>
          <c:order val="6"/>
          <c:tx>
            <c:strRef>
              <c:f>データシート!$A$33</c:f>
              <c:strCache>
                <c:ptCount val="1"/>
                <c:pt idx="0">
                  <c:v>町営住宅事業特別会計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0.06</c:v>
                </c:pt>
                <c:pt idx="2">
                  <c:v>#N/A</c:v>
                </c:pt>
                <c:pt idx="3">
                  <c:v>0.1</c:v>
                </c:pt>
                <c:pt idx="4">
                  <c:v>#N/A</c:v>
                </c:pt>
                <c:pt idx="5">
                  <c:v>0.08</c:v>
                </c:pt>
                <c:pt idx="6">
                  <c:v>#N/A</c:v>
                </c:pt>
                <c:pt idx="7">
                  <c:v>0.1</c:v>
                </c:pt>
                <c:pt idx="8">
                  <c:v>#N/A</c:v>
                </c:pt>
                <c:pt idx="9">
                  <c:v>0.14000000000000001</c:v>
                </c:pt>
              </c:numCache>
            </c:numRef>
          </c:val>
          <c:extLst>
            <c:ext xmlns:c16="http://schemas.microsoft.com/office/drawing/2014/chart" uri="{C3380CC4-5D6E-409C-BE32-E72D297353CC}">
              <c16:uniqueId val="{00000006-FF3A-42DF-95F1-51F15DB14DF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c:v>
                </c:pt>
                <c:pt idx="2">
                  <c:v>#N/A</c:v>
                </c:pt>
                <c:pt idx="3">
                  <c:v>1.28</c:v>
                </c:pt>
                <c:pt idx="4">
                  <c:v>#N/A</c:v>
                </c:pt>
                <c:pt idx="5">
                  <c:v>1.44</c:v>
                </c:pt>
                <c:pt idx="6">
                  <c:v>#N/A</c:v>
                </c:pt>
                <c:pt idx="7">
                  <c:v>1.21</c:v>
                </c:pt>
                <c:pt idx="8">
                  <c:v>#N/A</c:v>
                </c:pt>
                <c:pt idx="9">
                  <c:v>1.69</c:v>
                </c:pt>
              </c:numCache>
            </c:numRef>
          </c:val>
          <c:extLst>
            <c:ext xmlns:c16="http://schemas.microsoft.com/office/drawing/2014/chart" uri="{C3380CC4-5D6E-409C-BE32-E72D297353CC}">
              <c16:uniqueId val="{00000007-FF3A-42DF-95F1-51F15DB14DF7}"/>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4.46</c:v>
                </c:pt>
                <c:pt idx="2">
                  <c:v>#N/A</c:v>
                </c:pt>
                <c:pt idx="3">
                  <c:v>4.2699999999999996</c:v>
                </c:pt>
                <c:pt idx="4">
                  <c:v>#N/A</c:v>
                </c:pt>
                <c:pt idx="5">
                  <c:v>4.53</c:v>
                </c:pt>
                <c:pt idx="6">
                  <c:v>#N/A</c:v>
                </c:pt>
                <c:pt idx="7">
                  <c:v>5</c:v>
                </c:pt>
                <c:pt idx="8">
                  <c:v>#N/A</c:v>
                </c:pt>
                <c:pt idx="9">
                  <c:v>4.46</c:v>
                </c:pt>
              </c:numCache>
            </c:numRef>
          </c:val>
          <c:extLst>
            <c:ext xmlns:c16="http://schemas.microsoft.com/office/drawing/2014/chart" uri="{C3380CC4-5D6E-409C-BE32-E72D297353CC}">
              <c16:uniqueId val="{00000008-FF3A-42DF-95F1-51F15DB14DF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6.42</c:v>
                </c:pt>
                <c:pt idx="2">
                  <c:v>#N/A</c:v>
                </c:pt>
                <c:pt idx="3">
                  <c:v>9.16</c:v>
                </c:pt>
                <c:pt idx="4">
                  <c:v>#N/A</c:v>
                </c:pt>
                <c:pt idx="5">
                  <c:v>3.87</c:v>
                </c:pt>
                <c:pt idx="6">
                  <c:v>#N/A</c:v>
                </c:pt>
                <c:pt idx="7">
                  <c:v>3.74</c:v>
                </c:pt>
                <c:pt idx="8">
                  <c:v>#N/A</c:v>
                </c:pt>
                <c:pt idx="9">
                  <c:v>5.89</c:v>
                </c:pt>
              </c:numCache>
            </c:numRef>
          </c:val>
          <c:extLst>
            <c:ext xmlns:c16="http://schemas.microsoft.com/office/drawing/2014/chart" uri="{C3380CC4-5D6E-409C-BE32-E72D297353CC}">
              <c16:uniqueId val="{00000009-FF3A-42DF-95F1-51F15DB14D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2101</c:v>
                </c:pt>
                <c:pt idx="5">
                  <c:v>1962</c:v>
                </c:pt>
                <c:pt idx="8">
                  <c:v>1958</c:v>
                </c:pt>
                <c:pt idx="11">
                  <c:v>1917</c:v>
                </c:pt>
                <c:pt idx="14">
                  <c:v>1784</c:v>
                </c:pt>
              </c:numCache>
            </c:numRef>
          </c:val>
          <c:extLst>
            <c:ext xmlns:c16="http://schemas.microsoft.com/office/drawing/2014/chart" uri="{C3380CC4-5D6E-409C-BE32-E72D297353CC}">
              <c16:uniqueId val="{00000000-20C7-4B78-BA12-9D47B5C06B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0C7-4B78-BA12-9D47B5C06B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0C7-4B78-BA12-9D47B5C06B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99</c:v>
                </c:pt>
                <c:pt idx="3">
                  <c:v>96</c:v>
                </c:pt>
                <c:pt idx="6">
                  <c:v>88</c:v>
                </c:pt>
                <c:pt idx="9">
                  <c:v>81</c:v>
                </c:pt>
                <c:pt idx="12">
                  <c:v>80</c:v>
                </c:pt>
              </c:numCache>
            </c:numRef>
          </c:val>
          <c:extLst>
            <c:ext xmlns:c16="http://schemas.microsoft.com/office/drawing/2014/chart" uri="{C3380CC4-5D6E-409C-BE32-E72D297353CC}">
              <c16:uniqueId val="{00000003-20C7-4B78-BA12-9D47B5C06B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758</c:v>
                </c:pt>
                <c:pt idx="3">
                  <c:v>758</c:v>
                </c:pt>
                <c:pt idx="6">
                  <c:v>696</c:v>
                </c:pt>
                <c:pt idx="9">
                  <c:v>683</c:v>
                </c:pt>
                <c:pt idx="12">
                  <c:v>605</c:v>
                </c:pt>
              </c:numCache>
            </c:numRef>
          </c:val>
          <c:extLst>
            <c:ext xmlns:c16="http://schemas.microsoft.com/office/drawing/2014/chart" uri="{C3380CC4-5D6E-409C-BE32-E72D297353CC}">
              <c16:uniqueId val="{00000004-20C7-4B78-BA12-9D47B5C06B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C7-4B78-BA12-9D47B5C06B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0C7-4B78-BA12-9D47B5C06B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1917</c:v>
                </c:pt>
                <c:pt idx="3">
                  <c:v>1685</c:v>
                </c:pt>
                <c:pt idx="6">
                  <c:v>1678</c:v>
                </c:pt>
                <c:pt idx="9">
                  <c:v>1641</c:v>
                </c:pt>
                <c:pt idx="12">
                  <c:v>1551</c:v>
                </c:pt>
              </c:numCache>
            </c:numRef>
          </c:val>
          <c:extLst>
            <c:ext xmlns:c16="http://schemas.microsoft.com/office/drawing/2014/chart" uri="{C3380CC4-5D6E-409C-BE32-E72D297353CC}">
              <c16:uniqueId val="{00000007-20C7-4B78-BA12-9D47B5C06B4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673</c:v>
                </c:pt>
                <c:pt idx="2">
                  <c:v>#N/A</c:v>
                </c:pt>
                <c:pt idx="3">
                  <c:v>#N/A</c:v>
                </c:pt>
                <c:pt idx="4">
                  <c:v>577</c:v>
                </c:pt>
                <c:pt idx="5">
                  <c:v>#N/A</c:v>
                </c:pt>
                <c:pt idx="6">
                  <c:v>#N/A</c:v>
                </c:pt>
                <c:pt idx="7">
                  <c:v>504</c:v>
                </c:pt>
                <c:pt idx="8">
                  <c:v>#N/A</c:v>
                </c:pt>
                <c:pt idx="9">
                  <c:v>#N/A</c:v>
                </c:pt>
                <c:pt idx="10">
                  <c:v>488</c:v>
                </c:pt>
                <c:pt idx="11">
                  <c:v>#N/A</c:v>
                </c:pt>
                <c:pt idx="12">
                  <c:v>#N/A</c:v>
                </c:pt>
                <c:pt idx="13">
                  <c:v>452</c:v>
                </c:pt>
                <c:pt idx="14">
                  <c:v>#N/A</c:v>
                </c:pt>
              </c:numCache>
            </c:numRef>
          </c:val>
          <c:smooth val="0"/>
          <c:extLst>
            <c:ext xmlns:c16="http://schemas.microsoft.com/office/drawing/2014/chart" uri="{C3380CC4-5D6E-409C-BE32-E72D297353CC}">
              <c16:uniqueId val="{00000008-20C7-4B78-BA12-9D47B5C06B4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19842</c:v>
                </c:pt>
                <c:pt idx="5">
                  <c:v>19388</c:v>
                </c:pt>
                <c:pt idx="8">
                  <c:v>18967</c:v>
                </c:pt>
                <c:pt idx="11">
                  <c:v>18704</c:v>
                </c:pt>
                <c:pt idx="14">
                  <c:v>17994</c:v>
                </c:pt>
              </c:numCache>
            </c:numRef>
          </c:val>
          <c:extLst>
            <c:ext xmlns:c16="http://schemas.microsoft.com/office/drawing/2014/chart" uri="{C3380CC4-5D6E-409C-BE32-E72D297353CC}">
              <c16:uniqueId val="{00000000-B78E-43DD-A039-6D67F5EA47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305</c:v>
                </c:pt>
                <c:pt idx="5">
                  <c:v>272</c:v>
                </c:pt>
                <c:pt idx="8">
                  <c:v>198</c:v>
                </c:pt>
                <c:pt idx="11">
                  <c:v>177</c:v>
                </c:pt>
                <c:pt idx="14">
                  <c:v>159</c:v>
                </c:pt>
              </c:numCache>
            </c:numRef>
          </c:val>
          <c:extLst>
            <c:ext xmlns:c16="http://schemas.microsoft.com/office/drawing/2014/chart" uri="{C3380CC4-5D6E-409C-BE32-E72D297353CC}">
              <c16:uniqueId val="{00000001-B78E-43DD-A039-6D67F5EA47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8959</c:v>
                </c:pt>
                <c:pt idx="5">
                  <c:v>8621</c:v>
                </c:pt>
                <c:pt idx="8">
                  <c:v>8674</c:v>
                </c:pt>
                <c:pt idx="11">
                  <c:v>7999</c:v>
                </c:pt>
                <c:pt idx="14">
                  <c:v>7513</c:v>
                </c:pt>
              </c:numCache>
            </c:numRef>
          </c:val>
          <c:extLst>
            <c:ext xmlns:c16="http://schemas.microsoft.com/office/drawing/2014/chart" uri="{C3380CC4-5D6E-409C-BE32-E72D297353CC}">
              <c16:uniqueId val="{00000002-B78E-43DD-A039-6D67F5EA47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8E-43DD-A039-6D67F5EA47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8E-43DD-A039-6D67F5EA47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173</c:v>
                </c:pt>
                <c:pt idx="3">
                  <c:v>174</c:v>
                </c:pt>
                <c:pt idx="6">
                  <c:v>175</c:v>
                </c:pt>
                <c:pt idx="9">
                  <c:v>176</c:v>
                </c:pt>
                <c:pt idx="12">
                  <c:v>177</c:v>
                </c:pt>
              </c:numCache>
            </c:numRef>
          </c:val>
          <c:extLst>
            <c:ext xmlns:c16="http://schemas.microsoft.com/office/drawing/2014/chart" uri="{C3380CC4-5D6E-409C-BE32-E72D297353CC}">
              <c16:uniqueId val="{00000005-B78E-43DD-A039-6D67F5EA47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2133</c:v>
                </c:pt>
                <c:pt idx="3">
                  <c:v>2180</c:v>
                </c:pt>
                <c:pt idx="6">
                  <c:v>2051</c:v>
                </c:pt>
                <c:pt idx="9">
                  <c:v>2045</c:v>
                </c:pt>
                <c:pt idx="12">
                  <c:v>2080</c:v>
                </c:pt>
              </c:numCache>
            </c:numRef>
          </c:val>
          <c:extLst>
            <c:ext xmlns:c16="http://schemas.microsoft.com/office/drawing/2014/chart" uri="{C3380CC4-5D6E-409C-BE32-E72D297353CC}">
              <c16:uniqueId val="{00000006-B78E-43DD-A039-6D67F5EA47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678</c:v>
                </c:pt>
                <c:pt idx="3">
                  <c:v>622</c:v>
                </c:pt>
                <c:pt idx="6">
                  <c:v>534</c:v>
                </c:pt>
                <c:pt idx="9">
                  <c:v>458</c:v>
                </c:pt>
                <c:pt idx="12">
                  <c:v>454</c:v>
                </c:pt>
              </c:numCache>
            </c:numRef>
          </c:val>
          <c:extLst>
            <c:ext xmlns:c16="http://schemas.microsoft.com/office/drawing/2014/chart" uri="{C3380CC4-5D6E-409C-BE32-E72D297353CC}">
              <c16:uniqueId val="{00000007-B78E-43DD-A039-6D67F5EA47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8000</c:v>
                </c:pt>
                <c:pt idx="3">
                  <c:v>9023</c:v>
                </c:pt>
                <c:pt idx="6">
                  <c:v>8788</c:v>
                </c:pt>
                <c:pt idx="9">
                  <c:v>8505</c:v>
                </c:pt>
                <c:pt idx="12">
                  <c:v>8386</c:v>
                </c:pt>
              </c:numCache>
            </c:numRef>
          </c:val>
          <c:extLst>
            <c:ext xmlns:c16="http://schemas.microsoft.com/office/drawing/2014/chart" uri="{C3380CC4-5D6E-409C-BE32-E72D297353CC}">
              <c16:uniqueId val="{00000008-B78E-43DD-A039-6D67F5EA47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78E-43DD-A039-6D67F5EA47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16290</c:v>
                </c:pt>
                <c:pt idx="3">
                  <c:v>15431</c:v>
                </c:pt>
                <c:pt idx="6">
                  <c:v>14592</c:v>
                </c:pt>
                <c:pt idx="9">
                  <c:v>14534</c:v>
                </c:pt>
                <c:pt idx="12">
                  <c:v>14122</c:v>
                </c:pt>
              </c:numCache>
            </c:numRef>
          </c:val>
          <c:extLst>
            <c:ext xmlns:c16="http://schemas.microsoft.com/office/drawing/2014/chart" uri="{C3380CC4-5D6E-409C-BE32-E72D297353CC}">
              <c16:uniqueId val="{0000000A-B78E-43DD-A039-6D67F5EA476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78E-43DD-A039-6D67F5EA476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3032</c:v>
                </c:pt>
                <c:pt idx="1">
                  <c:v>2916</c:v>
                </c:pt>
                <c:pt idx="2">
                  <c:v>2790</c:v>
                </c:pt>
              </c:numCache>
            </c:numRef>
          </c:val>
          <c:extLst>
            <c:ext xmlns:c16="http://schemas.microsoft.com/office/drawing/2014/chart" uri="{C3380CC4-5D6E-409C-BE32-E72D297353CC}">
              <c16:uniqueId val="{00000000-341C-49EE-ACB2-E171A1C3D00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309</c:v>
                </c:pt>
                <c:pt idx="1">
                  <c:v>169</c:v>
                </c:pt>
                <c:pt idx="2">
                  <c:v>169</c:v>
                </c:pt>
              </c:numCache>
            </c:numRef>
          </c:val>
          <c:extLst>
            <c:ext xmlns:c16="http://schemas.microsoft.com/office/drawing/2014/chart" uri="{C3380CC4-5D6E-409C-BE32-E72D297353CC}">
              <c16:uniqueId val="{00000001-341C-49EE-ACB2-E171A1C3D00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6671</c:v>
                </c:pt>
                <c:pt idx="1">
                  <c:v>6185</c:v>
                </c:pt>
                <c:pt idx="2">
                  <c:v>5808</c:v>
                </c:pt>
              </c:numCache>
            </c:numRef>
          </c:val>
          <c:extLst>
            <c:ext xmlns:c16="http://schemas.microsoft.com/office/drawing/2014/chart" uri="{C3380CC4-5D6E-409C-BE32-E72D297353CC}">
              <c16:uniqueId val="{00000002-341C-49EE-ACB2-E171A1C3D00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{FB0ACB40-BBEC-416B-8A33-598312A88E80}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B34-4C6D-A40F-5ADFB8C3E6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{8555D9E4-FF54-46B5-9AF1-4776B1E31DA6}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34-4C6D-A40F-5ADFB8C3E6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{20534336-6993-444B-876B-CEB50237E464}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34-4C6D-A40F-5ADFB8C3E6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{5DFF19B5-50B8-47D3-806C-F6C6D1E35755}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34-4C6D-A40F-5ADFB8C3E6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{80D424E7-5766-4E19-8B9B-9793D68D77B3}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34-4C6D-A40F-5ADFB8C3E65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{B10A19D3-F1F0-43CD-A19A-D753B0CDDF09}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B34-4C6D-A40F-5ADFB8C3E65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{F6EFB6C5-C3ED-486F-80F1-6A466BEA5DF2}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B34-4C6D-A40F-5ADFB8C3E65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{C5F0AAA6-3F17-470F-86A7-14BA5157974B}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B34-4C6D-A40F-5ADFB8C3E65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{B582481F-7C77-41F1-BABE-3D7F450E1F55}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B34-4C6D-A40F-5ADFB8C3E6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53.4</c:v>
                </c:pt>
                <c:pt idx="8">
                  <c:v>55.6</c:v>
                </c:pt>
                <c:pt idx="16">
                  <c:v>57.8</c:v>
                </c:pt>
                <c:pt idx="24">
                  <c:v>59</c:v>
                </c:pt>
                <c:pt idx="32">
                  <c:v>55.1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B34-4C6D-A40F-5ADFB8C3E65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{BEF0BFB9-8494-4901-88BA-8B8CC6E689EC}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B34-4C6D-A40F-5ADFB8C3E65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{3AC3A3E4-2A8C-403F-868D-1A06A07E38EB}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34-4C6D-A40F-5ADFB8C3E6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{AD7B647F-3D16-4C5D-AA7B-53F233AFB2C1}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34-4C6D-A40F-5ADFB8C3E6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{B5D2D19F-3E19-42DE-B760-3B85E4B88CCC}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34-4C6D-A40F-5ADFB8C3E6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{1642F6B7-55C8-46A7-BFDB-9801762944AB}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34-4C6D-A40F-5ADFB8C3E65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{DD250ADA-D937-465C-BAB5-7DF220C8E285}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B34-4C6D-A40F-5ADFB8C3E65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{E1250BB2-CA9E-4663-B75E-8B64CA0926AA}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B34-4C6D-A40F-5ADFB8C3E65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{16A763B5-5940-4279-B191-8E80E8598BFA}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B34-4C6D-A40F-5ADFB8C3E65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{AD57F62E-3080-4E6C-A6D6-6FF2A6478770}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B34-4C6D-A40F-5ADFB8C3E6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65.3</c:v>
                </c:pt>
              </c:numCache>
            </c:numRef>
          </c:xVal>
          <c:yVal>
            <c:numRef>
              <c:f>公会計指標分析・財政指標組合せ分析表!$BP$55:$DC$55</c:f>
              <c:numCache>
                <c:formatCode>#,##0.0;"▲ "#,##0.0</c:formatCode>
                <c:ptCount val="40"/>
                <c:pt idx="0">
                  <c:v>15.5</c:v>
                </c:pt>
                <c:pt idx="8">
                  <c:v>14</c:v>
                </c:pt>
                <c:pt idx="16">
                  <c:v>11.4</c:v>
                </c:pt>
                <c:pt idx="24">
                  <c:v>10.4</c:v>
                </c:pt>
                <c:pt idx="32">
                  <c:v>13.5</c:v>
                </c:pt>
              </c:numCache>
            </c:numRef>
          </c:yVal>
          <c:smooth val="0"/>
          <c:extLst>
            <c:ext xmlns:c16="http://schemas.microsoft.com/office/drawing/2014/chart" uri="{C3380CC4-5D6E-409C-BE32-E72D297353CC}">
              <c16:uniqueId val="{00000013-1B34-4C6D-A40F-5ADFB8C3E656}"/>
            </c:ext>
          </c:extLst>
        </c:ser>
        <c:dLbls>
          <c:showLegendKey val="0"/>
          <c:showVal val="1"/>
          <c:showCatName val="0"/>
          <c:showSerName val="0"/>
          <c:showPercent val="0"/>
          <c:showBubbleSize val="0"/>
        </c:dLbls>
        <c:axId val="46179840"/>
        <c:axId val="46181760"/>
      </c:scatterChart>
      <c:valAx>
        <c:axId val="46179840"/>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7"/>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{E1EF91FF-E7CB-4F81-9CC7-163FAB3DDC0B}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11B-416C-8750-E7A7FE9A6D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{22EDD956-5882-4690-89B9-1F2C828915FE}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1B-416C-8750-E7A7FE9A6D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{C96F821C-6932-418C-985C-4205E8BF0E4F}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1B-416C-8750-E7A7FE9A6D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{BC322FE9-9E02-46BB-9342-553F1154D706}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1B-416C-8750-E7A7FE9A6D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{2F857019-D121-4E11-AD78-5C645D9BF664}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1B-416C-8750-E7A7FE9A6DD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{DE38E2B3-5827-44D9-A6BE-92BB01C86B6F}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11B-416C-8750-E7A7FE9A6DD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{2278D237-4E2D-4D0C-8918-25B6FDEC542F}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11B-416C-8750-E7A7FE9A6DD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{815DABC3-D5C9-4E8F-986D-516B21CD834B}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11B-416C-8750-E7A7FE9A6DD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{F1A07FB7-F263-4C56-A4DD-340864599B12}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11B-416C-8750-E7A7FE9A6D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7.7</c:v>
                </c:pt>
                <c:pt idx="16">
                  <c:v>7.4</c:v>
                </c:pt>
                <c:pt idx="24">
                  <c:v>6.9</c:v>
                </c:pt>
                <c:pt idx="32">
                  <c:v>6.4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11B-416C-8750-E7A7FE9A6D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{1306F4A8-FE57-490F-B025-AFD15E111928}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11B-416C-8750-E7A7FE9A6DD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{689514D2-4620-4755-AF13-F478AF62272D}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1B-416C-8750-E7A7FE9A6D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{6FECFD14-9490-4806-8382-4F1160F2151C}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1B-416C-8750-E7A7FE9A6D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{BD953580-853B-41A8-BBCB-5DC196CB2F8D}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1B-416C-8750-E7A7FE9A6D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{50036AE0-8F3D-40F9-9DE8-0A971030CC78}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1B-416C-8750-E7A7FE9A6DD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{81A576AE-F4C7-4D0D-8BC2-B3477FB41F1D}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11B-416C-8750-E7A7FE9A6DD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{8E105ABE-E303-44C5-A945-2E19B6A1F204}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11B-416C-8750-E7A7FE9A6DD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{02148073-1C60-4EBA-AD4E-B6A067CF4D03}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11B-416C-8750-E7A7FE9A6DD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{3EC978AB-8BC3-48F8-8713-2B7B7DBC413E}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11B-416C-8750-E7A7FE9A6D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8.3000000000000007</c:v>
                </c:pt>
              </c:numCache>
            </c:numRef>
          </c:xVal>
          <c:yVal>
            <c:numRef>
              <c:f>公会計指標分析・財政指標組合せ分析表!$BP$77:$DC$77</c:f>
              <c:numCache>
                <c:formatCode>#,##0.0;"▲ "#,##0.0</c:formatCode>
                <c:ptCount val="40"/>
                <c:pt idx="0">
                  <c:v>15.5</c:v>
                </c:pt>
                <c:pt idx="8">
                  <c:v>14</c:v>
                </c:pt>
                <c:pt idx="16">
                  <c:v>11.4</c:v>
                </c:pt>
                <c:pt idx="24">
                  <c:v>10.4</c:v>
                </c:pt>
                <c:pt idx="32">
                  <c:v>13.5</c:v>
                </c:pt>
              </c:numCache>
            </c:numRef>
          </c:yVal>
          <c:smooth val="0"/>
          <c:extLst>
            <c:ext xmlns:c16="http://schemas.microsoft.com/office/drawing/2014/chart" uri="{C3380CC4-5D6E-409C-BE32-E72D297353CC}">
              <c16:uniqueId val="{00000013-A11B-416C-8750-E7A7FE9A6DD7}"/>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7"/>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○元利償還金　　</a:t>
          </a:r>
        </a:p>
        <a:p>
          <a:r>
            <a:rPr kumimoji="1" lang="ja-JP" altLang="en-US" sz="900">
              <a:latin typeface="ＭＳ ゴシック" pitchFamily="49" charset="-128"/>
              <a:ea typeface="ＭＳ ゴシック" pitchFamily="49" charset="-128"/>
            </a:rPr>
            <a:t>　合併町村から継承した起債の償還が進んだことと、新規起債の抑制等により元利償還金は減少傾向にある。</a:t>
          </a:r>
        </a:p>
        <a:p>
          <a:r>
            <a:rPr kumimoji="1" lang="ja-JP" altLang="en-US" sz="900">
              <a:latin typeface="ＭＳ ゴシック" pitchFamily="49" charset="-128"/>
              <a:ea typeface="ＭＳ ゴシック" pitchFamily="49" charset="-128"/>
            </a:rPr>
            <a:t>○公営企業債の元利償還金に対する負担金等</a:t>
          </a:r>
        </a:p>
        <a:p>
          <a:r>
            <a:rPr kumimoji="1" lang="ja-JP" altLang="en-US" sz="900">
              <a:latin typeface="ＭＳ ゴシック" pitchFamily="49" charset="-128"/>
              <a:ea typeface="ＭＳ ゴシック" pitchFamily="49" charset="-128"/>
            </a:rPr>
            <a:t>　上水道、簡易水道、下水道事業に対する繰出で、平成</a:t>
          </a:r>
          <a:r>
            <a:rPr kumimoji="1" lang="en-US" altLang="ja-JP" sz="900">
              <a:latin typeface="ＭＳ ゴシック" pitchFamily="49" charset="-128"/>
              <a:ea typeface="ＭＳ ゴシック" pitchFamily="49" charset="-128"/>
            </a:rPr>
            <a:t>23</a:t>
          </a:r>
          <a:r>
            <a:rPr kumimoji="1" lang="ja-JP" altLang="en-US" sz="900">
              <a:latin typeface="ＭＳ ゴシック" pitchFamily="49" charset="-128"/>
              <a:ea typeface="ＭＳ ゴシック" pitchFamily="49" charset="-128"/>
            </a:rPr>
            <a:t>年度から下水道事業債の償還据置期間終了による元金償還が始まり増加傾向にある。平成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年度から減少している要因は、公共下水道事業（揖斐処理区）の供用開始により、加入分担金が特別会計の大きな収入となったことから一般会計からの繰出が抑えられたことによる。</a:t>
          </a:r>
        </a:p>
        <a:p>
          <a:r>
            <a:rPr kumimoji="1" lang="ja-JP" altLang="en-US" sz="900">
              <a:latin typeface="ＭＳ ゴシック" pitchFamily="49" charset="-128"/>
              <a:ea typeface="ＭＳ ゴシック" pitchFamily="49" charset="-128"/>
            </a:rPr>
            <a:t>○組合等が起こした地方債の元利償還金に対する負担金</a:t>
          </a:r>
        </a:p>
        <a:p>
          <a:r>
            <a:rPr kumimoji="1" lang="ja-JP" altLang="en-US" sz="900">
              <a:latin typeface="ＭＳ ゴシック" pitchFamily="49" charset="-128"/>
              <a:ea typeface="ＭＳ ゴシック" pitchFamily="49" charset="-128"/>
            </a:rPr>
            <a:t>　西濃環境整備組合、揖斐郡消防組合、揖斐広域連合等に対する負担金であり、大規模な建設事業が行われず、減少傾向にある。</a:t>
          </a:r>
        </a:p>
        <a:p>
          <a:r>
            <a:rPr kumimoji="1" lang="ja-JP" altLang="en-US" sz="900">
              <a:latin typeface="ＭＳ ゴシック" pitchFamily="49" charset="-128"/>
              <a:ea typeface="ＭＳ ゴシック" pitchFamily="49" charset="-128"/>
            </a:rPr>
            <a:t>○算入公債費等</a:t>
          </a:r>
        </a:p>
        <a:p>
          <a:r>
            <a:rPr kumimoji="1" lang="ja-JP" altLang="en-US" sz="900">
              <a:latin typeface="ＭＳ ゴシック" pitchFamily="49" charset="-128"/>
              <a:ea typeface="ＭＳ ゴシック" pitchFamily="49" charset="-128"/>
            </a:rPr>
            <a:t>　過去の起債に対する基準財政需要額であり、平成</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年度以降は僅かずつ減少傾向にある。</a:t>
          </a:r>
        </a:p>
        <a:p>
          <a:r>
            <a:rPr kumimoji="1" lang="ja-JP" altLang="en-US" sz="900">
              <a:latin typeface="ＭＳ ゴシック" pitchFamily="49" charset="-128"/>
              <a:ea typeface="ＭＳ ゴシック" pitchFamily="49" charset="-128"/>
            </a:rPr>
            <a:t>○実質公債費比率の分子</a:t>
          </a:r>
        </a:p>
        <a:p>
          <a:r>
            <a:rPr kumimoji="1" lang="ja-JP" altLang="en-US" sz="900">
              <a:latin typeface="ＭＳ ゴシック" pitchFamily="49" charset="-128"/>
              <a:ea typeface="ＭＳ ゴシック" pitchFamily="49" charset="-128"/>
            </a:rPr>
            <a:t>　分析対象年度以前からの新規起債の抑制傾向により、元利償還金は減少傾向にあるが、公営企業債の元利償還金に対する負担については、今後増加が見込まれる。算入公債費がほぼ横ばいであることからも、実質公債費比率の分子については、今後増加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該当なし</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○一般会計等にかかる地方債の現在高・・・合併町村から継承した起債の償還が進んだことと、新規起債の抑制等により減少した。</a:t>
          </a:r>
        </a:p>
        <a:p>
          <a:r>
            <a:rPr kumimoji="1" lang="ja-JP" altLang="en-US" sz="900">
              <a:latin typeface="ＭＳ Ｐゴシック" panose="020B0600070205080204" pitchFamily="50" charset="-128"/>
              <a:ea typeface="ＭＳ Ｐゴシック" panose="020B0600070205080204" pitchFamily="50" charset="-128"/>
            </a:rPr>
            <a:t>○公営企業債等繰入見込額・・・上水道、簡易水道、下水道事業に対するものの影響が大きい。特に公共下水道事業については、整備中であるため事業完了までは増加傾向である。平成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年度から繰入見込額が減少したのは、農業集落排水事業の将来負担額が減少したためである。</a:t>
          </a:r>
        </a:p>
        <a:p>
          <a:r>
            <a:rPr kumimoji="1" lang="ja-JP" altLang="en-US" sz="900">
              <a:latin typeface="ＭＳ Ｐゴシック" panose="020B0600070205080204" pitchFamily="50" charset="-128"/>
              <a:ea typeface="ＭＳ Ｐゴシック" panose="020B0600070205080204" pitchFamily="50" charset="-128"/>
            </a:rPr>
            <a:t>○組合等負担等見込額・・・加入する組合が新たな設備投等資を行わない限り著しく変化するものではなく、減少傾向にある。</a:t>
          </a:r>
        </a:p>
        <a:p>
          <a:r>
            <a:rPr kumimoji="1" lang="ja-JP" altLang="en-US" sz="900">
              <a:latin typeface="ＭＳ Ｐゴシック" panose="020B0600070205080204" pitchFamily="50" charset="-128"/>
              <a:ea typeface="ＭＳ Ｐゴシック" panose="020B0600070205080204" pitchFamily="50" charset="-128"/>
            </a:rPr>
            <a:t>○設立法人等の負債額等負担見込額・・・揖斐川町土地開発公社に対する負担見込額である。横ばい傾向であり、公社においても取得地の積極的な整理等運営の健全化を進めていく。</a:t>
          </a:r>
        </a:p>
        <a:p>
          <a:r>
            <a:rPr kumimoji="1" lang="ja-JP" altLang="en-US" sz="900">
              <a:latin typeface="ＭＳ Ｐゴシック" panose="020B0600070205080204" pitchFamily="50" charset="-128"/>
              <a:ea typeface="ＭＳ Ｐゴシック" panose="020B0600070205080204" pitchFamily="50" charset="-128"/>
            </a:rPr>
            <a:t>○充当可能基金・・・計画的に基金を積み立て、取崩しを極力抑えることとしているが、近年は減少傾向にある。</a:t>
          </a:r>
        </a:p>
        <a:p>
          <a:r>
            <a:rPr kumimoji="1" lang="ja-JP" altLang="en-US" sz="900">
              <a:latin typeface="ＭＳ Ｐゴシック" panose="020B0600070205080204" pitchFamily="50" charset="-128"/>
              <a:ea typeface="ＭＳ Ｐゴシック" panose="020B0600070205080204" pitchFamily="50" charset="-128"/>
            </a:rPr>
            <a:t>○充当可能特定歳入・・・町営住宅の使用料が主である。住宅使用料の充当可能な上限は公営住宅事業の地方債現在高であることから、地方債残高の減少に併せ、充当可能特定歳入も減少傾向にある。</a:t>
          </a:r>
        </a:p>
        <a:p>
          <a:r>
            <a:rPr kumimoji="1" lang="ja-JP" altLang="en-US" sz="900">
              <a:latin typeface="ＭＳ Ｐゴシック" panose="020B0600070205080204" pitchFamily="50" charset="-128"/>
              <a:ea typeface="ＭＳ Ｐゴシック" panose="020B0600070205080204" pitchFamily="50" charset="-128"/>
            </a:rPr>
            <a:t>○基準財政需要額算入見込額・・・公債費の算入見込額の減少により、平成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年度以降、減少傾向にある。</a:t>
          </a:r>
        </a:p>
        <a:p>
          <a:r>
            <a:rPr kumimoji="1" lang="ja-JP" altLang="en-US" sz="900">
              <a:latin typeface="ＭＳ Ｐゴシック" panose="020B0600070205080204" pitchFamily="50" charset="-128"/>
              <a:ea typeface="ＭＳ Ｐゴシック" panose="020B0600070205080204" pitchFamily="50" charset="-128"/>
            </a:rPr>
            <a:t>○将来負担比率の分子・・・一般会計等にかかる地方債の現在高や公営企業債等繰入見込額が減少したことにより、将来負担額</a:t>
          </a:r>
          <a:r>
            <a:rPr kumimoji="1" lang="en-US" altLang="ja-JP" sz="900">
              <a:latin typeface="ＭＳ Ｐゴシック" panose="020B0600070205080204" pitchFamily="50" charset="-128"/>
              <a:ea typeface="ＭＳ Ｐゴシック" panose="020B0600070205080204" pitchFamily="50" charset="-128"/>
            </a:rPr>
            <a:t>(A)</a:t>
          </a:r>
          <a:r>
            <a:rPr kumimoji="1" lang="ja-JP" altLang="en-US" sz="900">
              <a:latin typeface="ＭＳ Ｐゴシック" panose="020B0600070205080204" pitchFamily="50" charset="-128"/>
              <a:ea typeface="ＭＳ Ｐゴシック" panose="020B0600070205080204" pitchFamily="50" charset="-128"/>
            </a:rPr>
            <a:t>が前年に比べ減少となった。充当可能財源等</a:t>
          </a:r>
          <a:r>
            <a:rPr kumimoji="1" lang="en-US" altLang="ja-JP" sz="900">
              <a:latin typeface="ＭＳ Ｐゴシック" panose="020B0600070205080204" pitchFamily="50" charset="-128"/>
              <a:ea typeface="ＭＳ Ｐゴシック" panose="020B0600070205080204" pitchFamily="50" charset="-128"/>
            </a:rPr>
            <a:t>(B)</a:t>
          </a:r>
          <a:r>
            <a:rPr kumimoji="1" lang="ja-JP" altLang="en-US" sz="900">
              <a:latin typeface="ＭＳ Ｐゴシック" panose="020B0600070205080204" pitchFamily="50" charset="-128"/>
              <a:ea typeface="ＭＳ Ｐゴシック" panose="020B0600070205080204" pitchFamily="50" charset="-128"/>
            </a:rPr>
            <a:t>についても減少したが、前年度より減少幅の方が大きくなったことから、将来負担比率の分子については、平成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年度に比べ増加する結果となった。近年、全体的に増加傾向にあることから、地方債の繰上償還や充当可能基金の積み立て等に努めていく。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岐阜県揖斐川町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・財政調整基金については、前年度実質収支額の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百万円を積み立てたが、財源調整するため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百万円繰り入れたことにより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一方、減債基金は地方債の定期償還のため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百万円の繰り入れと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百万円の積み立てにより増減なし、その他特定目的基金については各種事業に充当し、それぞれ基金利子分と合併特例債を活用した合併振興基金で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百万円、ふるさと寄付金に伴うふるさと基金に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百万円の積み立てを行ったが、基金全体額として前年比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・財政調整基金については、普通交付税の縮減期間は終了後も縮減額程度の基金残高を維持するよう努めたい。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・減債基金については、年次償還額が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億円を超える年が暫く続くことから、計画的に積み立てていく。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・公有地化推進基金　：徳山ダム上流域における山林管理の一環としての人工林の伐採、分収林の管理、その業務に必要な作業路整備及び良好な</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自然環境を保全するための資金に充てる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・合併振興基金　　　：合併後の新揖斐川町における少子高齢化対策、コミュニティバス運行対策、自治会活動支援や文化振興経費、新町全体の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まちづくり事業に要する費用に充てる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　：揖斐川町総合計画に基づき将来予想される公共施設建設のための資金を確保し、事業の円滑な執行を図るための資金に充てる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・町営住宅整備基金　：町営住宅の整備を図るための資金に充てる。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藤橋地域振興基金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徳山ダム周辺地域の活性化を促進する事業実施のため</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・公有地化推進基金　：徳山ダム上流域の作業路開設工事及び作業路設計等委託料のため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百万円を充当</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・合併振興基金　　　：デマンド・バス運行事業に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百万円、給食費支援事業に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百万円を充当し、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　：小島コミュニティ施設整備に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百万円、健康広場施設改修事業に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百万円を充当</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・藤橋地域振興基金　：ダム対策経費に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百万円を充当</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・合併振興基金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年度までは取り崩しを行ってこなかったが、令和元年度からは償還が終わった額の範囲内において事業充当し、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併せて合併特例債を活用した基金積み立てを行う。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・その他特定目的基金：近年の低金利により活用できていない果実運用型基金については、条例改正するなど整理統合を図り、資金の有効活用を図る。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・令和元年度末の基金残高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・令和２年度は前年度実質収支額の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百万円）を積み立てを行ったが、揖斐川町中期財政計画に基づき経常経費の削減に取り組んでもなお不足する財源調整のために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百万円を取り崩したことが要因である。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縮減期間が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終了し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年度の普通交付税額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百万円から令和２年度は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百万円まで減少（▲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百万円）した。財政調整基金については、平成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年度までは、一般的に適正といわれる標準財政規模の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億円程度を基金残高としていたが、こうした特例措置の終了に伴う急激な財源の減少に備え、平成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年度から積み増しを行い、平成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億円以上の残高を維持している。今後も普通交付税の縮減分程度の基金残高を維持したい。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・地方債の定期償還のため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百万円積み立てを行ったことにより増減はなかった。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・合併後、地域格差の是正等のために各種事業を積極的に推進してきた当町において、一般会計の令和２年度末地方債残高は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百万円と非常に高く、令和２年度の元利償還額については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百万円となっている。年次償還額及び未償還元金のピークは過ぎているが、年次償還額が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億円を超える年が暫く続くことから、減債基金についても計画的に積み立てていく。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20,459
20,195
803.44
17,381,064
16,720,316
570,166
9,414,748
14,122,087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有形固定資産減価償却率は、類似団体平均値より低い水準にある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％減少した主な要因は、小島コミュニティセンターを建設したためである。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当町は、合併団体であり公共施設等の総量が多いことから、施設等の老朽化も一度に進むこととなる。そのため、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改訂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した「揖斐川町公共施設等総合管理計画」では、目標年度の令和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年度までに公共建築物の保有面積全体を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％削減することとしている。計画に基づき、適正なマネジメントに努めたい。</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44577</xdr:rowOff>
    </xdr:from>
    <xdr:to>
      <xdr:col>23</xdr:col>
      <xdr:colOff>85090</xdr:colOff>
      <xdr:row>34</xdr:row>
      <xdr:rowOff>62103</xdr:rowOff>
    </xdr:to>
    <xdr:cxnSp macro="">
      <xdr:nvCxnSpPr>
        <xdr:cNvPr id="73" name="直線コネクタ 72"/>
        <xdr:cNvCxnSpPr/>
      </xdr:nvCxnSpPr>
      <xdr:spPr>
        <a:xfrm flipV="1">
          <a:off x="4760595" y="4673727"/>
          <a:ext cx="1270" cy="121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65930</xdr:rowOff>
    </xdr:from>
    <xdr:ext cx="405111" cy="259045"/>
    <xdr:sp macro="" textlink="">
      <xdr:nvSpPr>
        <xdr:cNvPr id="74" name="有形固定資産減価償却率最小値テキスト"/>
        <xdr:cNvSpPr txBox="1"/>
      </xdr:nvSpPr>
      <xdr:spPr>
        <a:xfrm>
          <a:off x="4813300"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62103</xdr:rowOff>
    </xdr:from>
    <xdr:to>
      <xdr:col>23</xdr:col>
      <xdr:colOff>174625</xdr:colOff>
      <xdr:row>34</xdr:row>
      <xdr:rowOff>62103</xdr:rowOff>
    </xdr:to>
    <xdr:cxnSp macro="">
      <xdr:nvCxnSpPr>
        <xdr:cNvPr id="75" name="直線コネクタ 74"/>
        <xdr:cNvCxnSpPr/>
      </xdr:nvCxnSpPr>
      <xdr:spPr>
        <a:xfrm>
          <a:off x="4673600" y="58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162704</xdr:rowOff>
    </xdr:from>
    <xdr:ext cx="405111" cy="259045"/>
    <xdr:sp macro="" textlink="">
      <xdr:nvSpPr>
        <xdr:cNvPr id="76" name="有形固定資産減価償却率最大値テキスト"/>
        <xdr:cNvSpPr txBox="1"/>
      </xdr:nvSpPr>
      <xdr:spPr>
        <a:xfrm>
          <a:off x="4813300" y="4448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44577</xdr:rowOff>
    </xdr:from>
    <xdr:to>
      <xdr:col>23</xdr:col>
      <xdr:colOff>174625</xdr:colOff>
      <xdr:row>27</xdr:row>
      <xdr:rowOff>44577</xdr:rowOff>
    </xdr:to>
    <xdr:cxnSp macro="">
      <xdr:nvCxnSpPr>
        <xdr:cNvPr id="77" name="直線コネクタ 76"/>
        <xdr:cNvCxnSpPr/>
      </xdr:nvCxnSpPr>
      <xdr:spPr>
        <a:xfrm>
          <a:off x="4673600" y="46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58056</xdr:rowOff>
    </xdr:from>
    <xdr:ext cx="405111" cy="259045"/>
    <xdr:sp macro="" textlink="">
      <xdr:nvSpPr>
        <xdr:cNvPr id="78" name="有形固定資産減価償却率平均値テキスト"/>
        <xdr:cNvSpPr txBox="1"/>
      </xdr:nvSpPr>
      <xdr:spPr>
        <a:xfrm>
          <a:off x="4813300" y="5201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79629</xdr:rowOff>
    </xdr:from>
    <xdr:to>
      <xdr:col>23</xdr:col>
      <xdr:colOff>136525</xdr:colOff>
      <xdr:row>31</xdr:row>
      <xdr:rowOff>9779</xdr:rowOff>
    </xdr:to>
    <xdr:sp macro="" textlink="">
      <xdr:nvSpPr>
        <xdr:cNvPr id="79" name="フローチャート: 判断 78"/>
        <xdr:cNvSpPr/>
      </xdr:nvSpPr>
      <xdr:spPr>
        <a:xfrm>
          <a:off x="4711700" y="522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80" name="フローチャート: 判断 79"/>
        <xdr:cNvSpPr/>
      </xdr:nvSpPr>
      <xdr:spPr>
        <a:xfrm>
          <a:off x="4000500" y="50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81" name="フローチャート: 判断 80"/>
        <xdr:cNvSpPr/>
      </xdr:nvSpPr>
      <xdr:spPr>
        <a:xfrm>
          <a:off x="3238500" y="498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82" name="フローチャート: 判断 81"/>
        <xdr:cNvSpPr/>
      </xdr:nvSpPr>
      <xdr:spPr>
        <a:xfrm>
          <a:off x="2476500" y="490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83" name="フローチャート: 判断 82"/>
        <xdr:cNvSpPr/>
      </xdr:nvSpPr>
      <xdr:spPr>
        <a:xfrm>
          <a:off x="1714500" y="489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153543</xdr:rowOff>
    </xdr:from>
    <xdr:to>
      <xdr:col>23</xdr:col>
      <xdr:colOff>136525</xdr:colOff>
      <xdr:row>28</xdr:row>
      <xdr:rowOff>83693</xdr:rowOff>
    </xdr:to>
    <xdr:sp macro="" textlink="">
      <xdr:nvSpPr>
        <xdr:cNvPr id="89" name="楕円 88"/>
        <xdr:cNvSpPr/>
      </xdr:nvSpPr>
      <xdr:spPr>
        <a:xfrm>
          <a:off x="4711700" y="478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4970</xdr:rowOff>
    </xdr:from>
    <xdr:ext cx="405111" cy="259045"/>
    <xdr:sp macro="" textlink="">
      <xdr:nvSpPr>
        <xdr:cNvPr id="90" name="有形固定資産減価償却率該当値テキスト"/>
        <xdr:cNvSpPr txBox="1"/>
      </xdr:nvSpPr>
      <xdr:spPr>
        <a:xfrm>
          <a:off x="4813300" y="4634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150495</xdr:rowOff>
    </xdr:from>
    <xdr:to>
      <xdr:col>19</xdr:col>
      <xdr:colOff>187325</xdr:colOff>
      <xdr:row>29</xdr:row>
      <xdr:rowOff>80645</xdr:rowOff>
    </xdr:to>
    <xdr:sp macro="" textlink="">
      <xdr:nvSpPr>
        <xdr:cNvPr id="91" name="楕円 90"/>
        <xdr:cNvSpPr/>
      </xdr:nvSpPr>
      <xdr:spPr>
        <a:xfrm>
          <a:off x="4000500" y="495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32893</xdr:rowOff>
    </xdr:from>
    <xdr:to>
      <xdr:col>23</xdr:col>
      <xdr:colOff>85725</xdr:colOff>
      <xdr:row>29</xdr:row>
      <xdr:rowOff>29845</xdr:rowOff>
    </xdr:to>
    <xdr:cxnSp macro="">
      <xdr:nvCxnSpPr>
        <xdr:cNvPr id="92" name="直線コネクタ 91"/>
        <xdr:cNvCxnSpPr/>
      </xdr:nvCxnSpPr>
      <xdr:spPr>
        <a:xfrm flipV="1">
          <a:off x="4051300" y="4833493"/>
          <a:ext cx="7112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98679</xdr:rowOff>
    </xdr:from>
    <xdr:to>
      <xdr:col>15</xdr:col>
      <xdr:colOff>187325</xdr:colOff>
      <xdr:row>29</xdr:row>
      <xdr:rowOff>28829</xdr:rowOff>
    </xdr:to>
    <xdr:sp macro="" textlink="">
      <xdr:nvSpPr>
        <xdr:cNvPr id="93" name="楕円 92"/>
        <xdr:cNvSpPr/>
      </xdr:nvSpPr>
      <xdr:spPr>
        <a:xfrm>
          <a:off x="3238500" y="489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149479</xdr:rowOff>
    </xdr:from>
    <xdr:to>
      <xdr:col>19</xdr:col>
      <xdr:colOff>136525</xdr:colOff>
      <xdr:row>29</xdr:row>
      <xdr:rowOff>29845</xdr:rowOff>
    </xdr:to>
    <xdr:cxnSp macro="">
      <xdr:nvCxnSpPr>
        <xdr:cNvPr id="94" name="直線コネクタ 93"/>
        <xdr:cNvCxnSpPr/>
      </xdr:nvCxnSpPr>
      <xdr:spPr>
        <a:xfrm>
          <a:off x="3289300" y="4950079"/>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3683</xdr:rowOff>
    </xdr:from>
    <xdr:to>
      <xdr:col>11</xdr:col>
      <xdr:colOff>187325</xdr:colOff>
      <xdr:row>28</xdr:row>
      <xdr:rowOff>105283</xdr:rowOff>
    </xdr:to>
    <xdr:sp macro="" textlink="">
      <xdr:nvSpPr>
        <xdr:cNvPr id="95" name="楕円 94"/>
        <xdr:cNvSpPr/>
      </xdr:nvSpPr>
      <xdr:spPr>
        <a:xfrm>
          <a:off x="2476500" y="480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54483</xdr:rowOff>
    </xdr:from>
    <xdr:to>
      <xdr:col>15</xdr:col>
      <xdr:colOff>136525</xdr:colOff>
      <xdr:row>28</xdr:row>
      <xdr:rowOff>149479</xdr:rowOff>
    </xdr:to>
    <xdr:cxnSp macro="">
      <xdr:nvCxnSpPr>
        <xdr:cNvPr id="96" name="直線コネクタ 95"/>
        <xdr:cNvCxnSpPr/>
      </xdr:nvCxnSpPr>
      <xdr:spPr>
        <a:xfrm>
          <a:off x="2527300" y="4855083"/>
          <a:ext cx="7620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80137</xdr:rowOff>
    </xdr:from>
    <xdr:to>
      <xdr:col>7</xdr:col>
      <xdr:colOff>187325</xdr:colOff>
      <xdr:row>28</xdr:row>
      <xdr:rowOff>10287</xdr:rowOff>
    </xdr:to>
    <xdr:sp macro="" textlink="">
      <xdr:nvSpPr>
        <xdr:cNvPr id="97" name="楕円 96"/>
        <xdr:cNvSpPr/>
      </xdr:nvSpPr>
      <xdr:spPr>
        <a:xfrm>
          <a:off x="1714500" y="47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130937</xdr:rowOff>
    </xdr:from>
    <xdr:to>
      <xdr:col>11</xdr:col>
      <xdr:colOff>136525</xdr:colOff>
      <xdr:row>28</xdr:row>
      <xdr:rowOff>54483</xdr:rowOff>
    </xdr:to>
    <xdr:cxnSp macro="">
      <xdr:nvCxnSpPr>
        <xdr:cNvPr id="98" name="直線コネクタ 97"/>
        <xdr:cNvCxnSpPr/>
      </xdr:nvCxnSpPr>
      <xdr:spPr>
        <a:xfrm>
          <a:off x="1765300" y="4760087"/>
          <a:ext cx="7620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149496</xdr:rowOff>
    </xdr:from>
    <xdr:ext cx="405111" cy="259045"/>
    <xdr:sp macro="" textlink="">
      <xdr:nvSpPr>
        <xdr:cNvPr id="99" name="n_1aveValue有形固定資産減価償却率"/>
        <xdr:cNvSpPr txBox="1"/>
      </xdr:nvSpPr>
      <xdr:spPr>
        <a:xfrm>
          <a:off x="3836044" y="5121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101998</xdr:rowOff>
    </xdr:from>
    <xdr:ext cx="405111" cy="259045"/>
    <xdr:sp macro="" textlink="">
      <xdr:nvSpPr>
        <xdr:cNvPr id="100" name="n_2aveValue有形固定資産減価償却率"/>
        <xdr:cNvSpPr txBox="1"/>
      </xdr:nvSpPr>
      <xdr:spPr>
        <a:xfrm>
          <a:off x="3086744" y="507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28592</xdr:rowOff>
    </xdr:from>
    <xdr:ext cx="405111" cy="259045"/>
    <xdr:sp macro="" textlink="">
      <xdr:nvSpPr>
        <xdr:cNvPr id="101" name="n_3aveValue有形固定資産減価償却率"/>
        <xdr:cNvSpPr txBox="1"/>
      </xdr:nvSpPr>
      <xdr:spPr>
        <a:xfrm>
          <a:off x="2324744" y="5000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15638</xdr:rowOff>
    </xdr:from>
    <xdr:ext cx="405111" cy="259045"/>
    <xdr:sp macro="" textlink="">
      <xdr:nvSpPr>
        <xdr:cNvPr id="102" name="n_4aveValue有形固定資産減価償却率"/>
        <xdr:cNvSpPr txBox="1"/>
      </xdr:nvSpPr>
      <xdr:spPr>
        <a:xfrm>
          <a:off x="1562744" y="4987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97172</xdr:rowOff>
    </xdr:from>
    <xdr:ext cx="405111" cy="259045"/>
    <xdr:sp macro="" textlink="">
      <xdr:nvSpPr>
        <xdr:cNvPr id="103" name="n_1mainValue有形固定資産減価償却率"/>
        <xdr:cNvSpPr txBox="1"/>
      </xdr:nvSpPr>
      <xdr:spPr>
        <a:xfrm>
          <a:off x="3836044" y="4726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45356</xdr:rowOff>
    </xdr:from>
    <xdr:ext cx="405111" cy="259045"/>
    <xdr:sp macro="" textlink="">
      <xdr:nvSpPr>
        <xdr:cNvPr id="104" name="n_2mainValue有形固定資産減価償却率"/>
        <xdr:cNvSpPr txBox="1"/>
      </xdr:nvSpPr>
      <xdr:spPr>
        <a:xfrm>
          <a:off x="3086744" y="4674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121810</xdr:rowOff>
    </xdr:from>
    <xdr:ext cx="405111" cy="259045"/>
    <xdr:sp macro="" textlink="">
      <xdr:nvSpPr>
        <xdr:cNvPr id="105" name="n_3mainValue有形固定資産減価償却率"/>
        <xdr:cNvSpPr txBox="1"/>
      </xdr:nvSpPr>
      <xdr:spPr>
        <a:xfrm>
          <a:off x="2324744" y="4579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26814</xdr:rowOff>
    </xdr:from>
    <xdr:ext cx="405111" cy="259045"/>
    <xdr:sp macro="" textlink="">
      <xdr:nvSpPr>
        <xdr:cNvPr id="106" name="n_4mainValue有形固定資産減価償却率"/>
        <xdr:cNvSpPr txBox="1"/>
      </xdr:nvSpPr>
      <xdr:spPr>
        <a:xfrm>
          <a:off x="1562744" y="448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債務償還比率は類似団体平均より低い水準にある。今後も地方債発行の抑制や人件費・物件費等の経常的歳出の更なる縮減に努め、健全な財政運営が図られるよう取り組む必要がある。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112945</xdr:rowOff>
    </xdr:from>
    <xdr:to>
      <xdr:col>76</xdr:col>
      <xdr:colOff>21589</xdr:colOff>
      <xdr:row>34</xdr:row>
      <xdr:rowOff>160877</xdr:rowOff>
    </xdr:to>
    <xdr:cxnSp macro="">
      <xdr:nvCxnSpPr>
        <xdr:cNvPr id="135" name="直線コネクタ 134"/>
        <xdr:cNvCxnSpPr/>
      </xdr:nvCxnSpPr>
      <xdr:spPr>
        <a:xfrm flipV="1">
          <a:off x="14793595" y="4742095"/>
          <a:ext cx="1269" cy="124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164704</xdr:rowOff>
    </xdr:from>
    <xdr:ext cx="469744" cy="259045"/>
    <xdr:sp macro="" textlink="">
      <xdr:nvSpPr>
        <xdr:cNvPr id="136" name="債務償還比率最小値テキスト"/>
        <xdr:cNvSpPr txBox="1"/>
      </xdr:nvSpPr>
      <xdr:spPr>
        <a:xfrm>
          <a:off x="14846300" y="599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160877</xdr:rowOff>
    </xdr:from>
    <xdr:to>
      <xdr:col>76</xdr:col>
      <xdr:colOff>111125</xdr:colOff>
      <xdr:row>34</xdr:row>
      <xdr:rowOff>160877</xdr:rowOff>
    </xdr:to>
    <xdr:cxnSp macro="">
      <xdr:nvCxnSpPr>
        <xdr:cNvPr id="137" name="直線コネクタ 136"/>
        <xdr:cNvCxnSpPr/>
      </xdr:nvCxnSpPr>
      <xdr:spPr>
        <a:xfrm>
          <a:off x="14706600" y="5990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59622</xdr:rowOff>
    </xdr:from>
    <xdr:ext cx="469744" cy="259045"/>
    <xdr:sp macro="" textlink="">
      <xdr:nvSpPr>
        <xdr:cNvPr id="138" name="債務償還比率最大値テキスト"/>
        <xdr:cNvSpPr txBox="1"/>
      </xdr:nvSpPr>
      <xdr:spPr>
        <a:xfrm>
          <a:off x="14846300" y="451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112945</xdr:rowOff>
    </xdr:from>
    <xdr:to>
      <xdr:col>76</xdr:col>
      <xdr:colOff>111125</xdr:colOff>
      <xdr:row>27</xdr:row>
      <xdr:rowOff>112945</xdr:rowOff>
    </xdr:to>
    <xdr:cxnSp macro="">
      <xdr:nvCxnSpPr>
        <xdr:cNvPr id="139" name="直線コネクタ 138"/>
        <xdr:cNvCxnSpPr/>
      </xdr:nvCxnSpPr>
      <xdr:spPr>
        <a:xfrm>
          <a:off x="14706600" y="474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29280</xdr:rowOff>
    </xdr:from>
    <xdr:ext cx="469744" cy="259045"/>
    <xdr:sp macro="" textlink="">
      <xdr:nvSpPr>
        <xdr:cNvPr id="140" name="債務償還比率平均値テキスト"/>
        <xdr:cNvSpPr txBox="1"/>
      </xdr:nvSpPr>
      <xdr:spPr>
        <a:xfrm>
          <a:off x="14846300" y="53442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50853</xdr:rowOff>
    </xdr:from>
    <xdr:to>
      <xdr:col>76</xdr:col>
      <xdr:colOff>73025</xdr:colOff>
      <xdr:row>31</xdr:row>
      <xdr:rowOff>152453</xdr:rowOff>
    </xdr:to>
    <xdr:sp macro="" textlink="">
      <xdr:nvSpPr>
        <xdr:cNvPr id="141" name="フローチャート: 判断 140"/>
        <xdr:cNvSpPr/>
      </xdr:nvSpPr>
      <xdr:spPr>
        <a:xfrm>
          <a:off x="14744700" y="53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75142</xdr:rowOff>
    </xdr:from>
    <xdr:to>
      <xdr:col>72</xdr:col>
      <xdr:colOff>123825</xdr:colOff>
      <xdr:row>32</xdr:row>
      <xdr:rowOff>5292</xdr:rowOff>
    </xdr:to>
    <xdr:sp macro="" textlink="">
      <xdr:nvSpPr>
        <xdr:cNvPr id="142" name="フローチャート: 判断 141"/>
        <xdr:cNvSpPr/>
      </xdr:nvSpPr>
      <xdr:spPr>
        <a:xfrm>
          <a:off x="14033500" y="539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70104</xdr:rowOff>
    </xdr:from>
    <xdr:to>
      <xdr:col>68</xdr:col>
      <xdr:colOff>123825</xdr:colOff>
      <xdr:row>32</xdr:row>
      <xdr:rowOff>254</xdr:rowOff>
    </xdr:to>
    <xdr:sp macro="" textlink="">
      <xdr:nvSpPr>
        <xdr:cNvPr id="143" name="フローチャート: 判断 142"/>
        <xdr:cNvSpPr/>
      </xdr:nvSpPr>
      <xdr:spPr>
        <a:xfrm>
          <a:off x="13271500" y="538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91694</xdr:rowOff>
    </xdr:from>
    <xdr:to>
      <xdr:col>64</xdr:col>
      <xdr:colOff>123825</xdr:colOff>
      <xdr:row>32</xdr:row>
      <xdr:rowOff>21844</xdr:rowOff>
    </xdr:to>
    <xdr:sp macro="" textlink="">
      <xdr:nvSpPr>
        <xdr:cNvPr id="144" name="フローチャート: 判断 143"/>
        <xdr:cNvSpPr/>
      </xdr:nvSpPr>
      <xdr:spPr>
        <a:xfrm>
          <a:off x="12509500" y="540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68125</xdr:rowOff>
    </xdr:from>
    <xdr:to>
      <xdr:col>60</xdr:col>
      <xdr:colOff>123825</xdr:colOff>
      <xdr:row>31</xdr:row>
      <xdr:rowOff>169725</xdr:rowOff>
    </xdr:to>
    <xdr:sp macro="" textlink="">
      <xdr:nvSpPr>
        <xdr:cNvPr id="145" name="フローチャート: 判断 144"/>
        <xdr:cNvSpPr/>
      </xdr:nvSpPr>
      <xdr:spPr>
        <a:xfrm>
          <a:off x="11747500" y="53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106257</xdr:rowOff>
    </xdr:from>
    <xdr:to>
      <xdr:col>76</xdr:col>
      <xdr:colOff>73025</xdr:colOff>
      <xdr:row>31</xdr:row>
      <xdr:rowOff>36407</xdr:rowOff>
    </xdr:to>
    <xdr:sp macro="" textlink="">
      <xdr:nvSpPr>
        <xdr:cNvPr id="151" name="楕円 150"/>
        <xdr:cNvSpPr/>
      </xdr:nvSpPr>
      <xdr:spPr>
        <a:xfrm>
          <a:off x="14744700" y="52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129134</xdr:rowOff>
    </xdr:from>
    <xdr:ext cx="469744" cy="259045"/>
    <xdr:sp macro="" textlink="">
      <xdr:nvSpPr>
        <xdr:cNvPr id="152" name="債務償還比率該当値テキスト"/>
        <xdr:cNvSpPr txBox="1"/>
      </xdr:nvSpPr>
      <xdr:spPr>
        <a:xfrm>
          <a:off x="14846300" y="510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107516</xdr:rowOff>
    </xdr:from>
    <xdr:to>
      <xdr:col>72</xdr:col>
      <xdr:colOff>123825</xdr:colOff>
      <xdr:row>31</xdr:row>
      <xdr:rowOff>37666</xdr:rowOff>
    </xdr:to>
    <xdr:sp macro="" textlink="">
      <xdr:nvSpPr>
        <xdr:cNvPr id="153" name="楕円 152"/>
        <xdr:cNvSpPr/>
      </xdr:nvSpPr>
      <xdr:spPr>
        <a:xfrm>
          <a:off x="14033500" y="525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157057</xdr:rowOff>
    </xdr:from>
    <xdr:to>
      <xdr:col>76</xdr:col>
      <xdr:colOff>22225</xdr:colOff>
      <xdr:row>30</xdr:row>
      <xdr:rowOff>158316</xdr:rowOff>
    </xdr:to>
    <xdr:cxnSp macro="">
      <xdr:nvCxnSpPr>
        <xdr:cNvPr id="154" name="直線コネクタ 153"/>
        <xdr:cNvCxnSpPr/>
      </xdr:nvCxnSpPr>
      <xdr:spPr>
        <a:xfrm flipV="1">
          <a:off x="14084300" y="5300557"/>
          <a:ext cx="711200" cy="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89704</xdr:rowOff>
    </xdr:from>
    <xdr:to>
      <xdr:col>68</xdr:col>
      <xdr:colOff>123825</xdr:colOff>
      <xdr:row>31</xdr:row>
      <xdr:rowOff>19854</xdr:rowOff>
    </xdr:to>
    <xdr:sp macro="" textlink="">
      <xdr:nvSpPr>
        <xdr:cNvPr id="155" name="楕円 154"/>
        <xdr:cNvSpPr/>
      </xdr:nvSpPr>
      <xdr:spPr>
        <a:xfrm>
          <a:off x="13271500" y="523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140504</xdr:rowOff>
    </xdr:from>
    <xdr:to>
      <xdr:col>72</xdr:col>
      <xdr:colOff>73025</xdr:colOff>
      <xdr:row>30</xdr:row>
      <xdr:rowOff>158316</xdr:rowOff>
    </xdr:to>
    <xdr:cxnSp macro="">
      <xdr:nvCxnSpPr>
        <xdr:cNvPr id="156" name="直線コネクタ 155"/>
        <xdr:cNvCxnSpPr/>
      </xdr:nvCxnSpPr>
      <xdr:spPr>
        <a:xfrm>
          <a:off x="13322300" y="5284004"/>
          <a:ext cx="762000" cy="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140261</xdr:rowOff>
    </xdr:from>
    <xdr:to>
      <xdr:col>64</xdr:col>
      <xdr:colOff>123825</xdr:colOff>
      <xdr:row>31</xdr:row>
      <xdr:rowOff>70411</xdr:rowOff>
    </xdr:to>
    <xdr:sp macro="" textlink="">
      <xdr:nvSpPr>
        <xdr:cNvPr id="157" name="楕円 156"/>
        <xdr:cNvSpPr/>
      </xdr:nvSpPr>
      <xdr:spPr>
        <a:xfrm>
          <a:off x="12509500" y="52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140504</xdr:rowOff>
    </xdr:from>
    <xdr:to>
      <xdr:col>68</xdr:col>
      <xdr:colOff>73025</xdr:colOff>
      <xdr:row>31</xdr:row>
      <xdr:rowOff>19611</xdr:rowOff>
    </xdr:to>
    <xdr:cxnSp macro="">
      <xdr:nvCxnSpPr>
        <xdr:cNvPr id="158" name="直線コネクタ 157"/>
        <xdr:cNvCxnSpPr/>
      </xdr:nvCxnSpPr>
      <xdr:spPr>
        <a:xfrm flipV="1">
          <a:off x="12560300" y="5284004"/>
          <a:ext cx="762000" cy="5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9102</xdr:rowOff>
    </xdr:from>
    <xdr:to>
      <xdr:col>60</xdr:col>
      <xdr:colOff>123825</xdr:colOff>
      <xdr:row>30</xdr:row>
      <xdr:rowOff>110702</xdr:rowOff>
    </xdr:to>
    <xdr:sp macro="" textlink="">
      <xdr:nvSpPr>
        <xdr:cNvPr id="159" name="楕円 158"/>
        <xdr:cNvSpPr/>
      </xdr:nvSpPr>
      <xdr:spPr>
        <a:xfrm>
          <a:off x="11747500" y="51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59902</xdr:rowOff>
    </xdr:from>
    <xdr:to>
      <xdr:col>64</xdr:col>
      <xdr:colOff>73025</xdr:colOff>
      <xdr:row>31</xdr:row>
      <xdr:rowOff>19611</xdr:rowOff>
    </xdr:to>
    <xdr:cxnSp macro="">
      <xdr:nvCxnSpPr>
        <xdr:cNvPr id="160" name="直線コネクタ 159"/>
        <xdr:cNvCxnSpPr/>
      </xdr:nvCxnSpPr>
      <xdr:spPr>
        <a:xfrm>
          <a:off x="11798300" y="5203402"/>
          <a:ext cx="762000" cy="13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167869</xdr:rowOff>
    </xdr:from>
    <xdr:ext cx="469744" cy="259045"/>
    <xdr:sp macro="" textlink="">
      <xdr:nvSpPr>
        <xdr:cNvPr id="161" name="n_1aveValue債務償還比率"/>
        <xdr:cNvSpPr txBox="1"/>
      </xdr:nvSpPr>
      <xdr:spPr>
        <a:xfrm>
          <a:off x="13836727" y="548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162831</xdr:rowOff>
    </xdr:from>
    <xdr:ext cx="469744" cy="259045"/>
    <xdr:sp macro="" textlink="">
      <xdr:nvSpPr>
        <xdr:cNvPr id="162" name="n_2aveValue債務償還比率"/>
        <xdr:cNvSpPr txBox="1"/>
      </xdr:nvSpPr>
      <xdr:spPr>
        <a:xfrm>
          <a:off x="13087427" y="547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12971</xdr:rowOff>
    </xdr:from>
    <xdr:ext cx="469744" cy="259045"/>
    <xdr:sp macro="" textlink="">
      <xdr:nvSpPr>
        <xdr:cNvPr id="163" name="n_3aveValue債務償還比率"/>
        <xdr:cNvSpPr txBox="1"/>
      </xdr:nvSpPr>
      <xdr:spPr>
        <a:xfrm>
          <a:off x="12325427" y="549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160852</xdr:rowOff>
    </xdr:from>
    <xdr:ext cx="469744" cy="259045"/>
    <xdr:sp macro="" textlink="">
      <xdr:nvSpPr>
        <xdr:cNvPr id="164" name="n_4aveValue債務償還比率"/>
        <xdr:cNvSpPr txBox="1"/>
      </xdr:nvSpPr>
      <xdr:spPr>
        <a:xfrm>
          <a:off x="11563427" y="547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54193</xdr:rowOff>
    </xdr:from>
    <xdr:ext cx="469744" cy="259045"/>
    <xdr:sp macro="" textlink="">
      <xdr:nvSpPr>
        <xdr:cNvPr id="165" name="n_1mainValue債務償還比率"/>
        <xdr:cNvSpPr txBox="1"/>
      </xdr:nvSpPr>
      <xdr:spPr>
        <a:xfrm>
          <a:off x="13836727" y="502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36381</xdr:rowOff>
    </xdr:from>
    <xdr:ext cx="469744" cy="259045"/>
    <xdr:sp macro="" textlink="">
      <xdr:nvSpPr>
        <xdr:cNvPr id="166" name="n_2mainValue債務償還比率"/>
        <xdr:cNvSpPr txBox="1"/>
      </xdr:nvSpPr>
      <xdr:spPr>
        <a:xfrm>
          <a:off x="13087427" y="500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86938</xdr:rowOff>
    </xdr:from>
    <xdr:ext cx="469744" cy="259045"/>
    <xdr:sp macro="" textlink="">
      <xdr:nvSpPr>
        <xdr:cNvPr id="167" name="n_3mainValue債務償還比率"/>
        <xdr:cNvSpPr txBox="1"/>
      </xdr:nvSpPr>
      <xdr:spPr>
        <a:xfrm>
          <a:off x="12325427" y="505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127229</xdr:rowOff>
    </xdr:from>
    <xdr:ext cx="469744" cy="259045"/>
    <xdr:sp macro="" textlink="">
      <xdr:nvSpPr>
        <xdr:cNvPr id="168" name="n_4mainValue債務償還比率"/>
        <xdr:cNvSpPr txBox="1"/>
      </xdr:nvSpPr>
      <xdr:spPr>
        <a:xfrm>
          <a:off x="11563427" y="49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20,459
20,195
803.44
17,381,064
16,720,316
570,166
9,414,748
14,122,087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100965</xdr:rowOff>
    </xdr:from>
    <xdr:to>
      <xdr:col>24</xdr:col>
      <xdr:colOff>62865</xdr:colOff>
      <xdr:row>42</xdr:row>
      <xdr:rowOff>13335</xdr:rowOff>
    </xdr:to>
    <xdr:cxnSp macro="">
      <xdr:nvCxnSpPr>
        <xdr:cNvPr id="57" name="直線コネクタ 56"/>
        <xdr:cNvCxnSpPr/>
      </xdr:nvCxnSpPr>
      <xdr:spPr>
        <a:xfrm flipV="1">
          <a:off x="4634865" y="575881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47642</xdr:rowOff>
    </xdr:from>
    <xdr:ext cx="405111" cy="259045"/>
    <xdr:sp macro="" textlink="">
      <xdr:nvSpPr>
        <xdr:cNvPr id="60" name="【道路】&#10;有形固定資産減価償却率最大値テキスト"/>
        <xdr:cNvSpPr txBox="1"/>
      </xdr:nvSpPr>
      <xdr:spPr>
        <a:xfrm>
          <a:off x="467360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100965</xdr:rowOff>
    </xdr:from>
    <xdr:to>
      <xdr:col>24</xdr:col>
      <xdr:colOff>152400</xdr:colOff>
      <xdr:row>33</xdr:row>
      <xdr:rowOff>100965</xdr:rowOff>
    </xdr:to>
    <xdr:cxnSp macro="">
      <xdr:nvCxnSpPr>
        <xdr:cNvPr id="61" name="直線コネクタ 60"/>
        <xdr:cNvCxnSpPr/>
      </xdr:nvCxnSpPr>
      <xdr:spPr>
        <a:xfrm>
          <a:off x="4546600" y="575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41927</xdr:rowOff>
    </xdr:from>
    <xdr:ext cx="405111" cy="259045"/>
    <xdr:sp macro="" textlink="">
      <xdr:nvSpPr>
        <xdr:cNvPr id="62" name="【道路】&#10;有形固定資産減価償却率平均値テキスト"/>
        <xdr:cNvSpPr txBox="1"/>
      </xdr:nvSpPr>
      <xdr:spPr>
        <a:xfrm>
          <a:off x="4673600" y="655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63" name="フローチャート: 判断 62"/>
        <xdr:cNvSpPr/>
      </xdr:nvSpPr>
      <xdr:spPr>
        <a:xfrm>
          <a:off x="4584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109220</xdr:rowOff>
    </xdr:from>
    <xdr:to>
      <xdr:col>20</xdr:col>
      <xdr:colOff>38100</xdr:colOff>
      <xdr:row>38</xdr:row>
      <xdr:rowOff>39370</xdr:rowOff>
    </xdr:to>
    <xdr:sp macro="" textlink="">
      <xdr:nvSpPr>
        <xdr:cNvPr id="64" name="フローチャート: 判断 63"/>
        <xdr:cNvSpPr/>
      </xdr:nvSpPr>
      <xdr:spPr>
        <a:xfrm>
          <a:off x="3746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5" name="フローチャート: 判断 64"/>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73" name="楕円 72"/>
        <xdr:cNvSpPr/>
      </xdr:nvSpPr>
      <xdr:spPr>
        <a:xfrm>
          <a:off x="4584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17797</xdr:rowOff>
    </xdr:from>
    <xdr:ext cx="405111" cy="259045"/>
    <xdr:sp macro="" textlink="">
      <xdr:nvSpPr>
        <xdr:cNvPr id="74" name="【道路】&#10;有形固定資産減価償却率該当値テキスト"/>
        <xdr:cNvSpPr txBox="1"/>
      </xdr:nvSpPr>
      <xdr:spPr>
        <a:xfrm>
          <a:off x="4673600"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141605</xdr:rowOff>
    </xdr:from>
    <xdr:to>
      <xdr:col>20</xdr:col>
      <xdr:colOff>38100</xdr:colOff>
      <xdr:row>38</xdr:row>
      <xdr:rowOff>71755</xdr:rowOff>
    </xdr:to>
    <xdr:sp macro="" textlink="">
      <xdr:nvSpPr>
        <xdr:cNvPr id="75" name="楕円 74"/>
        <xdr:cNvSpPr/>
      </xdr:nvSpPr>
      <xdr:spPr>
        <a:xfrm>
          <a:off x="3746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20955</xdr:rowOff>
    </xdr:from>
    <xdr:to>
      <xdr:col>24</xdr:col>
      <xdr:colOff>63500</xdr:colOff>
      <xdr:row>38</xdr:row>
      <xdr:rowOff>45720</xdr:rowOff>
    </xdr:to>
    <xdr:cxnSp macro="">
      <xdr:nvCxnSpPr>
        <xdr:cNvPr id="76" name="直線コネクタ 75"/>
        <xdr:cNvCxnSpPr/>
      </xdr:nvCxnSpPr>
      <xdr:spPr>
        <a:xfrm>
          <a:off x="3797300" y="65360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105410</xdr:rowOff>
    </xdr:from>
    <xdr:to>
      <xdr:col>15</xdr:col>
      <xdr:colOff>101600</xdr:colOff>
      <xdr:row>38</xdr:row>
      <xdr:rowOff>35560</xdr:rowOff>
    </xdr:to>
    <xdr:sp macro="" textlink="">
      <xdr:nvSpPr>
        <xdr:cNvPr id="77" name="楕円 76"/>
        <xdr:cNvSpPr/>
      </xdr:nvSpPr>
      <xdr:spPr>
        <a:xfrm>
          <a:off x="2857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156210</xdr:rowOff>
    </xdr:from>
    <xdr:to>
      <xdr:col>19</xdr:col>
      <xdr:colOff>177800</xdr:colOff>
      <xdr:row>38</xdr:row>
      <xdr:rowOff>20955</xdr:rowOff>
    </xdr:to>
    <xdr:cxnSp macro="">
      <xdr:nvCxnSpPr>
        <xdr:cNvPr id="78" name="直線コネクタ 77"/>
        <xdr:cNvCxnSpPr/>
      </xdr:nvCxnSpPr>
      <xdr:spPr>
        <a:xfrm>
          <a:off x="2908300" y="64998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69215</xdr:rowOff>
    </xdr:from>
    <xdr:to>
      <xdr:col>10</xdr:col>
      <xdr:colOff>165100</xdr:colOff>
      <xdr:row>37</xdr:row>
      <xdr:rowOff>170815</xdr:rowOff>
    </xdr:to>
    <xdr:sp macro="" textlink="">
      <xdr:nvSpPr>
        <xdr:cNvPr id="79" name="楕円 78"/>
        <xdr:cNvSpPr/>
      </xdr:nvSpPr>
      <xdr:spPr>
        <a:xfrm>
          <a:off x="1968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120015</xdr:rowOff>
    </xdr:from>
    <xdr:to>
      <xdr:col>15</xdr:col>
      <xdr:colOff>50800</xdr:colOff>
      <xdr:row>37</xdr:row>
      <xdr:rowOff>156210</xdr:rowOff>
    </xdr:to>
    <xdr:cxnSp macro="">
      <xdr:nvCxnSpPr>
        <xdr:cNvPr id="80" name="直線コネクタ 79"/>
        <xdr:cNvCxnSpPr/>
      </xdr:nvCxnSpPr>
      <xdr:spPr>
        <a:xfrm>
          <a:off x="2019300" y="64636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33020</xdr:rowOff>
    </xdr:from>
    <xdr:to>
      <xdr:col>6</xdr:col>
      <xdr:colOff>38100</xdr:colOff>
      <xdr:row>37</xdr:row>
      <xdr:rowOff>134620</xdr:rowOff>
    </xdr:to>
    <xdr:sp macro="" textlink="">
      <xdr:nvSpPr>
        <xdr:cNvPr id="81" name="楕円 80"/>
        <xdr:cNvSpPr/>
      </xdr:nvSpPr>
      <xdr:spPr>
        <a:xfrm>
          <a:off x="1079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83820</xdr:rowOff>
    </xdr:from>
    <xdr:to>
      <xdr:col>10</xdr:col>
      <xdr:colOff>114300</xdr:colOff>
      <xdr:row>37</xdr:row>
      <xdr:rowOff>120015</xdr:rowOff>
    </xdr:to>
    <xdr:cxnSp macro="">
      <xdr:nvCxnSpPr>
        <xdr:cNvPr id="82" name="直線コネクタ 81"/>
        <xdr:cNvCxnSpPr/>
      </xdr:nvCxnSpPr>
      <xdr:spPr>
        <a:xfrm>
          <a:off x="1130300" y="64274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55897</xdr:rowOff>
    </xdr:from>
    <xdr:ext cx="405111" cy="259045"/>
    <xdr:sp macro="" textlink="">
      <xdr:nvSpPr>
        <xdr:cNvPr id="83" name="n_1aveValue【道路】&#10;有形固定資産減価償却率"/>
        <xdr:cNvSpPr txBox="1"/>
      </xdr:nvSpPr>
      <xdr:spPr>
        <a:xfrm>
          <a:off x="35820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84" name="n_2ave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86" name="n_4aveValue【道路】&#10;有形固定資産減価償却率"/>
        <xdr:cNvSpPr txBox="1"/>
      </xdr:nvSpPr>
      <xdr:spPr>
        <a:xfrm>
          <a:off x="927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62882</xdr:rowOff>
    </xdr:from>
    <xdr:ext cx="405111" cy="259045"/>
    <xdr:sp macro="" textlink="">
      <xdr:nvSpPr>
        <xdr:cNvPr id="87" name="n_1mainValue【道路】&#10;有形固定資産減価償却率"/>
        <xdr:cNvSpPr txBox="1"/>
      </xdr:nvSpPr>
      <xdr:spPr>
        <a:xfrm>
          <a:off x="35820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8" name="n_2main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161942</xdr:rowOff>
    </xdr:from>
    <xdr:ext cx="405111" cy="259045"/>
    <xdr:sp macro="" textlink="">
      <xdr:nvSpPr>
        <xdr:cNvPr id="89" name="n_3mainValue【道路】&#10;有形固定資産減価償却率"/>
        <xdr:cNvSpPr txBox="1"/>
      </xdr:nvSpPr>
      <xdr:spPr>
        <a:xfrm>
          <a:off x="18167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151147</xdr:rowOff>
    </xdr:from>
    <xdr:ext cx="405111" cy="259045"/>
    <xdr:sp macro="" textlink="">
      <xdr:nvSpPr>
        <xdr:cNvPr id="90" name="n_4mainValue【道路】&#10;有形固定資産減価償却率"/>
        <xdr:cNvSpPr txBox="1"/>
      </xdr:nvSpPr>
      <xdr:spPr>
        <a:xfrm>
          <a:off x="927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89592</xdr:rowOff>
    </xdr:from>
    <xdr:to>
      <xdr:col>54</xdr:col>
      <xdr:colOff>189865</xdr:colOff>
      <xdr:row>41</xdr:row>
      <xdr:rowOff>101232</xdr:rowOff>
    </xdr:to>
    <xdr:cxnSp macro="">
      <xdr:nvCxnSpPr>
        <xdr:cNvPr id="114" name="直線コネクタ 113"/>
        <xdr:cNvCxnSpPr/>
      </xdr:nvCxnSpPr>
      <xdr:spPr>
        <a:xfrm flipV="1">
          <a:off x="10476865" y="5918892"/>
          <a:ext cx="0" cy="1211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105059</xdr:rowOff>
    </xdr:from>
    <xdr:ext cx="469744" cy="259045"/>
    <xdr:sp macro="" textlink="">
      <xdr:nvSpPr>
        <xdr:cNvPr id="115" name="【道路】&#10;一人当たり延長最小値テキスト"/>
        <xdr:cNvSpPr txBox="1"/>
      </xdr:nvSpPr>
      <xdr:spPr>
        <a:xfrm>
          <a:off x="10515600" y="713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101232</xdr:rowOff>
    </xdr:from>
    <xdr:to>
      <xdr:col>55</xdr:col>
      <xdr:colOff>88900</xdr:colOff>
      <xdr:row>41</xdr:row>
      <xdr:rowOff>101232</xdr:rowOff>
    </xdr:to>
    <xdr:cxnSp macro="">
      <xdr:nvCxnSpPr>
        <xdr:cNvPr id="116" name="直線コネクタ 115"/>
        <xdr:cNvCxnSpPr/>
      </xdr:nvCxnSpPr>
      <xdr:spPr>
        <a:xfrm>
          <a:off x="10388600" y="71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36269</xdr:rowOff>
    </xdr:from>
    <xdr:ext cx="534377" cy="259045"/>
    <xdr:sp macro="" textlink="">
      <xdr:nvSpPr>
        <xdr:cNvPr id="117" name="【道路】&#10;一人当たり延長最大値テキスト"/>
        <xdr:cNvSpPr txBox="1"/>
      </xdr:nvSpPr>
      <xdr:spPr>
        <a:xfrm>
          <a:off x="10515600" y="569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89592</xdr:rowOff>
    </xdr:from>
    <xdr:to>
      <xdr:col>55</xdr:col>
      <xdr:colOff>88900</xdr:colOff>
      <xdr:row>34</xdr:row>
      <xdr:rowOff>89592</xdr:rowOff>
    </xdr:to>
    <xdr:cxnSp macro="">
      <xdr:nvCxnSpPr>
        <xdr:cNvPr id="118" name="直線コネクタ 117"/>
        <xdr:cNvCxnSpPr/>
      </xdr:nvCxnSpPr>
      <xdr:spPr>
        <a:xfrm>
          <a:off x="10388600" y="591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97724</xdr:rowOff>
    </xdr:from>
    <xdr:ext cx="534377" cy="259045"/>
    <xdr:sp macro="" textlink="">
      <xdr:nvSpPr>
        <xdr:cNvPr id="119" name="【道路】&#10;一人当たり延長平均値テキスト"/>
        <xdr:cNvSpPr txBox="1"/>
      </xdr:nvSpPr>
      <xdr:spPr>
        <a:xfrm>
          <a:off x="10515600" y="661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119297</xdr:rowOff>
    </xdr:from>
    <xdr:to>
      <xdr:col>55</xdr:col>
      <xdr:colOff>50800</xdr:colOff>
      <xdr:row>39</xdr:row>
      <xdr:rowOff>49447</xdr:rowOff>
    </xdr:to>
    <xdr:sp macro="" textlink="">
      <xdr:nvSpPr>
        <xdr:cNvPr id="120" name="フローチャート: 判断 119"/>
        <xdr:cNvSpPr/>
      </xdr:nvSpPr>
      <xdr:spPr>
        <a:xfrm>
          <a:off x="10426700" y="663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125660</xdr:rowOff>
    </xdr:from>
    <xdr:to>
      <xdr:col>50</xdr:col>
      <xdr:colOff>165100</xdr:colOff>
      <xdr:row>40</xdr:row>
      <xdr:rowOff>55810</xdr:rowOff>
    </xdr:to>
    <xdr:sp macro="" textlink="">
      <xdr:nvSpPr>
        <xdr:cNvPr id="121" name="フローチャート: 判断 120"/>
        <xdr:cNvSpPr/>
      </xdr:nvSpPr>
      <xdr:spPr>
        <a:xfrm>
          <a:off x="9588500" y="681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120041</xdr:rowOff>
    </xdr:from>
    <xdr:to>
      <xdr:col>46</xdr:col>
      <xdr:colOff>38100</xdr:colOff>
      <xdr:row>40</xdr:row>
      <xdr:rowOff>50191</xdr:rowOff>
    </xdr:to>
    <xdr:sp macro="" textlink="">
      <xdr:nvSpPr>
        <xdr:cNvPr id="122" name="フローチャート: 判断 121"/>
        <xdr:cNvSpPr/>
      </xdr:nvSpPr>
      <xdr:spPr>
        <a:xfrm>
          <a:off x="8699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121069</xdr:rowOff>
    </xdr:from>
    <xdr:to>
      <xdr:col>41</xdr:col>
      <xdr:colOff>101600</xdr:colOff>
      <xdr:row>40</xdr:row>
      <xdr:rowOff>51219</xdr:rowOff>
    </xdr:to>
    <xdr:sp macro="" textlink="">
      <xdr:nvSpPr>
        <xdr:cNvPr id="123" name="フローチャート: 判断 122"/>
        <xdr:cNvSpPr/>
      </xdr:nvSpPr>
      <xdr:spPr>
        <a:xfrm>
          <a:off x="7810500" y="68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4426</xdr:rowOff>
    </xdr:from>
    <xdr:to>
      <xdr:col>36</xdr:col>
      <xdr:colOff>165100</xdr:colOff>
      <xdr:row>40</xdr:row>
      <xdr:rowOff>106026</xdr:rowOff>
    </xdr:to>
    <xdr:sp macro="" textlink="">
      <xdr:nvSpPr>
        <xdr:cNvPr id="124" name="フローチャート: 判断 123"/>
        <xdr:cNvSpPr/>
      </xdr:nvSpPr>
      <xdr:spPr>
        <a:xfrm>
          <a:off x="6921500" y="686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130594</xdr:rowOff>
    </xdr:from>
    <xdr:to>
      <xdr:col>55</xdr:col>
      <xdr:colOff>50800</xdr:colOff>
      <xdr:row>37</xdr:row>
      <xdr:rowOff>60744</xdr:rowOff>
    </xdr:to>
    <xdr:sp macro="" textlink="">
      <xdr:nvSpPr>
        <xdr:cNvPr id="130" name="楕円 129"/>
        <xdr:cNvSpPr/>
      </xdr:nvSpPr>
      <xdr:spPr>
        <a:xfrm>
          <a:off x="10426700" y="630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153471</xdr:rowOff>
    </xdr:from>
    <xdr:ext cx="534377" cy="259045"/>
    <xdr:sp macro="" textlink="">
      <xdr:nvSpPr>
        <xdr:cNvPr id="131" name="【道路】&#10;一人当たり延長該当値テキスト"/>
        <xdr:cNvSpPr txBox="1"/>
      </xdr:nvSpPr>
      <xdr:spPr>
        <a:xfrm>
          <a:off x="10515600" y="615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146215</xdr:rowOff>
    </xdr:from>
    <xdr:to>
      <xdr:col>50</xdr:col>
      <xdr:colOff>165100</xdr:colOff>
      <xdr:row>37</xdr:row>
      <xdr:rowOff>76365</xdr:rowOff>
    </xdr:to>
    <xdr:sp macro="" textlink="">
      <xdr:nvSpPr>
        <xdr:cNvPr id="132" name="楕円 131"/>
        <xdr:cNvSpPr/>
      </xdr:nvSpPr>
      <xdr:spPr>
        <a:xfrm>
          <a:off x="9588500" y="63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9944</xdr:rowOff>
    </xdr:from>
    <xdr:to>
      <xdr:col>55</xdr:col>
      <xdr:colOff>0</xdr:colOff>
      <xdr:row>37</xdr:row>
      <xdr:rowOff>25565</xdr:rowOff>
    </xdr:to>
    <xdr:cxnSp macro="">
      <xdr:nvCxnSpPr>
        <xdr:cNvPr id="133" name="直線コネクタ 132"/>
        <xdr:cNvCxnSpPr/>
      </xdr:nvCxnSpPr>
      <xdr:spPr>
        <a:xfrm flipV="1">
          <a:off x="9639300" y="6353594"/>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163475</xdr:rowOff>
    </xdr:from>
    <xdr:to>
      <xdr:col>46</xdr:col>
      <xdr:colOff>38100</xdr:colOff>
      <xdr:row>37</xdr:row>
      <xdr:rowOff>93625</xdr:rowOff>
    </xdr:to>
    <xdr:sp macro="" textlink="">
      <xdr:nvSpPr>
        <xdr:cNvPr id="134" name="楕円 133"/>
        <xdr:cNvSpPr/>
      </xdr:nvSpPr>
      <xdr:spPr>
        <a:xfrm>
          <a:off x="8699500" y="63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25565</xdr:rowOff>
    </xdr:from>
    <xdr:to>
      <xdr:col>50</xdr:col>
      <xdr:colOff>114300</xdr:colOff>
      <xdr:row>37</xdr:row>
      <xdr:rowOff>42825</xdr:rowOff>
    </xdr:to>
    <xdr:cxnSp macro="">
      <xdr:nvCxnSpPr>
        <xdr:cNvPr id="135" name="直線コネクタ 134"/>
        <xdr:cNvCxnSpPr/>
      </xdr:nvCxnSpPr>
      <xdr:spPr>
        <a:xfrm flipV="1">
          <a:off x="8750300" y="6369215"/>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9150</xdr:rowOff>
    </xdr:from>
    <xdr:to>
      <xdr:col>41</xdr:col>
      <xdr:colOff>101600</xdr:colOff>
      <xdr:row>37</xdr:row>
      <xdr:rowOff>110750</xdr:rowOff>
    </xdr:to>
    <xdr:sp macro="" textlink="">
      <xdr:nvSpPr>
        <xdr:cNvPr id="136" name="楕円 135"/>
        <xdr:cNvSpPr/>
      </xdr:nvSpPr>
      <xdr:spPr>
        <a:xfrm>
          <a:off x="7810500" y="6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42825</xdr:rowOff>
    </xdr:from>
    <xdr:to>
      <xdr:col>45</xdr:col>
      <xdr:colOff>177800</xdr:colOff>
      <xdr:row>37</xdr:row>
      <xdr:rowOff>59950</xdr:rowOff>
    </xdr:to>
    <xdr:cxnSp macro="">
      <xdr:nvCxnSpPr>
        <xdr:cNvPr id="137" name="直線コネクタ 136"/>
        <xdr:cNvCxnSpPr/>
      </xdr:nvCxnSpPr>
      <xdr:spPr>
        <a:xfrm flipV="1">
          <a:off x="7861300" y="6386475"/>
          <a:ext cx="889000" cy="1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27076</xdr:rowOff>
    </xdr:from>
    <xdr:to>
      <xdr:col>36</xdr:col>
      <xdr:colOff>165100</xdr:colOff>
      <xdr:row>37</xdr:row>
      <xdr:rowOff>128676</xdr:rowOff>
    </xdr:to>
    <xdr:sp macro="" textlink="">
      <xdr:nvSpPr>
        <xdr:cNvPr id="138" name="楕円 137"/>
        <xdr:cNvSpPr/>
      </xdr:nvSpPr>
      <xdr:spPr>
        <a:xfrm>
          <a:off x="6921500" y="637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59950</xdr:rowOff>
    </xdr:from>
    <xdr:to>
      <xdr:col>41</xdr:col>
      <xdr:colOff>50800</xdr:colOff>
      <xdr:row>37</xdr:row>
      <xdr:rowOff>77876</xdr:rowOff>
    </xdr:to>
    <xdr:cxnSp macro="">
      <xdr:nvCxnSpPr>
        <xdr:cNvPr id="139" name="直線コネクタ 138"/>
        <xdr:cNvCxnSpPr/>
      </xdr:nvCxnSpPr>
      <xdr:spPr>
        <a:xfrm flipV="1">
          <a:off x="6972300" y="6403600"/>
          <a:ext cx="8890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46937</xdr:rowOff>
    </xdr:from>
    <xdr:ext cx="534377" cy="259045"/>
    <xdr:sp macro="" textlink="">
      <xdr:nvSpPr>
        <xdr:cNvPr id="140" name="n_1aveValue【道路】&#10;一人当たり延長"/>
        <xdr:cNvSpPr txBox="1"/>
      </xdr:nvSpPr>
      <xdr:spPr>
        <a:xfrm>
          <a:off x="9359411" y="69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41318</xdr:rowOff>
    </xdr:from>
    <xdr:ext cx="534377" cy="259045"/>
    <xdr:sp macro="" textlink="">
      <xdr:nvSpPr>
        <xdr:cNvPr id="141" name="n_2aveValue【道路】&#10;一人当たり延長"/>
        <xdr:cNvSpPr txBox="1"/>
      </xdr:nvSpPr>
      <xdr:spPr>
        <a:xfrm>
          <a:off x="8483111" y="68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42346</xdr:rowOff>
    </xdr:from>
    <xdr:ext cx="534377" cy="259045"/>
    <xdr:sp macro="" textlink="">
      <xdr:nvSpPr>
        <xdr:cNvPr id="142" name="n_3aveValue【道路】&#10;一人当たり延長"/>
        <xdr:cNvSpPr txBox="1"/>
      </xdr:nvSpPr>
      <xdr:spPr>
        <a:xfrm>
          <a:off x="7594111" y="690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97153</xdr:rowOff>
    </xdr:from>
    <xdr:ext cx="534377" cy="259045"/>
    <xdr:sp macro="" textlink="">
      <xdr:nvSpPr>
        <xdr:cNvPr id="143" name="n_4aveValue【道路】&#10;一人当たり延長"/>
        <xdr:cNvSpPr txBox="1"/>
      </xdr:nvSpPr>
      <xdr:spPr>
        <a:xfrm>
          <a:off x="6705111" y="695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92892</xdr:rowOff>
    </xdr:from>
    <xdr:ext cx="534377" cy="259045"/>
    <xdr:sp macro="" textlink="">
      <xdr:nvSpPr>
        <xdr:cNvPr id="144" name="n_1mainValue【道路】&#10;一人当たり延長"/>
        <xdr:cNvSpPr txBox="1"/>
      </xdr:nvSpPr>
      <xdr:spPr>
        <a:xfrm>
          <a:off x="9359411" y="60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110152</xdr:rowOff>
    </xdr:from>
    <xdr:ext cx="534377" cy="259045"/>
    <xdr:sp macro="" textlink="">
      <xdr:nvSpPr>
        <xdr:cNvPr id="145" name="n_2mainValue【道路】&#10;一人当たり延長"/>
        <xdr:cNvSpPr txBox="1"/>
      </xdr:nvSpPr>
      <xdr:spPr>
        <a:xfrm>
          <a:off x="8483111" y="611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127277</xdr:rowOff>
    </xdr:from>
    <xdr:ext cx="534377" cy="259045"/>
    <xdr:sp macro="" textlink="">
      <xdr:nvSpPr>
        <xdr:cNvPr id="146" name="n_3mainValue【道路】&#10;一人当たり延長"/>
        <xdr:cNvSpPr txBox="1"/>
      </xdr:nvSpPr>
      <xdr:spPr>
        <a:xfrm>
          <a:off x="7594111" y="612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145203</xdr:rowOff>
    </xdr:from>
    <xdr:ext cx="534377" cy="259045"/>
    <xdr:sp macro="" textlink="">
      <xdr:nvSpPr>
        <xdr:cNvPr id="147" name="n_4mainValue【道路】&#10;一人当たり延長"/>
        <xdr:cNvSpPr txBox="1"/>
      </xdr:nvSpPr>
      <xdr:spPr>
        <a:xfrm>
          <a:off x="6705111" y="614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110490</xdr:rowOff>
    </xdr:from>
    <xdr:to>
      <xdr:col>24</xdr:col>
      <xdr:colOff>62865</xdr:colOff>
      <xdr:row>62</xdr:row>
      <xdr:rowOff>169545</xdr:rowOff>
    </xdr:to>
    <xdr:cxnSp macro="">
      <xdr:nvCxnSpPr>
        <xdr:cNvPr id="172" name="直線コネクタ 171"/>
        <xdr:cNvCxnSpPr/>
      </xdr:nvCxnSpPr>
      <xdr:spPr>
        <a:xfrm flipV="1">
          <a:off x="4634865" y="954024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1922</xdr:rowOff>
    </xdr:from>
    <xdr:ext cx="405111" cy="259045"/>
    <xdr:sp macro="" textlink="">
      <xdr:nvSpPr>
        <xdr:cNvPr id="173" name="【橋りょう・トンネル】&#10;有形固定資産減価償却率最小値テキスト"/>
        <xdr:cNvSpPr txBox="1"/>
      </xdr:nvSpPr>
      <xdr:spPr>
        <a:xfrm>
          <a:off x="467360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169545</xdr:rowOff>
    </xdr:from>
    <xdr:to>
      <xdr:col>24</xdr:col>
      <xdr:colOff>152400</xdr:colOff>
      <xdr:row>62</xdr:row>
      <xdr:rowOff>169545</xdr:rowOff>
    </xdr:to>
    <xdr:cxnSp macro="">
      <xdr:nvCxnSpPr>
        <xdr:cNvPr id="174" name="直線コネクタ 173"/>
        <xdr:cNvCxnSpPr/>
      </xdr:nvCxnSpPr>
      <xdr:spPr>
        <a:xfrm>
          <a:off x="4546600" y="1079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57167</xdr:rowOff>
    </xdr:from>
    <xdr:ext cx="405111" cy="259045"/>
    <xdr:sp macro="" textlink="">
      <xdr:nvSpPr>
        <xdr:cNvPr id="175" name="【橋りょう・トンネル】&#10;有形固定資産減価償却率最大値テキスト"/>
        <xdr:cNvSpPr txBox="1"/>
      </xdr:nvSpPr>
      <xdr:spPr>
        <a:xfrm>
          <a:off x="46736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110490</xdr:rowOff>
    </xdr:from>
    <xdr:to>
      <xdr:col>24</xdr:col>
      <xdr:colOff>152400</xdr:colOff>
      <xdr:row>55</xdr:row>
      <xdr:rowOff>110490</xdr:rowOff>
    </xdr:to>
    <xdr:cxnSp macro="">
      <xdr:nvCxnSpPr>
        <xdr:cNvPr id="176" name="直線コネクタ 175"/>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77" name="【橋りょう・トンネル】&#10;有形固定資産減価償却率平均値テキスト"/>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8" name="フローチャート: 判断 177"/>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9" name="フローチャート: 判断 178"/>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48260</xdr:rowOff>
    </xdr:from>
    <xdr:to>
      <xdr:col>15</xdr:col>
      <xdr:colOff>101600</xdr:colOff>
      <xdr:row>59</xdr:row>
      <xdr:rowOff>149860</xdr:rowOff>
    </xdr:to>
    <xdr:sp macro="" textlink="">
      <xdr:nvSpPr>
        <xdr:cNvPr id="180" name="フローチャート: 判断 179"/>
        <xdr:cNvSpPr/>
      </xdr:nvSpPr>
      <xdr:spPr>
        <a:xfrm>
          <a:off x="2857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xdr:rowOff>
    </xdr:from>
    <xdr:to>
      <xdr:col>10</xdr:col>
      <xdr:colOff>165100</xdr:colOff>
      <xdr:row>59</xdr:row>
      <xdr:rowOff>117475</xdr:rowOff>
    </xdr:to>
    <xdr:sp macro="" textlink="">
      <xdr:nvSpPr>
        <xdr:cNvPr id="181" name="フローチャート: 判断 180"/>
        <xdr:cNvSpPr/>
      </xdr:nvSpPr>
      <xdr:spPr>
        <a:xfrm>
          <a:off x="1968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160655</xdr:rowOff>
    </xdr:from>
    <xdr:to>
      <xdr:col>6</xdr:col>
      <xdr:colOff>38100</xdr:colOff>
      <xdr:row>59</xdr:row>
      <xdr:rowOff>90805</xdr:rowOff>
    </xdr:to>
    <xdr:sp macro="" textlink="">
      <xdr:nvSpPr>
        <xdr:cNvPr id="182" name="フローチャート: 判断 181"/>
        <xdr:cNvSpPr/>
      </xdr:nvSpPr>
      <xdr:spPr>
        <a:xfrm>
          <a:off x="10795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88" name="楕円 187"/>
        <xdr:cNvSpPr/>
      </xdr:nvSpPr>
      <xdr:spPr>
        <a:xfrm>
          <a:off x="4584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29227</xdr:rowOff>
    </xdr:from>
    <xdr:ext cx="405111" cy="259045"/>
    <xdr:sp macro="" textlink="">
      <xdr:nvSpPr>
        <xdr:cNvPr id="189" name="【橋りょう・トンネル】&#10;有形固定資産減価償却率該当値テキスト"/>
        <xdr:cNvSpPr txBox="1"/>
      </xdr:nvSpPr>
      <xdr:spPr>
        <a:xfrm>
          <a:off x="4673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147320</xdr:rowOff>
    </xdr:from>
    <xdr:to>
      <xdr:col>20</xdr:col>
      <xdr:colOff>38100</xdr:colOff>
      <xdr:row>59</xdr:row>
      <xdr:rowOff>77470</xdr:rowOff>
    </xdr:to>
    <xdr:sp macro="" textlink="">
      <xdr:nvSpPr>
        <xdr:cNvPr id="190" name="楕円 189"/>
        <xdr:cNvSpPr/>
      </xdr:nvSpPr>
      <xdr:spPr>
        <a:xfrm>
          <a:off x="3746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26670</xdr:rowOff>
    </xdr:from>
    <xdr:to>
      <xdr:col>24</xdr:col>
      <xdr:colOff>63500</xdr:colOff>
      <xdr:row>59</xdr:row>
      <xdr:rowOff>57150</xdr:rowOff>
    </xdr:to>
    <xdr:cxnSp macro="">
      <xdr:nvCxnSpPr>
        <xdr:cNvPr id="191" name="直線コネクタ 190"/>
        <xdr:cNvCxnSpPr/>
      </xdr:nvCxnSpPr>
      <xdr:spPr>
        <a:xfrm>
          <a:off x="3797300" y="10142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114935</xdr:rowOff>
    </xdr:from>
    <xdr:to>
      <xdr:col>15</xdr:col>
      <xdr:colOff>101600</xdr:colOff>
      <xdr:row>59</xdr:row>
      <xdr:rowOff>45085</xdr:rowOff>
    </xdr:to>
    <xdr:sp macro="" textlink="">
      <xdr:nvSpPr>
        <xdr:cNvPr id="192" name="楕円 191"/>
        <xdr:cNvSpPr/>
      </xdr:nvSpPr>
      <xdr:spPr>
        <a:xfrm>
          <a:off x="2857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165735</xdr:rowOff>
    </xdr:from>
    <xdr:to>
      <xdr:col>19</xdr:col>
      <xdr:colOff>177800</xdr:colOff>
      <xdr:row>59</xdr:row>
      <xdr:rowOff>26670</xdr:rowOff>
    </xdr:to>
    <xdr:cxnSp macro="">
      <xdr:nvCxnSpPr>
        <xdr:cNvPr id="193" name="直線コネクタ 192"/>
        <xdr:cNvCxnSpPr/>
      </xdr:nvCxnSpPr>
      <xdr:spPr>
        <a:xfrm>
          <a:off x="2908300" y="101098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82550</xdr:rowOff>
    </xdr:from>
    <xdr:to>
      <xdr:col>10</xdr:col>
      <xdr:colOff>165100</xdr:colOff>
      <xdr:row>59</xdr:row>
      <xdr:rowOff>12700</xdr:rowOff>
    </xdr:to>
    <xdr:sp macro="" textlink="">
      <xdr:nvSpPr>
        <xdr:cNvPr id="194" name="楕円 193"/>
        <xdr:cNvSpPr/>
      </xdr:nvSpPr>
      <xdr:spPr>
        <a:xfrm>
          <a:off x="1968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133350</xdr:rowOff>
    </xdr:from>
    <xdr:to>
      <xdr:col>15</xdr:col>
      <xdr:colOff>50800</xdr:colOff>
      <xdr:row>58</xdr:row>
      <xdr:rowOff>165735</xdr:rowOff>
    </xdr:to>
    <xdr:cxnSp macro="">
      <xdr:nvCxnSpPr>
        <xdr:cNvPr id="195" name="直線コネクタ 194"/>
        <xdr:cNvCxnSpPr/>
      </xdr:nvCxnSpPr>
      <xdr:spPr>
        <a:xfrm>
          <a:off x="2019300" y="100774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50165</xdr:rowOff>
    </xdr:from>
    <xdr:to>
      <xdr:col>6</xdr:col>
      <xdr:colOff>38100</xdr:colOff>
      <xdr:row>58</xdr:row>
      <xdr:rowOff>151765</xdr:rowOff>
    </xdr:to>
    <xdr:sp macro="" textlink="">
      <xdr:nvSpPr>
        <xdr:cNvPr id="196" name="楕円 195"/>
        <xdr:cNvSpPr/>
      </xdr:nvSpPr>
      <xdr:spPr>
        <a:xfrm>
          <a:off x="1079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100965</xdr:rowOff>
    </xdr:from>
    <xdr:to>
      <xdr:col>10</xdr:col>
      <xdr:colOff>114300</xdr:colOff>
      <xdr:row>58</xdr:row>
      <xdr:rowOff>133350</xdr:rowOff>
    </xdr:to>
    <xdr:cxnSp macro="">
      <xdr:nvCxnSpPr>
        <xdr:cNvPr id="197" name="直線コネクタ 196"/>
        <xdr:cNvCxnSpPr/>
      </xdr:nvCxnSpPr>
      <xdr:spPr>
        <a:xfrm>
          <a:off x="1130300" y="100450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161942</xdr:rowOff>
    </xdr:from>
    <xdr:ext cx="405111" cy="259045"/>
    <xdr:sp macro="" textlink="">
      <xdr:nvSpPr>
        <xdr:cNvPr id="198" name="n_1aveValue【橋りょう・トンネル】&#10;有形固定資産減価償却率"/>
        <xdr:cNvSpPr txBox="1"/>
      </xdr:nvSpPr>
      <xdr:spPr>
        <a:xfrm>
          <a:off x="35820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140987</xdr:rowOff>
    </xdr:from>
    <xdr:ext cx="405111" cy="259045"/>
    <xdr:sp macro="" textlink="">
      <xdr:nvSpPr>
        <xdr:cNvPr id="199" name="n_2aveValue【橋りょう・トンネル】&#10;有形固定資産減価償却率"/>
        <xdr:cNvSpPr txBox="1"/>
      </xdr:nvSpPr>
      <xdr:spPr>
        <a:xfrm>
          <a:off x="2705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108602</xdr:rowOff>
    </xdr:from>
    <xdr:ext cx="405111" cy="259045"/>
    <xdr:sp macro="" textlink="">
      <xdr:nvSpPr>
        <xdr:cNvPr id="200" name="n_3aveValue【橋りょう・トンネル】&#10;有形固定資産減価償却率"/>
        <xdr:cNvSpPr txBox="1"/>
      </xdr:nvSpPr>
      <xdr:spPr>
        <a:xfrm>
          <a:off x="18167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81932</xdr:rowOff>
    </xdr:from>
    <xdr:ext cx="405111" cy="259045"/>
    <xdr:sp macro="" textlink="">
      <xdr:nvSpPr>
        <xdr:cNvPr id="201" name="n_4aveValue【橋りょう・トンネル】&#10;有形固定資産減価償却率"/>
        <xdr:cNvSpPr txBox="1"/>
      </xdr:nvSpPr>
      <xdr:spPr>
        <a:xfrm>
          <a:off x="927744"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93997</xdr:rowOff>
    </xdr:from>
    <xdr:ext cx="405111" cy="259045"/>
    <xdr:sp macro="" textlink="">
      <xdr:nvSpPr>
        <xdr:cNvPr id="202" name="n_1mainValue【橋りょう・トンネル】&#10;有形固定資産減価償却率"/>
        <xdr:cNvSpPr txBox="1"/>
      </xdr:nvSpPr>
      <xdr:spPr>
        <a:xfrm>
          <a:off x="35820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61612</xdr:rowOff>
    </xdr:from>
    <xdr:ext cx="405111" cy="259045"/>
    <xdr:sp macro="" textlink="">
      <xdr:nvSpPr>
        <xdr:cNvPr id="203" name="n_2mainValue【橋りょう・トンネル】&#10;有形固定資産減価償却率"/>
        <xdr:cNvSpPr txBox="1"/>
      </xdr:nvSpPr>
      <xdr:spPr>
        <a:xfrm>
          <a:off x="2705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29227</xdr:rowOff>
    </xdr:from>
    <xdr:ext cx="405111" cy="259045"/>
    <xdr:sp macro="" textlink="">
      <xdr:nvSpPr>
        <xdr:cNvPr id="204" name="n_3mainValue【橋りょう・トンネル】&#10;有形固定資産減価償却率"/>
        <xdr:cNvSpPr txBox="1"/>
      </xdr:nvSpPr>
      <xdr:spPr>
        <a:xfrm>
          <a:off x="1816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168292</xdr:rowOff>
    </xdr:from>
    <xdr:ext cx="405111" cy="259045"/>
    <xdr:sp macro="" textlink="">
      <xdr:nvSpPr>
        <xdr:cNvPr id="205" name="n_4mainValue【橋りょう・トンネル】&#10;有形固定資産減価償却率"/>
        <xdr:cNvSpPr txBox="1"/>
      </xdr:nvSpPr>
      <xdr:spPr>
        <a:xfrm>
          <a:off x="92774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9" name="テキスト ボックス 21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1" name="テキスト ボックス 22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3" name="テキスト ボックス 22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5" name="テキスト ボックス 22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12556</xdr:rowOff>
    </xdr:from>
    <xdr:to>
      <xdr:col>54</xdr:col>
      <xdr:colOff>189865</xdr:colOff>
      <xdr:row>64</xdr:row>
      <xdr:rowOff>23426</xdr:rowOff>
    </xdr:to>
    <xdr:cxnSp macro="">
      <xdr:nvCxnSpPr>
        <xdr:cNvPr id="229" name="直線コネクタ 228"/>
        <xdr:cNvCxnSpPr/>
      </xdr:nvCxnSpPr>
      <xdr:spPr>
        <a:xfrm flipV="1">
          <a:off x="10476865" y="9613756"/>
          <a:ext cx="0" cy="1382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27253</xdr:rowOff>
    </xdr:from>
    <xdr:ext cx="534377" cy="259045"/>
    <xdr:sp macro="" textlink="">
      <xdr:nvSpPr>
        <xdr:cNvPr id="230" name="【橋りょう・トンネル】&#10;一人当たり有形固定資産（償却資産）額最小値テキスト"/>
        <xdr:cNvSpPr txBox="1"/>
      </xdr:nvSpPr>
      <xdr:spPr>
        <a:xfrm>
          <a:off x="10515600" y="110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23426</xdr:rowOff>
    </xdr:from>
    <xdr:to>
      <xdr:col>55</xdr:col>
      <xdr:colOff>88900</xdr:colOff>
      <xdr:row>64</xdr:row>
      <xdr:rowOff>23426</xdr:rowOff>
    </xdr:to>
    <xdr:cxnSp macro="">
      <xdr:nvCxnSpPr>
        <xdr:cNvPr id="231" name="直線コネクタ 230"/>
        <xdr:cNvCxnSpPr/>
      </xdr:nvCxnSpPr>
      <xdr:spPr>
        <a:xfrm>
          <a:off x="10388600" y="1099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130683</xdr:rowOff>
    </xdr:from>
    <xdr:ext cx="599010" cy="259045"/>
    <xdr:sp macro="" textlink="">
      <xdr:nvSpPr>
        <xdr:cNvPr id="232" name="【橋りょう・トンネル】&#10;一人当たり有形固定資産（償却資産）額最大値テキスト"/>
        <xdr:cNvSpPr txBox="1"/>
      </xdr:nvSpPr>
      <xdr:spPr>
        <a:xfrm>
          <a:off x="10515600" y="938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12556</xdr:rowOff>
    </xdr:from>
    <xdr:to>
      <xdr:col>55</xdr:col>
      <xdr:colOff>88900</xdr:colOff>
      <xdr:row>56</xdr:row>
      <xdr:rowOff>12556</xdr:rowOff>
    </xdr:to>
    <xdr:cxnSp macro="">
      <xdr:nvCxnSpPr>
        <xdr:cNvPr id="233" name="直線コネクタ 232"/>
        <xdr:cNvCxnSpPr/>
      </xdr:nvCxnSpPr>
      <xdr:spPr>
        <a:xfrm>
          <a:off x="10388600" y="961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171021</xdr:rowOff>
    </xdr:from>
    <xdr:ext cx="599010" cy="259045"/>
    <xdr:sp macro="" textlink="">
      <xdr:nvSpPr>
        <xdr:cNvPr id="234" name="【橋りょう・トンネル】&#10;一人当たり有形固定資産（償却資産）額平均値テキスト"/>
        <xdr:cNvSpPr txBox="1"/>
      </xdr:nvSpPr>
      <xdr:spPr>
        <a:xfrm>
          <a:off x="10515600" y="1045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21144</xdr:rowOff>
    </xdr:from>
    <xdr:to>
      <xdr:col>55</xdr:col>
      <xdr:colOff>50800</xdr:colOff>
      <xdr:row>61</xdr:row>
      <xdr:rowOff>122744</xdr:rowOff>
    </xdr:to>
    <xdr:sp macro="" textlink="">
      <xdr:nvSpPr>
        <xdr:cNvPr id="235" name="フローチャート: 判断 234"/>
        <xdr:cNvSpPr/>
      </xdr:nvSpPr>
      <xdr:spPr>
        <a:xfrm>
          <a:off x="10426700" y="104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15517</xdr:rowOff>
    </xdr:from>
    <xdr:to>
      <xdr:col>50</xdr:col>
      <xdr:colOff>165100</xdr:colOff>
      <xdr:row>62</xdr:row>
      <xdr:rowOff>117117</xdr:rowOff>
    </xdr:to>
    <xdr:sp macro="" textlink="">
      <xdr:nvSpPr>
        <xdr:cNvPr id="236" name="フローチャート: 判断 235"/>
        <xdr:cNvSpPr/>
      </xdr:nvSpPr>
      <xdr:spPr>
        <a:xfrm>
          <a:off x="9588500" y="1064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6021</xdr:rowOff>
    </xdr:from>
    <xdr:to>
      <xdr:col>46</xdr:col>
      <xdr:colOff>38100</xdr:colOff>
      <xdr:row>62</xdr:row>
      <xdr:rowOff>107621</xdr:rowOff>
    </xdr:to>
    <xdr:sp macro="" textlink="">
      <xdr:nvSpPr>
        <xdr:cNvPr id="237" name="フローチャート: 判断 236"/>
        <xdr:cNvSpPr/>
      </xdr:nvSpPr>
      <xdr:spPr>
        <a:xfrm>
          <a:off x="8699500" y="1063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14043</xdr:rowOff>
    </xdr:from>
    <xdr:to>
      <xdr:col>41</xdr:col>
      <xdr:colOff>101600</xdr:colOff>
      <xdr:row>62</xdr:row>
      <xdr:rowOff>115643</xdr:rowOff>
    </xdr:to>
    <xdr:sp macro="" textlink="">
      <xdr:nvSpPr>
        <xdr:cNvPr id="238" name="フローチャート: 判断 237"/>
        <xdr:cNvSpPr/>
      </xdr:nvSpPr>
      <xdr:spPr>
        <a:xfrm>
          <a:off x="7810500" y="106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34260</xdr:rowOff>
    </xdr:from>
    <xdr:to>
      <xdr:col>36</xdr:col>
      <xdr:colOff>165100</xdr:colOff>
      <xdr:row>62</xdr:row>
      <xdr:rowOff>135860</xdr:rowOff>
    </xdr:to>
    <xdr:sp macro="" textlink="">
      <xdr:nvSpPr>
        <xdr:cNvPr id="239" name="フローチャート: 判断 238"/>
        <xdr:cNvSpPr/>
      </xdr:nvSpPr>
      <xdr:spPr>
        <a:xfrm>
          <a:off x="6921500" y="106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3901</xdr:rowOff>
    </xdr:from>
    <xdr:to>
      <xdr:col>55</xdr:col>
      <xdr:colOff>50800</xdr:colOff>
      <xdr:row>60</xdr:row>
      <xdr:rowOff>105501</xdr:rowOff>
    </xdr:to>
    <xdr:sp macro="" textlink="">
      <xdr:nvSpPr>
        <xdr:cNvPr id="245" name="楕円 244"/>
        <xdr:cNvSpPr/>
      </xdr:nvSpPr>
      <xdr:spPr>
        <a:xfrm>
          <a:off x="10426700" y="1029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26778</xdr:rowOff>
    </xdr:from>
    <xdr:ext cx="599010" cy="259045"/>
    <xdr:sp macro="" textlink="">
      <xdr:nvSpPr>
        <xdr:cNvPr id="246" name="【橋りょう・トンネル】&#10;一人当たり有形固定資産（償却資産）額該当値テキスト"/>
        <xdr:cNvSpPr txBox="1"/>
      </xdr:nvSpPr>
      <xdr:spPr>
        <a:xfrm>
          <a:off x="10515600" y="1014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17565</xdr:rowOff>
    </xdr:from>
    <xdr:to>
      <xdr:col>50</xdr:col>
      <xdr:colOff>165100</xdr:colOff>
      <xdr:row>60</xdr:row>
      <xdr:rowOff>119165</xdr:rowOff>
    </xdr:to>
    <xdr:sp macro="" textlink="">
      <xdr:nvSpPr>
        <xdr:cNvPr id="247" name="楕円 246"/>
        <xdr:cNvSpPr/>
      </xdr:nvSpPr>
      <xdr:spPr>
        <a:xfrm>
          <a:off x="9588500" y="1030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54701</xdr:rowOff>
    </xdr:from>
    <xdr:to>
      <xdr:col>55</xdr:col>
      <xdr:colOff>0</xdr:colOff>
      <xdr:row>60</xdr:row>
      <xdr:rowOff>68365</xdr:rowOff>
    </xdr:to>
    <xdr:cxnSp macro="">
      <xdr:nvCxnSpPr>
        <xdr:cNvPr id="248" name="直線コネクタ 247"/>
        <xdr:cNvCxnSpPr/>
      </xdr:nvCxnSpPr>
      <xdr:spPr>
        <a:xfrm flipV="1">
          <a:off x="9639300" y="10341701"/>
          <a:ext cx="838200" cy="1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30997</xdr:rowOff>
    </xdr:from>
    <xdr:to>
      <xdr:col>46</xdr:col>
      <xdr:colOff>38100</xdr:colOff>
      <xdr:row>60</xdr:row>
      <xdr:rowOff>132597</xdr:rowOff>
    </xdr:to>
    <xdr:sp macro="" textlink="">
      <xdr:nvSpPr>
        <xdr:cNvPr id="249" name="楕円 248"/>
        <xdr:cNvSpPr/>
      </xdr:nvSpPr>
      <xdr:spPr>
        <a:xfrm>
          <a:off x="8699500" y="1031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68365</xdr:rowOff>
    </xdr:from>
    <xdr:to>
      <xdr:col>50</xdr:col>
      <xdr:colOff>114300</xdr:colOff>
      <xdr:row>60</xdr:row>
      <xdr:rowOff>81797</xdr:rowOff>
    </xdr:to>
    <xdr:cxnSp macro="">
      <xdr:nvCxnSpPr>
        <xdr:cNvPr id="250" name="直線コネクタ 249"/>
        <xdr:cNvCxnSpPr/>
      </xdr:nvCxnSpPr>
      <xdr:spPr>
        <a:xfrm flipV="1">
          <a:off x="8750300" y="10355365"/>
          <a:ext cx="889000" cy="1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43490</xdr:rowOff>
    </xdr:from>
    <xdr:to>
      <xdr:col>41</xdr:col>
      <xdr:colOff>101600</xdr:colOff>
      <xdr:row>60</xdr:row>
      <xdr:rowOff>145090</xdr:rowOff>
    </xdr:to>
    <xdr:sp macro="" textlink="">
      <xdr:nvSpPr>
        <xdr:cNvPr id="251" name="楕円 250"/>
        <xdr:cNvSpPr/>
      </xdr:nvSpPr>
      <xdr:spPr>
        <a:xfrm>
          <a:off x="7810500" y="103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81797</xdr:rowOff>
    </xdr:from>
    <xdr:to>
      <xdr:col>45</xdr:col>
      <xdr:colOff>177800</xdr:colOff>
      <xdr:row>60</xdr:row>
      <xdr:rowOff>94290</xdr:rowOff>
    </xdr:to>
    <xdr:cxnSp macro="">
      <xdr:nvCxnSpPr>
        <xdr:cNvPr id="252" name="直線コネクタ 251"/>
        <xdr:cNvCxnSpPr/>
      </xdr:nvCxnSpPr>
      <xdr:spPr>
        <a:xfrm flipV="1">
          <a:off x="7861300" y="10368797"/>
          <a:ext cx="889000" cy="1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57143</xdr:rowOff>
    </xdr:from>
    <xdr:to>
      <xdr:col>36</xdr:col>
      <xdr:colOff>165100</xdr:colOff>
      <xdr:row>60</xdr:row>
      <xdr:rowOff>158743</xdr:rowOff>
    </xdr:to>
    <xdr:sp macro="" textlink="">
      <xdr:nvSpPr>
        <xdr:cNvPr id="253" name="楕円 252"/>
        <xdr:cNvSpPr/>
      </xdr:nvSpPr>
      <xdr:spPr>
        <a:xfrm>
          <a:off x="6921500" y="1034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94290</xdr:rowOff>
    </xdr:from>
    <xdr:to>
      <xdr:col>41</xdr:col>
      <xdr:colOff>50800</xdr:colOff>
      <xdr:row>60</xdr:row>
      <xdr:rowOff>107943</xdr:rowOff>
    </xdr:to>
    <xdr:cxnSp macro="">
      <xdr:nvCxnSpPr>
        <xdr:cNvPr id="254" name="直線コネクタ 253"/>
        <xdr:cNvCxnSpPr/>
      </xdr:nvCxnSpPr>
      <xdr:spPr>
        <a:xfrm flipV="1">
          <a:off x="6972300" y="10381290"/>
          <a:ext cx="889000" cy="1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108244</xdr:rowOff>
    </xdr:from>
    <xdr:ext cx="599010" cy="259045"/>
    <xdr:sp macro="" textlink="">
      <xdr:nvSpPr>
        <xdr:cNvPr id="255" name="n_1aveValue【橋りょう・トンネル】&#10;一人当たり有形固定資産（償却資産）額"/>
        <xdr:cNvSpPr txBox="1"/>
      </xdr:nvSpPr>
      <xdr:spPr>
        <a:xfrm>
          <a:off x="9327095" y="10738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98748</xdr:rowOff>
    </xdr:from>
    <xdr:ext cx="599010" cy="259045"/>
    <xdr:sp macro="" textlink="">
      <xdr:nvSpPr>
        <xdr:cNvPr id="256" name="n_2aveValue【橋りょう・トンネル】&#10;一人当たり有形固定資産（償却資産）額"/>
        <xdr:cNvSpPr txBox="1"/>
      </xdr:nvSpPr>
      <xdr:spPr>
        <a:xfrm>
          <a:off x="8450795" y="1072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106770</xdr:rowOff>
    </xdr:from>
    <xdr:ext cx="599010" cy="259045"/>
    <xdr:sp macro="" textlink="">
      <xdr:nvSpPr>
        <xdr:cNvPr id="257" name="n_3aveValue【橋りょう・トンネル】&#10;一人当たり有形固定資産（償却資産）額"/>
        <xdr:cNvSpPr txBox="1"/>
      </xdr:nvSpPr>
      <xdr:spPr>
        <a:xfrm>
          <a:off x="7561795" y="1073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126987</xdr:rowOff>
    </xdr:from>
    <xdr:ext cx="599010" cy="259045"/>
    <xdr:sp macro="" textlink="">
      <xdr:nvSpPr>
        <xdr:cNvPr id="258" name="n_4aveValue【橋りょう・トンネル】&#10;一人当たり有形固定資産（償却資産）額"/>
        <xdr:cNvSpPr txBox="1"/>
      </xdr:nvSpPr>
      <xdr:spPr>
        <a:xfrm>
          <a:off x="6672795" y="1075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135692</xdr:rowOff>
    </xdr:from>
    <xdr:ext cx="599010" cy="259045"/>
    <xdr:sp macro="" textlink="">
      <xdr:nvSpPr>
        <xdr:cNvPr id="259" name="n_1mainValue【橋りょう・トンネル】&#10;一人当たり有形固定資産（償却資産）額"/>
        <xdr:cNvSpPr txBox="1"/>
      </xdr:nvSpPr>
      <xdr:spPr>
        <a:xfrm>
          <a:off x="9327095" y="10079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149124</xdr:rowOff>
    </xdr:from>
    <xdr:ext cx="599010" cy="259045"/>
    <xdr:sp macro="" textlink="">
      <xdr:nvSpPr>
        <xdr:cNvPr id="260" name="n_2mainValue【橋りょう・トンネル】&#10;一人当たり有形固定資産（償却資産）額"/>
        <xdr:cNvSpPr txBox="1"/>
      </xdr:nvSpPr>
      <xdr:spPr>
        <a:xfrm>
          <a:off x="8450795" y="1009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161617</xdr:rowOff>
    </xdr:from>
    <xdr:ext cx="599010" cy="259045"/>
    <xdr:sp macro="" textlink="">
      <xdr:nvSpPr>
        <xdr:cNvPr id="261" name="n_3mainValue【橋りょう・トンネル】&#10;一人当たり有形固定資産（償却資産）額"/>
        <xdr:cNvSpPr txBox="1"/>
      </xdr:nvSpPr>
      <xdr:spPr>
        <a:xfrm>
          <a:off x="7561795" y="1010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3820</xdr:rowOff>
    </xdr:from>
    <xdr:ext cx="599010" cy="259045"/>
    <xdr:sp macro="" textlink="">
      <xdr:nvSpPr>
        <xdr:cNvPr id="262" name="n_4mainValue【橋りょう・トンネル】&#10;一人当たり有形固定資産（償却資産）額"/>
        <xdr:cNvSpPr txBox="1"/>
      </xdr:nvSpPr>
      <xdr:spPr>
        <a:xfrm>
          <a:off x="6672795" y="1011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76200</xdr:rowOff>
    </xdr:to>
    <xdr:cxnSp macro="">
      <xdr:nvCxnSpPr>
        <xdr:cNvPr id="287" name="直線コネクタ 286"/>
        <xdr:cNvCxnSpPr/>
      </xdr:nvCxnSpPr>
      <xdr:spPr>
        <a:xfrm flipV="1">
          <a:off x="4634865" y="13272136"/>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88" name="【公営住宅】&#10;有形固定資産減価償却率最小値テキスト"/>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89" name="直線コネクタ 288"/>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90" name="【公営住宅】&#10;有形固定資産減価償却率最大値テキスト"/>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1" name="直線コネクタ 290"/>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143527</xdr:rowOff>
    </xdr:from>
    <xdr:ext cx="405111" cy="259045"/>
    <xdr:sp macro="" textlink="">
      <xdr:nvSpPr>
        <xdr:cNvPr id="292" name="【公営住宅】&#10;有形固定資産減価償却率平均値テキスト"/>
        <xdr:cNvSpPr txBox="1"/>
      </xdr:nvSpPr>
      <xdr:spPr>
        <a:xfrm>
          <a:off x="4673600" y="1403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93" name="フローチャート: 判断 292"/>
        <xdr:cNvSpPr/>
      </xdr:nvSpPr>
      <xdr:spPr>
        <a:xfrm>
          <a:off x="4584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94" name="フローチャート: 判断 293"/>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95" name="フローチャート: 判断 294"/>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6" name="フローチャート: 判断 295"/>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7" name="フローチャート: 判断 296"/>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13970</xdr:rowOff>
    </xdr:from>
    <xdr:to>
      <xdr:col>24</xdr:col>
      <xdr:colOff>114300</xdr:colOff>
      <xdr:row>84</xdr:row>
      <xdr:rowOff>115570</xdr:rowOff>
    </xdr:to>
    <xdr:sp macro="" textlink="">
      <xdr:nvSpPr>
        <xdr:cNvPr id="303" name="楕円 302"/>
        <xdr:cNvSpPr/>
      </xdr:nvSpPr>
      <xdr:spPr>
        <a:xfrm>
          <a:off x="45847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163847</xdr:rowOff>
    </xdr:from>
    <xdr:ext cx="405111" cy="259045"/>
    <xdr:sp macro="" textlink="">
      <xdr:nvSpPr>
        <xdr:cNvPr id="304" name="【公営住宅】&#10;有形固定資産減価償却率該当値テキスト"/>
        <xdr:cNvSpPr txBox="1"/>
      </xdr:nvSpPr>
      <xdr:spPr>
        <a:xfrm>
          <a:off x="4673600"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156845</xdr:rowOff>
    </xdr:from>
    <xdr:to>
      <xdr:col>20</xdr:col>
      <xdr:colOff>38100</xdr:colOff>
      <xdr:row>84</xdr:row>
      <xdr:rowOff>86995</xdr:rowOff>
    </xdr:to>
    <xdr:sp macro="" textlink="">
      <xdr:nvSpPr>
        <xdr:cNvPr id="305" name="楕円 304"/>
        <xdr:cNvSpPr/>
      </xdr:nvSpPr>
      <xdr:spPr>
        <a:xfrm>
          <a:off x="3746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36195</xdr:rowOff>
    </xdr:from>
    <xdr:to>
      <xdr:col>24</xdr:col>
      <xdr:colOff>63500</xdr:colOff>
      <xdr:row>84</xdr:row>
      <xdr:rowOff>64770</xdr:rowOff>
    </xdr:to>
    <xdr:cxnSp macro="">
      <xdr:nvCxnSpPr>
        <xdr:cNvPr id="306" name="直線コネクタ 305"/>
        <xdr:cNvCxnSpPr/>
      </xdr:nvCxnSpPr>
      <xdr:spPr>
        <a:xfrm>
          <a:off x="3797300" y="144379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111125</xdr:rowOff>
    </xdr:from>
    <xdr:to>
      <xdr:col>15</xdr:col>
      <xdr:colOff>101600</xdr:colOff>
      <xdr:row>84</xdr:row>
      <xdr:rowOff>41275</xdr:rowOff>
    </xdr:to>
    <xdr:sp macro="" textlink="">
      <xdr:nvSpPr>
        <xdr:cNvPr id="307" name="楕円 306"/>
        <xdr:cNvSpPr/>
      </xdr:nvSpPr>
      <xdr:spPr>
        <a:xfrm>
          <a:off x="2857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161925</xdr:rowOff>
    </xdr:from>
    <xdr:to>
      <xdr:col>19</xdr:col>
      <xdr:colOff>177800</xdr:colOff>
      <xdr:row>84</xdr:row>
      <xdr:rowOff>36195</xdr:rowOff>
    </xdr:to>
    <xdr:cxnSp macro="">
      <xdr:nvCxnSpPr>
        <xdr:cNvPr id="308" name="直線コネクタ 307"/>
        <xdr:cNvCxnSpPr/>
      </xdr:nvCxnSpPr>
      <xdr:spPr>
        <a:xfrm>
          <a:off x="2908300" y="143922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53975</xdr:rowOff>
    </xdr:from>
    <xdr:to>
      <xdr:col>10</xdr:col>
      <xdr:colOff>165100</xdr:colOff>
      <xdr:row>83</xdr:row>
      <xdr:rowOff>155575</xdr:rowOff>
    </xdr:to>
    <xdr:sp macro="" textlink="">
      <xdr:nvSpPr>
        <xdr:cNvPr id="309" name="楕円 308"/>
        <xdr:cNvSpPr/>
      </xdr:nvSpPr>
      <xdr:spPr>
        <a:xfrm>
          <a:off x="1968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104775</xdr:rowOff>
    </xdr:from>
    <xdr:to>
      <xdr:col>15</xdr:col>
      <xdr:colOff>50800</xdr:colOff>
      <xdr:row>83</xdr:row>
      <xdr:rowOff>161925</xdr:rowOff>
    </xdr:to>
    <xdr:cxnSp macro="">
      <xdr:nvCxnSpPr>
        <xdr:cNvPr id="310" name="直線コネクタ 309"/>
        <xdr:cNvCxnSpPr/>
      </xdr:nvCxnSpPr>
      <xdr:spPr>
        <a:xfrm>
          <a:off x="2019300" y="143351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156845</xdr:rowOff>
    </xdr:from>
    <xdr:to>
      <xdr:col>6</xdr:col>
      <xdr:colOff>38100</xdr:colOff>
      <xdr:row>83</xdr:row>
      <xdr:rowOff>86995</xdr:rowOff>
    </xdr:to>
    <xdr:sp macro="" textlink="">
      <xdr:nvSpPr>
        <xdr:cNvPr id="311" name="楕円 310"/>
        <xdr:cNvSpPr/>
      </xdr:nvSpPr>
      <xdr:spPr>
        <a:xfrm>
          <a:off x="1079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36195</xdr:rowOff>
    </xdr:from>
    <xdr:to>
      <xdr:col>10</xdr:col>
      <xdr:colOff>114300</xdr:colOff>
      <xdr:row>83</xdr:row>
      <xdr:rowOff>104775</xdr:rowOff>
    </xdr:to>
    <xdr:cxnSp macro="">
      <xdr:nvCxnSpPr>
        <xdr:cNvPr id="312" name="直線コネクタ 311"/>
        <xdr:cNvCxnSpPr/>
      </xdr:nvCxnSpPr>
      <xdr:spPr>
        <a:xfrm>
          <a:off x="1130300" y="1426654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63516</xdr:rowOff>
    </xdr:from>
    <xdr:ext cx="405111" cy="259045"/>
    <xdr:sp macro="" textlink="">
      <xdr:nvSpPr>
        <xdr:cNvPr id="313" name="n_1aveValue【公営住宅】&#10;有形固定資産減価償却率"/>
        <xdr:cNvSpPr txBox="1"/>
      </xdr:nvSpPr>
      <xdr:spPr>
        <a:xfrm>
          <a:off x="35820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73041</xdr:rowOff>
    </xdr:from>
    <xdr:ext cx="405111" cy="259045"/>
    <xdr:sp macro="" textlink="">
      <xdr:nvSpPr>
        <xdr:cNvPr id="314" name="n_2aveValue【公営住宅】&#10;有形固定資産減価償却率"/>
        <xdr:cNvSpPr txBox="1"/>
      </xdr:nvSpPr>
      <xdr:spPr>
        <a:xfrm>
          <a:off x="2705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5" name="n_3aveValue【公営住宅】&#10;有形固定資産減価償却率"/>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6" name="n_4aveValue【公営住宅】&#10;有形固定資産減価償却率"/>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78122</xdr:rowOff>
    </xdr:from>
    <xdr:ext cx="405111" cy="259045"/>
    <xdr:sp macro="" textlink="">
      <xdr:nvSpPr>
        <xdr:cNvPr id="317" name="n_1mainValue【公営住宅】&#10;有形固定資産減価償却率"/>
        <xdr:cNvSpPr txBox="1"/>
      </xdr:nvSpPr>
      <xdr:spPr>
        <a:xfrm>
          <a:off x="358204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32402</xdr:rowOff>
    </xdr:from>
    <xdr:ext cx="405111" cy="259045"/>
    <xdr:sp macro="" textlink="">
      <xdr:nvSpPr>
        <xdr:cNvPr id="318" name="n_2mainValue【公営住宅】&#10;有形固定資産減価償却率"/>
        <xdr:cNvSpPr txBox="1"/>
      </xdr:nvSpPr>
      <xdr:spPr>
        <a:xfrm>
          <a:off x="2705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146702</xdr:rowOff>
    </xdr:from>
    <xdr:ext cx="405111" cy="259045"/>
    <xdr:sp macro="" textlink="">
      <xdr:nvSpPr>
        <xdr:cNvPr id="319" name="n_3mainValue【公営住宅】&#10;有形固定資産減価償却率"/>
        <xdr:cNvSpPr txBox="1"/>
      </xdr:nvSpPr>
      <xdr:spPr>
        <a:xfrm>
          <a:off x="18167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78122</xdr:rowOff>
    </xdr:from>
    <xdr:ext cx="405111" cy="259045"/>
    <xdr:sp macro="" textlink="">
      <xdr:nvSpPr>
        <xdr:cNvPr id="320" name="n_4mainValue【公営住宅】&#10;有形固定資産減価償却率"/>
        <xdr:cNvSpPr txBox="1"/>
      </xdr:nvSpPr>
      <xdr:spPr>
        <a:xfrm>
          <a:off x="927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34100</xdr:rowOff>
    </xdr:from>
    <xdr:to>
      <xdr:col>54</xdr:col>
      <xdr:colOff>189865</xdr:colOff>
      <xdr:row>85</xdr:row>
      <xdr:rowOff>84392</xdr:rowOff>
    </xdr:to>
    <xdr:cxnSp macro="">
      <xdr:nvCxnSpPr>
        <xdr:cNvPr id="340" name="直線コネクタ 339"/>
        <xdr:cNvCxnSpPr/>
      </xdr:nvCxnSpPr>
      <xdr:spPr>
        <a:xfrm flipV="1">
          <a:off x="10476865" y="13407200"/>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88219</xdr:rowOff>
    </xdr:from>
    <xdr:ext cx="469744" cy="259045"/>
    <xdr:sp macro="" textlink="">
      <xdr:nvSpPr>
        <xdr:cNvPr id="341" name="【公営住宅】&#10;一人当たり面積最小値テキスト"/>
        <xdr:cNvSpPr txBox="1"/>
      </xdr:nvSpPr>
      <xdr:spPr>
        <a:xfrm>
          <a:off x="10515600" y="1466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84392</xdr:rowOff>
    </xdr:from>
    <xdr:to>
      <xdr:col>55</xdr:col>
      <xdr:colOff>88900</xdr:colOff>
      <xdr:row>85</xdr:row>
      <xdr:rowOff>84392</xdr:rowOff>
    </xdr:to>
    <xdr:cxnSp macro="">
      <xdr:nvCxnSpPr>
        <xdr:cNvPr id="342" name="直線コネクタ 341"/>
        <xdr:cNvCxnSpPr/>
      </xdr:nvCxnSpPr>
      <xdr:spPr>
        <a:xfrm>
          <a:off x="10388600" y="1465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152227</xdr:rowOff>
    </xdr:from>
    <xdr:ext cx="469744" cy="259045"/>
    <xdr:sp macro="" textlink="">
      <xdr:nvSpPr>
        <xdr:cNvPr id="343" name="【公営住宅】&#10;一人当たり面積最大値テキスト"/>
        <xdr:cNvSpPr txBox="1"/>
      </xdr:nvSpPr>
      <xdr:spPr>
        <a:xfrm>
          <a:off x="10515600" y="131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34100</xdr:rowOff>
    </xdr:from>
    <xdr:to>
      <xdr:col>55</xdr:col>
      <xdr:colOff>88900</xdr:colOff>
      <xdr:row>78</xdr:row>
      <xdr:rowOff>34100</xdr:rowOff>
    </xdr:to>
    <xdr:cxnSp macro="">
      <xdr:nvCxnSpPr>
        <xdr:cNvPr id="344" name="直線コネクタ 343"/>
        <xdr:cNvCxnSpPr/>
      </xdr:nvCxnSpPr>
      <xdr:spPr>
        <a:xfrm>
          <a:off x="10388600" y="1340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105618</xdr:rowOff>
    </xdr:from>
    <xdr:ext cx="469744" cy="259045"/>
    <xdr:sp macro="" textlink="">
      <xdr:nvSpPr>
        <xdr:cNvPr id="345" name="【公営住宅】&#10;一人当たり面積平均値テキスト"/>
        <xdr:cNvSpPr txBox="1"/>
      </xdr:nvSpPr>
      <xdr:spPr>
        <a:xfrm>
          <a:off x="10515600" y="13993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82741</xdr:rowOff>
    </xdr:from>
    <xdr:to>
      <xdr:col>55</xdr:col>
      <xdr:colOff>50800</xdr:colOff>
      <xdr:row>83</xdr:row>
      <xdr:rowOff>12891</xdr:rowOff>
    </xdr:to>
    <xdr:sp macro="" textlink="">
      <xdr:nvSpPr>
        <xdr:cNvPr id="346" name="フローチャート: 判断 345"/>
        <xdr:cNvSpPr/>
      </xdr:nvSpPr>
      <xdr:spPr>
        <a:xfrm>
          <a:off x="10426700" y="1414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87885</xdr:rowOff>
    </xdr:from>
    <xdr:to>
      <xdr:col>50</xdr:col>
      <xdr:colOff>165100</xdr:colOff>
      <xdr:row>84</xdr:row>
      <xdr:rowOff>18035</xdr:rowOff>
    </xdr:to>
    <xdr:sp macro="" textlink="">
      <xdr:nvSpPr>
        <xdr:cNvPr id="347" name="フローチャート: 判断 346"/>
        <xdr:cNvSpPr/>
      </xdr:nvSpPr>
      <xdr:spPr>
        <a:xfrm>
          <a:off x="9588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83313</xdr:rowOff>
    </xdr:from>
    <xdr:to>
      <xdr:col>46</xdr:col>
      <xdr:colOff>38100</xdr:colOff>
      <xdr:row>84</xdr:row>
      <xdr:rowOff>13463</xdr:rowOff>
    </xdr:to>
    <xdr:sp macro="" textlink="">
      <xdr:nvSpPr>
        <xdr:cNvPr id="348" name="フローチャート: 判断 347"/>
        <xdr:cNvSpPr/>
      </xdr:nvSpPr>
      <xdr:spPr>
        <a:xfrm>
          <a:off x="8699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73597</xdr:rowOff>
    </xdr:from>
    <xdr:to>
      <xdr:col>41</xdr:col>
      <xdr:colOff>101600</xdr:colOff>
      <xdr:row>84</xdr:row>
      <xdr:rowOff>3747</xdr:rowOff>
    </xdr:to>
    <xdr:sp macro="" textlink="">
      <xdr:nvSpPr>
        <xdr:cNvPr id="349" name="フローチャート: 判断 348"/>
        <xdr:cNvSpPr/>
      </xdr:nvSpPr>
      <xdr:spPr>
        <a:xfrm>
          <a:off x="7810500" y="1430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83883</xdr:rowOff>
    </xdr:from>
    <xdr:to>
      <xdr:col>36</xdr:col>
      <xdr:colOff>165100</xdr:colOff>
      <xdr:row>84</xdr:row>
      <xdr:rowOff>14033</xdr:rowOff>
    </xdr:to>
    <xdr:sp macro="" textlink="">
      <xdr:nvSpPr>
        <xdr:cNvPr id="350" name="フローチャート: 判断 349"/>
        <xdr:cNvSpPr/>
      </xdr:nvSpPr>
      <xdr:spPr>
        <a:xfrm>
          <a:off x="6921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142176</xdr:rowOff>
    </xdr:from>
    <xdr:to>
      <xdr:col>55</xdr:col>
      <xdr:colOff>50800</xdr:colOff>
      <xdr:row>83</xdr:row>
      <xdr:rowOff>72326</xdr:rowOff>
    </xdr:to>
    <xdr:sp macro="" textlink="">
      <xdr:nvSpPr>
        <xdr:cNvPr id="356" name="楕円 355"/>
        <xdr:cNvSpPr/>
      </xdr:nvSpPr>
      <xdr:spPr>
        <a:xfrm>
          <a:off x="10426700" y="1420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120603</xdr:rowOff>
    </xdr:from>
    <xdr:ext cx="469744" cy="259045"/>
    <xdr:sp macro="" textlink="">
      <xdr:nvSpPr>
        <xdr:cNvPr id="357" name="【公営住宅】&#10;一人当たり面積該当値テキスト"/>
        <xdr:cNvSpPr txBox="1"/>
      </xdr:nvSpPr>
      <xdr:spPr>
        <a:xfrm>
          <a:off x="10515600" y="1417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150177</xdr:rowOff>
    </xdr:from>
    <xdr:to>
      <xdr:col>50</xdr:col>
      <xdr:colOff>165100</xdr:colOff>
      <xdr:row>83</xdr:row>
      <xdr:rowOff>80327</xdr:rowOff>
    </xdr:to>
    <xdr:sp macro="" textlink="">
      <xdr:nvSpPr>
        <xdr:cNvPr id="358" name="楕円 357"/>
        <xdr:cNvSpPr/>
      </xdr:nvSpPr>
      <xdr:spPr>
        <a:xfrm>
          <a:off x="9588500" y="1420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21526</xdr:rowOff>
    </xdr:from>
    <xdr:to>
      <xdr:col>55</xdr:col>
      <xdr:colOff>0</xdr:colOff>
      <xdr:row>83</xdr:row>
      <xdr:rowOff>29527</xdr:rowOff>
    </xdr:to>
    <xdr:cxnSp macro="">
      <xdr:nvCxnSpPr>
        <xdr:cNvPr id="359" name="直線コネクタ 358"/>
        <xdr:cNvCxnSpPr/>
      </xdr:nvCxnSpPr>
      <xdr:spPr>
        <a:xfrm flipV="1">
          <a:off x="9639300" y="14251876"/>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158178</xdr:rowOff>
    </xdr:from>
    <xdr:to>
      <xdr:col>46</xdr:col>
      <xdr:colOff>38100</xdr:colOff>
      <xdr:row>83</xdr:row>
      <xdr:rowOff>88328</xdr:rowOff>
    </xdr:to>
    <xdr:sp macro="" textlink="">
      <xdr:nvSpPr>
        <xdr:cNvPr id="360" name="楕円 359"/>
        <xdr:cNvSpPr/>
      </xdr:nvSpPr>
      <xdr:spPr>
        <a:xfrm>
          <a:off x="8699500" y="1421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29527</xdr:rowOff>
    </xdr:from>
    <xdr:to>
      <xdr:col>50</xdr:col>
      <xdr:colOff>114300</xdr:colOff>
      <xdr:row>83</xdr:row>
      <xdr:rowOff>37528</xdr:rowOff>
    </xdr:to>
    <xdr:cxnSp macro="">
      <xdr:nvCxnSpPr>
        <xdr:cNvPr id="361" name="直線コネクタ 360"/>
        <xdr:cNvCxnSpPr/>
      </xdr:nvCxnSpPr>
      <xdr:spPr>
        <a:xfrm flipV="1">
          <a:off x="8750300" y="1425987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165608</xdr:rowOff>
    </xdr:from>
    <xdr:to>
      <xdr:col>41</xdr:col>
      <xdr:colOff>101600</xdr:colOff>
      <xdr:row>83</xdr:row>
      <xdr:rowOff>95758</xdr:rowOff>
    </xdr:to>
    <xdr:sp macro="" textlink="">
      <xdr:nvSpPr>
        <xdr:cNvPr id="362" name="楕円 361"/>
        <xdr:cNvSpPr/>
      </xdr:nvSpPr>
      <xdr:spPr>
        <a:xfrm>
          <a:off x="7810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37528</xdr:rowOff>
    </xdr:from>
    <xdr:to>
      <xdr:col>45</xdr:col>
      <xdr:colOff>177800</xdr:colOff>
      <xdr:row>83</xdr:row>
      <xdr:rowOff>44958</xdr:rowOff>
    </xdr:to>
    <xdr:cxnSp macro="">
      <xdr:nvCxnSpPr>
        <xdr:cNvPr id="363" name="直線コネクタ 362"/>
        <xdr:cNvCxnSpPr/>
      </xdr:nvCxnSpPr>
      <xdr:spPr>
        <a:xfrm flipV="1">
          <a:off x="7861300" y="14267878"/>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2730</xdr:rowOff>
    </xdr:from>
    <xdr:to>
      <xdr:col>36</xdr:col>
      <xdr:colOff>165100</xdr:colOff>
      <xdr:row>83</xdr:row>
      <xdr:rowOff>104330</xdr:rowOff>
    </xdr:to>
    <xdr:sp macro="" textlink="">
      <xdr:nvSpPr>
        <xdr:cNvPr id="364" name="楕円 363"/>
        <xdr:cNvSpPr/>
      </xdr:nvSpPr>
      <xdr:spPr>
        <a:xfrm>
          <a:off x="6921500" y="1423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44958</xdr:rowOff>
    </xdr:from>
    <xdr:to>
      <xdr:col>41</xdr:col>
      <xdr:colOff>50800</xdr:colOff>
      <xdr:row>83</xdr:row>
      <xdr:rowOff>53530</xdr:rowOff>
    </xdr:to>
    <xdr:cxnSp macro="">
      <xdr:nvCxnSpPr>
        <xdr:cNvPr id="365" name="直線コネクタ 364"/>
        <xdr:cNvCxnSpPr/>
      </xdr:nvCxnSpPr>
      <xdr:spPr>
        <a:xfrm flipV="1">
          <a:off x="6972300" y="14275308"/>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9162</xdr:rowOff>
    </xdr:from>
    <xdr:ext cx="469744" cy="259045"/>
    <xdr:sp macro="" textlink="">
      <xdr:nvSpPr>
        <xdr:cNvPr id="366" name="n_1aveValue【公営住宅】&#10;一人当たり面積"/>
        <xdr:cNvSpPr txBox="1"/>
      </xdr:nvSpPr>
      <xdr:spPr>
        <a:xfrm>
          <a:off x="93917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4590</xdr:rowOff>
    </xdr:from>
    <xdr:ext cx="469744" cy="259045"/>
    <xdr:sp macro="" textlink="">
      <xdr:nvSpPr>
        <xdr:cNvPr id="367" name="n_2aveValue【公営住宅】&#10;一人当たり面積"/>
        <xdr:cNvSpPr txBox="1"/>
      </xdr:nvSpPr>
      <xdr:spPr>
        <a:xfrm>
          <a:off x="8515427" y="1440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166324</xdr:rowOff>
    </xdr:from>
    <xdr:ext cx="469744" cy="259045"/>
    <xdr:sp macro="" textlink="">
      <xdr:nvSpPr>
        <xdr:cNvPr id="368" name="n_3aveValue【公営住宅】&#10;一人当たり面積"/>
        <xdr:cNvSpPr txBox="1"/>
      </xdr:nvSpPr>
      <xdr:spPr>
        <a:xfrm>
          <a:off x="7626427" y="1439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5160</xdr:rowOff>
    </xdr:from>
    <xdr:ext cx="469744" cy="259045"/>
    <xdr:sp macro="" textlink="">
      <xdr:nvSpPr>
        <xdr:cNvPr id="369" name="n_4aveValue【公営住宅】&#10;一人当たり面積"/>
        <xdr:cNvSpPr txBox="1"/>
      </xdr:nvSpPr>
      <xdr:spPr>
        <a:xfrm>
          <a:off x="67374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96854</xdr:rowOff>
    </xdr:from>
    <xdr:ext cx="469744" cy="259045"/>
    <xdr:sp macro="" textlink="">
      <xdr:nvSpPr>
        <xdr:cNvPr id="370" name="n_1mainValue【公営住宅】&#10;一人当たり面積"/>
        <xdr:cNvSpPr txBox="1"/>
      </xdr:nvSpPr>
      <xdr:spPr>
        <a:xfrm>
          <a:off x="9391727" y="1398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104855</xdr:rowOff>
    </xdr:from>
    <xdr:ext cx="469744" cy="259045"/>
    <xdr:sp macro="" textlink="">
      <xdr:nvSpPr>
        <xdr:cNvPr id="371" name="n_2mainValue【公営住宅】&#10;一人当たり面積"/>
        <xdr:cNvSpPr txBox="1"/>
      </xdr:nvSpPr>
      <xdr:spPr>
        <a:xfrm>
          <a:off x="8515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112285</xdr:rowOff>
    </xdr:from>
    <xdr:ext cx="469744" cy="259045"/>
    <xdr:sp macro="" textlink="">
      <xdr:nvSpPr>
        <xdr:cNvPr id="372" name="n_3mainValue【公営住宅】&#10;一人当たり面積"/>
        <xdr:cNvSpPr txBox="1"/>
      </xdr:nvSpPr>
      <xdr:spPr>
        <a:xfrm>
          <a:off x="76264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120857</xdr:rowOff>
    </xdr:from>
    <xdr:ext cx="469744" cy="259045"/>
    <xdr:sp macro="" textlink="">
      <xdr:nvSpPr>
        <xdr:cNvPr id="373" name="n_4mainValue【公営住宅】&#10;一人当たり面積"/>
        <xdr:cNvSpPr txBox="1"/>
      </xdr:nvSpPr>
      <xdr:spPr>
        <a:xfrm>
          <a:off x="6737427" y="1400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14" name="直線コネクタ 413"/>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5"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6" name="直線コネクタ 41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17" name="【認定こども園・幼稚園・保育所】&#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18" name="直線コネクタ 417"/>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419" name="【認定こども園・幼稚園・保育所】&#10;有形固定資産減価償却率平均値テキスト"/>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20" name="フローチャート: 判断 419"/>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21" name="フローチャート: 判断 420"/>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22" name="フローチャート: 判断 421"/>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23" name="フローチャート: 判断 422"/>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24" name="フローチャート: 判断 423"/>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151130</xdr:rowOff>
    </xdr:from>
    <xdr:to>
      <xdr:col>85</xdr:col>
      <xdr:colOff>177800</xdr:colOff>
      <xdr:row>36</xdr:row>
      <xdr:rowOff>81280</xdr:rowOff>
    </xdr:to>
    <xdr:sp macro="" textlink="">
      <xdr:nvSpPr>
        <xdr:cNvPr id="430" name="楕円 429"/>
        <xdr:cNvSpPr/>
      </xdr:nvSpPr>
      <xdr:spPr>
        <a:xfrm>
          <a:off x="16268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2557</xdr:rowOff>
    </xdr:from>
    <xdr:ext cx="405111" cy="259045"/>
    <xdr:sp macro="" textlink="">
      <xdr:nvSpPr>
        <xdr:cNvPr id="431" name="【認定こども園・幼稚園・保育所】&#10;有形固定資産減価償却率該当値テキスト"/>
        <xdr:cNvSpPr txBox="1"/>
      </xdr:nvSpPr>
      <xdr:spPr>
        <a:xfrm>
          <a:off x="16357600"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65405</xdr:rowOff>
    </xdr:from>
    <xdr:to>
      <xdr:col>81</xdr:col>
      <xdr:colOff>101600</xdr:colOff>
      <xdr:row>35</xdr:row>
      <xdr:rowOff>167005</xdr:rowOff>
    </xdr:to>
    <xdr:sp macro="" textlink="">
      <xdr:nvSpPr>
        <xdr:cNvPr id="432" name="楕円 431"/>
        <xdr:cNvSpPr/>
      </xdr:nvSpPr>
      <xdr:spPr>
        <a:xfrm>
          <a:off x="154305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116205</xdr:rowOff>
    </xdr:from>
    <xdr:to>
      <xdr:col>85</xdr:col>
      <xdr:colOff>127000</xdr:colOff>
      <xdr:row>36</xdr:row>
      <xdr:rowOff>30480</xdr:rowOff>
    </xdr:to>
    <xdr:cxnSp macro="">
      <xdr:nvCxnSpPr>
        <xdr:cNvPr id="433" name="直線コネクタ 432"/>
        <xdr:cNvCxnSpPr/>
      </xdr:nvCxnSpPr>
      <xdr:spPr>
        <a:xfrm>
          <a:off x="15481300" y="611695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151130</xdr:rowOff>
    </xdr:from>
    <xdr:to>
      <xdr:col>76</xdr:col>
      <xdr:colOff>165100</xdr:colOff>
      <xdr:row>35</xdr:row>
      <xdr:rowOff>81280</xdr:rowOff>
    </xdr:to>
    <xdr:sp macro="" textlink="">
      <xdr:nvSpPr>
        <xdr:cNvPr id="434" name="楕円 433"/>
        <xdr:cNvSpPr/>
      </xdr:nvSpPr>
      <xdr:spPr>
        <a:xfrm>
          <a:off x="14541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30480</xdr:rowOff>
    </xdr:from>
    <xdr:to>
      <xdr:col>81</xdr:col>
      <xdr:colOff>50800</xdr:colOff>
      <xdr:row>35</xdr:row>
      <xdr:rowOff>116205</xdr:rowOff>
    </xdr:to>
    <xdr:cxnSp macro="">
      <xdr:nvCxnSpPr>
        <xdr:cNvPr id="435" name="直線コネクタ 434"/>
        <xdr:cNvCxnSpPr/>
      </xdr:nvCxnSpPr>
      <xdr:spPr>
        <a:xfrm>
          <a:off x="14592300" y="603123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65405</xdr:rowOff>
    </xdr:from>
    <xdr:to>
      <xdr:col>72</xdr:col>
      <xdr:colOff>38100</xdr:colOff>
      <xdr:row>34</xdr:row>
      <xdr:rowOff>167005</xdr:rowOff>
    </xdr:to>
    <xdr:sp macro="" textlink="">
      <xdr:nvSpPr>
        <xdr:cNvPr id="436" name="楕円 435"/>
        <xdr:cNvSpPr/>
      </xdr:nvSpPr>
      <xdr:spPr>
        <a:xfrm>
          <a:off x="136525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116205</xdr:rowOff>
    </xdr:from>
    <xdr:to>
      <xdr:col>76</xdr:col>
      <xdr:colOff>114300</xdr:colOff>
      <xdr:row>35</xdr:row>
      <xdr:rowOff>30480</xdr:rowOff>
    </xdr:to>
    <xdr:cxnSp macro="">
      <xdr:nvCxnSpPr>
        <xdr:cNvPr id="437" name="直線コネクタ 436"/>
        <xdr:cNvCxnSpPr/>
      </xdr:nvCxnSpPr>
      <xdr:spPr>
        <a:xfrm>
          <a:off x="13703300" y="594550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151130</xdr:rowOff>
    </xdr:from>
    <xdr:to>
      <xdr:col>67</xdr:col>
      <xdr:colOff>101600</xdr:colOff>
      <xdr:row>34</xdr:row>
      <xdr:rowOff>81280</xdr:rowOff>
    </xdr:to>
    <xdr:sp macro="" textlink="">
      <xdr:nvSpPr>
        <xdr:cNvPr id="438" name="楕円 437"/>
        <xdr:cNvSpPr/>
      </xdr:nvSpPr>
      <xdr:spPr>
        <a:xfrm>
          <a:off x="12763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30480</xdr:rowOff>
    </xdr:from>
    <xdr:to>
      <xdr:col>71</xdr:col>
      <xdr:colOff>177800</xdr:colOff>
      <xdr:row>34</xdr:row>
      <xdr:rowOff>116205</xdr:rowOff>
    </xdr:to>
    <xdr:cxnSp macro="">
      <xdr:nvCxnSpPr>
        <xdr:cNvPr id="439" name="直線コネクタ 438"/>
        <xdr:cNvCxnSpPr/>
      </xdr:nvCxnSpPr>
      <xdr:spPr>
        <a:xfrm>
          <a:off x="12814300" y="585978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87647</xdr:rowOff>
    </xdr:from>
    <xdr:ext cx="405111" cy="259045"/>
    <xdr:sp macro="" textlink="">
      <xdr:nvSpPr>
        <xdr:cNvPr id="440" name="n_1aveValue【認定こども園・幼稚園・保育所】&#10;有形固定資産減価償却率"/>
        <xdr:cNvSpPr txBox="1"/>
      </xdr:nvSpPr>
      <xdr:spPr>
        <a:xfrm>
          <a:off x="152660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93362</xdr:rowOff>
    </xdr:from>
    <xdr:ext cx="405111" cy="259045"/>
    <xdr:sp macro="" textlink="">
      <xdr:nvSpPr>
        <xdr:cNvPr id="441" name="n_2aveValue【認定こども園・幼稚園・保育所】&#10;有形固定資産減価償却率"/>
        <xdr:cNvSpPr txBox="1"/>
      </xdr:nvSpPr>
      <xdr:spPr>
        <a:xfrm>
          <a:off x="14389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70502</xdr:rowOff>
    </xdr:from>
    <xdr:ext cx="405111" cy="259045"/>
    <xdr:sp macro="" textlink="">
      <xdr:nvSpPr>
        <xdr:cNvPr id="442" name="n_3aveValue【認定こども園・幼稚園・保育所】&#10;有形固定資産減価償却率"/>
        <xdr:cNvSpPr txBox="1"/>
      </xdr:nvSpPr>
      <xdr:spPr>
        <a:xfrm>
          <a:off x="13500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89552</xdr:rowOff>
    </xdr:from>
    <xdr:ext cx="405111" cy="259045"/>
    <xdr:sp macro="" textlink="">
      <xdr:nvSpPr>
        <xdr:cNvPr id="443" name="n_4aveValue【認定こども園・幼稚園・保育所】&#10;有形固定資産減価償却率"/>
        <xdr:cNvSpPr txBox="1"/>
      </xdr:nvSpPr>
      <xdr:spPr>
        <a:xfrm>
          <a:off x="12611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12082</xdr:rowOff>
    </xdr:from>
    <xdr:ext cx="405111" cy="259045"/>
    <xdr:sp macro="" textlink="">
      <xdr:nvSpPr>
        <xdr:cNvPr id="444" name="n_1mainValue【認定こども園・幼稚園・保育所】&#10;有形固定資産減価償却率"/>
        <xdr:cNvSpPr txBox="1"/>
      </xdr:nvSpPr>
      <xdr:spPr>
        <a:xfrm>
          <a:off x="15266044"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445" name="n_2mainValue【認定こども園・幼稚園・保育所】&#10;有形固定資産減価償却率"/>
        <xdr:cNvSpPr txBox="1"/>
      </xdr:nvSpPr>
      <xdr:spPr>
        <a:xfrm>
          <a:off x="14389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12082</xdr:rowOff>
    </xdr:from>
    <xdr:ext cx="405111" cy="259045"/>
    <xdr:sp macro="" textlink="">
      <xdr:nvSpPr>
        <xdr:cNvPr id="446" name="n_3mainValue【認定こども園・幼稚園・保育所】&#10;有形固定資産減価償却率"/>
        <xdr:cNvSpPr txBox="1"/>
      </xdr:nvSpPr>
      <xdr:spPr>
        <a:xfrm>
          <a:off x="13500744" y="56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97807</xdr:rowOff>
    </xdr:from>
    <xdr:ext cx="405111" cy="259045"/>
    <xdr:sp macro="" textlink="">
      <xdr:nvSpPr>
        <xdr:cNvPr id="447" name="n_4mainValue【認定こども園・幼稚園・保育所】&#10;有形固定資産減価償却率"/>
        <xdr:cNvSpPr txBox="1"/>
      </xdr:nvSpPr>
      <xdr:spPr>
        <a:xfrm>
          <a:off x="12611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8" name="直線コネクタ 4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9" name="テキスト ボックス 45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0" name="直線コネクタ 4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1" name="テキスト ボックス 46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2" name="直線コネクタ 4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3" name="テキスト ボックス 46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4" name="直線コネクタ 4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5" name="テキスト ボックス 46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6" name="直線コネクタ 4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7" name="テキスト ボックス 46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8" name="直線コネクタ 4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9" name="テキスト ボックス 46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107224</xdr:rowOff>
    </xdr:to>
    <xdr:cxnSp macro="">
      <xdr:nvCxnSpPr>
        <xdr:cNvPr id="473" name="直線コネクタ 472"/>
        <xdr:cNvCxnSpPr/>
      </xdr:nvCxnSpPr>
      <xdr:spPr>
        <a:xfrm flipV="1">
          <a:off x="22160864" y="565730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111051</xdr:rowOff>
    </xdr:from>
    <xdr:ext cx="469744" cy="259045"/>
    <xdr:sp macro="" textlink="">
      <xdr:nvSpPr>
        <xdr:cNvPr id="474" name="【認定こども園・幼稚園・保育所】&#10;一人当たり面積最小値テキスト"/>
        <xdr:cNvSpPr txBox="1"/>
      </xdr:nvSpPr>
      <xdr:spPr>
        <a:xfrm>
          <a:off x="22199600" y="714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107224</xdr:rowOff>
    </xdr:from>
    <xdr:to>
      <xdr:col>116</xdr:col>
      <xdr:colOff>152400</xdr:colOff>
      <xdr:row>41</xdr:row>
      <xdr:rowOff>107224</xdr:rowOff>
    </xdr:to>
    <xdr:cxnSp macro="">
      <xdr:nvCxnSpPr>
        <xdr:cNvPr id="475" name="直線コネクタ 474"/>
        <xdr:cNvCxnSpPr/>
      </xdr:nvCxnSpPr>
      <xdr:spPr>
        <a:xfrm>
          <a:off x="22072600" y="713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476" name="【認定こども園・幼稚園・保育所】&#10;一人当たり面積最大値テキスト"/>
        <xdr:cNvSpPr txBox="1"/>
      </xdr:nvSpPr>
      <xdr:spPr>
        <a:xfrm>
          <a:off x="221996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477" name="直線コネクタ 476"/>
        <xdr:cNvCxnSpPr/>
      </xdr:nvCxnSpPr>
      <xdr:spPr>
        <a:xfrm>
          <a:off x="22072600" y="56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64243</xdr:rowOff>
    </xdr:from>
    <xdr:ext cx="469744" cy="259045"/>
    <xdr:sp macro="" textlink="">
      <xdr:nvSpPr>
        <xdr:cNvPr id="478" name="【認定こども園・幼稚園・保育所】&#10;一人当たり面積平均値テキスト"/>
        <xdr:cNvSpPr txBox="1"/>
      </xdr:nvSpPr>
      <xdr:spPr>
        <a:xfrm>
          <a:off x="22199600" y="6407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79" name="フローチャート: 判断 478"/>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31931</xdr:rowOff>
    </xdr:from>
    <xdr:to>
      <xdr:col>112</xdr:col>
      <xdr:colOff>38100</xdr:colOff>
      <xdr:row>38</xdr:row>
      <xdr:rowOff>133531</xdr:rowOff>
    </xdr:to>
    <xdr:sp macro="" textlink="">
      <xdr:nvSpPr>
        <xdr:cNvPr id="480" name="フローチャート: 判断 479"/>
        <xdr:cNvSpPr/>
      </xdr:nvSpPr>
      <xdr:spPr>
        <a:xfrm>
          <a:off x="21272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38463</xdr:rowOff>
    </xdr:from>
    <xdr:to>
      <xdr:col>107</xdr:col>
      <xdr:colOff>101600</xdr:colOff>
      <xdr:row>38</xdr:row>
      <xdr:rowOff>140063</xdr:rowOff>
    </xdr:to>
    <xdr:sp macro="" textlink="">
      <xdr:nvSpPr>
        <xdr:cNvPr id="481" name="フローチャート: 判断 480"/>
        <xdr:cNvSpPr/>
      </xdr:nvSpPr>
      <xdr:spPr>
        <a:xfrm>
          <a:off x="20383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31931</xdr:rowOff>
    </xdr:from>
    <xdr:to>
      <xdr:col>102</xdr:col>
      <xdr:colOff>165100</xdr:colOff>
      <xdr:row>38</xdr:row>
      <xdr:rowOff>133531</xdr:rowOff>
    </xdr:to>
    <xdr:sp macro="" textlink="">
      <xdr:nvSpPr>
        <xdr:cNvPr id="482" name="フローチャート: 判断 481"/>
        <xdr:cNvSpPr/>
      </xdr:nvSpPr>
      <xdr:spPr>
        <a:xfrm>
          <a:off x="19494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18869</xdr:rowOff>
    </xdr:from>
    <xdr:to>
      <xdr:col>98</xdr:col>
      <xdr:colOff>38100</xdr:colOff>
      <xdr:row>38</xdr:row>
      <xdr:rowOff>120469</xdr:rowOff>
    </xdr:to>
    <xdr:sp macro="" textlink="">
      <xdr:nvSpPr>
        <xdr:cNvPr id="483" name="フローチャート: 判断 482"/>
        <xdr:cNvSpPr/>
      </xdr:nvSpPr>
      <xdr:spPr>
        <a:xfrm>
          <a:off x="18605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113574</xdr:rowOff>
    </xdr:from>
    <xdr:to>
      <xdr:col>116</xdr:col>
      <xdr:colOff>114300</xdr:colOff>
      <xdr:row>37</xdr:row>
      <xdr:rowOff>43724</xdr:rowOff>
    </xdr:to>
    <xdr:sp macro="" textlink="">
      <xdr:nvSpPr>
        <xdr:cNvPr id="489" name="楕円 488"/>
        <xdr:cNvSpPr/>
      </xdr:nvSpPr>
      <xdr:spPr>
        <a:xfrm>
          <a:off x="221107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136451</xdr:rowOff>
    </xdr:from>
    <xdr:ext cx="469744" cy="259045"/>
    <xdr:sp macro="" textlink="">
      <xdr:nvSpPr>
        <xdr:cNvPr id="490" name="【認定こども園・幼稚園・保育所】&#10;一人当たり面積該当値テキスト"/>
        <xdr:cNvSpPr txBox="1"/>
      </xdr:nvSpPr>
      <xdr:spPr>
        <a:xfrm>
          <a:off x="22199600" y="61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129903</xdr:rowOff>
    </xdr:from>
    <xdr:to>
      <xdr:col>112</xdr:col>
      <xdr:colOff>38100</xdr:colOff>
      <xdr:row>37</xdr:row>
      <xdr:rowOff>60053</xdr:rowOff>
    </xdr:to>
    <xdr:sp macro="" textlink="">
      <xdr:nvSpPr>
        <xdr:cNvPr id="491" name="楕円 490"/>
        <xdr:cNvSpPr/>
      </xdr:nvSpPr>
      <xdr:spPr>
        <a:xfrm>
          <a:off x="21272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164374</xdr:rowOff>
    </xdr:from>
    <xdr:to>
      <xdr:col>116</xdr:col>
      <xdr:colOff>63500</xdr:colOff>
      <xdr:row>37</xdr:row>
      <xdr:rowOff>9253</xdr:rowOff>
    </xdr:to>
    <xdr:cxnSp macro="">
      <xdr:nvCxnSpPr>
        <xdr:cNvPr id="492" name="直線コネクタ 491"/>
        <xdr:cNvCxnSpPr/>
      </xdr:nvCxnSpPr>
      <xdr:spPr>
        <a:xfrm flipV="1">
          <a:off x="21323300" y="633657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149497</xdr:rowOff>
    </xdr:from>
    <xdr:to>
      <xdr:col>107</xdr:col>
      <xdr:colOff>101600</xdr:colOff>
      <xdr:row>37</xdr:row>
      <xdr:rowOff>79647</xdr:rowOff>
    </xdr:to>
    <xdr:sp macro="" textlink="">
      <xdr:nvSpPr>
        <xdr:cNvPr id="493" name="楕円 492"/>
        <xdr:cNvSpPr/>
      </xdr:nvSpPr>
      <xdr:spPr>
        <a:xfrm>
          <a:off x="20383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9253</xdr:rowOff>
    </xdr:from>
    <xdr:to>
      <xdr:col>111</xdr:col>
      <xdr:colOff>177800</xdr:colOff>
      <xdr:row>37</xdr:row>
      <xdr:rowOff>28847</xdr:rowOff>
    </xdr:to>
    <xdr:cxnSp macro="">
      <xdr:nvCxnSpPr>
        <xdr:cNvPr id="494" name="直線コネクタ 493"/>
        <xdr:cNvCxnSpPr/>
      </xdr:nvCxnSpPr>
      <xdr:spPr>
        <a:xfrm flipV="1">
          <a:off x="20434300" y="63529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165826</xdr:rowOff>
    </xdr:from>
    <xdr:to>
      <xdr:col>102</xdr:col>
      <xdr:colOff>165100</xdr:colOff>
      <xdr:row>37</xdr:row>
      <xdr:rowOff>95976</xdr:rowOff>
    </xdr:to>
    <xdr:sp macro="" textlink="">
      <xdr:nvSpPr>
        <xdr:cNvPr id="495" name="楕円 494"/>
        <xdr:cNvSpPr/>
      </xdr:nvSpPr>
      <xdr:spPr>
        <a:xfrm>
          <a:off x="19494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28847</xdr:rowOff>
    </xdr:from>
    <xdr:to>
      <xdr:col>107</xdr:col>
      <xdr:colOff>50800</xdr:colOff>
      <xdr:row>37</xdr:row>
      <xdr:rowOff>45176</xdr:rowOff>
    </xdr:to>
    <xdr:cxnSp macro="">
      <xdr:nvCxnSpPr>
        <xdr:cNvPr id="496" name="直線コネクタ 495"/>
        <xdr:cNvCxnSpPr/>
      </xdr:nvCxnSpPr>
      <xdr:spPr>
        <a:xfrm flipV="1">
          <a:off x="19545300" y="637249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13970</xdr:rowOff>
    </xdr:from>
    <xdr:to>
      <xdr:col>98</xdr:col>
      <xdr:colOff>38100</xdr:colOff>
      <xdr:row>37</xdr:row>
      <xdr:rowOff>115570</xdr:rowOff>
    </xdr:to>
    <xdr:sp macro="" textlink="">
      <xdr:nvSpPr>
        <xdr:cNvPr id="497" name="楕円 496"/>
        <xdr:cNvSpPr/>
      </xdr:nvSpPr>
      <xdr:spPr>
        <a:xfrm>
          <a:off x="18605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45176</xdr:rowOff>
    </xdr:from>
    <xdr:to>
      <xdr:col>102</xdr:col>
      <xdr:colOff>114300</xdr:colOff>
      <xdr:row>37</xdr:row>
      <xdr:rowOff>64770</xdr:rowOff>
    </xdr:to>
    <xdr:cxnSp macro="">
      <xdr:nvCxnSpPr>
        <xdr:cNvPr id="498" name="直線コネクタ 497"/>
        <xdr:cNvCxnSpPr/>
      </xdr:nvCxnSpPr>
      <xdr:spPr>
        <a:xfrm flipV="1">
          <a:off x="18656300" y="63888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124658</xdr:rowOff>
    </xdr:from>
    <xdr:ext cx="469744" cy="259045"/>
    <xdr:sp macro="" textlink="">
      <xdr:nvSpPr>
        <xdr:cNvPr id="499" name="n_1aveValue【認定こども園・幼稚園・保育所】&#10;一人当たり面積"/>
        <xdr:cNvSpPr txBox="1"/>
      </xdr:nvSpPr>
      <xdr:spPr>
        <a:xfrm>
          <a:off x="21075727" y="66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131190</xdr:rowOff>
    </xdr:from>
    <xdr:ext cx="469744" cy="259045"/>
    <xdr:sp macro="" textlink="">
      <xdr:nvSpPr>
        <xdr:cNvPr id="500" name="n_2aveValue【認定こども園・幼稚園・保育所】&#10;一人当たり面積"/>
        <xdr:cNvSpPr txBox="1"/>
      </xdr:nvSpPr>
      <xdr:spPr>
        <a:xfrm>
          <a:off x="20199427" y="664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124658</xdr:rowOff>
    </xdr:from>
    <xdr:ext cx="469744" cy="259045"/>
    <xdr:sp macro="" textlink="">
      <xdr:nvSpPr>
        <xdr:cNvPr id="501" name="n_3aveValue【認定こども園・幼稚園・保育所】&#10;一人当たり面積"/>
        <xdr:cNvSpPr txBox="1"/>
      </xdr:nvSpPr>
      <xdr:spPr>
        <a:xfrm>
          <a:off x="19310427" y="66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111596</xdr:rowOff>
    </xdr:from>
    <xdr:ext cx="469744" cy="259045"/>
    <xdr:sp macro="" textlink="">
      <xdr:nvSpPr>
        <xdr:cNvPr id="502" name="n_4aveValue【認定こども園・幼稚園・保育所】&#10;一人当たり面積"/>
        <xdr:cNvSpPr txBox="1"/>
      </xdr:nvSpPr>
      <xdr:spPr>
        <a:xfrm>
          <a:off x="18421427" y="662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76580</xdr:rowOff>
    </xdr:from>
    <xdr:ext cx="469744" cy="259045"/>
    <xdr:sp macro="" textlink="">
      <xdr:nvSpPr>
        <xdr:cNvPr id="503" name="n_1mainValue【認定こども園・幼稚園・保育所】&#10;一人当たり面積"/>
        <xdr:cNvSpPr txBox="1"/>
      </xdr:nvSpPr>
      <xdr:spPr>
        <a:xfrm>
          <a:off x="21075727" y="60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96174</xdr:rowOff>
    </xdr:from>
    <xdr:ext cx="469744" cy="259045"/>
    <xdr:sp macro="" textlink="">
      <xdr:nvSpPr>
        <xdr:cNvPr id="504" name="n_2mainValue【認定こども園・幼稚園・保育所】&#10;一人当たり面積"/>
        <xdr:cNvSpPr txBox="1"/>
      </xdr:nvSpPr>
      <xdr:spPr>
        <a:xfrm>
          <a:off x="20199427" y="609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112503</xdr:rowOff>
    </xdr:from>
    <xdr:ext cx="469744" cy="259045"/>
    <xdr:sp macro="" textlink="">
      <xdr:nvSpPr>
        <xdr:cNvPr id="505" name="n_3mainValue【認定こども園・幼稚園・保育所】&#10;一人当たり面積"/>
        <xdr:cNvSpPr txBox="1"/>
      </xdr:nvSpPr>
      <xdr:spPr>
        <a:xfrm>
          <a:off x="19310427" y="611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132097</xdr:rowOff>
    </xdr:from>
    <xdr:ext cx="469744" cy="259045"/>
    <xdr:sp macro="" textlink="">
      <xdr:nvSpPr>
        <xdr:cNvPr id="506" name="n_4mainValue【認定こども園・幼稚園・保育所】&#10;一人当たり面積"/>
        <xdr:cNvSpPr txBox="1"/>
      </xdr:nvSpPr>
      <xdr:spPr>
        <a:xfrm>
          <a:off x="18421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9" name="テキスト ボックス 51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9" name="テキスト ボックス 52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26126</xdr:rowOff>
    </xdr:to>
    <xdr:cxnSp macro="">
      <xdr:nvCxnSpPr>
        <xdr:cNvPr id="533" name="直線コネクタ 532"/>
        <xdr:cNvCxnSpPr/>
      </xdr:nvCxnSpPr>
      <xdr:spPr>
        <a:xfrm flipV="1">
          <a:off x="16318864" y="9519557"/>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534"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535" name="直線コネクタ 534"/>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405111" cy="259045"/>
    <xdr:sp macro="" textlink="">
      <xdr:nvSpPr>
        <xdr:cNvPr id="536" name="【学校施設】&#10;有形固定資産減価償却率最大値テキスト"/>
        <xdr:cNvSpPr txBox="1"/>
      </xdr:nvSpPr>
      <xdr:spPr>
        <a:xfrm>
          <a:off x="163576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37" name="直線コネクタ 536"/>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538"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39" name="フローチャート: 判断 538"/>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110853</xdr:rowOff>
    </xdr:from>
    <xdr:to>
      <xdr:col>81</xdr:col>
      <xdr:colOff>101600</xdr:colOff>
      <xdr:row>60</xdr:row>
      <xdr:rowOff>41003</xdr:rowOff>
    </xdr:to>
    <xdr:sp macro="" textlink="">
      <xdr:nvSpPr>
        <xdr:cNvPr id="540" name="フローチャート: 判断 539"/>
        <xdr:cNvSpPr/>
      </xdr:nvSpPr>
      <xdr:spPr>
        <a:xfrm>
          <a:off x="15430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41" name="フローチャート: 判断 540"/>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2" name="フローチャート: 判断 541"/>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16147</xdr:rowOff>
    </xdr:from>
    <xdr:to>
      <xdr:col>67</xdr:col>
      <xdr:colOff>101600</xdr:colOff>
      <xdr:row>59</xdr:row>
      <xdr:rowOff>117747</xdr:rowOff>
    </xdr:to>
    <xdr:sp macro="" textlink="">
      <xdr:nvSpPr>
        <xdr:cNvPr id="543" name="フローチャート: 判断 542"/>
        <xdr:cNvSpPr/>
      </xdr:nvSpPr>
      <xdr:spPr>
        <a:xfrm>
          <a:off x="12763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87993</xdr:rowOff>
    </xdr:from>
    <xdr:to>
      <xdr:col>85</xdr:col>
      <xdr:colOff>177800</xdr:colOff>
      <xdr:row>58</xdr:row>
      <xdr:rowOff>18143</xdr:rowOff>
    </xdr:to>
    <xdr:sp macro="" textlink="">
      <xdr:nvSpPr>
        <xdr:cNvPr id="549" name="楕円 548"/>
        <xdr:cNvSpPr/>
      </xdr:nvSpPr>
      <xdr:spPr>
        <a:xfrm>
          <a:off x="16268700" y="98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110870</xdr:rowOff>
    </xdr:from>
    <xdr:ext cx="405111" cy="259045"/>
    <xdr:sp macro="" textlink="">
      <xdr:nvSpPr>
        <xdr:cNvPr id="550" name="【学校施設】&#10;有形固定資産減価償却率該当値テキスト"/>
        <xdr:cNvSpPr txBox="1"/>
      </xdr:nvSpPr>
      <xdr:spPr>
        <a:xfrm>
          <a:off x="16357600" y="971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22678</xdr:rowOff>
    </xdr:from>
    <xdr:to>
      <xdr:col>81</xdr:col>
      <xdr:colOff>101600</xdr:colOff>
      <xdr:row>57</xdr:row>
      <xdr:rowOff>124278</xdr:rowOff>
    </xdr:to>
    <xdr:sp macro="" textlink="">
      <xdr:nvSpPr>
        <xdr:cNvPr id="551" name="楕円 550"/>
        <xdr:cNvSpPr/>
      </xdr:nvSpPr>
      <xdr:spPr>
        <a:xfrm>
          <a:off x="15430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73478</xdr:rowOff>
    </xdr:from>
    <xdr:to>
      <xdr:col>85</xdr:col>
      <xdr:colOff>127000</xdr:colOff>
      <xdr:row>57</xdr:row>
      <xdr:rowOff>138793</xdr:rowOff>
    </xdr:to>
    <xdr:cxnSp macro="">
      <xdr:nvCxnSpPr>
        <xdr:cNvPr id="552" name="直線コネクタ 551"/>
        <xdr:cNvCxnSpPr/>
      </xdr:nvCxnSpPr>
      <xdr:spPr>
        <a:xfrm>
          <a:off x="15481300" y="98461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12881</xdr:rowOff>
    </xdr:from>
    <xdr:to>
      <xdr:col>76</xdr:col>
      <xdr:colOff>165100</xdr:colOff>
      <xdr:row>57</xdr:row>
      <xdr:rowOff>114481</xdr:rowOff>
    </xdr:to>
    <xdr:sp macro="" textlink="">
      <xdr:nvSpPr>
        <xdr:cNvPr id="553" name="楕円 552"/>
        <xdr:cNvSpPr/>
      </xdr:nvSpPr>
      <xdr:spPr>
        <a:xfrm>
          <a:off x="14541500" y="978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63681</xdr:rowOff>
    </xdr:from>
    <xdr:to>
      <xdr:col>81</xdr:col>
      <xdr:colOff>50800</xdr:colOff>
      <xdr:row>57</xdr:row>
      <xdr:rowOff>73478</xdr:rowOff>
    </xdr:to>
    <xdr:cxnSp macro="">
      <xdr:nvCxnSpPr>
        <xdr:cNvPr id="554" name="直線コネクタ 553"/>
        <xdr:cNvCxnSpPr/>
      </xdr:nvCxnSpPr>
      <xdr:spPr>
        <a:xfrm>
          <a:off x="14592300" y="983633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1451</xdr:rowOff>
    </xdr:from>
    <xdr:to>
      <xdr:col>72</xdr:col>
      <xdr:colOff>38100</xdr:colOff>
      <xdr:row>56</xdr:row>
      <xdr:rowOff>103051</xdr:rowOff>
    </xdr:to>
    <xdr:sp macro="" textlink="">
      <xdr:nvSpPr>
        <xdr:cNvPr id="555" name="楕円 554"/>
        <xdr:cNvSpPr/>
      </xdr:nvSpPr>
      <xdr:spPr>
        <a:xfrm>
          <a:off x="13652500" y="9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52251</xdr:rowOff>
    </xdr:from>
    <xdr:to>
      <xdr:col>76</xdr:col>
      <xdr:colOff>114300</xdr:colOff>
      <xdr:row>57</xdr:row>
      <xdr:rowOff>63681</xdr:rowOff>
    </xdr:to>
    <xdr:cxnSp macro="">
      <xdr:nvCxnSpPr>
        <xdr:cNvPr id="556" name="直線コネクタ 555"/>
        <xdr:cNvCxnSpPr/>
      </xdr:nvCxnSpPr>
      <xdr:spPr>
        <a:xfrm>
          <a:off x="13703300" y="9653451"/>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87993</xdr:rowOff>
    </xdr:from>
    <xdr:to>
      <xdr:col>67</xdr:col>
      <xdr:colOff>101600</xdr:colOff>
      <xdr:row>56</xdr:row>
      <xdr:rowOff>18143</xdr:rowOff>
    </xdr:to>
    <xdr:sp macro="" textlink="">
      <xdr:nvSpPr>
        <xdr:cNvPr id="557" name="楕円 556"/>
        <xdr:cNvSpPr/>
      </xdr:nvSpPr>
      <xdr:spPr>
        <a:xfrm>
          <a:off x="12763500" y="95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138793</xdr:rowOff>
    </xdr:from>
    <xdr:to>
      <xdr:col>71</xdr:col>
      <xdr:colOff>177800</xdr:colOff>
      <xdr:row>56</xdr:row>
      <xdr:rowOff>52251</xdr:rowOff>
    </xdr:to>
    <xdr:cxnSp macro="">
      <xdr:nvCxnSpPr>
        <xdr:cNvPr id="558" name="直線コネクタ 557"/>
        <xdr:cNvCxnSpPr/>
      </xdr:nvCxnSpPr>
      <xdr:spPr>
        <a:xfrm>
          <a:off x="12814300" y="956854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32130</xdr:rowOff>
    </xdr:from>
    <xdr:ext cx="405111" cy="259045"/>
    <xdr:sp macro="" textlink="">
      <xdr:nvSpPr>
        <xdr:cNvPr id="559" name="n_1aveValue【学校施設】&#10;有形固定資産減価償却率"/>
        <xdr:cNvSpPr txBox="1"/>
      </xdr:nvSpPr>
      <xdr:spPr>
        <a:xfrm>
          <a:off x="152660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560" name="n_2aveValue【学校施設】&#10;有形固定資産減価償却率"/>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561" name="n_3aveValue【学校施設】&#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108874</xdr:rowOff>
    </xdr:from>
    <xdr:ext cx="405111" cy="259045"/>
    <xdr:sp macro="" textlink="">
      <xdr:nvSpPr>
        <xdr:cNvPr id="562" name="n_4aveValue【学校施設】&#10;有形固定資産減価償却率"/>
        <xdr:cNvSpPr txBox="1"/>
      </xdr:nvSpPr>
      <xdr:spPr>
        <a:xfrm>
          <a:off x="12611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140805</xdr:rowOff>
    </xdr:from>
    <xdr:ext cx="405111" cy="259045"/>
    <xdr:sp macro="" textlink="">
      <xdr:nvSpPr>
        <xdr:cNvPr id="563" name="n_1mainValue【学校施設】&#10;有形固定資産減価償却率"/>
        <xdr:cNvSpPr txBox="1"/>
      </xdr:nvSpPr>
      <xdr:spPr>
        <a:xfrm>
          <a:off x="15266044" y="957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131008</xdr:rowOff>
    </xdr:from>
    <xdr:ext cx="405111" cy="259045"/>
    <xdr:sp macro="" textlink="">
      <xdr:nvSpPr>
        <xdr:cNvPr id="564" name="n_2mainValue【学校施設】&#10;有形固定資産減価償却率"/>
        <xdr:cNvSpPr txBox="1"/>
      </xdr:nvSpPr>
      <xdr:spPr>
        <a:xfrm>
          <a:off x="14389744" y="956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119578</xdr:rowOff>
    </xdr:from>
    <xdr:ext cx="405111" cy="259045"/>
    <xdr:sp macro="" textlink="">
      <xdr:nvSpPr>
        <xdr:cNvPr id="565" name="n_3mainValue【学校施設】&#10;有形固定資産減価償却率"/>
        <xdr:cNvSpPr txBox="1"/>
      </xdr:nvSpPr>
      <xdr:spPr>
        <a:xfrm>
          <a:off x="13500744" y="937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34670</xdr:rowOff>
    </xdr:from>
    <xdr:ext cx="405111" cy="259045"/>
    <xdr:sp macro="" textlink="">
      <xdr:nvSpPr>
        <xdr:cNvPr id="566" name="n_4mainValue【学校施設】&#10;有形固定資産減価償却率"/>
        <xdr:cNvSpPr txBox="1"/>
      </xdr:nvSpPr>
      <xdr:spPr>
        <a:xfrm>
          <a:off x="12611744" y="929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79030</xdr:rowOff>
    </xdr:from>
    <xdr:to>
      <xdr:col>116</xdr:col>
      <xdr:colOff>62864</xdr:colOff>
      <xdr:row>63</xdr:row>
      <xdr:rowOff>64335</xdr:rowOff>
    </xdr:to>
    <xdr:cxnSp macro="">
      <xdr:nvCxnSpPr>
        <xdr:cNvPr id="593" name="直線コネクタ 592"/>
        <xdr:cNvCxnSpPr/>
      </xdr:nvCxnSpPr>
      <xdr:spPr>
        <a:xfrm flipV="1">
          <a:off x="22160864" y="9680230"/>
          <a:ext cx="0" cy="1185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68162</xdr:rowOff>
    </xdr:from>
    <xdr:ext cx="469744" cy="259045"/>
    <xdr:sp macro="" textlink="">
      <xdr:nvSpPr>
        <xdr:cNvPr id="594" name="【学校施設】&#10;一人当たり面積最小値テキスト"/>
        <xdr:cNvSpPr txBox="1"/>
      </xdr:nvSpPr>
      <xdr:spPr>
        <a:xfrm>
          <a:off x="22199600" y="108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64335</xdr:rowOff>
    </xdr:from>
    <xdr:to>
      <xdr:col>116</xdr:col>
      <xdr:colOff>152400</xdr:colOff>
      <xdr:row>63</xdr:row>
      <xdr:rowOff>64335</xdr:rowOff>
    </xdr:to>
    <xdr:cxnSp macro="">
      <xdr:nvCxnSpPr>
        <xdr:cNvPr id="595" name="直線コネクタ 594"/>
        <xdr:cNvCxnSpPr/>
      </xdr:nvCxnSpPr>
      <xdr:spPr>
        <a:xfrm>
          <a:off x="22072600" y="1086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25707</xdr:rowOff>
    </xdr:from>
    <xdr:ext cx="469744" cy="259045"/>
    <xdr:sp macro="" textlink="">
      <xdr:nvSpPr>
        <xdr:cNvPr id="596" name="【学校施設】&#10;一人当たり面積最大値テキスト"/>
        <xdr:cNvSpPr txBox="1"/>
      </xdr:nvSpPr>
      <xdr:spPr>
        <a:xfrm>
          <a:off x="22199600" y="94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79030</xdr:rowOff>
    </xdr:from>
    <xdr:to>
      <xdr:col>116</xdr:col>
      <xdr:colOff>152400</xdr:colOff>
      <xdr:row>56</xdr:row>
      <xdr:rowOff>79030</xdr:rowOff>
    </xdr:to>
    <xdr:cxnSp macro="">
      <xdr:nvCxnSpPr>
        <xdr:cNvPr id="597" name="直線コネクタ 596"/>
        <xdr:cNvCxnSpPr/>
      </xdr:nvCxnSpPr>
      <xdr:spPr>
        <a:xfrm>
          <a:off x="22072600" y="96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113120</xdr:rowOff>
    </xdr:from>
    <xdr:ext cx="469744" cy="259045"/>
    <xdr:sp macro="" textlink="">
      <xdr:nvSpPr>
        <xdr:cNvPr id="598" name="【学校施設】&#10;一人当たり面積平均値テキスト"/>
        <xdr:cNvSpPr txBox="1"/>
      </xdr:nvSpPr>
      <xdr:spPr>
        <a:xfrm>
          <a:off x="22199600" y="1040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134693</xdr:rowOff>
    </xdr:from>
    <xdr:to>
      <xdr:col>116</xdr:col>
      <xdr:colOff>114300</xdr:colOff>
      <xdr:row>61</xdr:row>
      <xdr:rowOff>64843</xdr:rowOff>
    </xdr:to>
    <xdr:sp macro="" textlink="">
      <xdr:nvSpPr>
        <xdr:cNvPr id="599" name="フローチャート: 判断 598"/>
        <xdr:cNvSpPr/>
      </xdr:nvSpPr>
      <xdr:spPr>
        <a:xfrm>
          <a:off x="22110700" y="104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140244</xdr:rowOff>
    </xdr:from>
    <xdr:to>
      <xdr:col>112</xdr:col>
      <xdr:colOff>38100</xdr:colOff>
      <xdr:row>62</xdr:row>
      <xdr:rowOff>70394</xdr:rowOff>
    </xdr:to>
    <xdr:sp macro="" textlink="">
      <xdr:nvSpPr>
        <xdr:cNvPr id="600" name="フローチャート: 判断 599"/>
        <xdr:cNvSpPr/>
      </xdr:nvSpPr>
      <xdr:spPr>
        <a:xfrm>
          <a:off x="21272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129141</xdr:rowOff>
    </xdr:from>
    <xdr:to>
      <xdr:col>107</xdr:col>
      <xdr:colOff>101600</xdr:colOff>
      <xdr:row>62</xdr:row>
      <xdr:rowOff>59291</xdr:rowOff>
    </xdr:to>
    <xdr:sp macro="" textlink="">
      <xdr:nvSpPr>
        <xdr:cNvPr id="601" name="フローチャート: 判断 600"/>
        <xdr:cNvSpPr/>
      </xdr:nvSpPr>
      <xdr:spPr>
        <a:xfrm>
          <a:off x="20383500" y="1058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602" name="フローチャート: 判断 601"/>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160492</xdr:rowOff>
    </xdr:from>
    <xdr:to>
      <xdr:col>98</xdr:col>
      <xdr:colOff>38100</xdr:colOff>
      <xdr:row>62</xdr:row>
      <xdr:rowOff>90642</xdr:rowOff>
    </xdr:to>
    <xdr:sp macro="" textlink="">
      <xdr:nvSpPr>
        <xdr:cNvPr id="603" name="フローチャート: 判断 602"/>
        <xdr:cNvSpPr/>
      </xdr:nvSpPr>
      <xdr:spPr>
        <a:xfrm>
          <a:off x="18605500" y="10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54356</xdr:rowOff>
    </xdr:from>
    <xdr:to>
      <xdr:col>116</xdr:col>
      <xdr:colOff>114300</xdr:colOff>
      <xdr:row>58</xdr:row>
      <xdr:rowOff>155956</xdr:rowOff>
    </xdr:to>
    <xdr:sp macro="" textlink="">
      <xdr:nvSpPr>
        <xdr:cNvPr id="609" name="楕円 608"/>
        <xdr:cNvSpPr/>
      </xdr:nvSpPr>
      <xdr:spPr>
        <a:xfrm>
          <a:off x="22110700" y="99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77233</xdr:rowOff>
    </xdr:from>
    <xdr:ext cx="469744" cy="259045"/>
    <xdr:sp macro="" textlink="">
      <xdr:nvSpPr>
        <xdr:cNvPr id="610" name="【学校施設】&#10;一人当たり面積該当値テキスト"/>
        <xdr:cNvSpPr txBox="1"/>
      </xdr:nvSpPr>
      <xdr:spPr>
        <a:xfrm>
          <a:off x="22199600" y="984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87666</xdr:rowOff>
    </xdr:from>
    <xdr:to>
      <xdr:col>112</xdr:col>
      <xdr:colOff>38100</xdr:colOff>
      <xdr:row>59</xdr:row>
      <xdr:rowOff>17816</xdr:rowOff>
    </xdr:to>
    <xdr:sp macro="" textlink="">
      <xdr:nvSpPr>
        <xdr:cNvPr id="611" name="楕円 610"/>
        <xdr:cNvSpPr/>
      </xdr:nvSpPr>
      <xdr:spPr>
        <a:xfrm>
          <a:off x="21272500" y="1003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105156</xdr:rowOff>
    </xdr:from>
    <xdr:to>
      <xdr:col>116</xdr:col>
      <xdr:colOff>63500</xdr:colOff>
      <xdr:row>58</xdr:row>
      <xdr:rowOff>138466</xdr:rowOff>
    </xdr:to>
    <xdr:cxnSp macro="">
      <xdr:nvCxnSpPr>
        <xdr:cNvPr id="612" name="直線コネクタ 611"/>
        <xdr:cNvCxnSpPr/>
      </xdr:nvCxnSpPr>
      <xdr:spPr>
        <a:xfrm flipV="1">
          <a:off x="21323300" y="10049256"/>
          <a:ext cx="8382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120324</xdr:rowOff>
    </xdr:from>
    <xdr:to>
      <xdr:col>107</xdr:col>
      <xdr:colOff>101600</xdr:colOff>
      <xdr:row>59</xdr:row>
      <xdr:rowOff>50474</xdr:rowOff>
    </xdr:to>
    <xdr:sp macro="" textlink="">
      <xdr:nvSpPr>
        <xdr:cNvPr id="613" name="楕円 612"/>
        <xdr:cNvSpPr/>
      </xdr:nvSpPr>
      <xdr:spPr>
        <a:xfrm>
          <a:off x="20383500" y="1006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138466</xdr:rowOff>
    </xdr:from>
    <xdr:to>
      <xdr:col>111</xdr:col>
      <xdr:colOff>177800</xdr:colOff>
      <xdr:row>58</xdr:row>
      <xdr:rowOff>171124</xdr:rowOff>
    </xdr:to>
    <xdr:cxnSp macro="">
      <xdr:nvCxnSpPr>
        <xdr:cNvPr id="614" name="直線コネクタ 613"/>
        <xdr:cNvCxnSpPr/>
      </xdr:nvCxnSpPr>
      <xdr:spPr>
        <a:xfrm flipV="1">
          <a:off x="20434300" y="10082566"/>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150368</xdr:rowOff>
    </xdr:from>
    <xdr:to>
      <xdr:col>102</xdr:col>
      <xdr:colOff>165100</xdr:colOff>
      <xdr:row>59</xdr:row>
      <xdr:rowOff>80518</xdr:rowOff>
    </xdr:to>
    <xdr:sp macro="" textlink="">
      <xdr:nvSpPr>
        <xdr:cNvPr id="615" name="楕円 614"/>
        <xdr:cNvSpPr/>
      </xdr:nvSpPr>
      <xdr:spPr>
        <a:xfrm>
          <a:off x="19494500" y="100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171124</xdr:rowOff>
    </xdr:from>
    <xdr:to>
      <xdr:col>107</xdr:col>
      <xdr:colOff>50800</xdr:colOff>
      <xdr:row>59</xdr:row>
      <xdr:rowOff>29718</xdr:rowOff>
    </xdr:to>
    <xdr:cxnSp macro="">
      <xdr:nvCxnSpPr>
        <xdr:cNvPr id="616" name="直線コネクタ 615"/>
        <xdr:cNvCxnSpPr/>
      </xdr:nvCxnSpPr>
      <xdr:spPr>
        <a:xfrm flipV="1">
          <a:off x="19545300" y="10115224"/>
          <a:ext cx="8890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12881</xdr:rowOff>
    </xdr:from>
    <xdr:to>
      <xdr:col>98</xdr:col>
      <xdr:colOff>38100</xdr:colOff>
      <xdr:row>59</xdr:row>
      <xdr:rowOff>114481</xdr:rowOff>
    </xdr:to>
    <xdr:sp macro="" textlink="">
      <xdr:nvSpPr>
        <xdr:cNvPr id="617" name="楕円 616"/>
        <xdr:cNvSpPr/>
      </xdr:nvSpPr>
      <xdr:spPr>
        <a:xfrm>
          <a:off x="18605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29718</xdr:rowOff>
    </xdr:from>
    <xdr:to>
      <xdr:col>102</xdr:col>
      <xdr:colOff>114300</xdr:colOff>
      <xdr:row>59</xdr:row>
      <xdr:rowOff>63681</xdr:rowOff>
    </xdr:to>
    <xdr:cxnSp macro="">
      <xdr:nvCxnSpPr>
        <xdr:cNvPr id="618" name="直線コネクタ 617"/>
        <xdr:cNvCxnSpPr/>
      </xdr:nvCxnSpPr>
      <xdr:spPr>
        <a:xfrm flipV="1">
          <a:off x="18656300" y="10145268"/>
          <a:ext cx="8890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61521</xdr:rowOff>
    </xdr:from>
    <xdr:ext cx="469744" cy="259045"/>
    <xdr:sp macro="" textlink="">
      <xdr:nvSpPr>
        <xdr:cNvPr id="619" name="n_1aveValue【学校施設】&#10;一人当たり面積"/>
        <xdr:cNvSpPr txBox="1"/>
      </xdr:nvSpPr>
      <xdr:spPr>
        <a:xfrm>
          <a:off x="210757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50418</xdr:rowOff>
    </xdr:from>
    <xdr:ext cx="469744" cy="259045"/>
    <xdr:sp macro="" textlink="">
      <xdr:nvSpPr>
        <xdr:cNvPr id="620" name="n_2aveValue【学校施設】&#10;一人当たり面積"/>
        <xdr:cNvSpPr txBox="1"/>
      </xdr:nvSpPr>
      <xdr:spPr>
        <a:xfrm>
          <a:off x="20199427" y="1068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46499</xdr:rowOff>
    </xdr:from>
    <xdr:ext cx="469744" cy="259045"/>
    <xdr:sp macro="" textlink="">
      <xdr:nvSpPr>
        <xdr:cNvPr id="621" name="n_3aveValue【学校施設】&#10;一人当たり面積"/>
        <xdr:cNvSpPr txBox="1"/>
      </xdr:nvSpPr>
      <xdr:spPr>
        <a:xfrm>
          <a:off x="19310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81769</xdr:rowOff>
    </xdr:from>
    <xdr:ext cx="469744" cy="259045"/>
    <xdr:sp macro="" textlink="">
      <xdr:nvSpPr>
        <xdr:cNvPr id="622" name="n_4aveValue【学校施設】&#10;一人当たり面積"/>
        <xdr:cNvSpPr txBox="1"/>
      </xdr:nvSpPr>
      <xdr:spPr>
        <a:xfrm>
          <a:off x="18421427" y="1071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34343</xdr:rowOff>
    </xdr:from>
    <xdr:ext cx="469744" cy="259045"/>
    <xdr:sp macro="" textlink="">
      <xdr:nvSpPr>
        <xdr:cNvPr id="623" name="n_1mainValue【学校施設】&#10;一人当たり面積"/>
        <xdr:cNvSpPr txBox="1"/>
      </xdr:nvSpPr>
      <xdr:spPr>
        <a:xfrm>
          <a:off x="21075727" y="980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67001</xdr:rowOff>
    </xdr:from>
    <xdr:ext cx="469744" cy="259045"/>
    <xdr:sp macro="" textlink="">
      <xdr:nvSpPr>
        <xdr:cNvPr id="624" name="n_2mainValue【学校施設】&#10;一人当たり面積"/>
        <xdr:cNvSpPr txBox="1"/>
      </xdr:nvSpPr>
      <xdr:spPr>
        <a:xfrm>
          <a:off x="20199427" y="983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97045</xdr:rowOff>
    </xdr:from>
    <xdr:ext cx="469744" cy="259045"/>
    <xdr:sp macro="" textlink="">
      <xdr:nvSpPr>
        <xdr:cNvPr id="625" name="n_3mainValue【学校施設】&#10;一人当たり面積"/>
        <xdr:cNvSpPr txBox="1"/>
      </xdr:nvSpPr>
      <xdr:spPr>
        <a:xfrm>
          <a:off x="19310427" y="986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131008</xdr:rowOff>
    </xdr:from>
    <xdr:ext cx="469744" cy="259045"/>
    <xdr:sp macro="" textlink="">
      <xdr:nvSpPr>
        <xdr:cNvPr id="626" name="n_4mainValue【学校施設】&#10;一人当たり面積"/>
        <xdr:cNvSpPr txBox="1"/>
      </xdr:nvSpPr>
      <xdr:spPr>
        <a:xfrm>
          <a:off x="18421427" y="990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5" name="テキスト ボックス 6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5" name="テキスト ボックス 6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151312</xdr:rowOff>
    </xdr:from>
    <xdr:to>
      <xdr:col>85</xdr:col>
      <xdr:colOff>126364</xdr:colOff>
      <xdr:row>108</xdr:row>
      <xdr:rowOff>149679</xdr:rowOff>
    </xdr:to>
    <xdr:cxnSp macro="">
      <xdr:nvCxnSpPr>
        <xdr:cNvPr id="668" name="直線コネクタ 667"/>
        <xdr:cNvCxnSpPr/>
      </xdr:nvCxnSpPr>
      <xdr:spPr>
        <a:xfrm flipV="1">
          <a:off x="16318864" y="17296312"/>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669" name="【公民館】&#10;有形固定資産減価償却率最小値テキスト"/>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670" name="直線コネクタ 669"/>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97989</xdr:rowOff>
    </xdr:from>
    <xdr:ext cx="405111" cy="259045"/>
    <xdr:sp macro="" textlink="">
      <xdr:nvSpPr>
        <xdr:cNvPr id="671" name="【公民館】&#10;有形固定資産減価償却率最大値テキスト"/>
        <xdr:cNvSpPr txBox="1"/>
      </xdr:nvSpPr>
      <xdr:spPr>
        <a:xfrm>
          <a:off x="163576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151312</xdr:rowOff>
    </xdr:from>
    <xdr:to>
      <xdr:col>86</xdr:col>
      <xdr:colOff>25400</xdr:colOff>
      <xdr:row>100</xdr:row>
      <xdr:rowOff>151312</xdr:rowOff>
    </xdr:to>
    <xdr:cxnSp macro="">
      <xdr:nvCxnSpPr>
        <xdr:cNvPr id="672" name="直線コネクタ 671"/>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77306</xdr:rowOff>
    </xdr:from>
    <xdr:ext cx="405111" cy="259045"/>
    <xdr:sp macro="" textlink="">
      <xdr:nvSpPr>
        <xdr:cNvPr id="673" name="【公民館】&#10;有形固定資産減価償却率平均値テキスト"/>
        <xdr:cNvSpPr txBox="1"/>
      </xdr:nvSpPr>
      <xdr:spPr>
        <a:xfrm>
          <a:off x="16357600" y="18079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674" name="フローチャート: 判断 673"/>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25400</xdr:rowOff>
    </xdr:from>
    <xdr:to>
      <xdr:col>81</xdr:col>
      <xdr:colOff>101600</xdr:colOff>
      <xdr:row>105</xdr:row>
      <xdr:rowOff>127000</xdr:rowOff>
    </xdr:to>
    <xdr:sp macro="" textlink="">
      <xdr:nvSpPr>
        <xdr:cNvPr id="675" name="フローチャート: 判断 674"/>
        <xdr:cNvSpPr/>
      </xdr:nvSpPr>
      <xdr:spPr>
        <a:xfrm>
          <a:off x="15430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10705</xdr:rowOff>
    </xdr:from>
    <xdr:to>
      <xdr:col>76</xdr:col>
      <xdr:colOff>165100</xdr:colOff>
      <xdr:row>105</xdr:row>
      <xdr:rowOff>112305</xdr:rowOff>
    </xdr:to>
    <xdr:sp macro="" textlink="">
      <xdr:nvSpPr>
        <xdr:cNvPr id="676" name="フローチャート: 判断 675"/>
        <xdr:cNvSpPr/>
      </xdr:nvSpPr>
      <xdr:spPr>
        <a:xfrm>
          <a:off x="14541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677" name="フローチャート: 判断 676"/>
        <xdr:cNvSpPr/>
      </xdr:nvSpPr>
      <xdr:spPr>
        <a:xfrm>
          <a:off x="13652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678" name="フローチャート: 判断 677"/>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684" name="楕円 683"/>
        <xdr:cNvSpPr/>
      </xdr:nvSpPr>
      <xdr:spPr>
        <a:xfrm>
          <a:off x="162687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64606</xdr:rowOff>
    </xdr:from>
    <xdr:ext cx="405111" cy="259045"/>
    <xdr:sp macro="" textlink="">
      <xdr:nvSpPr>
        <xdr:cNvPr id="685" name="【公民館】&#10;有形固定資産減価償却率該当値テキスト"/>
        <xdr:cNvSpPr txBox="1"/>
      </xdr:nvSpPr>
      <xdr:spPr>
        <a:xfrm>
          <a:off x="16357600" y="17723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38463</xdr:rowOff>
    </xdr:from>
    <xdr:to>
      <xdr:col>81</xdr:col>
      <xdr:colOff>101600</xdr:colOff>
      <xdr:row>105</xdr:row>
      <xdr:rowOff>140063</xdr:rowOff>
    </xdr:to>
    <xdr:sp macro="" textlink="">
      <xdr:nvSpPr>
        <xdr:cNvPr id="686" name="楕円 685"/>
        <xdr:cNvSpPr/>
      </xdr:nvSpPr>
      <xdr:spPr>
        <a:xfrm>
          <a:off x="15430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92529</xdr:rowOff>
    </xdr:from>
    <xdr:to>
      <xdr:col>85</xdr:col>
      <xdr:colOff>127000</xdr:colOff>
      <xdr:row>105</xdr:row>
      <xdr:rowOff>89263</xdr:rowOff>
    </xdr:to>
    <xdr:cxnSp macro="">
      <xdr:nvCxnSpPr>
        <xdr:cNvPr id="687" name="直線コネクタ 686"/>
        <xdr:cNvCxnSpPr/>
      </xdr:nvCxnSpPr>
      <xdr:spPr>
        <a:xfrm flipV="1">
          <a:off x="15481300" y="17923329"/>
          <a:ext cx="838200" cy="1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688" name="楕円 687"/>
        <xdr:cNvSpPr/>
      </xdr:nvSpPr>
      <xdr:spPr>
        <a:xfrm>
          <a:off x="14541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56606</xdr:rowOff>
    </xdr:from>
    <xdr:to>
      <xdr:col>81</xdr:col>
      <xdr:colOff>50800</xdr:colOff>
      <xdr:row>105</xdr:row>
      <xdr:rowOff>89263</xdr:rowOff>
    </xdr:to>
    <xdr:cxnSp macro="">
      <xdr:nvCxnSpPr>
        <xdr:cNvPr id="689" name="直線コネクタ 688"/>
        <xdr:cNvCxnSpPr/>
      </xdr:nvCxnSpPr>
      <xdr:spPr>
        <a:xfrm>
          <a:off x="14592300" y="180588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690" name="楕円 689"/>
        <xdr:cNvSpPr/>
      </xdr:nvSpPr>
      <xdr:spPr>
        <a:xfrm>
          <a:off x="13652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30480</xdr:rowOff>
    </xdr:from>
    <xdr:to>
      <xdr:col>76</xdr:col>
      <xdr:colOff>114300</xdr:colOff>
      <xdr:row>105</xdr:row>
      <xdr:rowOff>56606</xdr:rowOff>
    </xdr:to>
    <xdr:cxnSp macro="">
      <xdr:nvCxnSpPr>
        <xdr:cNvPr id="691" name="直線コネクタ 690"/>
        <xdr:cNvCxnSpPr/>
      </xdr:nvCxnSpPr>
      <xdr:spPr>
        <a:xfrm>
          <a:off x="13703300" y="1803273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118473</xdr:rowOff>
    </xdr:from>
    <xdr:to>
      <xdr:col>67</xdr:col>
      <xdr:colOff>101600</xdr:colOff>
      <xdr:row>105</xdr:row>
      <xdr:rowOff>48623</xdr:rowOff>
    </xdr:to>
    <xdr:sp macro="" textlink="">
      <xdr:nvSpPr>
        <xdr:cNvPr id="692" name="楕円 691"/>
        <xdr:cNvSpPr/>
      </xdr:nvSpPr>
      <xdr:spPr>
        <a:xfrm>
          <a:off x="12763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169273</xdr:rowOff>
    </xdr:from>
    <xdr:to>
      <xdr:col>71</xdr:col>
      <xdr:colOff>177800</xdr:colOff>
      <xdr:row>105</xdr:row>
      <xdr:rowOff>30480</xdr:rowOff>
    </xdr:to>
    <xdr:cxnSp macro="">
      <xdr:nvCxnSpPr>
        <xdr:cNvPr id="693" name="直線コネクタ 692"/>
        <xdr:cNvCxnSpPr/>
      </xdr:nvCxnSpPr>
      <xdr:spPr>
        <a:xfrm>
          <a:off x="12814300" y="180000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143527</xdr:rowOff>
    </xdr:from>
    <xdr:ext cx="405111" cy="259045"/>
    <xdr:sp macro="" textlink="">
      <xdr:nvSpPr>
        <xdr:cNvPr id="694" name="n_1aveValue【公民館】&#10;有形固定資産減価償却率"/>
        <xdr:cNvSpPr txBox="1"/>
      </xdr:nvSpPr>
      <xdr:spPr>
        <a:xfrm>
          <a:off x="152660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103432</xdr:rowOff>
    </xdr:from>
    <xdr:ext cx="405111" cy="259045"/>
    <xdr:sp macro="" textlink="">
      <xdr:nvSpPr>
        <xdr:cNvPr id="695" name="n_2aveValue【公民館】&#10;有形固定資産減価償却率"/>
        <xdr:cNvSpPr txBox="1"/>
      </xdr:nvSpPr>
      <xdr:spPr>
        <a:xfrm>
          <a:off x="14389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121393</xdr:rowOff>
    </xdr:from>
    <xdr:ext cx="405111" cy="259045"/>
    <xdr:sp macro="" textlink="">
      <xdr:nvSpPr>
        <xdr:cNvPr id="696" name="n_3aveValue【公民館】&#10;有形固定資産減価償却率"/>
        <xdr:cNvSpPr txBox="1"/>
      </xdr:nvSpPr>
      <xdr:spPr>
        <a:xfrm>
          <a:off x="13500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90369</xdr:rowOff>
    </xdr:from>
    <xdr:ext cx="405111" cy="259045"/>
    <xdr:sp macro="" textlink="">
      <xdr:nvSpPr>
        <xdr:cNvPr id="697" name="n_4aveValue【公民館】&#10;有形固定資産減価償却率"/>
        <xdr:cNvSpPr txBox="1"/>
      </xdr:nvSpPr>
      <xdr:spPr>
        <a:xfrm>
          <a:off x="12611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131190</xdr:rowOff>
    </xdr:from>
    <xdr:ext cx="405111" cy="259045"/>
    <xdr:sp macro="" textlink="">
      <xdr:nvSpPr>
        <xdr:cNvPr id="698" name="n_1mainValue【公民館】&#10;有形固定資産減価償却率"/>
        <xdr:cNvSpPr txBox="1"/>
      </xdr:nvSpPr>
      <xdr:spPr>
        <a:xfrm>
          <a:off x="152660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699" name="n_2mainValue【公民館】&#10;有形固定資産減価償却率"/>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700" name="n_3mainValue【公民館】&#10;有形固定資産減価償却率"/>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65150</xdr:rowOff>
    </xdr:from>
    <xdr:ext cx="405111" cy="259045"/>
    <xdr:sp macro="" textlink="">
      <xdr:nvSpPr>
        <xdr:cNvPr id="701" name="n_4mainValue【公民館】&#10;有形固定資産減価償却率"/>
        <xdr:cNvSpPr txBox="1"/>
      </xdr:nvSpPr>
      <xdr:spPr>
        <a:xfrm>
          <a:off x="12611744" y="1772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84364</xdr:rowOff>
    </xdr:to>
    <xdr:cxnSp macro="">
      <xdr:nvCxnSpPr>
        <xdr:cNvPr id="727" name="直線コネクタ 726"/>
        <xdr:cNvCxnSpPr/>
      </xdr:nvCxnSpPr>
      <xdr:spPr>
        <a:xfrm flipV="1">
          <a:off x="22160864" y="17139557"/>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88191</xdr:rowOff>
    </xdr:from>
    <xdr:ext cx="469744" cy="259045"/>
    <xdr:sp macro="" textlink="">
      <xdr:nvSpPr>
        <xdr:cNvPr id="728" name="【公民館】&#10;一人当たり面積最小値テキスト"/>
        <xdr:cNvSpPr txBox="1"/>
      </xdr:nvSpPr>
      <xdr:spPr>
        <a:xfrm>
          <a:off x="22199600" y="1860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84364</xdr:rowOff>
    </xdr:from>
    <xdr:to>
      <xdr:col>116</xdr:col>
      <xdr:colOff>152400</xdr:colOff>
      <xdr:row>108</xdr:row>
      <xdr:rowOff>84364</xdr:rowOff>
    </xdr:to>
    <xdr:cxnSp macro="">
      <xdr:nvCxnSpPr>
        <xdr:cNvPr id="729" name="直線コネクタ 728"/>
        <xdr:cNvCxnSpPr/>
      </xdr:nvCxnSpPr>
      <xdr:spPr>
        <a:xfrm>
          <a:off x="22072600" y="1860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730" name="【公民館】&#10;一人当たり面積最大値テキスト"/>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731" name="直線コネクタ 730"/>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150784</xdr:rowOff>
    </xdr:from>
    <xdr:ext cx="469744" cy="259045"/>
    <xdr:sp macro="" textlink="">
      <xdr:nvSpPr>
        <xdr:cNvPr id="732" name="【公民館】&#10;一人当たり面積平均値テキスト"/>
        <xdr:cNvSpPr txBox="1"/>
      </xdr:nvSpPr>
      <xdr:spPr>
        <a:xfrm>
          <a:off x="22199600" y="18153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xdr:rowOff>
    </xdr:from>
    <xdr:to>
      <xdr:col>116</xdr:col>
      <xdr:colOff>114300</xdr:colOff>
      <xdr:row>106</xdr:row>
      <xdr:rowOff>102507</xdr:rowOff>
    </xdr:to>
    <xdr:sp macro="" textlink="">
      <xdr:nvSpPr>
        <xdr:cNvPr id="733" name="フローチャート: 判断 732"/>
        <xdr:cNvSpPr/>
      </xdr:nvSpPr>
      <xdr:spPr>
        <a:xfrm>
          <a:off x="22110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734" name="フローチャート: 判断 733"/>
        <xdr:cNvSpPr/>
      </xdr:nvSpPr>
      <xdr:spPr>
        <a:xfrm>
          <a:off x="21272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22134</xdr:rowOff>
    </xdr:from>
    <xdr:to>
      <xdr:col>107</xdr:col>
      <xdr:colOff>101600</xdr:colOff>
      <xdr:row>107</xdr:row>
      <xdr:rowOff>123734</xdr:rowOff>
    </xdr:to>
    <xdr:sp macro="" textlink="">
      <xdr:nvSpPr>
        <xdr:cNvPr id="735" name="フローチャート: 判断 734"/>
        <xdr:cNvSpPr/>
      </xdr:nvSpPr>
      <xdr:spPr>
        <a:xfrm>
          <a:off x="203835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736" name="フローチャート: 判断 735"/>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18869</xdr:rowOff>
    </xdr:from>
    <xdr:to>
      <xdr:col>98</xdr:col>
      <xdr:colOff>38100</xdr:colOff>
      <xdr:row>107</xdr:row>
      <xdr:rowOff>120469</xdr:rowOff>
    </xdr:to>
    <xdr:sp macro="" textlink="">
      <xdr:nvSpPr>
        <xdr:cNvPr id="737" name="フローチャート: 判断 736"/>
        <xdr:cNvSpPr/>
      </xdr:nvSpPr>
      <xdr:spPr>
        <a:xfrm>
          <a:off x="18605500" y="183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160927</xdr:rowOff>
    </xdr:from>
    <xdr:to>
      <xdr:col>116</xdr:col>
      <xdr:colOff>114300</xdr:colOff>
      <xdr:row>105</xdr:row>
      <xdr:rowOff>91077</xdr:rowOff>
    </xdr:to>
    <xdr:sp macro="" textlink="">
      <xdr:nvSpPr>
        <xdr:cNvPr id="743" name="楕円 742"/>
        <xdr:cNvSpPr/>
      </xdr:nvSpPr>
      <xdr:spPr>
        <a:xfrm>
          <a:off x="221107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12354</xdr:rowOff>
    </xdr:from>
    <xdr:ext cx="469744" cy="259045"/>
    <xdr:sp macro="" textlink="">
      <xdr:nvSpPr>
        <xdr:cNvPr id="744" name="【公民館】&#10;一人当たり面積該当値テキスト"/>
        <xdr:cNvSpPr txBox="1"/>
      </xdr:nvSpPr>
      <xdr:spPr>
        <a:xfrm>
          <a:off x="22199600" y="1784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103777</xdr:rowOff>
    </xdr:from>
    <xdr:to>
      <xdr:col>112</xdr:col>
      <xdr:colOff>38100</xdr:colOff>
      <xdr:row>106</xdr:row>
      <xdr:rowOff>33927</xdr:rowOff>
    </xdr:to>
    <xdr:sp macro="" textlink="">
      <xdr:nvSpPr>
        <xdr:cNvPr id="745" name="楕円 744"/>
        <xdr:cNvSpPr/>
      </xdr:nvSpPr>
      <xdr:spPr>
        <a:xfrm>
          <a:off x="21272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40277</xdr:rowOff>
    </xdr:from>
    <xdr:to>
      <xdr:col>116</xdr:col>
      <xdr:colOff>63500</xdr:colOff>
      <xdr:row>105</xdr:row>
      <xdr:rowOff>154577</xdr:rowOff>
    </xdr:to>
    <xdr:cxnSp macro="">
      <xdr:nvCxnSpPr>
        <xdr:cNvPr id="746" name="直線コネクタ 745"/>
        <xdr:cNvCxnSpPr/>
      </xdr:nvCxnSpPr>
      <xdr:spPr>
        <a:xfrm flipV="1">
          <a:off x="21323300" y="1804252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115207</xdr:rowOff>
    </xdr:from>
    <xdr:to>
      <xdr:col>107</xdr:col>
      <xdr:colOff>101600</xdr:colOff>
      <xdr:row>106</xdr:row>
      <xdr:rowOff>45357</xdr:rowOff>
    </xdr:to>
    <xdr:sp macro="" textlink="">
      <xdr:nvSpPr>
        <xdr:cNvPr id="747" name="楕円 746"/>
        <xdr:cNvSpPr/>
      </xdr:nvSpPr>
      <xdr:spPr>
        <a:xfrm>
          <a:off x="20383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154577</xdr:rowOff>
    </xdr:from>
    <xdr:to>
      <xdr:col>111</xdr:col>
      <xdr:colOff>177800</xdr:colOff>
      <xdr:row>105</xdr:row>
      <xdr:rowOff>166007</xdr:rowOff>
    </xdr:to>
    <xdr:cxnSp macro="">
      <xdr:nvCxnSpPr>
        <xdr:cNvPr id="748" name="直線コネクタ 747"/>
        <xdr:cNvCxnSpPr/>
      </xdr:nvCxnSpPr>
      <xdr:spPr>
        <a:xfrm flipV="1">
          <a:off x="20434300" y="1815682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749" name="楕円 748"/>
        <xdr:cNvSpPr/>
      </xdr:nvSpPr>
      <xdr:spPr>
        <a:xfrm>
          <a:off x="19494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166007</xdr:rowOff>
    </xdr:from>
    <xdr:to>
      <xdr:col>107</xdr:col>
      <xdr:colOff>50800</xdr:colOff>
      <xdr:row>106</xdr:row>
      <xdr:rowOff>4355</xdr:rowOff>
    </xdr:to>
    <xdr:cxnSp macro="">
      <xdr:nvCxnSpPr>
        <xdr:cNvPr id="750" name="直線コネクタ 749"/>
        <xdr:cNvCxnSpPr/>
      </xdr:nvCxnSpPr>
      <xdr:spPr>
        <a:xfrm flipV="1">
          <a:off x="19545300" y="1816825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136434</xdr:rowOff>
    </xdr:from>
    <xdr:to>
      <xdr:col>98</xdr:col>
      <xdr:colOff>38100</xdr:colOff>
      <xdr:row>106</xdr:row>
      <xdr:rowOff>66584</xdr:rowOff>
    </xdr:to>
    <xdr:sp macro="" textlink="">
      <xdr:nvSpPr>
        <xdr:cNvPr id="751" name="楕円 750"/>
        <xdr:cNvSpPr/>
      </xdr:nvSpPr>
      <xdr:spPr>
        <a:xfrm>
          <a:off x="18605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4355</xdr:rowOff>
    </xdr:from>
    <xdr:to>
      <xdr:col>102</xdr:col>
      <xdr:colOff>114300</xdr:colOff>
      <xdr:row>106</xdr:row>
      <xdr:rowOff>15784</xdr:rowOff>
    </xdr:to>
    <xdr:cxnSp macro="">
      <xdr:nvCxnSpPr>
        <xdr:cNvPr id="752" name="直線コネクタ 751"/>
        <xdr:cNvCxnSpPr/>
      </xdr:nvCxnSpPr>
      <xdr:spPr>
        <a:xfrm flipV="1">
          <a:off x="18656300" y="1817805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116495</xdr:rowOff>
    </xdr:from>
    <xdr:ext cx="469744" cy="259045"/>
    <xdr:sp macro="" textlink="">
      <xdr:nvSpPr>
        <xdr:cNvPr id="753" name="n_1aveValue【公民館】&#10;一人当たり面積"/>
        <xdr:cNvSpPr txBox="1"/>
      </xdr:nvSpPr>
      <xdr:spPr>
        <a:xfrm>
          <a:off x="21075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114861</xdr:rowOff>
    </xdr:from>
    <xdr:ext cx="469744" cy="259045"/>
    <xdr:sp macro="" textlink="">
      <xdr:nvSpPr>
        <xdr:cNvPr id="754" name="n_2aveValue【公民館】&#10;一人当たり面積"/>
        <xdr:cNvSpPr txBox="1"/>
      </xdr:nvSpPr>
      <xdr:spPr>
        <a:xfrm>
          <a:off x="20199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755" name="n_3aveValue【公民館】&#10;一人当たり面積"/>
        <xdr:cNvSpPr txBox="1"/>
      </xdr:nvSpPr>
      <xdr:spPr>
        <a:xfrm>
          <a:off x="19310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111596</xdr:rowOff>
    </xdr:from>
    <xdr:ext cx="469744" cy="259045"/>
    <xdr:sp macro="" textlink="">
      <xdr:nvSpPr>
        <xdr:cNvPr id="756" name="n_4aveValue【公民館】&#10;一人当たり面積"/>
        <xdr:cNvSpPr txBox="1"/>
      </xdr:nvSpPr>
      <xdr:spPr>
        <a:xfrm>
          <a:off x="18421427" y="184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50454</xdr:rowOff>
    </xdr:from>
    <xdr:ext cx="469744" cy="259045"/>
    <xdr:sp macro="" textlink="">
      <xdr:nvSpPr>
        <xdr:cNvPr id="757" name="n_1mainValue【公民館】&#10;一人当たり面積"/>
        <xdr:cNvSpPr txBox="1"/>
      </xdr:nvSpPr>
      <xdr:spPr>
        <a:xfrm>
          <a:off x="21075727" y="1788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61884</xdr:rowOff>
    </xdr:from>
    <xdr:ext cx="469744" cy="259045"/>
    <xdr:sp macro="" textlink="">
      <xdr:nvSpPr>
        <xdr:cNvPr id="758" name="n_2mainValue【公民館】&#10;一人当たり面積"/>
        <xdr:cNvSpPr txBox="1"/>
      </xdr:nvSpPr>
      <xdr:spPr>
        <a:xfrm>
          <a:off x="201994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46282</xdr:rowOff>
    </xdr:from>
    <xdr:ext cx="469744" cy="259045"/>
    <xdr:sp macro="" textlink="">
      <xdr:nvSpPr>
        <xdr:cNvPr id="759" name="n_3mainValue【公民館】&#10;一人当たり面積"/>
        <xdr:cNvSpPr txBox="1"/>
      </xdr:nvSpPr>
      <xdr:spPr>
        <a:xfrm>
          <a:off x="19310427"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83111</xdr:rowOff>
    </xdr:from>
    <xdr:ext cx="469744" cy="259045"/>
    <xdr:sp macro="" textlink="">
      <xdr:nvSpPr>
        <xdr:cNvPr id="760" name="n_4mainValue【公民館】&#10;一人当たり面積"/>
        <xdr:cNvSpPr txBox="1"/>
      </xdr:nvSpPr>
      <xdr:spPr>
        <a:xfrm>
          <a:off x="18421427" y="1791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年の町村合併により、県域の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％と広大な面積（</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803.44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㎢）を有することとなった一方、人口については、県の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1,978,742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人に対し</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19,529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人（ともに</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国調人口）と</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構成比となる当町では、住民一人当たりの道路及び、橋りょう・トンネルの一人当たり有形固定資産額が類似団体内順位だけでなく、岐阜県平均を見ても圧倒的に高い数値となっている。そのため、これらの維持にかかる住民一人当たりの負担も高くなる。道路や橋りょう・トンネルの有形固定資産減価償却率については平均</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値を下回ってい</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るが、今後、維持補修や更新に係るコストの増加が懸念される。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公営住宅は、類似団体平均値を上回っている。これは、木造住宅があり、平成初期に旧町村で建設したもので耐用年数を経過したものやもうすぐ耐用年数を迎えるためである。解体撤去年次計画に基づき解体工事を実施する予定であ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保育所や学校施設の有形固定資産減価償却率が低くなっているのは、合併以降、旧町村の格差是正のため進めた複数の保育所建替え更新（Ｈ</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おじま幼児園・Ｈ</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かすが幼児園・たにぐみ幼児園・Ｈ</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きよみず幼児園・Ｈ</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やまと・きたがた幼児園）や、平成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谷汲地域の２つの小学校を統合をするため、谷汲小学校を新築したためである。合併以降、藤橋小中学校・長瀬小学校・久瀬小学校・久瀬中学校・春日中学校を統廃合により廃止にしたところであるが、少子化も伴い、一人当たり学校施設面積は類似団体内上位となっている。町域が広い当町では、児童・生徒の通学環境の観点からも統廃合に限界があり、一人当たり学校面積の数値は、今後も同様の数値が続く。</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公民館については、小島コミュニティセンターを令和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年度に建設したため有形固定資産減価償却率が低くなっている。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20,459
20,195
803.44
17,381,064
16,720,316
570,166
9,414,748
14,122,087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xdr:rowOff>
    </xdr:from>
    <xdr:to>
      <xdr:col>24</xdr:col>
      <xdr:colOff>62865</xdr:colOff>
      <xdr:row>42</xdr:row>
      <xdr:rowOff>131445</xdr:rowOff>
    </xdr:to>
    <xdr:cxnSp macro="">
      <xdr:nvCxnSpPr>
        <xdr:cNvPr id="56" name="直線コネクタ 55"/>
        <xdr:cNvCxnSpPr/>
      </xdr:nvCxnSpPr>
      <xdr:spPr>
        <a:xfrm flipV="1">
          <a:off x="4634865" y="584073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135272</xdr:rowOff>
    </xdr:from>
    <xdr:ext cx="405111" cy="259045"/>
    <xdr:sp macro="" textlink="">
      <xdr:nvSpPr>
        <xdr:cNvPr id="57" name="【図書館】&#10;有形固定資産減価償却率最小値テキスト"/>
        <xdr:cNvSpPr txBox="1"/>
      </xdr:nvSpPr>
      <xdr:spPr>
        <a:xfrm>
          <a:off x="4673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131445</xdr:rowOff>
    </xdr:from>
    <xdr:to>
      <xdr:col>24</xdr:col>
      <xdr:colOff>152400</xdr:colOff>
      <xdr:row>42</xdr:row>
      <xdr:rowOff>131445</xdr:rowOff>
    </xdr:to>
    <xdr:cxnSp macro="">
      <xdr:nvCxnSpPr>
        <xdr:cNvPr id="58" name="直線コネクタ 57"/>
        <xdr:cNvCxnSpPr/>
      </xdr:nvCxnSpPr>
      <xdr:spPr>
        <a:xfrm>
          <a:off x="4546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129557</xdr:rowOff>
    </xdr:from>
    <xdr:ext cx="340478" cy="259045"/>
    <xdr:sp macro="" textlink="">
      <xdr:nvSpPr>
        <xdr:cNvPr id="59" name="【図書館】&#10;有形固定資産減価償却率最大値テキスト"/>
        <xdr:cNvSpPr txBox="1"/>
      </xdr:nvSpPr>
      <xdr:spPr>
        <a:xfrm>
          <a:off x="4673600" y="5615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xdr:rowOff>
    </xdr:from>
    <xdr:to>
      <xdr:col>24</xdr:col>
      <xdr:colOff>152400</xdr:colOff>
      <xdr:row>34</xdr:row>
      <xdr:rowOff>11430</xdr:rowOff>
    </xdr:to>
    <xdr:cxnSp macro="">
      <xdr:nvCxnSpPr>
        <xdr:cNvPr id="60" name="直線コネクタ 59"/>
        <xdr:cNvCxnSpPr/>
      </xdr:nvCxnSpPr>
      <xdr:spPr>
        <a:xfrm>
          <a:off x="4546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70502</xdr:rowOff>
    </xdr:from>
    <xdr:ext cx="405111" cy="259045"/>
    <xdr:sp macro="" textlink="">
      <xdr:nvSpPr>
        <xdr:cNvPr id="61" name="【図書館】&#10;有形固定資産減価償却率平均値テキスト"/>
        <xdr:cNvSpPr txBox="1"/>
      </xdr:nvSpPr>
      <xdr:spPr>
        <a:xfrm>
          <a:off x="4673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92075</xdr:rowOff>
    </xdr:from>
    <xdr:to>
      <xdr:col>24</xdr:col>
      <xdr:colOff>114300</xdr:colOff>
      <xdr:row>39</xdr:row>
      <xdr:rowOff>22225</xdr:rowOff>
    </xdr:to>
    <xdr:sp macro="" textlink="">
      <xdr:nvSpPr>
        <xdr:cNvPr id="62" name="フローチャート: 判断 61"/>
        <xdr:cNvSpPr/>
      </xdr:nvSpPr>
      <xdr:spPr>
        <a:xfrm>
          <a:off x="4584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126365</xdr:rowOff>
    </xdr:from>
    <xdr:to>
      <xdr:col>20</xdr:col>
      <xdr:colOff>38100</xdr:colOff>
      <xdr:row>39</xdr:row>
      <xdr:rowOff>56515</xdr:rowOff>
    </xdr:to>
    <xdr:sp macro="" textlink="">
      <xdr:nvSpPr>
        <xdr:cNvPr id="63" name="フローチャート: 判断 62"/>
        <xdr:cNvSpPr/>
      </xdr:nvSpPr>
      <xdr:spPr>
        <a:xfrm>
          <a:off x="3746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114935</xdr:rowOff>
    </xdr:from>
    <xdr:to>
      <xdr:col>15</xdr:col>
      <xdr:colOff>101600</xdr:colOff>
      <xdr:row>39</xdr:row>
      <xdr:rowOff>45085</xdr:rowOff>
    </xdr:to>
    <xdr:sp macro="" textlink="">
      <xdr:nvSpPr>
        <xdr:cNvPr id="64" name="フローチャート: 判断 63"/>
        <xdr:cNvSpPr/>
      </xdr:nvSpPr>
      <xdr:spPr>
        <a:xfrm>
          <a:off x="28575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5" name="フローチャート: 判断 64"/>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80645</xdr:rowOff>
    </xdr:from>
    <xdr:to>
      <xdr:col>6</xdr:col>
      <xdr:colOff>38100</xdr:colOff>
      <xdr:row>39</xdr:row>
      <xdr:rowOff>10795</xdr:rowOff>
    </xdr:to>
    <xdr:sp macro="" textlink="">
      <xdr:nvSpPr>
        <xdr:cNvPr id="66" name="フローチャート: 判断 65"/>
        <xdr:cNvSpPr/>
      </xdr:nvSpPr>
      <xdr:spPr>
        <a:xfrm>
          <a:off x="1079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53975</xdr:rowOff>
    </xdr:from>
    <xdr:to>
      <xdr:col>24</xdr:col>
      <xdr:colOff>114300</xdr:colOff>
      <xdr:row>34</xdr:row>
      <xdr:rowOff>155575</xdr:rowOff>
    </xdr:to>
    <xdr:sp macro="" textlink="">
      <xdr:nvSpPr>
        <xdr:cNvPr id="72" name="楕円 71"/>
        <xdr:cNvSpPr/>
      </xdr:nvSpPr>
      <xdr:spPr>
        <a:xfrm>
          <a:off x="45847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140352</xdr:rowOff>
    </xdr:from>
    <xdr:ext cx="405111" cy="259045"/>
    <xdr:sp macro="" textlink="">
      <xdr:nvSpPr>
        <xdr:cNvPr id="73" name="【図書館】&#10;有形固定資産減価償却率該当値テキスト"/>
        <xdr:cNvSpPr txBox="1"/>
      </xdr:nvSpPr>
      <xdr:spPr>
        <a:xfrm>
          <a:off x="4673600" y="5798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160655</xdr:rowOff>
    </xdr:from>
    <xdr:to>
      <xdr:col>20</xdr:col>
      <xdr:colOff>38100</xdr:colOff>
      <xdr:row>34</xdr:row>
      <xdr:rowOff>90805</xdr:rowOff>
    </xdr:to>
    <xdr:sp macro="" textlink="">
      <xdr:nvSpPr>
        <xdr:cNvPr id="74" name="楕円 73"/>
        <xdr:cNvSpPr/>
      </xdr:nvSpPr>
      <xdr:spPr>
        <a:xfrm>
          <a:off x="37465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40005</xdr:rowOff>
    </xdr:from>
    <xdr:to>
      <xdr:col>24</xdr:col>
      <xdr:colOff>63500</xdr:colOff>
      <xdr:row>34</xdr:row>
      <xdr:rowOff>104775</xdr:rowOff>
    </xdr:to>
    <xdr:cxnSp macro="">
      <xdr:nvCxnSpPr>
        <xdr:cNvPr id="75" name="直線コネクタ 74"/>
        <xdr:cNvCxnSpPr/>
      </xdr:nvCxnSpPr>
      <xdr:spPr>
        <a:xfrm>
          <a:off x="3797300" y="586930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111125</xdr:rowOff>
    </xdr:from>
    <xdr:to>
      <xdr:col>15</xdr:col>
      <xdr:colOff>101600</xdr:colOff>
      <xdr:row>41</xdr:row>
      <xdr:rowOff>41275</xdr:rowOff>
    </xdr:to>
    <xdr:sp macro="" textlink="">
      <xdr:nvSpPr>
        <xdr:cNvPr id="76" name="楕円 75"/>
        <xdr:cNvSpPr/>
      </xdr:nvSpPr>
      <xdr:spPr>
        <a:xfrm>
          <a:off x="2857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40005</xdr:rowOff>
    </xdr:from>
    <xdr:to>
      <xdr:col>19</xdr:col>
      <xdr:colOff>177800</xdr:colOff>
      <xdr:row>40</xdr:row>
      <xdr:rowOff>161925</xdr:rowOff>
    </xdr:to>
    <xdr:cxnSp macro="">
      <xdr:nvCxnSpPr>
        <xdr:cNvPr id="77" name="直線コネクタ 76"/>
        <xdr:cNvCxnSpPr/>
      </xdr:nvCxnSpPr>
      <xdr:spPr>
        <a:xfrm flipV="1">
          <a:off x="2908300" y="5869305"/>
          <a:ext cx="889000" cy="115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69215</xdr:rowOff>
    </xdr:from>
    <xdr:to>
      <xdr:col>10</xdr:col>
      <xdr:colOff>165100</xdr:colOff>
      <xdr:row>40</xdr:row>
      <xdr:rowOff>170815</xdr:rowOff>
    </xdr:to>
    <xdr:sp macro="" textlink="">
      <xdr:nvSpPr>
        <xdr:cNvPr id="78" name="楕円 77"/>
        <xdr:cNvSpPr/>
      </xdr:nvSpPr>
      <xdr:spPr>
        <a:xfrm>
          <a:off x="1968500" y="69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120015</xdr:rowOff>
    </xdr:from>
    <xdr:to>
      <xdr:col>15</xdr:col>
      <xdr:colOff>50800</xdr:colOff>
      <xdr:row>40</xdr:row>
      <xdr:rowOff>161925</xdr:rowOff>
    </xdr:to>
    <xdr:cxnSp macro="">
      <xdr:nvCxnSpPr>
        <xdr:cNvPr id="79" name="直線コネクタ 78"/>
        <xdr:cNvCxnSpPr/>
      </xdr:nvCxnSpPr>
      <xdr:spPr>
        <a:xfrm>
          <a:off x="2019300" y="69780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27305</xdr:rowOff>
    </xdr:from>
    <xdr:to>
      <xdr:col>6</xdr:col>
      <xdr:colOff>38100</xdr:colOff>
      <xdr:row>40</xdr:row>
      <xdr:rowOff>128905</xdr:rowOff>
    </xdr:to>
    <xdr:sp macro="" textlink="">
      <xdr:nvSpPr>
        <xdr:cNvPr id="80" name="楕円 79"/>
        <xdr:cNvSpPr/>
      </xdr:nvSpPr>
      <xdr:spPr>
        <a:xfrm>
          <a:off x="1079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78105</xdr:rowOff>
    </xdr:from>
    <xdr:to>
      <xdr:col>10</xdr:col>
      <xdr:colOff>114300</xdr:colOff>
      <xdr:row>40</xdr:row>
      <xdr:rowOff>120015</xdr:rowOff>
    </xdr:to>
    <xdr:cxnSp macro="">
      <xdr:nvCxnSpPr>
        <xdr:cNvPr id="81" name="直線コネクタ 80"/>
        <xdr:cNvCxnSpPr/>
      </xdr:nvCxnSpPr>
      <xdr:spPr>
        <a:xfrm>
          <a:off x="1130300" y="69361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47642</xdr:rowOff>
    </xdr:from>
    <xdr:ext cx="405111" cy="259045"/>
    <xdr:sp macro="" textlink="">
      <xdr:nvSpPr>
        <xdr:cNvPr id="82" name="n_1aveValue【図書館】&#10;有形固定資産減価償却率"/>
        <xdr:cNvSpPr txBox="1"/>
      </xdr:nvSpPr>
      <xdr:spPr>
        <a:xfrm>
          <a:off x="35820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61612</xdr:rowOff>
    </xdr:from>
    <xdr:ext cx="405111" cy="259045"/>
    <xdr:sp macro="" textlink="">
      <xdr:nvSpPr>
        <xdr:cNvPr id="83" name="n_2aveValue【図書館】&#10;有形固定資産減価償却率"/>
        <xdr:cNvSpPr txBox="1"/>
      </xdr:nvSpPr>
      <xdr:spPr>
        <a:xfrm>
          <a:off x="2705744" y="640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52087</xdr:rowOff>
    </xdr:from>
    <xdr:ext cx="405111" cy="259045"/>
    <xdr:sp macro="" textlink="">
      <xdr:nvSpPr>
        <xdr:cNvPr id="84" name="n_3aveValue【図書館】&#10;有形固定資産減価償却率"/>
        <xdr:cNvSpPr txBox="1"/>
      </xdr:nvSpPr>
      <xdr:spPr>
        <a:xfrm>
          <a:off x="1816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27322</xdr:rowOff>
    </xdr:from>
    <xdr:ext cx="405111" cy="259045"/>
    <xdr:sp macro="" textlink="">
      <xdr:nvSpPr>
        <xdr:cNvPr id="85" name="n_4aveValue【図書館】&#10;有形固定資産減価償却率"/>
        <xdr:cNvSpPr txBox="1"/>
      </xdr:nvSpPr>
      <xdr:spPr>
        <a:xfrm>
          <a:off x="927744" y="637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107332</xdr:rowOff>
    </xdr:from>
    <xdr:ext cx="340478" cy="259045"/>
    <xdr:sp macro="" textlink="">
      <xdr:nvSpPr>
        <xdr:cNvPr id="86" name="n_1mainValue【図書館】&#10;有形固定資産減価償却率"/>
        <xdr:cNvSpPr txBox="1"/>
      </xdr:nvSpPr>
      <xdr:spPr>
        <a:xfrm>
          <a:off x="3614361" y="5593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32402</xdr:rowOff>
    </xdr:from>
    <xdr:ext cx="405111" cy="259045"/>
    <xdr:sp macro="" textlink="">
      <xdr:nvSpPr>
        <xdr:cNvPr id="87" name="n_2mainValue【図書館】&#10;有形固定資産減価償却率"/>
        <xdr:cNvSpPr txBox="1"/>
      </xdr:nvSpPr>
      <xdr:spPr>
        <a:xfrm>
          <a:off x="2705744"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161942</xdr:rowOff>
    </xdr:from>
    <xdr:ext cx="405111" cy="259045"/>
    <xdr:sp macro="" textlink="">
      <xdr:nvSpPr>
        <xdr:cNvPr id="88" name="n_3mainValue【図書館】&#10;有形固定資産減価償却率"/>
        <xdr:cNvSpPr txBox="1"/>
      </xdr:nvSpPr>
      <xdr:spPr>
        <a:xfrm>
          <a:off x="1816744" y="701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120032</xdr:rowOff>
    </xdr:from>
    <xdr:ext cx="405111" cy="259045"/>
    <xdr:sp macro="" textlink="">
      <xdr:nvSpPr>
        <xdr:cNvPr id="89" name="n_4mainValue【図書館】&#10;有形固定資産減価償却率"/>
        <xdr:cNvSpPr txBox="1"/>
      </xdr:nvSpPr>
      <xdr:spPr>
        <a:xfrm>
          <a:off x="9277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7" name="テキスト ボックス 10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9" name="テキスト ボックス 10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1" name="テキスト ボックス 11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108857</xdr:rowOff>
    </xdr:from>
    <xdr:to>
      <xdr:col>54</xdr:col>
      <xdr:colOff>189865</xdr:colOff>
      <xdr:row>41</xdr:row>
      <xdr:rowOff>111578</xdr:rowOff>
    </xdr:to>
    <xdr:cxnSp macro="">
      <xdr:nvCxnSpPr>
        <xdr:cNvPr id="115" name="直線コネクタ 114"/>
        <xdr:cNvCxnSpPr/>
      </xdr:nvCxnSpPr>
      <xdr:spPr>
        <a:xfrm flipV="1">
          <a:off x="10476865" y="55952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6"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7" name="直線コネクタ 116"/>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55534</xdr:rowOff>
    </xdr:from>
    <xdr:ext cx="469744" cy="259045"/>
    <xdr:sp macro="" textlink="">
      <xdr:nvSpPr>
        <xdr:cNvPr id="118" name="【図書館】&#10;一人当たり面積最大値テキスト"/>
        <xdr:cNvSpPr txBox="1"/>
      </xdr:nvSpPr>
      <xdr:spPr>
        <a:xfrm>
          <a:off x="10515600" y="537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108857</xdr:rowOff>
    </xdr:from>
    <xdr:to>
      <xdr:col>55</xdr:col>
      <xdr:colOff>88900</xdr:colOff>
      <xdr:row>32</xdr:row>
      <xdr:rowOff>108857</xdr:rowOff>
    </xdr:to>
    <xdr:cxnSp macro="">
      <xdr:nvCxnSpPr>
        <xdr:cNvPr id="119" name="直線コネクタ 118"/>
        <xdr:cNvCxnSpPr/>
      </xdr:nvCxnSpPr>
      <xdr:spPr>
        <a:xfrm>
          <a:off x="10388600" y="559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93634</xdr:rowOff>
    </xdr:from>
    <xdr:ext cx="469744" cy="259045"/>
    <xdr:sp macro="" textlink="">
      <xdr:nvSpPr>
        <xdr:cNvPr id="120" name="【図書館】&#10;一人当たり面積平均値テキスト"/>
        <xdr:cNvSpPr txBox="1"/>
      </xdr:nvSpPr>
      <xdr:spPr>
        <a:xfrm>
          <a:off x="10515600" y="6437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115207</xdr:rowOff>
    </xdr:from>
    <xdr:to>
      <xdr:col>55</xdr:col>
      <xdr:colOff>50800</xdr:colOff>
      <xdr:row>38</xdr:row>
      <xdr:rowOff>45357</xdr:rowOff>
    </xdr:to>
    <xdr:sp macro="" textlink="">
      <xdr:nvSpPr>
        <xdr:cNvPr id="121" name="フローチャート: 判断 120"/>
        <xdr:cNvSpPr/>
      </xdr:nvSpPr>
      <xdr:spPr>
        <a:xfrm>
          <a:off x="10426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19957</xdr:rowOff>
    </xdr:from>
    <xdr:to>
      <xdr:col>50</xdr:col>
      <xdr:colOff>165100</xdr:colOff>
      <xdr:row>38</xdr:row>
      <xdr:rowOff>121557</xdr:rowOff>
    </xdr:to>
    <xdr:sp macro="" textlink="">
      <xdr:nvSpPr>
        <xdr:cNvPr id="122" name="フローチャート: 判断 121"/>
        <xdr:cNvSpPr/>
      </xdr:nvSpPr>
      <xdr:spPr>
        <a:xfrm>
          <a:off x="9588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9072</xdr:rowOff>
    </xdr:from>
    <xdr:to>
      <xdr:col>46</xdr:col>
      <xdr:colOff>38100</xdr:colOff>
      <xdr:row>38</xdr:row>
      <xdr:rowOff>110672</xdr:rowOff>
    </xdr:to>
    <xdr:sp macro="" textlink="">
      <xdr:nvSpPr>
        <xdr:cNvPr id="123" name="フローチャート: 判断 122"/>
        <xdr:cNvSpPr/>
      </xdr:nvSpPr>
      <xdr:spPr>
        <a:xfrm>
          <a:off x="869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169635</xdr:rowOff>
    </xdr:from>
    <xdr:to>
      <xdr:col>41</xdr:col>
      <xdr:colOff>101600</xdr:colOff>
      <xdr:row>38</xdr:row>
      <xdr:rowOff>99785</xdr:rowOff>
    </xdr:to>
    <xdr:sp macro="" textlink="">
      <xdr:nvSpPr>
        <xdr:cNvPr id="124" name="フローチャート: 判断 123"/>
        <xdr:cNvSpPr/>
      </xdr:nvSpPr>
      <xdr:spPr>
        <a:xfrm>
          <a:off x="7810500" y="651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52615</xdr:rowOff>
    </xdr:from>
    <xdr:to>
      <xdr:col>36</xdr:col>
      <xdr:colOff>165100</xdr:colOff>
      <xdr:row>38</xdr:row>
      <xdr:rowOff>154215</xdr:rowOff>
    </xdr:to>
    <xdr:sp macro="" textlink="">
      <xdr:nvSpPr>
        <xdr:cNvPr id="125" name="フローチャート: 判断 124"/>
        <xdr:cNvSpPr/>
      </xdr:nvSpPr>
      <xdr:spPr>
        <a:xfrm>
          <a:off x="6921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145143</xdr:rowOff>
    </xdr:from>
    <xdr:to>
      <xdr:col>55</xdr:col>
      <xdr:colOff>50800</xdr:colOff>
      <xdr:row>37</xdr:row>
      <xdr:rowOff>75293</xdr:rowOff>
    </xdr:to>
    <xdr:sp macro="" textlink="">
      <xdr:nvSpPr>
        <xdr:cNvPr id="131" name="楕円 130"/>
        <xdr:cNvSpPr/>
      </xdr:nvSpPr>
      <xdr:spPr>
        <a:xfrm>
          <a:off x="10426700" y="631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168020</xdr:rowOff>
    </xdr:from>
    <xdr:ext cx="469744" cy="259045"/>
    <xdr:sp macro="" textlink="">
      <xdr:nvSpPr>
        <xdr:cNvPr id="132" name="【図書館】&#10;一人当たり面積該当値テキスト"/>
        <xdr:cNvSpPr txBox="1"/>
      </xdr:nvSpPr>
      <xdr:spPr>
        <a:xfrm>
          <a:off x="10515600" y="61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166914</xdr:rowOff>
    </xdr:from>
    <xdr:to>
      <xdr:col>50</xdr:col>
      <xdr:colOff>165100</xdr:colOff>
      <xdr:row>37</xdr:row>
      <xdr:rowOff>97064</xdr:rowOff>
    </xdr:to>
    <xdr:sp macro="" textlink="">
      <xdr:nvSpPr>
        <xdr:cNvPr id="133" name="楕円 132"/>
        <xdr:cNvSpPr/>
      </xdr:nvSpPr>
      <xdr:spPr>
        <a:xfrm>
          <a:off x="9588500" y="63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24493</xdr:rowOff>
    </xdr:from>
    <xdr:to>
      <xdr:col>55</xdr:col>
      <xdr:colOff>0</xdr:colOff>
      <xdr:row>37</xdr:row>
      <xdr:rowOff>46264</xdr:rowOff>
    </xdr:to>
    <xdr:cxnSp macro="">
      <xdr:nvCxnSpPr>
        <xdr:cNvPr id="134" name="直線コネクタ 133"/>
        <xdr:cNvCxnSpPr/>
      </xdr:nvCxnSpPr>
      <xdr:spPr>
        <a:xfrm flipV="1">
          <a:off x="9639300" y="63681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117928</xdr:rowOff>
    </xdr:from>
    <xdr:to>
      <xdr:col>46</xdr:col>
      <xdr:colOff>38100</xdr:colOff>
      <xdr:row>39</xdr:row>
      <xdr:rowOff>48078</xdr:rowOff>
    </xdr:to>
    <xdr:sp macro="" textlink="">
      <xdr:nvSpPr>
        <xdr:cNvPr id="135" name="楕円 134"/>
        <xdr:cNvSpPr/>
      </xdr:nvSpPr>
      <xdr:spPr>
        <a:xfrm>
          <a:off x="8699500" y="663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46264</xdr:rowOff>
    </xdr:from>
    <xdr:to>
      <xdr:col>50</xdr:col>
      <xdr:colOff>114300</xdr:colOff>
      <xdr:row>38</xdr:row>
      <xdr:rowOff>168728</xdr:rowOff>
    </xdr:to>
    <xdr:cxnSp macro="">
      <xdr:nvCxnSpPr>
        <xdr:cNvPr id="136" name="直線コネクタ 135"/>
        <xdr:cNvCxnSpPr/>
      </xdr:nvCxnSpPr>
      <xdr:spPr>
        <a:xfrm flipV="1">
          <a:off x="8750300" y="6389914"/>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128815</xdr:rowOff>
    </xdr:from>
    <xdr:to>
      <xdr:col>41</xdr:col>
      <xdr:colOff>101600</xdr:colOff>
      <xdr:row>39</xdr:row>
      <xdr:rowOff>58965</xdr:rowOff>
    </xdr:to>
    <xdr:sp macro="" textlink="">
      <xdr:nvSpPr>
        <xdr:cNvPr id="137" name="楕円 136"/>
        <xdr:cNvSpPr/>
      </xdr:nvSpPr>
      <xdr:spPr>
        <a:xfrm>
          <a:off x="7810500" y="66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168728</xdr:rowOff>
    </xdr:from>
    <xdr:to>
      <xdr:col>45</xdr:col>
      <xdr:colOff>177800</xdr:colOff>
      <xdr:row>39</xdr:row>
      <xdr:rowOff>8165</xdr:rowOff>
    </xdr:to>
    <xdr:cxnSp macro="">
      <xdr:nvCxnSpPr>
        <xdr:cNvPr id="138" name="直線コネクタ 137"/>
        <xdr:cNvCxnSpPr/>
      </xdr:nvCxnSpPr>
      <xdr:spPr>
        <a:xfrm flipV="1">
          <a:off x="7861300" y="66838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39" name="楕円 138"/>
        <xdr:cNvSpPr/>
      </xdr:nvSpPr>
      <xdr:spPr>
        <a:xfrm>
          <a:off x="692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8165</xdr:rowOff>
    </xdr:from>
    <xdr:to>
      <xdr:col>41</xdr:col>
      <xdr:colOff>50800</xdr:colOff>
      <xdr:row>39</xdr:row>
      <xdr:rowOff>19050</xdr:rowOff>
    </xdr:to>
    <xdr:cxnSp macro="">
      <xdr:nvCxnSpPr>
        <xdr:cNvPr id="140" name="直線コネクタ 139"/>
        <xdr:cNvCxnSpPr/>
      </xdr:nvCxnSpPr>
      <xdr:spPr>
        <a:xfrm flipV="1">
          <a:off x="6972300" y="66947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112684</xdr:rowOff>
    </xdr:from>
    <xdr:ext cx="469744" cy="259045"/>
    <xdr:sp macro="" textlink="">
      <xdr:nvSpPr>
        <xdr:cNvPr id="141" name="n_1aveValue【図書館】&#10;一人当たり面積"/>
        <xdr:cNvSpPr txBox="1"/>
      </xdr:nvSpPr>
      <xdr:spPr>
        <a:xfrm>
          <a:off x="9391727" y="662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127199</xdr:rowOff>
    </xdr:from>
    <xdr:ext cx="469744" cy="259045"/>
    <xdr:sp macro="" textlink="">
      <xdr:nvSpPr>
        <xdr:cNvPr id="142" name="n_2aveValue【図書館】&#10;一人当たり面積"/>
        <xdr:cNvSpPr txBox="1"/>
      </xdr:nvSpPr>
      <xdr:spPr>
        <a:xfrm>
          <a:off x="8515427" y="629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116313</xdr:rowOff>
    </xdr:from>
    <xdr:ext cx="469744" cy="259045"/>
    <xdr:sp macro="" textlink="">
      <xdr:nvSpPr>
        <xdr:cNvPr id="143" name="n_3aveValue【図書館】&#10;一人当たり面積"/>
        <xdr:cNvSpPr txBox="1"/>
      </xdr:nvSpPr>
      <xdr:spPr>
        <a:xfrm>
          <a:off x="7626427"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170741</xdr:rowOff>
    </xdr:from>
    <xdr:ext cx="469744" cy="259045"/>
    <xdr:sp macro="" textlink="">
      <xdr:nvSpPr>
        <xdr:cNvPr id="144" name="n_4aveValue【図書館】&#10;一人当たり面積"/>
        <xdr:cNvSpPr txBox="1"/>
      </xdr:nvSpPr>
      <xdr:spPr>
        <a:xfrm>
          <a:off x="67374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113591</xdr:rowOff>
    </xdr:from>
    <xdr:ext cx="469744" cy="259045"/>
    <xdr:sp macro="" textlink="">
      <xdr:nvSpPr>
        <xdr:cNvPr id="145" name="n_1mainValue【図書館】&#10;一人当たり面積"/>
        <xdr:cNvSpPr txBox="1"/>
      </xdr:nvSpPr>
      <xdr:spPr>
        <a:xfrm>
          <a:off x="9391727" y="611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39205</xdr:rowOff>
    </xdr:from>
    <xdr:ext cx="469744" cy="259045"/>
    <xdr:sp macro="" textlink="">
      <xdr:nvSpPr>
        <xdr:cNvPr id="146" name="n_2mainValue【図書館】&#10;一人当たり面積"/>
        <xdr:cNvSpPr txBox="1"/>
      </xdr:nvSpPr>
      <xdr:spPr>
        <a:xfrm>
          <a:off x="85154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50092</xdr:rowOff>
    </xdr:from>
    <xdr:ext cx="469744" cy="259045"/>
    <xdr:sp macro="" textlink="">
      <xdr:nvSpPr>
        <xdr:cNvPr id="147" name="n_3mainValue【図書館】&#10;一人当たり面積"/>
        <xdr:cNvSpPr txBox="1"/>
      </xdr:nvSpPr>
      <xdr:spPr>
        <a:xfrm>
          <a:off x="7626427" y="67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60977</xdr:rowOff>
    </xdr:from>
    <xdr:ext cx="469744" cy="259045"/>
    <xdr:sp macro="" textlink="">
      <xdr:nvSpPr>
        <xdr:cNvPr id="148" name="n_4mainValue【図書館】&#10;一人当たり面積"/>
        <xdr:cNvSpPr txBox="1"/>
      </xdr:nvSpPr>
      <xdr:spPr>
        <a:xfrm>
          <a:off x="6737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55245</xdr:rowOff>
    </xdr:to>
    <xdr:cxnSp macro="">
      <xdr:nvCxnSpPr>
        <xdr:cNvPr id="173" name="直線コネクタ 172"/>
        <xdr:cNvCxnSpPr/>
      </xdr:nvCxnSpPr>
      <xdr:spPr>
        <a:xfrm flipV="1">
          <a:off x="4634865" y="970026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405111" cy="259045"/>
    <xdr:sp macro="" textlink="">
      <xdr:nvSpPr>
        <xdr:cNvPr id="174" name="【体育館・プール】&#10;有形固定資産減価償却率最小値テキスト"/>
        <xdr:cNvSpPr txBox="1"/>
      </xdr:nvSpPr>
      <xdr:spPr>
        <a:xfrm>
          <a:off x="4673600" y="1103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75" name="直線コネクタ 174"/>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6" name="【体育館・プー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7" name="直線コネクタ 176"/>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100982</xdr:rowOff>
    </xdr:from>
    <xdr:ext cx="405111" cy="259045"/>
    <xdr:sp macro="" textlink="">
      <xdr:nvSpPr>
        <xdr:cNvPr id="178" name="【体育館・プール】&#10;有形固定資産減価償却率平均値テキスト"/>
        <xdr:cNvSpPr txBox="1"/>
      </xdr:nvSpPr>
      <xdr:spPr>
        <a:xfrm>
          <a:off x="4673600" y="1038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179" name="フローチャート: 判断 178"/>
        <xdr:cNvSpPr/>
      </xdr:nvSpPr>
      <xdr:spPr>
        <a:xfrm>
          <a:off x="4584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67310</xdr:rowOff>
    </xdr:from>
    <xdr:to>
      <xdr:col>20</xdr:col>
      <xdr:colOff>38100</xdr:colOff>
      <xdr:row>60</xdr:row>
      <xdr:rowOff>168910</xdr:rowOff>
    </xdr:to>
    <xdr:sp macro="" textlink="">
      <xdr:nvSpPr>
        <xdr:cNvPr id="180" name="フローチャート: 判断 179"/>
        <xdr:cNvSpPr/>
      </xdr:nvSpPr>
      <xdr:spPr>
        <a:xfrm>
          <a:off x="3746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46355</xdr:rowOff>
    </xdr:from>
    <xdr:to>
      <xdr:col>15</xdr:col>
      <xdr:colOff>101600</xdr:colOff>
      <xdr:row>60</xdr:row>
      <xdr:rowOff>147955</xdr:rowOff>
    </xdr:to>
    <xdr:sp macro="" textlink="">
      <xdr:nvSpPr>
        <xdr:cNvPr id="181" name="フローチャート: 判断 180"/>
        <xdr:cNvSpPr/>
      </xdr:nvSpPr>
      <xdr:spPr>
        <a:xfrm>
          <a:off x="2857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82" name="フローチャート: 判断 181"/>
        <xdr:cNvSpPr/>
      </xdr:nvSpPr>
      <xdr:spPr>
        <a:xfrm>
          <a:off x="1968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183" name="フローチャート: 判断 182"/>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36830</xdr:rowOff>
    </xdr:from>
    <xdr:to>
      <xdr:col>24</xdr:col>
      <xdr:colOff>114300</xdr:colOff>
      <xdr:row>60</xdr:row>
      <xdr:rowOff>138430</xdr:rowOff>
    </xdr:to>
    <xdr:sp macro="" textlink="">
      <xdr:nvSpPr>
        <xdr:cNvPr id="189" name="楕円 188"/>
        <xdr:cNvSpPr/>
      </xdr:nvSpPr>
      <xdr:spPr>
        <a:xfrm>
          <a:off x="45847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59707</xdr:rowOff>
    </xdr:from>
    <xdr:ext cx="405111" cy="259045"/>
    <xdr:sp macro="" textlink="">
      <xdr:nvSpPr>
        <xdr:cNvPr id="190" name="【体育館・プール】&#10;有形固定資産減価償却率該当値テキスト"/>
        <xdr:cNvSpPr txBox="1"/>
      </xdr:nvSpPr>
      <xdr:spPr>
        <a:xfrm>
          <a:off x="4673600"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170180</xdr:rowOff>
    </xdr:from>
    <xdr:to>
      <xdr:col>20</xdr:col>
      <xdr:colOff>38100</xdr:colOff>
      <xdr:row>60</xdr:row>
      <xdr:rowOff>100330</xdr:rowOff>
    </xdr:to>
    <xdr:sp macro="" textlink="">
      <xdr:nvSpPr>
        <xdr:cNvPr id="191" name="楕円 190"/>
        <xdr:cNvSpPr/>
      </xdr:nvSpPr>
      <xdr:spPr>
        <a:xfrm>
          <a:off x="3746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49530</xdr:rowOff>
    </xdr:from>
    <xdr:to>
      <xdr:col>24</xdr:col>
      <xdr:colOff>63500</xdr:colOff>
      <xdr:row>60</xdr:row>
      <xdr:rowOff>87630</xdr:rowOff>
    </xdr:to>
    <xdr:cxnSp macro="">
      <xdr:nvCxnSpPr>
        <xdr:cNvPr id="192" name="直線コネクタ 191"/>
        <xdr:cNvCxnSpPr/>
      </xdr:nvCxnSpPr>
      <xdr:spPr>
        <a:xfrm>
          <a:off x="3797300" y="103365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124460</xdr:rowOff>
    </xdr:from>
    <xdr:to>
      <xdr:col>15</xdr:col>
      <xdr:colOff>101600</xdr:colOff>
      <xdr:row>60</xdr:row>
      <xdr:rowOff>54610</xdr:rowOff>
    </xdr:to>
    <xdr:sp macro="" textlink="">
      <xdr:nvSpPr>
        <xdr:cNvPr id="193" name="楕円 192"/>
        <xdr:cNvSpPr/>
      </xdr:nvSpPr>
      <xdr:spPr>
        <a:xfrm>
          <a:off x="2857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3810</xdr:rowOff>
    </xdr:from>
    <xdr:to>
      <xdr:col>19</xdr:col>
      <xdr:colOff>177800</xdr:colOff>
      <xdr:row>60</xdr:row>
      <xdr:rowOff>49530</xdr:rowOff>
    </xdr:to>
    <xdr:cxnSp macro="">
      <xdr:nvCxnSpPr>
        <xdr:cNvPr id="194" name="直線コネクタ 193"/>
        <xdr:cNvCxnSpPr/>
      </xdr:nvCxnSpPr>
      <xdr:spPr>
        <a:xfrm>
          <a:off x="2908300" y="102908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80645</xdr:rowOff>
    </xdr:from>
    <xdr:to>
      <xdr:col>10</xdr:col>
      <xdr:colOff>165100</xdr:colOff>
      <xdr:row>60</xdr:row>
      <xdr:rowOff>10795</xdr:rowOff>
    </xdr:to>
    <xdr:sp macro="" textlink="">
      <xdr:nvSpPr>
        <xdr:cNvPr id="195" name="楕円 194"/>
        <xdr:cNvSpPr/>
      </xdr:nvSpPr>
      <xdr:spPr>
        <a:xfrm>
          <a:off x="1968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131445</xdr:rowOff>
    </xdr:from>
    <xdr:to>
      <xdr:col>15</xdr:col>
      <xdr:colOff>50800</xdr:colOff>
      <xdr:row>60</xdr:row>
      <xdr:rowOff>3810</xdr:rowOff>
    </xdr:to>
    <xdr:cxnSp macro="">
      <xdr:nvCxnSpPr>
        <xdr:cNvPr id="196" name="直線コネクタ 195"/>
        <xdr:cNvCxnSpPr/>
      </xdr:nvCxnSpPr>
      <xdr:spPr>
        <a:xfrm>
          <a:off x="2019300" y="102469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34925</xdr:rowOff>
    </xdr:from>
    <xdr:to>
      <xdr:col>6</xdr:col>
      <xdr:colOff>38100</xdr:colOff>
      <xdr:row>59</xdr:row>
      <xdr:rowOff>136525</xdr:rowOff>
    </xdr:to>
    <xdr:sp macro="" textlink="">
      <xdr:nvSpPr>
        <xdr:cNvPr id="197" name="楕円 196"/>
        <xdr:cNvSpPr/>
      </xdr:nvSpPr>
      <xdr:spPr>
        <a:xfrm>
          <a:off x="1079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85725</xdr:rowOff>
    </xdr:from>
    <xdr:to>
      <xdr:col>10</xdr:col>
      <xdr:colOff>114300</xdr:colOff>
      <xdr:row>59</xdr:row>
      <xdr:rowOff>131445</xdr:rowOff>
    </xdr:to>
    <xdr:cxnSp macro="">
      <xdr:nvCxnSpPr>
        <xdr:cNvPr id="198" name="直線コネクタ 197"/>
        <xdr:cNvCxnSpPr/>
      </xdr:nvCxnSpPr>
      <xdr:spPr>
        <a:xfrm>
          <a:off x="1130300" y="102012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160037</xdr:rowOff>
    </xdr:from>
    <xdr:ext cx="405111" cy="259045"/>
    <xdr:sp macro="" textlink="">
      <xdr:nvSpPr>
        <xdr:cNvPr id="199" name="n_1aveValue【体育館・プール】&#10;有形固定資産減価償却率"/>
        <xdr:cNvSpPr txBox="1"/>
      </xdr:nvSpPr>
      <xdr:spPr>
        <a:xfrm>
          <a:off x="35820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139082</xdr:rowOff>
    </xdr:from>
    <xdr:ext cx="405111" cy="259045"/>
    <xdr:sp macro="" textlink="">
      <xdr:nvSpPr>
        <xdr:cNvPr id="200" name="n_2aveValue【体育館・プール】&#10;有形固定資産減価償却率"/>
        <xdr:cNvSpPr txBox="1"/>
      </xdr:nvSpPr>
      <xdr:spPr>
        <a:xfrm>
          <a:off x="2705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87647</xdr:rowOff>
    </xdr:from>
    <xdr:ext cx="405111" cy="259045"/>
    <xdr:sp macro="" textlink="">
      <xdr:nvSpPr>
        <xdr:cNvPr id="201" name="n_3aveValue【体育館・プール】&#10;有形固定資産減価償却率"/>
        <xdr:cNvSpPr txBox="1"/>
      </xdr:nvSpPr>
      <xdr:spPr>
        <a:xfrm>
          <a:off x="1816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74312</xdr:rowOff>
    </xdr:from>
    <xdr:ext cx="405111" cy="259045"/>
    <xdr:sp macro="" textlink="">
      <xdr:nvSpPr>
        <xdr:cNvPr id="202" name="n_4aveValue【体育館・プール】&#10;有形固定資産減価償却率"/>
        <xdr:cNvSpPr txBox="1"/>
      </xdr:nvSpPr>
      <xdr:spPr>
        <a:xfrm>
          <a:off x="927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116857</xdr:rowOff>
    </xdr:from>
    <xdr:ext cx="405111" cy="259045"/>
    <xdr:sp macro="" textlink="">
      <xdr:nvSpPr>
        <xdr:cNvPr id="203" name="n_1mainValue【体育館・プール】&#10;有形固定資産減価償却率"/>
        <xdr:cNvSpPr txBox="1"/>
      </xdr:nvSpPr>
      <xdr:spPr>
        <a:xfrm>
          <a:off x="35820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204" name="n_2mainValue【体育館・プール】&#10;有形固定資産減価償却率"/>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27322</xdr:rowOff>
    </xdr:from>
    <xdr:ext cx="405111" cy="259045"/>
    <xdr:sp macro="" textlink="">
      <xdr:nvSpPr>
        <xdr:cNvPr id="205" name="n_3mainValue【体育館・プール】&#10;有形固定資産減価償却率"/>
        <xdr:cNvSpPr txBox="1"/>
      </xdr:nvSpPr>
      <xdr:spPr>
        <a:xfrm>
          <a:off x="18167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153052</xdr:rowOff>
    </xdr:from>
    <xdr:ext cx="405111" cy="259045"/>
    <xdr:sp macro="" textlink="">
      <xdr:nvSpPr>
        <xdr:cNvPr id="206" name="n_4mainValue【体育館・プール】&#10;有形固定資産減価償却率"/>
        <xdr:cNvSpPr txBox="1"/>
      </xdr:nvSpPr>
      <xdr:spPr>
        <a:xfrm>
          <a:off x="927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7" name="直線コネクタ 216"/>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8" name="テキスト ボックス 217"/>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9" name="直線コネクタ 21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20" name="テキスト ボックス 219"/>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1" name="直線コネクタ 220"/>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2" name="テキスト ボックス 221"/>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5" name="直線コネクタ 224"/>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6" name="テキスト ボックス 225"/>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7" name="直線コネクタ 22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8" name="テキスト ボックス 22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9" name="直線コネクタ 228"/>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30" name="テキスト ボックス 229"/>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14288</xdr:rowOff>
    </xdr:from>
    <xdr:to>
      <xdr:col>54</xdr:col>
      <xdr:colOff>189865</xdr:colOff>
      <xdr:row>64</xdr:row>
      <xdr:rowOff>50006</xdr:rowOff>
    </xdr:to>
    <xdr:cxnSp macro="">
      <xdr:nvCxnSpPr>
        <xdr:cNvPr id="234" name="直線コネクタ 233"/>
        <xdr:cNvCxnSpPr/>
      </xdr:nvCxnSpPr>
      <xdr:spPr>
        <a:xfrm flipV="1">
          <a:off x="10476865" y="9615488"/>
          <a:ext cx="0" cy="140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53833</xdr:rowOff>
    </xdr:from>
    <xdr:ext cx="469744" cy="259045"/>
    <xdr:sp macro="" textlink="">
      <xdr:nvSpPr>
        <xdr:cNvPr id="235" name="【体育館・プール】&#10;一人当たり面積最小値テキスト"/>
        <xdr:cNvSpPr txBox="1"/>
      </xdr:nvSpPr>
      <xdr:spPr>
        <a:xfrm>
          <a:off x="10515600" y="1102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50006</xdr:rowOff>
    </xdr:from>
    <xdr:to>
      <xdr:col>55</xdr:col>
      <xdr:colOff>88900</xdr:colOff>
      <xdr:row>64</xdr:row>
      <xdr:rowOff>50006</xdr:rowOff>
    </xdr:to>
    <xdr:cxnSp macro="">
      <xdr:nvCxnSpPr>
        <xdr:cNvPr id="236" name="直線コネクタ 235"/>
        <xdr:cNvCxnSpPr/>
      </xdr:nvCxnSpPr>
      <xdr:spPr>
        <a:xfrm>
          <a:off x="10388600" y="1102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132415</xdr:rowOff>
    </xdr:from>
    <xdr:ext cx="469744" cy="259045"/>
    <xdr:sp macro="" textlink="">
      <xdr:nvSpPr>
        <xdr:cNvPr id="237" name="【体育館・プール】&#10;一人当たり面積最大値テキスト"/>
        <xdr:cNvSpPr txBox="1"/>
      </xdr:nvSpPr>
      <xdr:spPr>
        <a:xfrm>
          <a:off x="10515600" y="939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14288</xdr:rowOff>
    </xdr:from>
    <xdr:to>
      <xdr:col>55</xdr:col>
      <xdr:colOff>88900</xdr:colOff>
      <xdr:row>56</xdr:row>
      <xdr:rowOff>14288</xdr:rowOff>
    </xdr:to>
    <xdr:cxnSp macro="">
      <xdr:nvCxnSpPr>
        <xdr:cNvPr id="238" name="直線コネクタ 237"/>
        <xdr:cNvCxnSpPr/>
      </xdr:nvCxnSpPr>
      <xdr:spPr>
        <a:xfrm>
          <a:off x="10388600" y="9615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43356</xdr:rowOff>
    </xdr:from>
    <xdr:ext cx="469744" cy="259045"/>
    <xdr:sp macro="" textlink="">
      <xdr:nvSpPr>
        <xdr:cNvPr id="239" name="【体育館・プール】&#10;一人当たり面積平均値テキスト"/>
        <xdr:cNvSpPr txBox="1"/>
      </xdr:nvSpPr>
      <xdr:spPr>
        <a:xfrm>
          <a:off x="10515600" y="10501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64929</xdr:rowOff>
    </xdr:from>
    <xdr:to>
      <xdr:col>55</xdr:col>
      <xdr:colOff>50800</xdr:colOff>
      <xdr:row>61</xdr:row>
      <xdr:rowOff>166529</xdr:rowOff>
    </xdr:to>
    <xdr:sp macro="" textlink="">
      <xdr:nvSpPr>
        <xdr:cNvPr id="240" name="フローチャート: 判断 239"/>
        <xdr:cNvSpPr/>
      </xdr:nvSpPr>
      <xdr:spPr>
        <a:xfrm>
          <a:off x="10426700" y="1052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113506</xdr:rowOff>
    </xdr:from>
    <xdr:to>
      <xdr:col>50</xdr:col>
      <xdr:colOff>165100</xdr:colOff>
      <xdr:row>63</xdr:row>
      <xdr:rowOff>43656</xdr:rowOff>
    </xdr:to>
    <xdr:sp macro="" textlink="">
      <xdr:nvSpPr>
        <xdr:cNvPr id="241" name="フローチャート: 判断 240"/>
        <xdr:cNvSpPr/>
      </xdr:nvSpPr>
      <xdr:spPr>
        <a:xfrm>
          <a:off x="9588500" y="1074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110649</xdr:rowOff>
    </xdr:from>
    <xdr:to>
      <xdr:col>46</xdr:col>
      <xdr:colOff>38100</xdr:colOff>
      <xdr:row>63</xdr:row>
      <xdr:rowOff>40799</xdr:rowOff>
    </xdr:to>
    <xdr:sp macro="" textlink="">
      <xdr:nvSpPr>
        <xdr:cNvPr id="242" name="フローチャート: 判断 241"/>
        <xdr:cNvSpPr/>
      </xdr:nvSpPr>
      <xdr:spPr>
        <a:xfrm>
          <a:off x="8699500" y="107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89218</xdr:rowOff>
    </xdr:from>
    <xdr:to>
      <xdr:col>41</xdr:col>
      <xdr:colOff>101600</xdr:colOff>
      <xdr:row>63</xdr:row>
      <xdr:rowOff>19368</xdr:rowOff>
    </xdr:to>
    <xdr:sp macro="" textlink="">
      <xdr:nvSpPr>
        <xdr:cNvPr id="243" name="フローチャート: 判断 242"/>
        <xdr:cNvSpPr/>
      </xdr:nvSpPr>
      <xdr:spPr>
        <a:xfrm>
          <a:off x="7810500" y="1071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79216</xdr:rowOff>
    </xdr:from>
    <xdr:to>
      <xdr:col>36</xdr:col>
      <xdr:colOff>165100</xdr:colOff>
      <xdr:row>63</xdr:row>
      <xdr:rowOff>9366</xdr:rowOff>
    </xdr:to>
    <xdr:sp macro="" textlink="">
      <xdr:nvSpPr>
        <xdr:cNvPr id="244" name="フローチャート: 判断 243"/>
        <xdr:cNvSpPr/>
      </xdr:nvSpPr>
      <xdr:spPr>
        <a:xfrm>
          <a:off x="6921500" y="10709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157797</xdr:rowOff>
    </xdr:from>
    <xdr:to>
      <xdr:col>55</xdr:col>
      <xdr:colOff>50800</xdr:colOff>
      <xdr:row>60</xdr:row>
      <xdr:rowOff>87947</xdr:rowOff>
    </xdr:to>
    <xdr:sp macro="" textlink="">
      <xdr:nvSpPr>
        <xdr:cNvPr id="250" name="楕円 249"/>
        <xdr:cNvSpPr/>
      </xdr:nvSpPr>
      <xdr:spPr>
        <a:xfrm>
          <a:off x="10426700" y="1027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9224</xdr:rowOff>
    </xdr:from>
    <xdr:ext cx="469744" cy="259045"/>
    <xdr:sp macro="" textlink="">
      <xdr:nvSpPr>
        <xdr:cNvPr id="251" name="【体育館・プール】&#10;一人当たり面積該当値テキスト"/>
        <xdr:cNvSpPr txBox="1"/>
      </xdr:nvSpPr>
      <xdr:spPr>
        <a:xfrm>
          <a:off x="10515600" y="1012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2063</xdr:rowOff>
    </xdr:from>
    <xdr:to>
      <xdr:col>50</xdr:col>
      <xdr:colOff>165100</xdr:colOff>
      <xdr:row>60</xdr:row>
      <xdr:rowOff>103663</xdr:rowOff>
    </xdr:to>
    <xdr:sp macro="" textlink="">
      <xdr:nvSpPr>
        <xdr:cNvPr id="252" name="楕円 251"/>
        <xdr:cNvSpPr/>
      </xdr:nvSpPr>
      <xdr:spPr>
        <a:xfrm>
          <a:off x="9588500" y="1028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37147</xdr:rowOff>
    </xdr:from>
    <xdr:to>
      <xdr:col>55</xdr:col>
      <xdr:colOff>0</xdr:colOff>
      <xdr:row>60</xdr:row>
      <xdr:rowOff>52863</xdr:rowOff>
    </xdr:to>
    <xdr:cxnSp macro="">
      <xdr:nvCxnSpPr>
        <xdr:cNvPr id="253" name="直線コネクタ 252"/>
        <xdr:cNvCxnSpPr/>
      </xdr:nvCxnSpPr>
      <xdr:spPr>
        <a:xfrm flipV="1">
          <a:off x="9639300" y="10324147"/>
          <a:ext cx="838200" cy="1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17780</xdr:rowOff>
    </xdr:from>
    <xdr:to>
      <xdr:col>46</xdr:col>
      <xdr:colOff>38100</xdr:colOff>
      <xdr:row>60</xdr:row>
      <xdr:rowOff>119380</xdr:rowOff>
    </xdr:to>
    <xdr:sp macro="" textlink="">
      <xdr:nvSpPr>
        <xdr:cNvPr id="254" name="楕円 253"/>
        <xdr:cNvSpPr/>
      </xdr:nvSpPr>
      <xdr:spPr>
        <a:xfrm>
          <a:off x="8699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52863</xdr:rowOff>
    </xdr:from>
    <xdr:to>
      <xdr:col>50</xdr:col>
      <xdr:colOff>114300</xdr:colOff>
      <xdr:row>60</xdr:row>
      <xdr:rowOff>68580</xdr:rowOff>
    </xdr:to>
    <xdr:cxnSp macro="">
      <xdr:nvCxnSpPr>
        <xdr:cNvPr id="255" name="直線コネクタ 254"/>
        <xdr:cNvCxnSpPr/>
      </xdr:nvCxnSpPr>
      <xdr:spPr>
        <a:xfrm flipV="1">
          <a:off x="8750300" y="10339863"/>
          <a:ext cx="889000" cy="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32068</xdr:rowOff>
    </xdr:from>
    <xdr:to>
      <xdr:col>41</xdr:col>
      <xdr:colOff>101600</xdr:colOff>
      <xdr:row>60</xdr:row>
      <xdr:rowOff>133668</xdr:rowOff>
    </xdr:to>
    <xdr:sp macro="" textlink="">
      <xdr:nvSpPr>
        <xdr:cNvPr id="256" name="楕円 255"/>
        <xdr:cNvSpPr/>
      </xdr:nvSpPr>
      <xdr:spPr>
        <a:xfrm>
          <a:off x="7810500" y="103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68580</xdr:rowOff>
    </xdr:from>
    <xdr:to>
      <xdr:col>45</xdr:col>
      <xdr:colOff>177800</xdr:colOff>
      <xdr:row>60</xdr:row>
      <xdr:rowOff>82868</xdr:rowOff>
    </xdr:to>
    <xdr:cxnSp macro="">
      <xdr:nvCxnSpPr>
        <xdr:cNvPr id="257" name="直線コネクタ 256"/>
        <xdr:cNvCxnSpPr/>
      </xdr:nvCxnSpPr>
      <xdr:spPr>
        <a:xfrm flipV="1">
          <a:off x="7861300" y="1035558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49213</xdr:rowOff>
    </xdr:from>
    <xdr:to>
      <xdr:col>36</xdr:col>
      <xdr:colOff>165100</xdr:colOff>
      <xdr:row>60</xdr:row>
      <xdr:rowOff>150813</xdr:rowOff>
    </xdr:to>
    <xdr:sp macro="" textlink="">
      <xdr:nvSpPr>
        <xdr:cNvPr id="258" name="楕円 257"/>
        <xdr:cNvSpPr/>
      </xdr:nvSpPr>
      <xdr:spPr>
        <a:xfrm>
          <a:off x="6921500" y="1033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82868</xdr:rowOff>
    </xdr:from>
    <xdr:to>
      <xdr:col>41</xdr:col>
      <xdr:colOff>50800</xdr:colOff>
      <xdr:row>60</xdr:row>
      <xdr:rowOff>100013</xdr:rowOff>
    </xdr:to>
    <xdr:cxnSp macro="">
      <xdr:nvCxnSpPr>
        <xdr:cNvPr id="259" name="直線コネクタ 258"/>
        <xdr:cNvCxnSpPr/>
      </xdr:nvCxnSpPr>
      <xdr:spPr>
        <a:xfrm flipV="1">
          <a:off x="6972300" y="1036986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34783</xdr:rowOff>
    </xdr:from>
    <xdr:ext cx="469744" cy="259045"/>
    <xdr:sp macro="" textlink="">
      <xdr:nvSpPr>
        <xdr:cNvPr id="260" name="n_1aveValue【体育館・プール】&#10;一人当たり面積"/>
        <xdr:cNvSpPr txBox="1"/>
      </xdr:nvSpPr>
      <xdr:spPr>
        <a:xfrm>
          <a:off x="9391727" y="1083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31926</xdr:rowOff>
    </xdr:from>
    <xdr:ext cx="469744" cy="259045"/>
    <xdr:sp macro="" textlink="">
      <xdr:nvSpPr>
        <xdr:cNvPr id="261" name="n_2aveValue【体育館・プール】&#10;一人当たり面積"/>
        <xdr:cNvSpPr txBox="1"/>
      </xdr:nvSpPr>
      <xdr:spPr>
        <a:xfrm>
          <a:off x="8515427" y="1083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10495</xdr:rowOff>
    </xdr:from>
    <xdr:ext cx="469744" cy="259045"/>
    <xdr:sp macro="" textlink="">
      <xdr:nvSpPr>
        <xdr:cNvPr id="262" name="n_3aveValue【体育館・プール】&#10;一人当たり面積"/>
        <xdr:cNvSpPr txBox="1"/>
      </xdr:nvSpPr>
      <xdr:spPr>
        <a:xfrm>
          <a:off x="7626427" y="1081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493</xdr:rowOff>
    </xdr:from>
    <xdr:ext cx="469744" cy="259045"/>
    <xdr:sp macro="" textlink="">
      <xdr:nvSpPr>
        <xdr:cNvPr id="263" name="n_4aveValue【体育館・プール】&#10;一人当たり面積"/>
        <xdr:cNvSpPr txBox="1"/>
      </xdr:nvSpPr>
      <xdr:spPr>
        <a:xfrm>
          <a:off x="6737427" y="1080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120190</xdr:rowOff>
    </xdr:from>
    <xdr:ext cx="469744" cy="259045"/>
    <xdr:sp macro="" textlink="">
      <xdr:nvSpPr>
        <xdr:cNvPr id="264" name="n_1mainValue【体育館・プール】&#10;一人当たり面積"/>
        <xdr:cNvSpPr txBox="1"/>
      </xdr:nvSpPr>
      <xdr:spPr>
        <a:xfrm>
          <a:off x="9391727" y="1006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135907</xdr:rowOff>
    </xdr:from>
    <xdr:ext cx="469744" cy="259045"/>
    <xdr:sp macro="" textlink="">
      <xdr:nvSpPr>
        <xdr:cNvPr id="265" name="n_2mainValue【体育館・プール】&#10;一人当たり面積"/>
        <xdr:cNvSpPr txBox="1"/>
      </xdr:nvSpPr>
      <xdr:spPr>
        <a:xfrm>
          <a:off x="8515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150195</xdr:rowOff>
    </xdr:from>
    <xdr:ext cx="469744" cy="259045"/>
    <xdr:sp macro="" textlink="">
      <xdr:nvSpPr>
        <xdr:cNvPr id="266" name="n_3mainValue【体育館・プール】&#10;一人当たり面積"/>
        <xdr:cNvSpPr txBox="1"/>
      </xdr:nvSpPr>
      <xdr:spPr>
        <a:xfrm>
          <a:off x="7626427" y="1009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167340</xdr:rowOff>
    </xdr:from>
    <xdr:ext cx="469744" cy="259045"/>
    <xdr:sp macro="" textlink="">
      <xdr:nvSpPr>
        <xdr:cNvPr id="267" name="n_4mainValue【体育館・プール】&#10;一人当たり面積"/>
        <xdr:cNvSpPr txBox="1"/>
      </xdr:nvSpPr>
      <xdr:spPr>
        <a:xfrm>
          <a:off x="6737427" y="1011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36195</xdr:rowOff>
    </xdr:from>
    <xdr:to>
      <xdr:col>24</xdr:col>
      <xdr:colOff>62865</xdr:colOff>
      <xdr:row>85</xdr:row>
      <xdr:rowOff>95250</xdr:rowOff>
    </xdr:to>
    <xdr:cxnSp macro="">
      <xdr:nvCxnSpPr>
        <xdr:cNvPr id="292" name="直線コネクタ 291"/>
        <xdr:cNvCxnSpPr/>
      </xdr:nvCxnSpPr>
      <xdr:spPr>
        <a:xfrm flipV="1">
          <a:off x="4634865" y="134092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293" name="【福祉施設】&#10;有形固定資産減価償却率最小値テキスト"/>
        <xdr:cNvSpPr txBox="1"/>
      </xdr:nvSpPr>
      <xdr:spPr>
        <a:xfrm>
          <a:off x="46736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294" name="直線コネクタ 293"/>
        <xdr:cNvCxnSpPr/>
      </xdr:nvCxnSpPr>
      <xdr:spPr>
        <a:xfrm>
          <a:off x="4546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154322</xdr:rowOff>
    </xdr:from>
    <xdr:ext cx="405111" cy="259045"/>
    <xdr:sp macro="" textlink="">
      <xdr:nvSpPr>
        <xdr:cNvPr id="295" name="【福祉施設】&#10;有形固定資産減価償却率最大値テキスト"/>
        <xdr:cNvSpPr txBox="1"/>
      </xdr:nvSpPr>
      <xdr:spPr>
        <a:xfrm>
          <a:off x="4673600" y="1318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36195</xdr:rowOff>
    </xdr:from>
    <xdr:to>
      <xdr:col>24</xdr:col>
      <xdr:colOff>152400</xdr:colOff>
      <xdr:row>78</xdr:row>
      <xdr:rowOff>36195</xdr:rowOff>
    </xdr:to>
    <xdr:cxnSp macro="">
      <xdr:nvCxnSpPr>
        <xdr:cNvPr id="296" name="直線コネクタ 295"/>
        <xdr:cNvCxnSpPr/>
      </xdr:nvCxnSpPr>
      <xdr:spPr>
        <a:xfrm>
          <a:off x="4546600" y="134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97" name="【福祉施設】&#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98" name="フローチャート: 判断 297"/>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101600</xdr:rowOff>
    </xdr:from>
    <xdr:to>
      <xdr:col>20</xdr:col>
      <xdr:colOff>38100</xdr:colOff>
      <xdr:row>82</xdr:row>
      <xdr:rowOff>31750</xdr:rowOff>
    </xdr:to>
    <xdr:sp macro="" textlink="">
      <xdr:nvSpPr>
        <xdr:cNvPr id="299" name="フローチャート: 判断 298"/>
        <xdr:cNvSpPr/>
      </xdr:nvSpPr>
      <xdr:spPr>
        <a:xfrm>
          <a:off x="3746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300" name="フローチャート: 判断 299"/>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31114</xdr:rowOff>
    </xdr:from>
    <xdr:to>
      <xdr:col>10</xdr:col>
      <xdr:colOff>165100</xdr:colOff>
      <xdr:row>81</xdr:row>
      <xdr:rowOff>132714</xdr:rowOff>
    </xdr:to>
    <xdr:sp macro="" textlink="">
      <xdr:nvSpPr>
        <xdr:cNvPr id="301" name="フローチャート: 判断 300"/>
        <xdr:cNvSpPr/>
      </xdr:nvSpPr>
      <xdr:spPr>
        <a:xfrm>
          <a:off x="1968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10161</xdr:rowOff>
    </xdr:from>
    <xdr:to>
      <xdr:col>6</xdr:col>
      <xdr:colOff>38100</xdr:colOff>
      <xdr:row>81</xdr:row>
      <xdr:rowOff>111761</xdr:rowOff>
    </xdr:to>
    <xdr:sp macro="" textlink="">
      <xdr:nvSpPr>
        <xdr:cNvPr id="302" name="フローチャート: 判断 301"/>
        <xdr:cNvSpPr/>
      </xdr:nvSpPr>
      <xdr:spPr>
        <a:xfrm>
          <a:off x="1079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29211</xdr:rowOff>
    </xdr:from>
    <xdr:to>
      <xdr:col>24</xdr:col>
      <xdr:colOff>114300</xdr:colOff>
      <xdr:row>79</xdr:row>
      <xdr:rowOff>130811</xdr:rowOff>
    </xdr:to>
    <xdr:sp macro="" textlink="">
      <xdr:nvSpPr>
        <xdr:cNvPr id="308" name="楕円 307"/>
        <xdr:cNvSpPr/>
      </xdr:nvSpPr>
      <xdr:spPr>
        <a:xfrm>
          <a:off x="45847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52088</xdr:rowOff>
    </xdr:from>
    <xdr:ext cx="405111" cy="259045"/>
    <xdr:sp macro="" textlink="">
      <xdr:nvSpPr>
        <xdr:cNvPr id="309" name="【福祉施設】&#10;有形固定資産減価償却率該当値テキスト"/>
        <xdr:cNvSpPr txBox="1"/>
      </xdr:nvSpPr>
      <xdr:spPr>
        <a:xfrm>
          <a:off x="4673600"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156845</xdr:rowOff>
    </xdr:from>
    <xdr:to>
      <xdr:col>20</xdr:col>
      <xdr:colOff>38100</xdr:colOff>
      <xdr:row>79</xdr:row>
      <xdr:rowOff>86995</xdr:rowOff>
    </xdr:to>
    <xdr:sp macro="" textlink="">
      <xdr:nvSpPr>
        <xdr:cNvPr id="310" name="楕円 309"/>
        <xdr:cNvSpPr/>
      </xdr:nvSpPr>
      <xdr:spPr>
        <a:xfrm>
          <a:off x="3746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36195</xdr:rowOff>
    </xdr:from>
    <xdr:to>
      <xdr:col>24</xdr:col>
      <xdr:colOff>63500</xdr:colOff>
      <xdr:row>79</xdr:row>
      <xdr:rowOff>80011</xdr:rowOff>
    </xdr:to>
    <xdr:cxnSp macro="">
      <xdr:nvCxnSpPr>
        <xdr:cNvPr id="311" name="直線コネクタ 310"/>
        <xdr:cNvCxnSpPr/>
      </xdr:nvCxnSpPr>
      <xdr:spPr>
        <a:xfrm>
          <a:off x="3797300" y="135807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114936</xdr:rowOff>
    </xdr:from>
    <xdr:to>
      <xdr:col>15</xdr:col>
      <xdr:colOff>101600</xdr:colOff>
      <xdr:row>79</xdr:row>
      <xdr:rowOff>45086</xdr:rowOff>
    </xdr:to>
    <xdr:sp macro="" textlink="">
      <xdr:nvSpPr>
        <xdr:cNvPr id="312" name="楕円 311"/>
        <xdr:cNvSpPr/>
      </xdr:nvSpPr>
      <xdr:spPr>
        <a:xfrm>
          <a:off x="2857500" y="134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165736</xdr:rowOff>
    </xdr:from>
    <xdr:to>
      <xdr:col>19</xdr:col>
      <xdr:colOff>177800</xdr:colOff>
      <xdr:row>79</xdr:row>
      <xdr:rowOff>36195</xdr:rowOff>
    </xdr:to>
    <xdr:cxnSp macro="">
      <xdr:nvCxnSpPr>
        <xdr:cNvPr id="313" name="直線コネクタ 312"/>
        <xdr:cNvCxnSpPr/>
      </xdr:nvCxnSpPr>
      <xdr:spPr>
        <a:xfrm>
          <a:off x="2908300" y="135388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71120</xdr:rowOff>
    </xdr:from>
    <xdr:to>
      <xdr:col>10</xdr:col>
      <xdr:colOff>165100</xdr:colOff>
      <xdr:row>79</xdr:row>
      <xdr:rowOff>1270</xdr:rowOff>
    </xdr:to>
    <xdr:sp macro="" textlink="">
      <xdr:nvSpPr>
        <xdr:cNvPr id="314" name="楕円 313"/>
        <xdr:cNvSpPr/>
      </xdr:nvSpPr>
      <xdr:spPr>
        <a:xfrm>
          <a:off x="1968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121920</xdr:rowOff>
    </xdr:from>
    <xdr:to>
      <xdr:col>15</xdr:col>
      <xdr:colOff>50800</xdr:colOff>
      <xdr:row>78</xdr:row>
      <xdr:rowOff>165736</xdr:rowOff>
    </xdr:to>
    <xdr:cxnSp macro="">
      <xdr:nvCxnSpPr>
        <xdr:cNvPr id="315" name="直線コネクタ 314"/>
        <xdr:cNvCxnSpPr/>
      </xdr:nvCxnSpPr>
      <xdr:spPr>
        <a:xfrm>
          <a:off x="2019300" y="134950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27305</xdr:rowOff>
    </xdr:from>
    <xdr:to>
      <xdr:col>6</xdr:col>
      <xdr:colOff>38100</xdr:colOff>
      <xdr:row>78</xdr:row>
      <xdr:rowOff>128905</xdr:rowOff>
    </xdr:to>
    <xdr:sp macro="" textlink="">
      <xdr:nvSpPr>
        <xdr:cNvPr id="316" name="楕円 315"/>
        <xdr:cNvSpPr/>
      </xdr:nvSpPr>
      <xdr:spPr>
        <a:xfrm>
          <a:off x="1079500" y="134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78105</xdr:rowOff>
    </xdr:from>
    <xdr:to>
      <xdr:col>10</xdr:col>
      <xdr:colOff>114300</xdr:colOff>
      <xdr:row>78</xdr:row>
      <xdr:rowOff>121920</xdr:rowOff>
    </xdr:to>
    <xdr:cxnSp macro="">
      <xdr:nvCxnSpPr>
        <xdr:cNvPr id="317" name="直線コネクタ 316"/>
        <xdr:cNvCxnSpPr/>
      </xdr:nvCxnSpPr>
      <xdr:spPr>
        <a:xfrm>
          <a:off x="1130300" y="134512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22877</xdr:rowOff>
    </xdr:from>
    <xdr:ext cx="405111" cy="259045"/>
    <xdr:sp macro="" textlink="">
      <xdr:nvSpPr>
        <xdr:cNvPr id="318" name="n_1aveValue【福祉施設】&#10;有形固定資産減価償却率"/>
        <xdr:cNvSpPr txBox="1"/>
      </xdr:nvSpPr>
      <xdr:spPr>
        <a:xfrm>
          <a:off x="3582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319" name="n_2aveValue【福祉施設】&#10;有形固定資産減価償却率"/>
        <xdr:cNvSpPr txBox="1"/>
      </xdr:nvSpPr>
      <xdr:spPr>
        <a:xfrm>
          <a:off x="2705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123841</xdr:rowOff>
    </xdr:from>
    <xdr:ext cx="405111" cy="259045"/>
    <xdr:sp macro="" textlink="">
      <xdr:nvSpPr>
        <xdr:cNvPr id="320" name="n_3aveValue【福祉施設】&#10;有形固定資産減価償却率"/>
        <xdr:cNvSpPr txBox="1"/>
      </xdr:nvSpPr>
      <xdr:spPr>
        <a:xfrm>
          <a:off x="1816744"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102888</xdr:rowOff>
    </xdr:from>
    <xdr:ext cx="405111" cy="259045"/>
    <xdr:sp macro="" textlink="">
      <xdr:nvSpPr>
        <xdr:cNvPr id="321" name="n_4aveValue【福祉施設】&#10;有形固定資産減価償却率"/>
        <xdr:cNvSpPr txBox="1"/>
      </xdr:nvSpPr>
      <xdr:spPr>
        <a:xfrm>
          <a:off x="927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103522</xdr:rowOff>
    </xdr:from>
    <xdr:ext cx="405111" cy="259045"/>
    <xdr:sp macro="" textlink="">
      <xdr:nvSpPr>
        <xdr:cNvPr id="322" name="n_1mainValue【福祉施設】&#10;有形固定資産減価償却率"/>
        <xdr:cNvSpPr txBox="1"/>
      </xdr:nvSpPr>
      <xdr:spPr>
        <a:xfrm>
          <a:off x="3582044" y="1330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61613</xdr:rowOff>
    </xdr:from>
    <xdr:ext cx="405111" cy="259045"/>
    <xdr:sp macro="" textlink="">
      <xdr:nvSpPr>
        <xdr:cNvPr id="323" name="n_2mainValue【福祉施設】&#10;有形固定資産減価償却率"/>
        <xdr:cNvSpPr txBox="1"/>
      </xdr:nvSpPr>
      <xdr:spPr>
        <a:xfrm>
          <a:off x="2705744" y="1326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17797</xdr:rowOff>
    </xdr:from>
    <xdr:ext cx="405111" cy="259045"/>
    <xdr:sp macro="" textlink="">
      <xdr:nvSpPr>
        <xdr:cNvPr id="324" name="n_3mainValue【福祉施設】&#10;有形固定資産減価償却率"/>
        <xdr:cNvSpPr txBox="1"/>
      </xdr:nvSpPr>
      <xdr:spPr>
        <a:xfrm>
          <a:off x="1816744" y="1321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145432</xdr:rowOff>
    </xdr:from>
    <xdr:ext cx="405111" cy="259045"/>
    <xdr:sp macro="" textlink="">
      <xdr:nvSpPr>
        <xdr:cNvPr id="325" name="n_4mainValue【福祉施設】&#10;有形固定資産減価償却率"/>
        <xdr:cNvSpPr txBox="1"/>
      </xdr:nvSpPr>
      <xdr:spPr>
        <a:xfrm>
          <a:off x="927744" y="1317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113212</xdr:rowOff>
    </xdr:to>
    <xdr:cxnSp macro="">
      <xdr:nvCxnSpPr>
        <xdr:cNvPr id="351" name="直線コネクタ 350"/>
        <xdr:cNvCxnSpPr/>
      </xdr:nvCxnSpPr>
      <xdr:spPr>
        <a:xfrm flipV="1">
          <a:off x="10476865" y="13352418"/>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352" name="【福祉施設】&#10;一人当たり面積最小値テキスト"/>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353" name="直線コネクタ 352"/>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354" name="【福祉施設】&#10;一人当たり面積最大値テキスト"/>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355" name="直線コネクタ 354"/>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125747</xdr:rowOff>
    </xdr:from>
    <xdr:ext cx="469744" cy="259045"/>
    <xdr:sp macro="" textlink="">
      <xdr:nvSpPr>
        <xdr:cNvPr id="356" name="【福祉施設】&#10;一人当たり面積平均値テキスト"/>
        <xdr:cNvSpPr txBox="1"/>
      </xdr:nvSpPr>
      <xdr:spPr>
        <a:xfrm>
          <a:off x="10515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57" name="フローチャート: 判断 356"/>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114663</xdr:rowOff>
    </xdr:from>
    <xdr:to>
      <xdr:col>50</xdr:col>
      <xdr:colOff>165100</xdr:colOff>
      <xdr:row>85</xdr:row>
      <xdr:rowOff>44813</xdr:rowOff>
    </xdr:to>
    <xdr:sp macro="" textlink="">
      <xdr:nvSpPr>
        <xdr:cNvPr id="358" name="フローチャート: 判断 357"/>
        <xdr:cNvSpPr/>
      </xdr:nvSpPr>
      <xdr:spPr>
        <a:xfrm>
          <a:off x="95885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95069</xdr:rowOff>
    </xdr:from>
    <xdr:to>
      <xdr:col>46</xdr:col>
      <xdr:colOff>38100</xdr:colOff>
      <xdr:row>85</xdr:row>
      <xdr:rowOff>25219</xdr:rowOff>
    </xdr:to>
    <xdr:sp macro="" textlink="">
      <xdr:nvSpPr>
        <xdr:cNvPr id="359" name="フローチャート: 判断 358"/>
        <xdr:cNvSpPr/>
      </xdr:nvSpPr>
      <xdr:spPr>
        <a:xfrm>
          <a:off x="8699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82006</xdr:rowOff>
    </xdr:from>
    <xdr:to>
      <xdr:col>41</xdr:col>
      <xdr:colOff>101600</xdr:colOff>
      <xdr:row>85</xdr:row>
      <xdr:rowOff>12156</xdr:rowOff>
    </xdr:to>
    <xdr:sp macro="" textlink="">
      <xdr:nvSpPr>
        <xdr:cNvPr id="360" name="フローチャート: 判断 359"/>
        <xdr:cNvSpPr/>
      </xdr:nvSpPr>
      <xdr:spPr>
        <a:xfrm>
          <a:off x="7810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65677</xdr:rowOff>
    </xdr:from>
    <xdr:to>
      <xdr:col>36</xdr:col>
      <xdr:colOff>165100</xdr:colOff>
      <xdr:row>84</xdr:row>
      <xdr:rowOff>167277</xdr:rowOff>
    </xdr:to>
    <xdr:sp macro="" textlink="">
      <xdr:nvSpPr>
        <xdr:cNvPr id="361" name="フローチャート: 判断 360"/>
        <xdr:cNvSpPr/>
      </xdr:nvSpPr>
      <xdr:spPr>
        <a:xfrm>
          <a:off x="6921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145687</xdr:rowOff>
    </xdr:from>
    <xdr:to>
      <xdr:col>55</xdr:col>
      <xdr:colOff>50800</xdr:colOff>
      <xdr:row>82</xdr:row>
      <xdr:rowOff>75837</xdr:rowOff>
    </xdr:to>
    <xdr:sp macro="" textlink="">
      <xdr:nvSpPr>
        <xdr:cNvPr id="367" name="楕円 366"/>
        <xdr:cNvSpPr/>
      </xdr:nvSpPr>
      <xdr:spPr>
        <a:xfrm>
          <a:off x="104267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168564</xdr:rowOff>
    </xdr:from>
    <xdr:ext cx="469744" cy="259045"/>
    <xdr:sp macro="" textlink="">
      <xdr:nvSpPr>
        <xdr:cNvPr id="368" name="【福祉施設】&#10;一人当たり面積該当値テキスト"/>
        <xdr:cNvSpPr txBox="1"/>
      </xdr:nvSpPr>
      <xdr:spPr>
        <a:xfrm>
          <a:off x="10515600" y="1388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162016</xdr:rowOff>
    </xdr:from>
    <xdr:to>
      <xdr:col>50</xdr:col>
      <xdr:colOff>165100</xdr:colOff>
      <xdr:row>82</xdr:row>
      <xdr:rowOff>92166</xdr:rowOff>
    </xdr:to>
    <xdr:sp macro="" textlink="">
      <xdr:nvSpPr>
        <xdr:cNvPr id="369" name="楕円 368"/>
        <xdr:cNvSpPr/>
      </xdr:nvSpPr>
      <xdr:spPr>
        <a:xfrm>
          <a:off x="9588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25037</xdr:rowOff>
    </xdr:from>
    <xdr:to>
      <xdr:col>55</xdr:col>
      <xdr:colOff>0</xdr:colOff>
      <xdr:row>82</xdr:row>
      <xdr:rowOff>41366</xdr:rowOff>
    </xdr:to>
    <xdr:cxnSp macro="">
      <xdr:nvCxnSpPr>
        <xdr:cNvPr id="370" name="直線コネクタ 369"/>
        <xdr:cNvCxnSpPr/>
      </xdr:nvCxnSpPr>
      <xdr:spPr>
        <a:xfrm flipV="1">
          <a:off x="9639300" y="1408393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3629</xdr:rowOff>
    </xdr:from>
    <xdr:to>
      <xdr:col>46</xdr:col>
      <xdr:colOff>38100</xdr:colOff>
      <xdr:row>82</xdr:row>
      <xdr:rowOff>105229</xdr:rowOff>
    </xdr:to>
    <xdr:sp macro="" textlink="">
      <xdr:nvSpPr>
        <xdr:cNvPr id="371" name="楕円 370"/>
        <xdr:cNvSpPr/>
      </xdr:nvSpPr>
      <xdr:spPr>
        <a:xfrm>
          <a:off x="8699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41366</xdr:rowOff>
    </xdr:from>
    <xdr:to>
      <xdr:col>50</xdr:col>
      <xdr:colOff>114300</xdr:colOff>
      <xdr:row>82</xdr:row>
      <xdr:rowOff>54429</xdr:rowOff>
    </xdr:to>
    <xdr:cxnSp macro="">
      <xdr:nvCxnSpPr>
        <xdr:cNvPr id="372" name="直線コネクタ 371"/>
        <xdr:cNvCxnSpPr/>
      </xdr:nvCxnSpPr>
      <xdr:spPr>
        <a:xfrm flipV="1">
          <a:off x="8750300" y="1410026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19957</xdr:rowOff>
    </xdr:from>
    <xdr:to>
      <xdr:col>41</xdr:col>
      <xdr:colOff>101600</xdr:colOff>
      <xdr:row>82</xdr:row>
      <xdr:rowOff>121557</xdr:rowOff>
    </xdr:to>
    <xdr:sp macro="" textlink="">
      <xdr:nvSpPr>
        <xdr:cNvPr id="373" name="楕円 372"/>
        <xdr:cNvSpPr/>
      </xdr:nvSpPr>
      <xdr:spPr>
        <a:xfrm>
          <a:off x="7810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54429</xdr:rowOff>
    </xdr:from>
    <xdr:to>
      <xdr:col>45</xdr:col>
      <xdr:colOff>177800</xdr:colOff>
      <xdr:row>82</xdr:row>
      <xdr:rowOff>70757</xdr:rowOff>
    </xdr:to>
    <xdr:cxnSp macro="">
      <xdr:nvCxnSpPr>
        <xdr:cNvPr id="374" name="直線コネクタ 373"/>
        <xdr:cNvCxnSpPr/>
      </xdr:nvCxnSpPr>
      <xdr:spPr>
        <a:xfrm flipV="1">
          <a:off x="7861300" y="141133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36286</xdr:rowOff>
    </xdr:from>
    <xdr:to>
      <xdr:col>36</xdr:col>
      <xdr:colOff>165100</xdr:colOff>
      <xdr:row>82</xdr:row>
      <xdr:rowOff>137886</xdr:rowOff>
    </xdr:to>
    <xdr:sp macro="" textlink="">
      <xdr:nvSpPr>
        <xdr:cNvPr id="375" name="楕円 374"/>
        <xdr:cNvSpPr/>
      </xdr:nvSpPr>
      <xdr:spPr>
        <a:xfrm>
          <a:off x="6921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70757</xdr:rowOff>
    </xdr:from>
    <xdr:to>
      <xdr:col>41</xdr:col>
      <xdr:colOff>50800</xdr:colOff>
      <xdr:row>82</xdr:row>
      <xdr:rowOff>87086</xdr:rowOff>
    </xdr:to>
    <xdr:cxnSp macro="">
      <xdr:nvCxnSpPr>
        <xdr:cNvPr id="376" name="直線コネクタ 375"/>
        <xdr:cNvCxnSpPr/>
      </xdr:nvCxnSpPr>
      <xdr:spPr>
        <a:xfrm flipV="1">
          <a:off x="6972300" y="141296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35940</xdr:rowOff>
    </xdr:from>
    <xdr:ext cx="469744" cy="259045"/>
    <xdr:sp macro="" textlink="">
      <xdr:nvSpPr>
        <xdr:cNvPr id="377" name="n_1aveValue【福祉施設】&#10;一人当たり面積"/>
        <xdr:cNvSpPr txBox="1"/>
      </xdr:nvSpPr>
      <xdr:spPr>
        <a:xfrm>
          <a:off x="9391727" y="1460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16346</xdr:rowOff>
    </xdr:from>
    <xdr:ext cx="469744" cy="259045"/>
    <xdr:sp macro="" textlink="">
      <xdr:nvSpPr>
        <xdr:cNvPr id="378" name="n_2aveValue【福祉施設】&#10;一人当たり面積"/>
        <xdr:cNvSpPr txBox="1"/>
      </xdr:nvSpPr>
      <xdr:spPr>
        <a:xfrm>
          <a:off x="8515427"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3283</xdr:rowOff>
    </xdr:from>
    <xdr:ext cx="469744" cy="259045"/>
    <xdr:sp macro="" textlink="">
      <xdr:nvSpPr>
        <xdr:cNvPr id="379" name="n_3aveValue【福祉施設】&#10;一人当たり面積"/>
        <xdr:cNvSpPr txBox="1"/>
      </xdr:nvSpPr>
      <xdr:spPr>
        <a:xfrm>
          <a:off x="7626427"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158404</xdr:rowOff>
    </xdr:from>
    <xdr:ext cx="469744" cy="259045"/>
    <xdr:sp macro="" textlink="">
      <xdr:nvSpPr>
        <xdr:cNvPr id="380" name="n_4aveValue【福祉施設】&#10;一人当たり面積"/>
        <xdr:cNvSpPr txBox="1"/>
      </xdr:nvSpPr>
      <xdr:spPr>
        <a:xfrm>
          <a:off x="6737427"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108693</xdr:rowOff>
    </xdr:from>
    <xdr:ext cx="469744" cy="259045"/>
    <xdr:sp macro="" textlink="">
      <xdr:nvSpPr>
        <xdr:cNvPr id="381" name="n_1mainValue【福祉施設】&#10;一人当たり面積"/>
        <xdr:cNvSpPr txBox="1"/>
      </xdr:nvSpPr>
      <xdr:spPr>
        <a:xfrm>
          <a:off x="9391727" y="1382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121756</xdr:rowOff>
    </xdr:from>
    <xdr:ext cx="469744" cy="259045"/>
    <xdr:sp macro="" textlink="">
      <xdr:nvSpPr>
        <xdr:cNvPr id="382" name="n_2mainValue【福祉施設】&#10;一人当たり面積"/>
        <xdr:cNvSpPr txBox="1"/>
      </xdr:nvSpPr>
      <xdr:spPr>
        <a:xfrm>
          <a:off x="8515427" y="1383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138084</xdr:rowOff>
    </xdr:from>
    <xdr:ext cx="469744" cy="259045"/>
    <xdr:sp macro="" textlink="">
      <xdr:nvSpPr>
        <xdr:cNvPr id="383" name="n_3mainValue【福祉施設】&#10;一人当たり面積"/>
        <xdr:cNvSpPr txBox="1"/>
      </xdr:nvSpPr>
      <xdr:spPr>
        <a:xfrm>
          <a:off x="76264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154413</xdr:rowOff>
    </xdr:from>
    <xdr:ext cx="469744" cy="259045"/>
    <xdr:sp macro="" textlink="">
      <xdr:nvSpPr>
        <xdr:cNvPr id="384" name="n_4mainValue【福祉施設】&#10;一人当たり面積"/>
        <xdr:cNvSpPr txBox="1"/>
      </xdr:nvSpPr>
      <xdr:spPr>
        <a:xfrm>
          <a:off x="6737427" y="138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6" name="直線コネクタ 39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7" name="テキスト ボックス 39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8" name="直線コネクタ 39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9" name="テキスト ボックス 39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0" name="直線コネクタ 39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1" name="テキスト ボックス 40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2" name="直線コネクタ 40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3" name="テキスト ボックス 40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4" name="直線コネクタ 40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5" name="テキスト ボックス 40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6" name="直線コネクタ 40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7" name="テキスト ボックス 40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30480</xdr:rowOff>
    </xdr:to>
    <xdr:cxnSp macro="">
      <xdr:nvCxnSpPr>
        <xdr:cNvPr id="410" name="直線コネクタ 409"/>
        <xdr:cNvCxnSpPr/>
      </xdr:nvCxnSpPr>
      <xdr:spPr>
        <a:xfrm flipV="1">
          <a:off x="4634865" y="17162418"/>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34307</xdr:rowOff>
    </xdr:from>
    <xdr:ext cx="405111" cy="259045"/>
    <xdr:sp macro="" textlink="">
      <xdr:nvSpPr>
        <xdr:cNvPr id="411" name="【市民会館】&#10;有形固定資産減価償却率最小値テキスト"/>
        <xdr:cNvSpPr txBox="1"/>
      </xdr:nvSpPr>
      <xdr:spPr>
        <a:xfrm>
          <a:off x="4673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30480</xdr:rowOff>
    </xdr:from>
    <xdr:to>
      <xdr:col>24</xdr:col>
      <xdr:colOff>152400</xdr:colOff>
      <xdr:row>108</xdr:row>
      <xdr:rowOff>30480</xdr:rowOff>
    </xdr:to>
    <xdr:cxnSp macro="">
      <xdr:nvCxnSpPr>
        <xdr:cNvPr id="412" name="直線コネクタ 411"/>
        <xdr:cNvCxnSpPr/>
      </xdr:nvCxnSpPr>
      <xdr:spPr>
        <a:xfrm>
          <a:off x="4546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3"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4" name="直線コネクタ 413"/>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415" name="【市民会館】&#10;有形固定資産減価償却率平均値テキスト"/>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416" name="フローチャート: 判断 415"/>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115207</xdr:rowOff>
    </xdr:from>
    <xdr:to>
      <xdr:col>20</xdr:col>
      <xdr:colOff>38100</xdr:colOff>
      <xdr:row>105</xdr:row>
      <xdr:rowOff>45357</xdr:rowOff>
    </xdr:to>
    <xdr:sp macro="" textlink="">
      <xdr:nvSpPr>
        <xdr:cNvPr id="417" name="フローチャート: 判断 416"/>
        <xdr:cNvSpPr/>
      </xdr:nvSpPr>
      <xdr:spPr>
        <a:xfrm>
          <a:off x="3746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80918</xdr:rowOff>
    </xdr:from>
    <xdr:to>
      <xdr:col>15</xdr:col>
      <xdr:colOff>101600</xdr:colOff>
      <xdr:row>105</xdr:row>
      <xdr:rowOff>11068</xdr:rowOff>
    </xdr:to>
    <xdr:sp macro="" textlink="">
      <xdr:nvSpPr>
        <xdr:cNvPr id="418" name="フローチャート: 判断 417"/>
        <xdr:cNvSpPr/>
      </xdr:nvSpPr>
      <xdr:spPr>
        <a:xfrm>
          <a:off x="2857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59689</xdr:rowOff>
    </xdr:from>
    <xdr:to>
      <xdr:col>10</xdr:col>
      <xdr:colOff>165100</xdr:colOff>
      <xdr:row>104</xdr:row>
      <xdr:rowOff>161289</xdr:rowOff>
    </xdr:to>
    <xdr:sp macro="" textlink="">
      <xdr:nvSpPr>
        <xdr:cNvPr id="419" name="フローチャート: 判断 418"/>
        <xdr:cNvSpPr/>
      </xdr:nvSpPr>
      <xdr:spPr>
        <a:xfrm>
          <a:off x="1968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23768</xdr:rowOff>
    </xdr:from>
    <xdr:to>
      <xdr:col>6</xdr:col>
      <xdr:colOff>38100</xdr:colOff>
      <xdr:row>104</xdr:row>
      <xdr:rowOff>125368</xdr:rowOff>
    </xdr:to>
    <xdr:sp macro="" textlink="">
      <xdr:nvSpPr>
        <xdr:cNvPr id="420" name="フローチャート: 判断 419"/>
        <xdr:cNvSpPr/>
      </xdr:nvSpPr>
      <xdr:spPr>
        <a:xfrm>
          <a:off x="1079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1" name="テキスト ボックス 4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2" name="テキスト ボックス 4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3" name="テキスト ボックス 4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4" name="テキスト ボックス 4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5" name="テキスト ボックス 4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134801</xdr:rowOff>
    </xdr:from>
    <xdr:to>
      <xdr:col>24</xdr:col>
      <xdr:colOff>114300</xdr:colOff>
      <xdr:row>102</xdr:row>
      <xdr:rowOff>64951</xdr:rowOff>
    </xdr:to>
    <xdr:sp macro="" textlink="">
      <xdr:nvSpPr>
        <xdr:cNvPr id="426" name="楕円 425"/>
        <xdr:cNvSpPr/>
      </xdr:nvSpPr>
      <xdr:spPr>
        <a:xfrm>
          <a:off x="45847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157678</xdr:rowOff>
    </xdr:from>
    <xdr:ext cx="405111" cy="259045"/>
    <xdr:sp macro="" textlink="">
      <xdr:nvSpPr>
        <xdr:cNvPr id="427" name="【市民会館】&#10;有形固定資産減価償却率該当値テキスト"/>
        <xdr:cNvSpPr txBox="1"/>
      </xdr:nvSpPr>
      <xdr:spPr>
        <a:xfrm>
          <a:off x="4673600" y="1730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97245</xdr:rowOff>
    </xdr:from>
    <xdr:to>
      <xdr:col>20</xdr:col>
      <xdr:colOff>38100</xdr:colOff>
      <xdr:row>102</xdr:row>
      <xdr:rowOff>27395</xdr:rowOff>
    </xdr:to>
    <xdr:sp macro="" textlink="">
      <xdr:nvSpPr>
        <xdr:cNvPr id="428" name="楕円 427"/>
        <xdr:cNvSpPr/>
      </xdr:nvSpPr>
      <xdr:spPr>
        <a:xfrm>
          <a:off x="3746500" y="174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148045</xdr:rowOff>
    </xdr:from>
    <xdr:to>
      <xdr:col>24</xdr:col>
      <xdr:colOff>63500</xdr:colOff>
      <xdr:row>102</xdr:row>
      <xdr:rowOff>14151</xdr:rowOff>
    </xdr:to>
    <xdr:cxnSp macro="">
      <xdr:nvCxnSpPr>
        <xdr:cNvPr id="429" name="直線コネクタ 428"/>
        <xdr:cNvCxnSpPr/>
      </xdr:nvCxnSpPr>
      <xdr:spPr>
        <a:xfrm>
          <a:off x="3797300" y="1746449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18869</xdr:rowOff>
    </xdr:from>
    <xdr:to>
      <xdr:col>15</xdr:col>
      <xdr:colOff>101600</xdr:colOff>
      <xdr:row>102</xdr:row>
      <xdr:rowOff>120469</xdr:rowOff>
    </xdr:to>
    <xdr:sp macro="" textlink="">
      <xdr:nvSpPr>
        <xdr:cNvPr id="430" name="楕円 429"/>
        <xdr:cNvSpPr/>
      </xdr:nvSpPr>
      <xdr:spPr>
        <a:xfrm>
          <a:off x="28575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148045</xdr:rowOff>
    </xdr:from>
    <xdr:to>
      <xdr:col>19</xdr:col>
      <xdr:colOff>177800</xdr:colOff>
      <xdr:row>102</xdr:row>
      <xdr:rowOff>69669</xdr:rowOff>
    </xdr:to>
    <xdr:cxnSp macro="">
      <xdr:nvCxnSpPr>
        <xdr:cNvPr id="431" name="直線コネクタ 430"/>
        <xdr:cNvCxnSpPr/>
      </xdr:nvCxnSpPr>
      <xdr:spPr>
        <a:xfrm flipV="1">
          <a:off x="2908300" y="17464495"/>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23768</xdr:rowOff>
    </xdr:from>
    <xdr:to>
      <xdr:col>10</xdr:col>
      <xdr:colOff>165100</xdr:colOff>
      <xdr:row>102</xdr:row>
      <xdr:rowOff>125368</xdr:rowOff>
    </xdr:to>
    <xdr:sp macro="" textlink="">
      <xdr:nvSpPr>
        <xdr:cNvPr id="432" name="楕円 431"/>
        <xdr:cNvSpPr/>
      </xdr:nvSpPr>
      <xdr:spPr>
        <a:xfrm>
          <a:off x="19685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69669</xdr:rowOff>
    </xdr:from>
    <xdr:to>
      <xdr:col>15</xdr:col>
      <xdr:colOff>50800</xdr:colOff>
      <xdr:row>102</xdr:row>
      <xdr:rowOff>74568</xdr:rowOff>
    </xdr:to>
    <xdr:cxnSp macro="">
      <xdr:nvCxnSpPr>
        <xdr:cNvPr id="433" name="直線コネクタ 432"/>
        <xdr:cNvCxnSpPr/>
      </xdr:nvCxnSpPr>
      <xdr:spPr>
        <a:xfrm flipV="1">
          <a:off x="2019300" y="1755756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108676</xdr:rowOff>
    </xdr:from>
    <xdr:to>
      <xdr:col>6</xdr:col>
      <xdr:colOff>38100</xdr:colOff>
      <xdr:row>102</xdr:row>
      <xdr:rowOff>38826</xdr:rowOff>
    </xdr:to>
    <xdr:sp macro="" textlink="">
      <xdr:nvSpPr>
        <xdr:cNvPr id="434" name="楕円 433"/>
        <xdr:cNvSpPr/>
      </xdr:nvSpPr>
      <xdr:spPr>
        <a:xfrm>
          <a:off x="1079500" y="174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159476</xdr:rowOff>
    </xdr:from>
    <xdr:to>
      <xdr:col>10</xdr:col>
      <xdr:colOff>114300</xdr:colOff>
      <xdr:row>102</xdr:row>
      <xdr:rowOff>74568</xdr:rowOff>
    </xdr:to>
    <xdr:cxnSp macro="">
      <xdr:nvCxnSpPr>
        <xdr:cNvPr id="435" name="直線コネクタ 434"/>
        <xdr:cNvCxnSpPr/>
      </xdr:nvCxnSpPr>
      <xdr:spPr>
        <a:xfrm>
          <a:off x="1130300" y="17475926"/>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36484</xdr:rowOff>
    </xdr:from>
    <xdr:ext cx="405111" cy="259045"/>
    <xdr:sp macro="" textlink="">
      <xdr:nvSpPr>
        <xdr:cNvPr id="436" name="n_1aveValue【市民会館】&#10;有形固定資産減価償却率"/>
        <xdr:cNvSpPr txBox="1"/>
      </xdr:nvSpPr>
      <xdr:spPr>
        <a:xfrm>
          <a:off x="3582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2195</xdr:rowOff>
    </xdr:from>
    <xdr:ext cx="405111" cy="259045"/>
    <xdr:sp macro="" textlink="">
      <xdr:nvSpPr>
        <xdr:cNvPr id="437" name="n_2aveValue【市民会館】&#10;有形固定資産減価償却率"/>
        <xdr:cNvSpPr txBox="1"/>
      </xdr:nvSpPr>
      <xdr:spPr>
        <a:xfrm>
          <a:off x="2705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152416</xdr:rowOff>
    </xdr:from>
    <xdr:ext cx="405111" cy="259045"/>
    <xdr:sp macro="" textlink="">
      <xdr:nvSpPr>
        <xdr:cNvPr id="438" name="n_3aveValue【市民会館】&#10;有形固定資産減価償却率"/>
        <xdr:cNvSpPr txBox="1"/>
      </xdr:nvSpPr>
      <xdr:spPr>
        <a:xfrm>
          <a:off x="1816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116495</xdr:rowOff>
    </xdr:from>
    <xdr:ext cx="405111" cy="259045"/>
    <xdr:sp macro="" textlink="">
      <xdr:nvSpPr>
        <xdr:cNvPr id="439" name="n_4aveValue【市民会館】&#10;有形固定資産減価償却率"/>
        <xdr:cNvSpPr txBox="1"/>
      </xdr:nvSpPr>
      <xdr:spPr>
        <a:xfrm>
          <a:off x="9277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43922</xdr:rowOff>
    </xdr:from>
    <xdr:ext cx="405111" cy="259045"/>
    <xdr:sp macro="" textlink="">
      <xdr:nvSpPr>
        <xdr:cNvPr id="440" name="n_1mainValue【市民会館】&#10;有形固定資産減価償却率"/>
        <xdr:cNvSpPr txBox="1"/>
      </xdr:nvSpPr>
      <xdr:spPr>
        <a:xfrm>
          <a:off x="3582044" y="171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136996</xdr:rowOff>
    </xdr:from>
    <xdr:ext cx="405111" cy="259045"/>
    <xdr:sp macro="" textlink="">
      <xdr:nvSpPr>
        <xdr:cNvPr id="441" name="n_2mainValue【市民会館】&#10;有形固定資産減価償却率"/>
        <xdr:cNvSpPr txBox="1"/>
      </xdr:nvSpPr>
      <xdr:spPr>
        <a:xfrm>
          <a:off x="2705744" y="1728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141895</xdr:rowOff>
    </xdr:from>
    <xdr:ext cx="405111" cy="259045"/>
    <xdr:sp macro="" textlink="">
      <xdr:nvSpPr>
        <xdr:cNvPr id="442" name="n_3mainValue【市民会館】&#10;有形固定資産減価償却率"/>
        <xdr:cNvSpPr txBox="1"/>
      </xdr:nvSpPr>
      <xdr:spPr>
        <a:xfrm>
          <a:off x="1816744" y="1728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55353</xdr:rowOff>
    </xdr:from>
    <xdr:ext cx="405111" cy="259045"/>
    <xdr:sp macro="" textlink="">
      <xdr:nvSpPr>
        <xdr:cNvPr id="443" name="n_4mainValue【市民会館】&#10;有形固定資産減価償却率"/>
        <xdr:cNvSpPr txBox="1"/>
      </xdr:nvSpPr>
      <xdr:spPr>
        <a:xfrm>
          <a:off x="927744" y="1720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2" name="テキスト ボックス 4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4" name="直線コネクタ 45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5" name="テキスト ボックス 45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6" name="直線コネクタ 45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7" name="テキスト ボックス 45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8" name="直線コネクタ 45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9" name="テキスト ボックス 45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60" name="直線コネクタ 45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61" name="テキスト ボックス 46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62" name="直線コネクタ 46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3" name="テキスト ボックス 46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4" name="直線コネクタ 46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5" name="テキスト ボックス 46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6" name="直線コネクタ 4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7" name="テキスト ボックス 4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30480</xdr:rowOff>
    </xdr:to>
    <xdr:cxnSp macro="">
      <xdr:nvCxnSpPr>
        <xdr:cNvPr id="469" name="直線コネクタ 468"/>
        <xdr:cNvCxnSpPr/>
      </xdr:nvCxnSpPr>
      <xdr:spPr>
        <a:xfrm flipV="1">
          <a:off x="10476865" y="172440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34307</xdr:rowOff>
    </xdr:from>
    <xdr:ext cx="469744" cy="259045"/>
    <xdr:sp macro="" textlink="">
      <xdr:nvSpPr>
        <xdr:cNvPr id="470" name="【市民会館】&#10;一人当たり面積最小値テキスト"/>
        <xdr:cNvSpPr txBox="1"/>
      </xdr:nvSpPr>
      <xdr:spPr>
        <a:xfrm>
          <a:off x="10515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30480</xdr:rowOff>
    </xdr:from>
    <xdr:to>
      <xdr:col>55</xdr:col>
      <xdr:colOff>88900</xdr:colOff>
      <xdr:row>108</xdr:row>
      <xdr:rowOff>30480</xdr:rowOff>
    </xdr:to>
    <xdr:cxnSp macro="">
      <xdr:nvCxnSpPr>
        <xdr:cNvPr id="471" name="直線コネクタ 470"/>
        <xdr:cNvCxnSpPr/>
      </xdr:nvCxnSpPr>
      <xdr:spPr>
        <a:xfrm>
          <a:off x="10388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472" name="【市民会館】&#10;一人当たり面積最大値テキスト"/>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473" name="直線コネクタ 472"/>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137721</xdr:rowOff>
    </xdr:from>
    <xdr:ext cx="469744" cy="259045"/>
    <xdr:sp macro="" textlink="">
      <xdr:nvSpPr>
        <xdr:cNvPr id="474" name="【市民会館】&#10;一人当たり面積平均値テキスト"/>
        <xdr:cNvSpPr txBox="1"/>
      </xdr:nvSpPr>
      <xdr:spPr>
        <a:xfrm>
          <a:off x="10515600" y="17968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159294</xdr:rowOff>
    </xdr:from>
    <xdr:to>
      <xdr:col>55</xdr:col>
      <xdr:colOff>50800</xdr:colOff>
      <xdr:row>105</xdr:row>
      <xdr:rowOff>89444</xdr:rowOff>
    </xdr:to>
    <xdr:sp macro="" textlink="">
      <xdr:nvSpPr>
        <xdr:cNvPr id="475" name="フローチャート: 判断 474"/>
        <xdr:cNvSpPr/>
      </xdr:nvSpPr>
      <xdr:spPr>
        <a:xfrm>
          <a:off x="10426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111942</xdr:rowOff>
    </xdr:from>
    <xdr:to>
      <xdr:col>50</xdr:col>
      <xdr:colOff>165100</xdr:colOff>
      <xdr:row>106</xdr:row>
      <xdr:rowOff>42092</xdr:rowOff>
    </xdr:to>
    <xdr:sp macro="" textlink="">
      <xdr:nvSpPr>
        <xdr:cNvPr id="476" name="フローチャート: 判断 475"/>
        <xdr:cNvSpPr/>
      </xdr:nvSpPr>
      <xdr:spPr>
        <a:xfrm>
          <a:off x="95885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111942</xdr:rowOff>
    </xdr:from>
    <xdr:to>
      <xdr:col>46</xdr:col>
      <xdr:colOff>38100</xdr:colOff>
      <xdr:row>106</xdr:row>
      <xdr:rowOff>42092</xdr:rowOff>
    </xdr:to>
    <xdr:sp macro="" textlink="">
      <xdr:nvSpPr>
        <xdr:cNvPr id="477" name="フローチャート: 判断 476"/>
        <xdr:cNvSpPr/>
      </xdr:nvSpPr>
      <xdr:spPr>
        <a:xfrm>
          <a:off x="86995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125005</xdr:rowOff>
    </xdr:from>
    <xdr:to>
      <xdr:col>41</xdr:col>
      <xdr:colOff>101600</xdr:colOff>
      <xdr:row>106</xdr:row>
      <xdr:rowOff>55155</xdr:rowOff>
    </xdr:to>
    <xdr:sp macro="" textlink="">
      <xdr:nvSpPr>
        <xdr:cNvPr id="478" name="フローチャート: 判断 477"/>
        <xdr:cNvSpPr/>
      </xdr:nvSpPr>
      <xdr:spPr>
        <a:xfrm>
          <a:off x="7810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102144</xdr:rowOff>
    </xdr:from>
    <xdr:to>
      <xdr:col>36</xdr:col>
      <xdr:colOff>165100</xdr:colOff>
      <xdr:row>106</xdr:row>
      <xdr:rowOff>32294</xdr:rowOff>
    </xdr:to>
    <xdr:sp macro="" textlink="">
      <xdr:nvSpPr>
        <xdr:cNvPr id="479" name="フローチャート: 判断 478"/>
        <xdr:cNvSpPr/>
      </xdr:nvSpPr>
      <xdr:spPr>
        <a:xfrm>
          <a:off x="6921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80" name="テキスト ボックス 47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81" name="テキスト ボックス 48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2" name="テキスト ボックス 48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3" name="テキスト ボックス 48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4" name="テキスト ボックス 48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33564</xdr:rowOff>
    </xdr:from>
    <xdr:to>
      <xdr:col>55</xdr:col>
      <xdr:colOff>50800</xdr:colOff>
      <xdr:row>101</xdr:row>
      <xdr:rowOff>135164</xdr:rowOff>
    </xdr:to>
    <xdr:sp macro="" textlink="">
      <xdr:nvSpPr>
        <xdr:cNvPr id="485" name="楕円 484"/>
        <xdr:cNvSpPr/>
      </xdr:nvSpPr>
      <xdr:spPr>
        <a:xfrm>
          <a:off x="10426700" y="173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56441</xdr:rowOff>
    </xdr:from>
    <xdr:ext cx="469744" cy="259045"/>
    <xdr:sp macro="" textlink="">
      <xdr:nvSpPr>
        <xdr:cNvPr id="486" name="【市民会館】&#10;一人当たり面積該当値テキスト"/>
        <xdr:cNvSpPr txBox="1"/>
      </xdr:nvSpPr>
      <xdr:spPr>
        <a:xfrm>
          <a:off x="10515600" y="1720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59689</xdr:rowOff>
    </xdr:from>
    <xdr:to>
      <xdr:col>50</xdr:col>
      <xdr:colOff>165100</xdr:colOff>
      <xdr:row>101</xdr:row>
      <xdr:rowOff>161289</xdr:rowOff>
    </xdr:to>
    <xdr:sp macro="" textlink="">
      <xdr:nvSpPr>
        <xdr:cNvPr id="487" name="楕円 486"/>
        <xdr:cNvSpPr/>
      </xdr:nvSpPr>
      <xdr:spPr>
        <a:xfrm>
          <a:off x="9588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84364</xdr:rowOff>
    </xdr:from>
    <xdr:to>
      <xdr:col>55</xdr:col>
      <xdr:colOff>0</xdr:colOff>
      <xdr:row>101</xdr:row>
      <xdr:rowOff>110489</xdr:rowOff>
    </xdr:to>
    <xdr:cxnSp macro="">
      <xdr:nvCxnSpPr>
        <xdr:cNvPr id="488" name="直線コネクタ 487"/>
        <xdr:cNvCxnSpPr/>
      </xdr:nvCxnSpPr>
      <xdr:spPr>
        <a:xfrm flipV="1">
          <a:off x="9639300" y="17400814"/>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82550</xdr:rowOff>
    </xdr:from>
    <xdr:to>
      <xdr:col>46</xdr:col>
      <xdr:colOff>38100</xdr:colOff>
      <xdr:row>102</xdr:row>
      <xdr:rowOff>12700</xdr:rowOff>
    </xdr:to>
    <xdr:sp macro="" textlink="">
      <xdr:nvSpPr>
        <xdr:cNvPr id="489" name="楕円 488"/>
        <xdr:cNvSpPr/>
      </xdr:nvSpPr>
      <xdr:spPr>
        <a:xfrm>
          <a:off x="8699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110489</xdr:rowOff>
    </xdr:from>
    <xdr:to>
      <xdr:col>50</xdr:col>
      <xdr:colOff>114300</xdr:colOff>
      <xdr:row>101</xdr:row>
      <xdr:rowOff>133350</xdr:rowOff>
    </xdr:to>
    <xdr:cxnSp macro="">
      <xdr:nvCxnSpPr>
        <xdr:cNvPr id="490" name="直線コネクタ 489"/>
        <xdr:cNvCxnSpPr/>
      </xdr:nvCxnSpPr>
      <xdr:spPr>
        <a:xfrm flipV="1">
          <a:off x="8750300" y="17426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108676</xdr:rowOff>
    </xdr:from>
    <xdr:to>
      <xdr:col>41</xdr:col>
      <xdr:colOff>101600</xdr:colOff>
      <xdr:row>102</xdr:row>
      <xdr:rowOff>38826</xdr:rowOff>
    </xdr:to>
    <xdr:sp macro="" textlink="">
      <xdr:nvSpPr>
        <xdr:cNvPr id="491" name="楕円 490"/>
        <xdr:cNvSpPr/>
      </xdr:nvSpPr>
      <xdr:spPr>
        <a:xfrm>
          <a:off x="7810500" y="174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133350</xdr:rowOff>
    </xdr:from>
    <xdr:to>
      <xdr:col>45</xdr:col>
      <xdr:colOff>177800</xdr:colOff>
      <xdr:row>101</xdr:row>
      <xdr:rowOff>159476</xdr:rowOff>
    </xdr:to>
    <xdr:cxnSp macro="">
      <xdr:nvCxnSpPr>
        <xdr:cNvPr id="492" name="直線コネクタ 491"/>
        <xdr:cNvCxnSpPr/>
      </xdr:nvCxnSpPr>
      <xdr:spPr>
        <a:xfrm flipV="1">
          <a:off x="7861300" y="174498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134801</xdr:rowOff>
    </xdr:from>
    <xdr:to>
      <xdr:col>36</xdr:col>
      <xdr:colOff>165100</xdr:colOff>
      <xdr:row>102</xdr:row>
      <xdr:rowOff>64951</xdr:rowOff>
    </xdr:to>
    <xdr:sp macro="" textlink="">
      <xdr:nvSpPr>
        <xdr:cNvPr id="493" name="楕円 492"/>
        <xdr:cNvSpPr/>
      </xdr:nvSpPr>
      <xdr:spPr>
        <a:xfrm>
          <a:off x="69215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159476</xdr:rowOff>
    </xdr:from>
    <xdr:to>
      <xdr:col>41</xdr:col>
      <xdr:colOff>50800</xdr:colOff>
      <xdr:row>102</xdr:row>
      <xdr:rowOff>14151</xdr:rowOff>
    </xdr:to>
    <xdr:cxnSp macro="">
      <xdr:nvCxnSpPr>
        <xdr:cNvPr id="494" name="直線コネクタ 493"/>
        <xdr:cNvCxnSpPr/>
      </xdr:nvCxnSpPr>
      <xdr:spPr>
        <a:xfrm flipV="1">
          <a:off x="6972300" y="174759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33219</xdr:rowOff>
    </xdr:from>
    <xdr:ext cx="469744" cy="259045"/>
    <xdr:sp macro="" textlink="">
      <xdr:nvSpPr>
        <xdr:cNvPr id="495" name="n_1aveValue【市民会館】&#10;一人当たり面積"/>
        <xdr:cNvSpPr txBox="1"/>
      </xdr:nvSpPr>
      <xdr:spPr>
        <a:xfrm>
          <a:off x="9391727" y="1820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33219</xdr:rowOff>
    </xdr:from>
    <xdr:ext cx="469744" cy="259045"/>
    <xdr:sp macro="" textlink="">
      <xdr:nvSpPr>
        <xdr:cNvPr id="496" name="n_2aveValue【市民会館】&#10;一人当たり面積"/>
        <xdr:cNvSpPr txBox="1"/>
      </xdr:nvSpPr>
      <xdr:spPr>
        <a:xfrm>
          <a:off x="8515427" y="1820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46282</xdr:rowOff>
    </xdr:from>
    <xdr:ext cx="469744" cy="259045"/>
    <xdr:sp macro="" textlink="">
      <xdr:nvSpPr>
        <xdr:cNvPr id="497" name="n_3aveValue【市民会館】&#10;一人当たり面積"/>
        <xdr:cNvSpPr txBox="1"/>
      </xdr:nvSpPr>
      <xdr:spPr>
        <a:xfrm>
          <a:off x="7626427"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23421</xdr:rowOff>
    </xdr:from>
    <xdr:ext cx="469744" cy="259045"/>
    <xdr:sp macro="" textlink="">
      <xdr:nvSpPr>
        <xdr:cNvPr id="498" name="n_4aveValue【市民会館】&#10;一人当たり面積"/>
        <xdr:cNvSpPr txBox="1"/>
      </xdr:nvSpPr>
      <xdr:spPr>
        <a:xfrm>
          <a:off x="6737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6366</xdr:rowOff>
    </xdr:from>
    <xdr:ext cx="469744" cy="259045"/>
    <xdr:sp macro="" textlink="">
      <xdr:nvSpPr>
        <xdr:cNvPr id="499" name="n_1mainValue【市民会館】&#10;一人当たり面積"/>
        <xdr:cNvSpPr txBox="1"/>
      </xdr:nvSpPr>
      <xdr:spPr>
        <a:xfrm>
          <a:off x="9391727" y="17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29227</xdr:rowOff>
    </xdr:from>
    <xdr:ext cx="469744" cy="259045"/>
    <xdr:sp macro="" textlink="">
      <xdr:nvSpPr>
        <xdr:cNvPr id="500" name="n_2mainValue【市民会館】&#10;一人当たり面積"/>
        <xdr:cNvSpPr txBox="1"/>
      </xdr:nvSpPr>
      <xdr:spPr>
        <a:xfrm>
          <a:off x="85154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55353</xdr:rowOff>
    </xdr:from>
    <xdr:ext cx="469744" cy="259045"/>
    <xdr:sp macro="" textlink="">
      <xdr:nvSpPr>
        <xdr:cNvPr id="501" name="n_3mainValue【市民会館】&#10;一人当たり面積"/>
        <xdr:cNvSpPr txBox="1"/>
      </xdr:nvSpPr>
      <xdr:spPr>
        <a:xfrm>
          <a:off x="7626427" y="1720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81478</xdr:rowOff>
    </xdr:from>
    <xdr:ext cx="469744" cy="259045"/>
    <xdr:sp macro="" textlink="">
      <xdr:nvSpPr>
        <xdr:cNvPr id="502" name="n_4mainValue【市民会館】&#10;一人当たり面積"/>
        <xdr:cNvSpPr txBox="1"/>
      </xdr:nvSpPr>
      <xdr:spPr>
        <a:xfrm>
          <a:off x="6737427" y="1722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3" name="正方形/長方形 50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4" name="正方形/長方形 50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5" name="正方形/長方形 50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6" name="正方形/長方形 50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7" name="正方形/長方形 50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8" name="正方形/長方形 50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9" name="正方形/長方形 50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10" name="正方形/長方形 50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11" name="テキスト ボックス 51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12" name="直線コネクタ 51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3" name="テキスト ボックス 51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4" name="直線コネクタ 51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5" name="テキスト ボックス 51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6" name="直線コネクタ 51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7" name="テキスト ボックス 51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8" name="直線コネクタ 51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9" name="テキスト ボックス 51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20" name="直線コネクタ 51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21" name="テキスト ボックス 52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22" name="直線コネクタ 52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3" name="テキスト ボックス 52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4" name="直線コネクタ 52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5" name="テキスト ボックス 52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6" name="直線コネクタ 52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45176</xdr:rowOff>
    </xdr:to>
    <xdr:cxnSp macro="">
      <xdr:nvCxnSpPr>
        <xdr:cNvPr id="528" name="直線コネクタ 527"/>
        <xdr:cNvCxnSpPr/>
      </xdr:nvCxnSpPr>
      <xdr:spPr>
        <a:xfrm flipV="1">
          <a:off x="16318864" y="5786301"/>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529" name="【一般廃棄物処理施設】&#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530" name="直線コネクタ 529"/>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531" name="【一般廃棄物処理施設】&#10;有形固定資産減価償却率最大値テキスト"/>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532" name="直線コネクタ 531"/>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533" name="【一般廃棄物処理施設】&#10;有形固定資産減価償却率平均値テキスト"/>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34" name="フローチャート: 判断 533"/>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131535</xdr:rowOff>
    </xdr:from>
    <xdr:to>
      <xdr:col>81</xdr:col>
      <xdr:colOff>101600</xdr:colOff>
      <xdr:row>39</xdr:row>
      <xdr:rowOff>61685</xdr:rowOff>
    </xdr:to>
    <xdr:sp macro="" textlink="">
      <xdr:nvSpPr>
        <xdr:cNvPr id="535" name="フローチャート: 判断 534"/>
        <xdr:cNvSpPr/>
      </xdr:nvSpPr>
      <xdr:spPr>
        <a:xfrm>
          <a:off x="154305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536" name="フローチャート: 判断 535"/>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102144</xdr:rowOff>
    </xdr:from>
    <xdr:to>
      <xdr:col>72</xdr:col>
      <xdr:colOff>38100</xdr:colOff>
      <xdr:row>39</xdr:row>
      <xdr:rowOff>32294</xdr:rowOff>
    </xdr:to>
    <xdr:sp macro="" textlink="">
      <xdr:nvSpPr>
        <xdr:cNvPr id="537" name="フローチャート: 判断 536"/>
        <xdr:cNvSpPr/>
      </xdr:nvSpPr>
      <xdr:spPr>
        <a:xfrm>
          <a:off x="13652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79284</xdr:rowOff>
    </xdr:from>
    <xdr:to>
      <xdr:col>67</xdr:col>
      <xdr:colOff>101600</xdr:colOff>
      <xdr:row>39</xdr:row>
      <xdr:rowOff>9434</xdr:rowOff>
    </xdr:to>
    <xdr:sp macro="" textlink="">
      <xdr:nvSpPr>
        <xdr:cNvPr id="538" name="フローチャート: 判断 537"/>
        <xdr:cNvSpPr/>
      </xdr:nvSpPr>
      <xdr:spPr>
        <a:xfrm>
          <a:off x="12763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9" name="テキスト ボックス 53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40" name="テキスト ボックス 53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41" name="テキスト ボックス 54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42" name="テキスト ボックス 54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3" name="テキスト ボックス 54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544" name="楕円 543"/>
        <xdr:cNvSpPr/>
      </xdr:nvSpPr>
      <xdr:spPr>
        <a:xfrm>
          <a:off x="16268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170741</xdr:rowOff>
    </xdr:from>
    <xdr:ext cx="405111" cy="259045"/>
    <xdr:sp macro="" textlink="">
      <xdr:nvSpPr>
        <xdr:cNvPr id="545" name="【一般廃棄物処理施設】&#10;有形固定資産減価償却率該当値テキスト"/>
        <xdr:cNvSpPr txBox="1"/>
      </xdr:nvSpPr>
      <xdr:spPr>
        <a:xfrm>
          <a:off x="16357600" y="634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93980</xdr:rowOff>
    </xdr:from>
    <xdr:to>
      <xdr:col>81</xdr:col>
      <xdr:colOff>101600</xdr:colOff>
      <xdr:row>38</xdr:row>
      <xdr:rowOff>24130</xdr:rowOff>
    </xdr:to>
    <xdr:sp macro="" textlink="">
      <xdr:nvSpPr>
        <xdr:cNvPr id="546" name="楕円 545"/>
        <xdr:cNvSpPr/>
      </xdr:nvSpPr>
      <xdr:spPr>
        <a:xfrm>
          <a:off x="15430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144780</xdr:rowOff>
    </xdr:from>
    <xdr:to>
      <xdr:col>85</xdr:col>
      <xdr:colOff>127000</xdr:colOff>
      <xdr:row>38</xdr:row>
      <xdr:rowOff>27215</xdr:rowOff>
    </xdr:to>
    <xdr:cxnSp macro="">
      <xdr:nvCxnSpPr>
        <xdr:cNvPr id="547" name="直線コネクタ 546"/>
        <xdr:cNvCxnSpPr/>
      </xdr:nvCxnSpPr>
      <xdr:spPr>
        <a:xfrm>
          <a:off x="15481300" y="6488430"/>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43361</xdr:rowOff>
    </xdr:from>
    <xdr:to>
      <xdr:col>76</xdr:col>
      <xdr:colOff>165100</xdr:colOff>
      <xdr:row>37</xdr:row>
      <xdr:rowOff>144961</xdr:rowOff>
    </xdr:to>
    <xdr:sp macro="" textlink="">
      <xdr:nvSpPr>
        <xdr:cNvPr id="548" name="楕円 547"/>
        <xdr:cNvSpPr/>
      </xdr:nvSpPr>
      <xdr:spPr>
        <a:xfrm>
          <a:off x="14541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94161</xdr:rowOff>
    </xdr:from>
    <xdr:to>
      <xdr:col>81</xdr:col>
      <xdr:colOff>50800</xdr:colOff>
      <xdr:row>37</xdr:row>
      <xdr:rowOff>144780</xdr:rowOff>
    </xdr:to>
    <xdr:cxnSp macro="">
      <xdr:nvCxnSpPr>
        <xdr:cNvPr id="549" name="直線コネクタ 548"/>
        <xdr:cNvCxnSpPr/>
      </xdr:nvCxnSpPr>
      <xdr:spPr>
        <a:xfrm>
          <a:off x="14592300" y="643781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160927</xdr:rowOff>
    </xdr:from>
    <xdr:to>
      <xdr:col>72</xdr:col>
      <xdr:colOff>38100</xdr:colOff>
      <xdr:row>37</xdr:row>
      <xdr:rowOff>91077</xdr:rowOff>
    </xdr:to>
    <xdr:sp macro="" textlink="">
      <xdr:nvSpPr>
        <xdr:cNvPr id="550" name="楕円 549"/>
        <xdr:cNvSpPr/>
      </xdr:nvSpPr>
      <xdr:spPr>
        <a:xfrm>
          <a:off x="13652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40277</xdr:rowOff>
    </xdr:from>
    <xdr:to>
      <xdr:col>76</xdr:col>
      <xdr:colOff>114300</xdr:colOff>
      <xdr:row>37</xdr:row>
      <xdr:rowOff>94161</xdr:rowOff>
    </xdr:to>
    <xdr:cxnSp macro="">
      <xdr:nvCxnSpPr>
        <xdr:cNvPr id="551" name="直線コネクタ 550"/>
        <xdr:cNvCxnSpPr/>
      </xdr:nvCxnSpPr>
      <xdr:spPr>
        <a:xfrm>
          <a:off x="13703300" y="638392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20501</xdr:rowOff>
    </xdr:from>
    <xdr:to>
      <xdr:col>67</xdr:col>
      <xdr:colOff>101600</xdr:colOff>
      <xdr:row>38</xdr:row>
      <xdr:rowOff>122101</xdr:rowOff>
    </xdr:to>
    <xdr:sp macro="" textlink="">
      <xdr:nvSpPr>
        <xdr:cNvPr id="552" name="楕円 551"/>
        <xdr:cNvSpPr/>
      </xdr:nvSpPr>
      <xdr:spPr>
        <a:xfrm>
          <a:off x="12763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40277</xdr:rowOff>
    </xdr:from>
    <xdr:to>
      <xdr:col>71</xdr:col>
      <xdr:colOff>177800</xdr:colOff>
      <xdr:row>38</xdr:row>
      <xdr:rowOff>71301</xdr:rowOff>
    </xdr:to>
    <xdr:cxnSp macro="">
      <xdr:nvCxnSpPr>
        <xdr:cNvPr id="553" name="直線コネクタ 552"/>
        <xdr:cNvCxnSpPr/>
      </xdr:nvCxnSpPr>
      <xdr:spPr>
        <a:xfrm flipV="1">
          <a:off x="12814300" y="6383927"/>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52812</xdr:rowOff>
    </xdr:from>
    <xdr:ext cx="405111" cy="259045"/>
    <xdr:sp macro="" textlink="">
      <xdr:nvSpPr>
        <xdr:cNvPr id="554" name="n_1aveValue【一般廃棄物処理施設】&#10;有形固定資産減価償却率"/>
        <xdr:cNvSpPr txBox="1"/>
      </xdr:nvSpPr>
      <xdr:spPr>
        <a:xfrm>
          <a:off x="152660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555" name="n_2aveValue【一般廃棄物処理施設】&#10;有形固定資産減価償却率"/>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23421</xdr:rowOff>
    </xdr:from>
    <xdr:ext cx="405111" cy="259045"/>
    <xdr:sp macro="" textlink="">
      <xdr:nvSpPr>
        <xdr:cNvPr id="556" name="n_3aveValue【一般廃棄物処理施設】&#10;有形固定資産減価償却率"/>
        <xdr:cNvSpPr txBox="1"/>
      </xdr:nvSpPr>
      <xdr:spPr>
        <a:xfrm>
          <a:off x="13500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561</xdr:rowOff>
    </xdr:from>
    <xdr:ext cx="405111" cy="259045"/>
    <xdr:sp macro="" textlink="">
      <xdr:nvSpPr>
        <xdr:cNvPr id="557" name="n_4aveValue【一般廃棄物処理施設】&#10;有形固定資産減価償却率"/>
        <xdr:cNvSpPr txBox="1"/>
      </xdr:nvSpPr>
      <xdr:spPr>
        <a:xfrm>
          <a:off x="12611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40657</xdr:rowOff>
    </xdr:from>
    <xdr:ext cx="405111" cy="259045"/>
    <xdr:sp macro="" textlink="">
      <xdr:nvSpPr>
        <xdr:cNvPr id="558" name="n_1mainValue【一般廃棄物処理施設】&#10;有形固定資産減価償却率"/>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161488</xdr:rowOff>
    </xdr:from>
    <xdr:ext cx="405111" cy="259045"/>
    <xdr:sp macro="" textlink="">
      <xdr:nvSpPr>
        <xdr:cNvPr id="559" name="n_2mainValue【一般廃棄物処理施設】&#10;有形固定資産減価償却率"/>
        <xdr:cNvSpPr txBox="1"/>
      </xdr:nvSpPr>
      <xdr:spPr>
        <a:xfrm>
          <a:off x="143897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560" name="n_3mainValue【一般廃棄物処理施設】&#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561" name="n_4mainValue【一般廃棄物処理施設】&#10;有形固定資産減価償却率"/>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62" name="正方形/長方形 5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3" name="正方形/長方形 5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4" name="正方形/長方形 5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5" name="正方形/長方形 5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6" name="正方形/長方形 5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7" name="正方形/長方形 5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8" name="正方形/長方形 5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9" name="正方形/長方形 5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70" name="テキスト ボックス 5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71" name="直線コネクタ 5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72" name="直線コネクタ 57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73" name="テキスト ボックス 57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74" name="直線コネクタ 57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5" name="テキスト ボックス 57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6" name="直線コネクタ 57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7" name="テキスト ボックス 57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8" name="直線コネクタ 57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9" name="テキスト ボックス 57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80" name="直線コネクタ 5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81" name="テキスト ボックス 58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49591</xdr:rowOff>
    </xdr:from>
    <xdr:to>
      <xdr:col>116</xdr:col>
      <xdr:colOff>62864</xdr:colOff>
      <xdr:row>41</xdr:row>
      <xdr:rowOff>126264</xdr:rowOff>
    </xdr:to>
    <xdr:cxnSp macro="">
      <xdr:nvCxnSpPr>
        <xdr:cNvPr id="583" name="直線コネクタ 582"/>
        <xdr:cNvCxnSpPr/>
      </xdr:nvCxnSpPr>
      <xdr:spPr>
        <a:xfrm flipV="1">
          <a:off x="22160864" y="6050341"/>
          <a:ext cx="0" cy="1105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130091</xdr:rowOff>
    </xdr:from>
    <xdr:ext cx="469744" cy="259045"/>
    <xdr:sp macro="" textlink="">
      <xdr:nvSpPr>
        <xdr:cNvPr id="584" name="【一般廃棄物処理施設】&#10;一人当たり有形固定資産（償却資産）額最小値テキスト"/>
        <xdr:cNvSpPr txBox="1"/>
      </xdr:nvSpPr>
      <xdr:spPr>
        <a:xfrm>
          <a:off x="22199600" y="71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126264</xdr:rowOff>
    </xdr:from>
    <xdr:to>
      <xdr:col>116</xdr:col>
      <xdr:colOff>152400</xdr:colOff>
      <xdr:row>41</xdr:row>
      <xdr:rowOff>126264</xdr:rowOff>
    </xdr:to>
    <xdr:cxnSp macro="">
      <xdr:nvCxnSpPr>
        <xdr:cNvPr id="585" name="直線コネクタ 584"/>
        <xdr:cNvCxnSpPr/>
      </xdr:nvCxnSpPr>
      <xdr:spPr>
        <a:xfrm>
          <a:off x="22072600" y="715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167718</xdr:rowOff>
    </xdr:from>
    <xdr:ext cx="599010" cy="259045"/>
    <xdr:sp macro="" textlink="">
      <xdr:nvSpPr>
        <xdr:cNvPr id="586" name="【一般廃棄物処理施設】&#10;一人当たり有形固定資産（償却資産）額最大値テキスト"/>
        <xdr:cNvSpPr txBox="1"/>
      </xdr:nvSpPr>
      <xdr:spPr>
        <a:xfrm>
          <a:off x="22199600" y="582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49591</xdr:rowOff>
    </xdr:from>
    <xdr:to>
      <xdr:col>116</xdr:col>
      <xdr:colOff>152400</xdr:colOff>
      <xdr:row>35</xdr:row>
      <xdr:rowOff>49591</xdr:rowOff>
    </xdr:to>
    <xdr:cxnSp macro="">
      <xdr:nvCxnSpPr>
        <xdr:cNvPr id="587" name="直線コネクタ 586"/>
        <xdr:cNvCxnSpPr/>
      </xdr:nvCxnSpPr>
      <xdr:spPr>
        <a:xfrm>
          <a:off x="22072600" y="605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76057</xdr:rowOff>
    </xdr:from>
    <xdr:ext cx="534377" cy="259045"/>
    <xdr:sp macro="" textlink="">
      <xdr:nvSpPr>
        <xdr:cNvPr id="588" name="【一般廃棄物処理施設】&#10;一人当たり有形固定資産（償却資産）額平均値テキスト"/>
        <xdr:cNvSpPr txBox="1"/>
      </xdr:nvSpPr>
      <xdr:spPr>
        <a:xfrm>
          <a:off x="22199600" y="6591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53180</xdr:rowOff>
    </xdr:from>
    <xdr:to>
      <xdr:col>116</xdr:col>
      <xdr:colOff>114300</xdr:colOff>
      <xdr:row>39</xdr:row>
      <xdr:rowOff>154780</xdr:rowOff>
    </xdr:to>
    <xdr:sp macro="" textlink="">
      <xdr:nvSpPr>
        <xdr:cNvPr id="589" name="フローチャート: 判断 588"/>
        <xdr:cNvSpPr/>
      </xdr:nvSpPr>
      <xdr:spPr>
        <a:xfrm>
          <a:off x="22110700" y="67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105287</xdr:rowOff>
    </xdr:from>
    <xdr:to>
      <xdr:col>112</xdr:col>
      <xdr:colOff>38100</xdr:colOff>
      <xdr:row>40</xdr:row>
      <xdr:rowOff>35437</xdr:rowOff>
    </xdr:to>
    <xdr:sp macro="" textlink="">
      <xdr:nvSpPr>
        <xdr:cNvPr id="590" name="フローチャート: 判断 589"/>
        <xdr:cNvSpPr/>
      </xdr:nvSpPr>
      <xdr:spPr>
        <a:xfrm>
          <a:off x="21272500" y="679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108317</xdr:rowOff>
    </xdr:from>
    <xdr:to>
      <xdr:col>107</xdr:col>
      <xdr:colOff>101600</xdr:colOff>
      <xdr:row>40</xdr:row>
      <xdr:rowOff>38467</xdr:rowOff>
    </xdr:to>
    <xdr:sp macro="" textlink="">
      <xdr:nvSpPr>
        <xdr:cNvPr id="591" name="フローチャート: 判断 590"/>
        <xdr:cNvSpPr/>
      </xdr:nvSpPr>
      <xdr:spPr>
        <a:xfrm>
          <a:off x="20383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84205</xdr:rowOff>
    </xdr:from>
    <xdr:to>
      <xdr:col>102</xdr:col>
      <xdr:colOff>165100</xdr:colOff>
      <xdr:row>40</xdr:row>
      <xdr:rowOff>14355</xdr:rowOff>
    </xdr:to>
    <xdr:sp macro="" textlink="">
      <xdr:nvSpPr>
        <xdr:cNvPr id="592" name="フローチャート: 判断 591"/>
        <xdr:cNvSpPr/>
      </xdr:nvSpPr>
      <xdr:spPr>
        <a:xfrm>
          <a:off x="19494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16489</xdr:rowOff>
    </xdr:from>
    <xdr:to>
      <xdr:col>98</xdr:col>
      <xdr:colOff>38100</xdr:colOff>
      <xdr:row>40</xdr:row>
      <xdr:rowOff>118089</xdr:rowOff>
    </xdr:to>
    <xdr:sp macro="" textlink="">
      <xdr:nvSpPr>
        <xdr:cNvPr id="593" name="フローチャート: 判断 592"/>
        <xdr:cNvSpPr/>
      </xdr:nvSpPr>
      <xdr:spPr>
        <a:xfrm>
          <a:off x="18605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4" name="テキスト ボックス 5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5" name="テキスト ボックス 5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6" name="テキスト ボックス 5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7" name="テキスト ボックス 5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8" name="テキスト ボックス 5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8964</xdr:rowOff>
    </xdr:from>
    <xdr:to>
      <xdr:col>116</xdr:col>
      <xdr:colOff>114300</xdr:colOff>
      <xdr:row>40</xdr:row>
      <xdr:rowOff>110564</xdr:rowOff>
    </xdr:to>
    <xdr:sp macro="" textlink="">
      <xdr:nvSpPr>
        <xdr:cNvPr id="599" name="楕円 598"/>
        <xdr:cNvSpPr/>
      </xdr:nvSpPr>
      <xdr:spPr>
        <a:xfrm>
          <a:off x="22110700" y="686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158841</xdr:rowOff>
    </xdr:from>
    <xdr:ext cx="534377" cy="259045"/>
    <xdr:sp macro="" textlink="">
      <xdr:nvSpPr>
        <xdr:cNvPr id="600" name="【一般廃棄物処理施設】&#10;一人当たり有形固定資産（償却資産）額該当値テキスト"/>
        <xdr:cNvSpPr txBox="1"/>
      </xdr:nvSpPr>
      <xdr:spPr>
        <a:xfrm>
          <a:off x="22199600" y="684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9284</xdr:rowOff>
    </xdr:from>
    <xdr:to>
      <xdr:col>112</xdr:col>
      <xdr:colOff>38100</xdr:colOff>
      <xdr:row>40</xdr:row>
      <xdr:rowOff>110884</xdr:rowOff>
    </xdr:to>
    <xdr:sp macro="" textlink="">
      <xdr:nvSpPr>
        <xdr:cNvPr id="601" name="楕円 600"/>
        <xdr:cNvSpPr/>
      </xdr:nvSpPr>
      <xdr:spPr>
        <a:xfrm>
          <a:off x="21272500" y="68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59764</xdr:rowOff>
    </xdr:from>
    <xdr:to>
      <xdr:col>116</xdr:col>
      <xdr:colOff>63500</xdr:colOff>
      <xdr:row>40</xdr:row>
      <xdr:rowOff>60084</xdr:rowOff>
    </xdr:to>
    <xdr:cxnSp macro="">
      <xdr:nvCxnSpPr>
        <xdr:cNvPr id="602" name="直線コネクタ 601"/>
        <xdr:cNvCxnSpPr/>
      </xdr:nvCxnSpPr>
      <xdr:spPr>
        <a:xfrm flipV="1">
          <a:off x="21323300" y="6917764"/>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16132</xdr:rowOff>
    </xdr:from>
    <xdr:to>
      <xdr:col>107</xdr:col>
      <xdr:colOff>101600</xdr:colOff>
      <xdr:row>40</xdr:row>
      <xdr:rowOff>117732</xdr:rowOff>
    </xdr:to>
    <xdr:sp macro="" textlink="">
      <xdr:nvSpPr>
        <xdr:cNvPr id="603" name="楕円 602"/>
        <xdr:cNvSpPr/>
      </xdr:nvSpPr>
      <xdr:spPr>
        <a:xfrm>
          <a:off x="20383500" y="687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60084</xdr:rowOff>
    </xdr:from>
    <xdr:to>
      <xdr:col>111</xdr:col>
      <xdr:colOff>177800</xdr:colOff>
      <xdr:row>40</xdr:row>
      <xdr:rowOff>66932</xdr:rowOff>
    </xdr:to>
    <xdr:cxnSp macro="">
      <xdr:nvCxnSpPr>
        <xdr:cNvPr id="604" name="直線コネクタ 603"/>
        <xdr:cNvCxnSpPr/>
      </xdr:nvCxnSpPr>
      <xdr:spPr>
        <a:xfrm flipV="1">
          <a:off x="20434300" y="6918084"/>
          <a:ext cx="889000" cy="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18634</xdr:rowOff>
    </xdr:from>
    <xdr:to>
      <xdr:col>102</xdr:col>
      <xdr:colOff>165100</xdr:colOff>
      <xdr:row>40</xdr:row>
      <xdr:rowOff>120234</xdr:rowOff>
    </xdr:to>
    <xdr:sp macro="" textlink="">
      <xdr:nvSpPr>
        <xdr:cNvPr id="605" name="楕円 604"/>
        <xdr:cNvSpPr/>
      </xdr:nvSpPr>
      <xdr:spPr>
        <a:xfrm>
          <a:off x="19494500" y="687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66932</xdr:rowOff>
    </xdr:from>
    <xdr:to>
      <xdr:col>107</xdr:col>
      <xdr:colOff>50800</xdr:colOff>
      <xdr:row>40</xdr:row>
      <xdr:rowOff>69434</xdr:rowOff>
    </xdr:to>
    <xdr:cxnSp macro="">
      <xdr:nvCxnSpPr>
        <xdr:cNvPr id="606" name="直線コネクタ 605"/>
        <xdr:cNvCxnSpPr/>
      </xdr:nvCxnSpPr>
      <xdr:spPr>
        <a:xfrm flipV="1">
          <a:off x="19545300" y="6924932"/>
          <a:ext cx="8890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81352</xdr:rowOff>
    </xdr:from>
    <xdr:to>
      <xdr:col>98</xdr:col>
      <xdr:colOff>38100</xdr:colOff>
      <xdr:row>41</xdr:row>
      <xdr:rowOff>11502</xdr:rowOff>
    </xdr:to>
    <xdr:sp macro="" textlink="">
      <xdr:nvSpPr>
        <xdr:cNvPr id="607" name="楕円 606"/>
        <xdr:cNvSpPr/>
      </xdr:nvSpPr>
      <xdr:spPr>
        <a:xfrm>
          <a:off x="18605500" y="69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69434</xdr:rowOff>
    </xdr:from>
    <xdr:to>
      <xdr:col>102</xdr:col>
      <xdr:colOff>114300</xdr:colOff>
      <xdr:row>40</xdr:row>
      <xdr:rowOff>132152</xdr:rowOff>
    </xdr:to>
    <xdr:cxnSp macro="">
      <xdr:nvCxnSpPr>
        <xdr:cNvPr id="608" name="直線コネクタ 607"/>
        <xdr:cNvCxnSpPr/>
      </xdr:nvCxnSpPr>
      <xdr:spPr>
        <a:xfrm flipV="1">
          <a:off x="18656300" y="6927434"/>
          <a:ext cx="889000" cy="6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51964</xdr:rowOff>
    </xdr:from>
    <xdr:ext cx="534377" cy="259045"/>
    <xdr:sp macro="" textlink="">
      <xdr:nvSpPr>
        <xdr:cNvPr id="609" name="n_1aveValue【一般廃棄物処理施設】&#10;一人当たり有形固定資産（償却資産）額"/>
        <xdr:cNvSpPr txBox="1"/>
      </xdr:nvSpPr>
      <xdr:spPr>
        <a:xfrm>
          <a:off x="21043411" y="656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54994</xdr:rowOff>
    </xdr:from>
    <xdr:ext cx="534377" cy="259045"/>
    <xdr:sp macro="" textlink="">
      <xdr:nvSpPr>
        <xdr:cNvPr id="610" name="n_2aveValue【一般廃棄物処理施設】&#10;一人当たり有形固定資産（償却資産）額"/>
        <xdr:cNvSpPr txBox="1"/>
      </xdr:nvSpPr>
      <xdr:spPr>
        <a:xfrm>
          <a:off x="20167111" y="657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30882</xdr:rowOff>
    </xdr:from>
    <xdr:ext cx="534377" cy="259045"/>
    <xdr:sp macro="" textlink="">
      <xdr:nvSpPr>
        <xdr:cNvPr id="611" name="n_3aveValue【一般廃棄物処理施設】&#10;一人当たり有形固定資産（償却資産）額"/>
        <xdr:cNvSpPr txBox="1"/>
      </xdr:nvSpPr>
      <xdr:spPr>
        <a:xfrm>
          <a:off x="19278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134616</xdr:rowOff>
    </xdr:from>
    <xdr:ext cx="534377" cy="259045"/>
    <xdr:sp macro="" textlink="">
      <xdr:nvSpPr>
        <xdr:cNvPr id="612" name="n_4aveValue【一般廃棄物処理施設】&#10;一人当たり有形固定資産（償却資産）額"/>
        <xdr:cNvSpPr txBox="1"/>
      </xdr:nvSpPr>
      <xdr:spPr>
        <a:xfrm>
          <a:off x="18389111" y="66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102011</xdr:rowOff>
    </xdr:from>
    <xdr:ext cx="534377" cy="259045"/>
    <xdr:sp macro="" textlink="">
      <xdr:nvSpPr>
        <xdr:cNvPr id="613" name="n_1mainValue【一般廃棄物処理施設】&#10;一人当たり有形固定資産（償却資産）額"/>
        <xdr:cNvSpPr txBox="1"/>
      </xdr:nvSpPr>
      <xdr:spPr>
        <a:xfrm>
          <a:off x="21043411" y="696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108859</xdr:rowOff>
    </xdr:from>
    <xdr:ext cx="534377" cy="259045"/>
    <xdr:sp macro="" textlink="">
      <xdr:nvSpPr>
        <xdr:cNvPr id="614" name="n_2mainValue【一般廃棄物処理施設】&#10;一人当たり有形固定資産（償却資産）額"/>
        <xdr:cNvSpPr txBox="1"/>
      </xdr:nvSpPr>
      <xdr:spPr>
        <a:xfrm>
          <a:off x="20167111" y="696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111361</xdr:rowOff>
    </xdr:from>
    <xdr:ext cx="534377" cy="259045"/>
    <xdr:sp macro="" textlink="">
      <xdr:nvSpPr>
        <xdr:cNvPr id="615" name="n_3mainValue【一般廃棄物処理施設】&#10;一人当たり有形固定資産（償却資産）額"/>
        <xdr:cNvSpPr txBox="1"/>
      </xdr:nvSpPr>
      <xdr:spPr>
        <a:xfrm>
          <a:off x="19278111" y="69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2629</xdr:rowOff>
    </xdr:from>
    <xdr:ext cx="534377" cy="259045"/>
    <xdr:sp macro="" textlink="">
      <xdr:nvSpPr>
        <xdr:cNvPr id="616" name="n_4mainValue【一般廃棄物処理施設】&#10;一人当たり有形固定資産（償却資産）額"/>
        <xdr:cNvSpPr txBox="1"/>
      </xdr:nvSpPr>
      <xdr:spPr>
        <a:xfrm>
          <a:off x="18389111" y="703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7" name="正方形/長方形 6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8" name="正方形/長方形 6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9" name="正方形/長方形 6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20" name="正方形/長方形 6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1" name="正方形/長方形 6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2" name="正方形/長方形 6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3" name="正方形/長方形 6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4" name="正方形/長方形 6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5" name="テキスト ボックス 6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6" name="直線コネクタ 6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7" name="テキスト ボックス 62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8" name="直線コネクタ 62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9" name="テキスト ボックス 628"/>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30" name="直線コネクタ 62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31" name="テキスト ボックス 63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32" name="直線コネクタ 63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33" name="テキスト ボックス 63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34" name="直線コネクタ 63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35" name="テキスト ボックス 63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7" name="テキスト ボックス 63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98298</xdr:rowOff>
    </xdr:from>
    <xdr:to>
      <xdr:col>85</xdr:col>
      <xdr:colOff>126364</xdr:colOff>
      <xdr:row>62</xdr:row>
      <xdr:rowOff>84582</xdr:rowOff>
    </xdr:to>
    <xdr:cxnSp macro="">
      <xdr:nvCxnSpPr>
        <xdr:cNvPr id="639" name="直線コネクタ 638"/>
        <xdr:cNvCxnSpPr/>
      </xdr:nvCxnSpPr>
      <xdr:spPr>
        <a:xfrm flipV="1">
          <a:off x="16318864" y="952804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88409</xdr:rowOff>
    </xdr:from>
    <xdr:ext cx="405111" cy="259045"/>
    <xdr:sp macro="" textlink="">
      <xdr:nvSpPr>
        <xdr:cNvPr id="640" name="【保健センター・保健所】&#10;有形固定資産減価償却率最小値テキスト"/>
        <xdr:cNvSpPr txBox="1"/>
      </xdr:nvSpPr>
      <xdr:spPr>
        <a:xfrm>
          <a:off x="16357600" y="1071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84582</xdr:rowOff>
    </xdr:from>
    <xdr:to>
      <xdr:col>86</xdr:col>
      <xdr:colOff>25400</xdr:colOff>
      <xdr:row>62</xdr:row>
      <xdr:rowOff>84582</xdr:rowOff>
    </xdr:to>
    <xdr:cxnSp macro="">
      <xdr:nvCxnSpPr>
        <xdr:cNvPr id="641" name="直線コネクタ 640"/>
        <xdr:cNvCxnSpPr/>
      </xdr:nvCxnSpPr>
      <xdr:spPr>
        <a:xfrm>
          <a:off x="16230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44975</xdr:rowOff>
    </xdr:from>
    <xdr:ext cx="405111" cy="259045"/>
    <xdr:sp macro="" textlink="">
      <xdr:nvSpPr>
        <xdr:cNvPr id="642" name="【保健センター・保健所】&#10;有形固定資産減価償却率最大値テキスト"/>
        <xdr:cNvSpPr txBox="1"/>
      </xdr:nvSpPr>
      <xdr:spPr>
        <a:xfrm>
          <a:off x="16357600" y="930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98298</xdr:rowOff>
    </xdr:from>
    <xdr:to>
      <xdr:col>86</xdr:col>
      <xdr:colOff>25400</xdr:colOff>
      <xdr:row>55</xdr:row>
      <xdr:rowOff>98298</xdr:rowOff>
    </xdr:to>
    <xdr:cxnSp macro="">
      <xdr:nvCxnSpPr>
        <xdr:cNvPr id="643" name="直線コネクタ 642"/>
        <xdr:cNvCxnSpPr/>
      </xdr:nvCxnSpPr>
      <xdr:spPr>
        <a:xfrm>
          <a:off x="16230600" y="95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111523</xdr:rowOff>
    </xdr:from>
    <xdr:ext cx="405111" cy="259045"/>
    <xdr:sp macro="" textlink="">
      <xdr:nvSpPr>
        <xdr:cNvPr id="644" name="【保健センター・保健所】&#10;有形固定資産減価償却率平均値テキスト"/>
        <xdr:cNvSpPr txBox="1"/>
      </xdr:nvSpPr>
      <xdr:spPr>
        <a:xfrm>
          <a:off x="16357600" y="9712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88646</xdr:rowOff>
    </xdr:from>
    <xdr:to>
      <xdr:col>85</xdr:col>
      <xdr:colOff>177800</xdr:colOff>
      <xdr:row>58</xdr:row>
      <xdr:rowOff>18796</xdr:rowOff>
    </xdr:to>
    <xdr:sp macro="" textlink="">
      <xdr:nvSpPr>
        <xdr:cNvPr id="645" name="フローチャート: 判断 644"/>
        <xdr:cNvSpPr/>
      </xdr:nvSpPr>
      <xdr:spPr>
        <a:xfrm>
          <a:off x="16268700" y="986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143510</xdr:rowOff>
    </xdr:from>
    <xdr:to>
      <xdr:col>81</xdr:col>
      <xdr:colOff>101600</xdr:colOff>
      <xdr:row>57</xdr:row>
      <xdr:rowOff>73660</xdr:rowOff>
    </xdr:to>
    <xdr:sp macro="" textlink="">
      <xdr:nvSpPr>
        <xdr:cNvPr id="646" name="フローチャート: 判断 645"/>
        <xdr:cNvSpPr/>
      </xdr:nvSpPr>
      <xdr:spPr>
        <a:xfrm>
          <a:off x="15430500" y="974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104648</xdr:rowOff>
    </xdr:from>
    <xdr:to>
      <xdr:col>76</xdr:col>
      <xdr:colOff>165100</xdr:colOff>
      <xdr:row>57</xdr:row>
      <xdr:rowOff>34798</xdr:rowOff>
    </xdr:to>
    <xdr:sp macro="" textlink="">
      <xdr:nvSpPr>
        <xdr:cNvPr id="647" name="フローチャート: 判断 646"/>
        <xdr:cNvSpPr/>
      </xdr:nvSpPr>
      <xdr:spPr>
        <a:xfrm>
          <a:off x="14541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22352</xdr:rowOff>
    </xdr:from>
    <xdr:to>
      <xdr:col>72</xdr:col>
      <xdr:colOff>38100</xdr:colOff>
      <xdr:row>57</xdr:row>
      <xdr:rowOff>123952</xdr:rowOff>
    </xdr:to>
    <xdr:sp macro="" textlink="">
      <xdr:nvSpPr>
        <xdr:cNvPr id="648" name="フローチャート: 判断 647"/>
        <xdr:cNvSpPr/>
      </xdr:nvSpPr>
      <xdr:spPr>
        <a:xfrm>
          <a:off x="13652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13208</xdr:rowOff>
    </xdr:from>
    <xdr:to>
      <xdr:col>67</xdr:col>
      <xdr:colOff>101600</xdr:colOff>
      <xdr:row>57</xdr:row>
      <xdr:rowOff>114808</xdr:rowOff>
    </xdr:to>
    <xdr:sp macro="" textlink="">
      <xdr:nvSpPr>
        <xdr:cNvPr id="649" name="フローチャート: 判断 648"/>
        <xdr:cNvSpPr/>
      </xdr:nvSpPr>
      <xdr:spPr>
        <a:xfrm>
          <a:off x="12763500" y="978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161798</xdr:rowOff>
    </xdr:from>
    <xdr:to>
      <xdr:col>85</xdr:col>
      <xdr:colOff>177800</xdr:colOff>
      <xdr:row>60</xdr:row>
      <xdr:rowOff>91948</xdr:rowOff>
    </xdr:to>
    <xdr:sp macro="" textlink="">
      <xdr:nvSpPr>
        <xdr:cNvPr id="655" name="楕円 654"/>
        <xdr:cNvSpPr/>
      </xdr:nvSpPr>
      <xdr:spPr>
        <a:xfrm>
          <a:off x="162687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140225</xdr:rowOff>
    </xdr:from>
    <xdr:ext cx="405111" cy="259045"/>
    <xdr:sp macro="" textlink="">
      <xdr:nvSpPr>
        <xdr:cNvPr id="656" name="【保健センター・保健所】&#10;有形固定資産減価償却率該当値テキスト"/>
        <xdr:cNvSpPr txBox="1"/>
      </xdr:nvSpPr>
      <xdr:spPr>
        <a:xfrm>
          <a:off x="16357600" y="102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111506</xdr:rowOff>
    </xdr:from>
    <xdr:to>
      <xdr:col>81</xdr:col>
      <xdr:colOff>101600</xdr:colOff>
      <xdr:row>60</xdr:row>
      <xdr:rowOff>41656</xdr:rowOff>
    </xdr:to>
    <xdr:sp macro="" textlink="">
      <xdr:nvSpPr>
        <xdr:cNvPr id="657" name="楕円 656"/>
        <xdr:cNvSpPr/>
      </xdr:nvSpPr>
      <xdr:spPr>
        <a:xfrm>
          <a:off x="154305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162306</xdr:rowOff>
    </xdr:from>
    <xdr:to>
      <xdr:col>85</xdr:col>
      <xdr:colOff>127000</xdr:colOff>
      <xdr:row>60</xdr:row>
      <xdr:rowOff>41148</xdr:rowOff>
    </xdr:to>
    <xdr:cxnSp macro="">
      <xdr:nvCxnSpPr>
        <xdr:cNvPr id="658" name="直線コネクタ 657"/>
        <xdr:cNvCxnSpPr/>
      </xdr:nvCxnSpPr>
      <xdr:spPr>
        <a:xfrm>
          <a:off x="15481300" y="102778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58928</xdr:rowOff>
    </xdr:from>
    <xdr:to>
      <xdr:col>76</xdr:col>
      <xdr:colOff>165100</xdr:colOff>
      <xdr:row>59</xdr:row>
      <xdr:rowOff>160528</xdr:rowOff>
    </xdr:to>
    <xdr:sp macro="" textlink="">
      <xdr:nvSpPr>
        <xdr:cNvPr id="659" name="楕円 658"/>
        <xdr:cNvSpPr/>
      </xdr:nvSpPr>
      <xdr:spPr>
        <a:xfrm>
          <a:off x="14541500" y="101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109728</xdr:rowOff>
    </xdr:from>
    <xdr:to>
      <xdr:col>81</xdr:col>
      <xdr:colOff>50800</xdr:colOff>
      <xdr:row>59</xdr:row>
      <xdr:rowOff>162306</xdr:rowOff>
    </xdr:to>
    <xdr:cxnSp macro="">
      <xdr:nvCxnSpPr>
        <xdr:cNvPr id="660" name="直線コネクタ 659"/>
        <xdr:cNvCxnSpPr/>
      </xdr:nvCxnSpPr>
      <xdr:spPr>
        <a:xfrm>
          <a:off x="14592300" y="1022527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xdr:rowOff>
    </xdr:from>
    <xdr:to>
      <xdr:col>72</xdr:col>
      <xdr:colOff>38100</xdr:colOff>
      <xdr:row>59</xdr:row>
      <xdr:rowOff>107950</xdr:rowOff>
    </xdr:to>
    <xdr:sp macro="" textlink="">
      <xdr:nvSpPr>
        <xdr:cNvPr id="661" name="楕円 660"/>
        <xdr:cNvSpPr/>
      </xdr:nvSpPr>
      <xdr:spPr>
        <a:xfrm>
          <a:off x="1365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57150</xdr:rowOff>
    </xdr:from>
    <xdr:to>
      <xdr:col>76</xdr:col>
      <xdr:colOff>114300</xdr:colOff>
      <xdr:row>59</xdr:row>
      <xdr:rowOff>109728</xdr:rowOff>
    </xdr:to>
    <xdr:cxnSp macro="">
      <xdr:nvCxnSpPr>
        <xdr:cNvPr id="662" name="直線コネクタ 661"/>
        <xdr:cNvCxnSpPr/>
      </xdr:nvCxnSpPr>
      <xdr:spPr>
        <a:xfrm>
          <a:off x="13703300" y="1017270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127508</xdr:rowOff>
    </xdr:from>
    <xdr:to>
      <xdr:col>67</xdr:col>
      <xdr:colOff>101600</xdr:colOff>
      <xdr:row>59</xdr:row>
      <xdr:rowOff>57658</xdr:rowOff>
    </xdr:to>
    <xdr:sp macro="" textlink="">
      <xdr:nvSpPr>
        <xdr:cNvPr id="663" name="楕円 662"/>
        <xdr:cNvSpPr/>
      </xdr:nvSpPr>
      <xdr:spPr>
        <a:xfrm>
          <a:off x="12763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6858</xdr:rowOff>
    </xdr:from>
    <xdr:to>
      <xdr:col>71</xdr:col>
      <xdr:colOff>177800</xdr:colOff>
      <xdr:row>59</xdr:row>
      <xdr:rowOff>57150</xdr:rowOff>
    </xdr:to>
    <xdr:cxnSp macro="">
      <xdr:nvCxnSpPr>
        <xdr:cNvPr id="664" name="直線コネクタ 663"/>
        <xdr:cNvCxnSpPr/>
      </xdr:nvCxnSpPr>
      <xdr:spPr>
        <a:xfrm>
          <a:off x="12814300" y="101224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90187</xdr:rowOff>
    </xdr:from>
    <xdr:ext cx="405111" cy="259045"/>
    <xdr:sp macro="" textlink="">
      <xdr:nvSpPr>
        <xdr:cNvPr id="665" name="n_1aveValue【保健センター・保健所】&#10;有形固定資産減価償却率"/>
        <xdr:cNvSpPr txBox="1"/>
      </xdr:nvSpPr>
      <xdr:spPr>
        <a:xfrm>
          <a:off x="1526604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51325</xdr:rowOff>
    </xdr:from>
    <xdr:ext cx="405111" cy="259045"/>
    <xdr:sp macro="" textlink="">
      <xdr:nvSpPr>
        <xdr:cNvPr id="666" name="n_2aveValue【保健センター・保健所】&#10;有形固定資産減価償却率"/>
        <xdr:cNvSpPr txBox="1"/>
      </xdr:nvSpPr>
      <xdr:spPr>
        <a:xfrm>
          <a:off x="143897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140479</xdr:rowOff>
    </xdr:from>
    <xdr:ext cx="405111" cy="259045"/>
    <xdr:sp macro="" textlink="">
      <xdr:nvSpPr>
        <xdr:cNvPr id="667" name="n_3aveValue【保健センター・保健所】&#10;有形固定資産減価償却率"/>
        <xdr:cNvSpPr txBox="1"/>
      </xdr:nvSpPr>
      <xdr:spPr>
        <a:xfrm>
          <a:off x="135007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131335</xdr:rowOff>
    </xdr:from>
    <xdr:ext cx="405111" cy="259045"/>
    <xdr:sp macro="" textlink="">
      <xdr:nvSpPr>
        <xdr:cNvPr id="668" name="n_4aveValue【保健センター・保健所】&#10;有形固定資産減価償却率"/>
        <xdr:cNvSpPr txBox="1"/>
      </xdr:nvSpPr>
      <xdr:spPr>
        <a:xfrm>
          <a:off x="12611744" y="956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32783</xdr:rowOff>
    </xdr:from>
    <xdr:ext cx="405111" cy="259045"/>
    <xdr:sp macro="" textlink="">
      <xdr:nvSpPr>
        <xdr:cNvPr id="669" name="n_1mainValue【保健センター・保健所】&#10;有形固定資産減価償却率"/>
        <xdr:cNvSpPr txBox="1"/>
      </xdr:nvSpPr>
      <xdr:spPr>
        <a:xfrm>
          <a:off x="15266044" y="1031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151655</xdr:rowOff>
    </xdr:from>
    <xdr:ext cx="405111" cy="259045"/>
    <xdr:sp macro="" textlink="">
      <xdr:nvSpPr>
        <xdr:cNvPr id="670" name="n_2mainValue【保健センター・保健所】&#10;有形固定資産減価償却率"/>
        <xdr:cNvSpPr txBox="1"/>
      </xdr:nvSpPr>
      <xdr:spPr>
        <a:xfrm>
          <a:off x="14389744" y="1026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99077</xdr:rowOff>
    </xdr:from>
    <xdr:ext cx="405111" cy="259045"/>
    <xdr:sp macro="" textlink="">
      <xdr:nvSpPr>
        <xdr:cNvPr id="671" name="n_3mainValue【保健センター・保健所】&#10;有形固定資産減価償却率"/>
        <xdr:cNvSpPr txBox="1"/>
      </xdr:nvSpPr>
      <xdr:spPr>
        <a:xfrm>
          <a:off x="13500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48785</xdr:rowOff>
    </xdr:from>
    <xdr:ext cx="405111" cy="259045"/>
    <xdr:sp macro="" textlink="">
      <xdr:nvSpPr>
        <xdr:cNvPr id="672" name="n_4mainValue【保健センター・保健所】&#10;有形固定資産減価償却率"/>
        <xdr:cNvSpPr txBox="1"/>
      </xdr:nvSpPr>
      <xdr:spPr>
        <a:xfrm>
          <a:off x="12611744"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3" name="直線コネクタ 6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4" name="テキスト ボックス 6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5" name="直線コネクタ 6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6" name="テキスト ボックス 6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7" name="直線コネクタ 6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8" name="テキスト ボックス 6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9" name="直線コネクタ 6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0" name="テキスト ボックス 6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1" name="直線コネクタ 6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2" name="テキスト ボックス 6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0</xdr:rowOff>
    </xdr:to>
    <xdr:cxnSp macro="">
      <xdr:nvCxnSpPr>
        <xdr:cNvPr id="696" name="直線コネクタ 695"/>
        <xdr:cNvCxnSpPr/>
      </xdr:nvCxnSpPr>
      <xdr:spPr>
        <a:xfrm flipV="1">
          <a:off x="22160864" y="95859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7"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8" name="直線コネクタ 697"/>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699" name="【保健センター・保健所】&#10;一人当たり面積最大値テキスト"/>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700" name="直線コネクタ 699"/>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6367</xdr:rowOff>
    </xdr:from>
    <xdr:ext cx="469744" cy="259045"/>
    <xdr:sp macro="" textlink="">
      <xdr:nvSpPr>
        <xdr:cNvPr id="701" name="【保健センター・保健所】&#10;一人当たり面積平均値テキスト"/>
        <xdr:cNvSpPr txBox="1"/>
      </xdr:nvSpPr>
      <xdr:spPr>
        <a:xfrm>
          <a:off x="22199600" y="1046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702" name="フローチャート: 判断 701"/>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703" name="フローチャート: 判断 702"/>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4" name="フローチャート: 判断 703"/>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705" name="フローチャート: 判断 704"/>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120650</xdr:rowOff>
    </xdr:from>
    <xdr:to>
      <xdr:col>98</xdr:col>
      <xdr:colOff>38100</xdr:colOff>
      <xdr:row>63</xdr:row>
      <xdr:rowOff>50800</xdr:rowOff>
    </xdr:to>
    <xdr:sp macro="" textlink="">
      <xdr:nvSpPr>
        <xdr:cNvPr id="706" name="フローチャート: 判断 705"/>
        <xdr:cNvSpPr/>
      </xdr:nvSpPr>
      <xdr:spPr>
        <a:xfrm>
          <a:off x="18605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712" name="楕円 711"/>
        <xdr:cNvSpPr/>
      </xdr:nvSpPr>
      <xdr:spPr>
        <a:xfrm>
          <a:off x="22110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45737</xdr:rowOff>
    </xdr:from>
    <xdr:ext cx="469744" cy="259045"/>
    <xdr:sp macro="" textlink="">
      <xdr:nvSpPr>
        <xdr:cNvPr id="713" name="【保健センター・保健所】&#10;一人当たり面積該当値テキスト"/>
        <xdr:cNvSpPr txBox="1"/>
      </xdr:nvSpPr>
      <xdr:spPr>
        <a:xfrm>
          <a:off x="22199600"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71120</xdr:rowOff>
    </xdr:from>
    <xdr:to>
      <xdr:col>112</xdr:col>
      <xdr:colOff>38100</xdr:colOff>
      <xdr:row>63</xdr:row>
      <xdr:rowOff>1270</xdr:rowOff>
    </xdr:to>
    <xdr:sp macro="" textlink="">
      <xdr:nvSpPr>
        <xdr:cNvPr id="714" name="楕円 713"/>
        <xdr:cNvSpPr/>
      </xdr:nvSpPr>
      <xdr:spPr>
        <a:xfrm>
          <a:off x="21272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118110</xdr:rowOff>
    </xdr:from>
    <xdr:to>
      <xdr:col>116</xdr:col>
      <xdr:colOff>63500</xdr:colOff>
      <xdr:row>62</xdr:row>
      <xdr:rowOff>121920</xdr:rowOff>
    </xdr:to>
    <xdr:cxnSp macro="">
      <xdr:nvCxnSpPr>
        <xdr:cNvPr id="715" name="直線コネクタ 714"/>
        <xdr:cNvCxnSpPr/>
      </xdr:nvCxnSpPr>
      <xdr:spPr>
        <a:xfrm flipV="1">
          <a:off x="21323300" y="107480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78740</xdr:rowOff>
    </xdr:from>
    <xdr:to>
      <xdr:col>107</xdr:col>
      <xdr:colOff>101600</xdr:colOff>
      <xdr:row>63</xdr:row>
      <xdr:rowOff>8890</xdr:rowOff>
    </xdr:to>
    <xdr:sp macro="" textlink="">
      <xdr:nvSpPr>
        <xdr:cNvPr id="716" name="楕円 715"/>
        <xdr:cNvSpPr/>
      </xdr:nvSpPr>
      <xdr:spPr>
        <a:xfrm>
          <a:off x="20383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121920</xdr:rowOff>
    </xdr:from>
    <xdr:to>
      <xdr:col>111</xdr:col>
      <xdr:colOff>177800</xdr:colOff>
      <xdr:row>62</xdr:row>
      <xdr:rowOff>129540</xdr:rowOff>
    </xdr:to>
    <xdr:cxnSp macro="">
      <xdr:nvCxnSpPr>
        <xdr:cNvPr id="717" name="直線コネクタ 716"/>
        <xdr:cNvCxnSpPr/>
      </xdr:nvCxnSpPr>
      <xdr:spPr>
        <a:xfrm flipV="1">
          <a:off x="20434300" y="10751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718" name="楕円 717"/>
        <xdr:cNvSpPr/>
      </xdr:nvSpPr>
      <xdr:spPr>
        <a:xfrm>
          <a:off x="19494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129540</xdr:rowOff>
    </xdr:from>
    <xdr:to>
      <xdr:col>107</xdr:col>
      <xdr:colOff>50800</xdr:colOff>
      <xdr:row>62</xdr:row>
      <xdr:rowOff>133350</xdr:rowOff>
    </xdr:to>
    <xdr:cxnSp macro="">
      <xdr:nvCxnSpPr>
        <xdr:cNvPr id="719" name="直線コネクタ 718"/>
        <xdr:cNvCxnSpPr/>
      </xdr:nvCxnSpPr>
      <xdr:spPr>
        <a:xfrm flipV="1">
          <a:off x="19545300" y="107594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90170</xdr:rowOff>
    </xdr:from>
    <xdr:to>
      <xdr:col>98</xdr:col>
      <xdr:colOff>38100</xdr:colOff>
      <xdr:row>63</xdr:row>
      <xdr:rowOff>20320</xdr:rowOff>
    </xdr:to>
    <xdr:sp macro="" textlink="">
      <xdr:nvSpPr>
        <xdr:cNvPr id="720" name="楕円 719"/>
        <xdr:cNvSpPr/>
      </xdr:nvSpPr>
      <xdr:spPr>
        <a:xfrm>
          <a:off x="18605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133350</xdr:rowOff>
    </xdr:from>
    <xdr:to>
      <xdr:col>102</xdr:col>
      <xdr:colOff>114300</xdr:colOff>
      <xdr:row>62</xdr:row>
      <xdr:rowOff>140970</xdr:rowOff>
    </xdr:to>
    <xdr:cxnSp macro="">
      <xdr:nvCxnSpPr>
        <xdr:cNvPr id="721" name="直線コネクタ 720"/>
        <xdr:cNvCxnSpPr/>
      </xdr:nvCxnSpPr>
      <xdr:spPr>
        <a:xfrm flipV="1">
          <a:off x="18656300" y="107632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11447</xdr:rowOff>
    </xdr:from>
    <xdr:ext cx="469744" cy="259045"/>
    <xdr:sp macro="" textlink="">
      <xdr:nvSpPr>
        <xdr:cNvPr id="722" name="n_1aveValue【保健センター・保健所】&#10;一人当たり面積"/>
        <xdr:cNvSpPr txBox="1"/>
      </xdr:nvSpPr>
      <xdr:spPr>
        <a:xfrm>
          <a:off x="21075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723" name="n_2aveValue【保健センター・保健所】&#10;一人当たり面積"/>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724" name="n_3aveValue【保健センター・保健所】&#10;一人当たり面積"/>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41927</xdr:rowOff>
    </xdr:from>
    <xdr:ext cx="469744" cy="259045"/>
    <xdr:sp macro="" textlink="">
      <xdr:nvSpPr>
        <xdr:cNvPr id="725" name="n_4aveValue【保健センター・保健所】&#10;一人当たり面積"/>
        <xdr:cNvSpPr txBox="1"/>
      </xdr:nvSpPr>
      <xdr:spPr>
        <a:xfrm>
          <a:off x="18421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17797</xdr:rowOff>
    </xdr:from>
    <xdr:ext cx="469744" cy="259045"/>
    <xdr:sp macro="" textlink="">
      <xdr:nvSpPr>
        <xdr:cNvPr id="726" name="n_1mainValue【保健センター・保健所】&#10;一人当たり面積"/>
        <xdr:cNvSpPr txBox="1"/>
      </xdr:nvSpPr>
      <xdr:spPr>
        <a:xfrm>
          <a:off x="210757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25417</xdr:rowOff>
    </xdr:from>
    <xdr:ext cx="469744" cy="259045"/>
    <xdr:sp macro="" textlink="">
      <xdr:nvSpPr>
        <xdr:cNvPr id="727" name="n_2mainValue【保健センター・保健所】&#10;一人当たり面積"/>
        <xdr:cNvSpPr txBox="1"/>
      </xdr:nvSpPr>
      <xdr:spPr>
        <a:xfrm>
          <a:off x="20199427" y="1048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728" name="n_3mainValue【保健センター・保健所】&#10;一人当たり面積"/>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36847</xdr:rowOff>
    </xdr:from>
    <xdr:ext cx="469744" cy="259045"/>
    <xdr:sp macro="" textlink="">
      <xdr:nvSpPr>
        <xdr:cNvPr id="729" name="n_4mainValue【保健センター・保健所】&#10;一人当たり面積"/>
        <xdr:cNvSpPr txBox="1"/>
      </xdr:nvSpPr>
      <xdr:spPr>
        <a:xfrm>
          <a:off x="18421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8" name="テキスト ボックス 7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9" name="直線コネクタ 7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0" name="テキスト ボックス 7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1" name="直線コネクタ 74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2" name="テキスト ボックス 74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3" name="直線コネクタ 74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4" name="テキスト ボックス 74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5" name="直線コネクタ 74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6" name="テキスト ボックス 74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7" name="直線コネクタ 74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8" name="テキスト ボックス 74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9" name="直線コネクタ 74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0" name="テキスト ボックス 74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2" name="テキスト ボックス 75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140970</xdr:rowOff>
    </xdr:to>
    <xdr:cxnSp macro="">
      <xdr:nvCxnSpPr>
        <xdr:cNvPr id="754" name="直線コネクタ 753"/>
        <xdr:cNvCxnSpPr/>
      </xdr:nvCxnSpPr>
      <xdr:spPr>
        <a:xfrm flipV="1">
          <a:off x="16318864" y="13245464"/>
          <a:ext cx="0" cy="1468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755" name="【消防施設】&#10;有形固定資産減価償却率最小値テキスト"/>
        <xdr:cNvSpPr txBox="1"/>
      </xdr:nvSpPr>
      <xdr:spPr>
        <a:xfrm>
          <a:off x="16357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756" name="直線コネクタ 755"/>
        <xdr:cNvCxnSpPr/>
      </xdr:nvCxnSpPr>
      <xdr:spPr>
        <a:xfrm>
          <a:off x="16230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757" name="【消防施設】&#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758" name="直線コネクタ 757"/>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759" name="【消防施設】&#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760" name="フローチャート: 判断 759"/>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149225</xdr:rowOff>
    </xdr:from>
    <xdr:to>
      <xdr:col>81</xdr:col>
      <xdr:colOff>101600</xdr:colOff>
      <xdr:row>81</xdr:row>
      <xdr:rowOff>79375</xdr:rowOff>
    </xdr:to>
    <xdr:sp macro="" textlink="">
      <xdr:nvSpPr>
        <xdr:cNvPr id="761" name="フローチャート: 判断 760"/>
        <xdr:cNvSpPr/>
      </xdr:nvSpPr>
      <xdr:spPr>
        <a:xfrm>
          <a:off x="15430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124461</xdr:rowOff>
    </xdr:from>
    <xdr:to>
      <xdr:col>76</xdr:col>
      <xdr:colOff>165100</xdr:colOff>
      <xdr:row>81</xdr:row>
      <xdr:rowOff>54611</xdr:rowOff>
    </xdr:to>
    <xdr:sp macro="" textlink="">
      <xdr:nvSpPr>
        <xdr:cNvPr id="762" name="フローチャート: 判断 761"/>
        <xdr:cNvSpPr/>
      </xdr:nvSpPr>
      <xdr:spPr>
        <a:xfrm>
          <a:off x="14541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122555</xdr:rowOff>
    </xdr:from>
    <xdr:to>
      <xdr:col>72</xdr:col>
      <xdr:colOff>38100</xdr:colOff>
      <xdr:row>81</xdr:row>
      <xdr:rowOff>52705</xdr:rowOff>
    </xdr:to>
    <xdr:sp macro="" textlink="">
      <xdr:nvSpPr>
        <xdr:cNvPr id="763" name="フローチャート: 判断 762"/>
        <xdr:cNvSpPr/>
      </xdr:nvSpPr>
      <xdr:spPr>
        <a:xfrm>
          <a:off x="13652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50164</xdr:rowOff>
    </xdr:from>
    <xdr:to>
      <xdr:col>67</xdr:col>
      <xdr:colOff>101600</xdr:colOff>
      <xdr:row>80</xdr:row>
      <xdr:rowOff>151764</xdr:rowOff>
    </xdr:to>
    <xdr:sp macro="" textlink="">
      <xdr:nvSpPr>
        <xdr:cNvPr id="764" name="フローチャート: 判断 763"/>
        <xdr:cNvSpPr/>
      </xdr:nvSpPr>
      <xdr:spPr>
        <a:xfrm>
          <a:off x="12763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5" name="テキスト ボックス 7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6" name="テキスト ボックス 7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7" name="テキスト ボックス 7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8" name="テキスト ボックス 7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9" name="テキスト ボックス 7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70" name="楕円 769"/>
        <xdr:cNvSpPr/>
      </xdr:nvSpPr>
      <xdr:spPr>
        <a:xfrm>
          <a:off x="162687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6366</xdr:rowOff>
    </xdr:from>
    <xdr:ext cx="405111" cy="259045"/>
    <xdr:sp macro="" textlink="">
      <xdr:nvSpPr>
        <xdr:cNvPr id="771" name="【消防施設】&#10;有形固定資産減価償却率該当値テキスト"/>
        <xdr:cNvSpPr txBox="1"/>
      </xdr:nvSpPr>
      <xdr:spPr>
        <a:xfrm>
          <a:off x="16357600"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101600</xdr:rowOff>
    </xdr:from>
    <xdr:to>
      <xdr:col>81</xdr:col>
      <xdr:colOff>101600</xdr:colOff>
      <xdr:row>82</xdr:row>
      <xdr:rowOff>31750</xdr:rowOff>
    </xdr:to>
    <xdr:sp macro="" textlink="">
      <xdr:nvSpPr>
        <xdr:cNvPr id="772" name="楕円 771"/>
        <xdr:cNvSpPr/>
      </xdr:nvSpPr>
      <xdr:spPr>
        <a:xfrm>
          <a:off x="15430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152400</xdr:rowOff>
    </xdr:from>
    <xdr:to>
      <xdr:col>85</xdr:col>
      <xdr:colOff>127000</xdr:colOff>
      <xdr:row>82</xdr:row>
      <xdr:rowOff>34289</xdr:rowOff>
    </xdr:to>
    <xdr:cxnSp macro="">
      <xdr:nvCxnSpPr>
        <xdr:cNvPr id="773" name="直線コネクタ 772"/>
        <xdr:cNvCxnSpPr/>
      </xdr:nvCxnSpPr>
      <xdr:spPr>
        <a:xfrm>
          <a:off x="15481300" y="1403985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84455</xdr:rowOff>
    </xdr:from>
    <xdr:to>
      <xdr:col>76</xdr:col>
      <xdr:colOff>165100</xdr:colOff>
      <xdr:row>82</xdr:row>
      <xdr:rowOff>14605</xdr:rowOff>
    </xdr:to>
    <xdr:sp macro="" textlink="">
      <xdr:nvSpPr>
        <xdr:cNvPr id="774" name="楕円 773"/>
        <xdr:cNvSpPr/>
      </xdr:nvSpPr>
      <xdr:spPr>
        <a:xfrm>
          <a:off x="14541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135255</xdr:rowOff>
    </xdr:from>
    <xdr:to>
      <xdr:col>81</xdr:col>
      <xdr:colOff>50800</xdr:colOff>
      <xdr:row>81</xdr:row>
      <xdr:rowOff>152400</xdr:rowOff>
    </xdr:to>
    <xdr:cxnSp macro="">
      <xdr:nvCxnSpPr>
        <xdr:cNvPr id="775" name="直線コネクタ 774"/>
        <xdr:cNvCxnSpPr/>
      </xdr:nvCxnSpPr>
      <xdr:spPr>
        <a:xfrm>
          <a:off x="14592300" y="140227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78739</xdr:rowOff>
    </xdr:from>
    <xdr:to>
      <xdr:col>72</xdr:col>
      <xdr:colOff>38100</xdr:colOff>
      <xdr:row>82</xdr:row>
      <xdr:rowOff>8889</xdr:rowOff>
    </xdr:to>
    <xdr:sp macro="" textlink="">
      <xdr:nvSpPr>
        <xdr:cNvPr id="776" name="楕円 775"/>
        <xdr:cNvSpPr/>
      </xdr:nvSpPr>
      <xdr:spPr>
        <a:xfrm>
          <a:off x="13652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129539</xdr:rowOff>
    </xdr:from>
    <xdr:to>
      <xdr:col>76</xdr:col>
      <xdr:colOff>114300</xdr:colOff>
      <xdr:row>81</xdr:row>
      <xdr:rowOff>135255</xdr:rowOff>
    </xdr:to>
    <xdr:cxnSp macro="">
      <xdr:nvCxnSpPr>
        <xdr:cNvPr id="777" name="直線コネクタ 776"/>
        <xdr:cNvCxnSpPr/>
      </xdr:nvCxnSpPr>
      <xdr:spPr>
        <a:xfrm>
          <a:off x="13703300" y="140169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36830</xdr:rowOff>
    </xdr:from>
    <xdr:to>
      <xdr:col>67</xdr:col>
      <xdr:colOff>101600</xdr:colOff>
      <xdr:row>81</xdr:row>
      <xdr:rowOff>138430</xdr:rowOff>
    </xdr:to>
    <xdr:sp macro="" textlink="">
      <xdr:nvSpPr>
        <xdr:cNvPr id="778" name="楕円 777"/>
        <xdr:cNvSpPr/>
      </xdr:nvSpPr>
      <xdr:spPr>
        <a:xfrm>
          <a:off x="12763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87630</xdr:rowOff>
    </xdr:from>
    <xdr:to>
      <xdr:col>71</xdr:col>
      <xdr:colOff>177800</xdr:colOff>
      <xdr:row>81</xdr:row>
      <xdr:rowOff>129539</xdr:rowOff>
    </xdr:to>
    <xdr:cxnSp macro="">
      <xdr:nvCxnSpPr>
        <xdr:cNvPr id="779" name="直線コネクタ 778"/>
        <xdr:cNvCxnSpPr/>
      </xdr:nvCxnSpPr>
      <xdr:spPr>
        <a:xfrm>
          <a:off x="12814300" y="139750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95902</xdr:rowOff>
    </xdr:from>
    <xdr:ext cx="405111" cy="259045"/>
    <xdr:sp macro="" textlink="">
      <xdr:nvSpPr>
        <xdr:cNvPr id="780" name="n_1aveValue【消防施設】&#10;有形固定資産減価償却率"/>
        <xdr:cNvSpPr txBox="1"/>
      </xdr:nvSpPr>
      <xdr:spPr>
        <a:xfrm>
          <a:off x="152660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71138</xdr:rowOff>
    </xdr:from>
    <xdr:ext cx="405111" cy="259045"/>
    <xdr:sp macro="" textlink="">
      <xdr:nvSpPr>
        <xdr:cNvPr id="781" name="n_2aveValue【消防施設】&#10;有形固定資産減価償却率"/>
        <xdr:cNvSpPr txBox="1"/>
      </xdr:nvSpPr>
      <xdr:spPr>
        <a:xfrm>
          <a:off x="14389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69232</xdr:rowOff>
    </xdr:from>
    <xdr:ext cx="405111" cy="259045"/>
    <xdr:sp macro="" textlink="">
      <xdr:nvSpPr>
        <xdr:cNvPr id="782" name="n_3aveValue【消防施設】&#10;有形固定資産減価償却率"/>
        <xdr:cNvSpPr txBox="1"/>
      </xdr:nvSpPr>
      <xdr:spPr>
        <a:xfrm>
          <a:off x="13500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168291</xdr:rowOff>
    </xdr:from>
    <xdr:ext cx="405111" cy="259045"/>
    <xdr:sp macro="" textlink="">
      <xdr:nvSpPr>
        <xdr:cNvPr id="783" name="n_4aveValue【消防施設】&#10;有形固定資産減価償却率"/>
        <xdr:cNvSpPr txBox="1"/>
      </xdr:nvSpPr>
      <xdr:spPr>
        <a:xfrm>
          <a:off x="12611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22877</xdr:rowOff>
    </xdr:from>
    <xdr:ext cx="405111" cy="259045"/>
    <xdr:sp macro="" textlink="">
      <xdr:nvSpPr>
        <xdr:cNvPr id="784" name="n_1mainValue【消防施設】&#10;有形固定資産減価償却率"/>
        <xdr:cNvSpPr txBox="1"/>
      </xdr:nvSpPr>
      <xdr:spPr>
        <a:xfrm>
          <a:off x="15266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5732</xdr:rowOff>
    </xdr:from>
    <xdr:ext cx="405111" cy="259045"/>
    <xdr:sp macro="" textlink="">
      <xdr:nvSpPr>
        <xdr:cNvPr id="785" name="n_2mainValue【消防施設】&#10;有形固定資産減価償却率"/>
        <xdr:cNvSpPr txBox="1"/>
      </xdr:nvSpPr>
      <xdr:spPr>
        <a:xfrm>
          <a:off x="14389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xdr:rowOff>
    </xdr:from>
    <xdr:ext cx="405111" cy="259045"/>
    <xdr:sp macro="" textlink="">
      <xdr:nvSpPr>
        <xdr:cNvPr id="786" name="n_3mainValue【消防施設】&#10;有形固定資産減価償却率"/>
        <xdr:cNvSpPr txBox="1"/>
      </xdr:nvSpPr>
      <xdr:spPr>
        <a:xfrm>
          <a:off x="13500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129557</xdr:rowOff>
    </xdr:from>
    <xdr:ext cx="405111" cy="259045"/>
    <xdr:sp macro="" textlink="">
      <xdr:nvSpPr>
        <xdr:cNvPr id="787" name="n_4mainValue【消防施設】&#10;有形固定資産減価償却率"/>
        <xdr:cNvSpPr txBox="1"/>
      </xdr:nvSpPr>
      <xdr:spPr>
        <a:xfrm>
          <a:off x="126117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8" name="正方形/長方形 7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9" name="正方形/長方形 7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0" name="正方形/長方形 7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1" name="正方形/長方形 7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2" name="正方形/長方形 7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3" name="正方形/長方形 7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4" name="正方形/長方形 7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5" name="正方形/長方形 7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6" name="テキスト ボックス 7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7" name="直線コネクタ 7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8" name="直線コネクタ 79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9" name="テキスト ボックス 79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800" name="直線コネクタ 79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1" name="テキスト ボックス 80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2" name="直線コネクタ 80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3" name="テキスト ボックス 80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4" name="直線コネクタ 80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5" name="テキスト ボックス 80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6" name="直線コネクタ 80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7" name="テキスト ボックス 80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121920</xdr:rowOff>
    </xdr:from>
    <xdr:to>
      <xdr:col>116</xdr:col>
      <xdr:colOff>62864</xdr:colOff>
      <xdr:row>86</xdr:row>
      <xdr:rowOff>85089</xdr:rowOff>
    </xdr:to>
    <xdr:cxnSp macro="">
      <xdr:nvCxnSpPr>
        <xdr:cNvPr id="811" name="直線コネクタ 810"/>
        <xdr:cNvCxnSpPr/>
      </xdr:nvCxnSpPr>
      <xdr:spPr>
        <a:xfrm flipV="1">
          <a:off x="22160864" y="13495020"/>
          <a:ext cx="0" cy="1334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812" name="【消防施設】&#10;一人当たり面積最小値テキスト"/>
        <xdr:cNvSpPr txBox="1"/>
      </xdr:nvSpPr>
      <xdr:spPr>
        <a:xfrm>
          <a:off x="221996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813" name="直線コネクタ 812"/>
        <xdr:cNvCxnSpPr/>
      </xdr:nvCxnSpPr>
      <xdr:spPr>
        <a:xfrm>
          <a:off x="22072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68597</xdr:rowOff>
    </xdr:from>
    <xdr:ext cx="469744" cy="259045"/>
    <xdr:sp macro="" textlink="">
      <xdr:nvSpPr>
        <xdr:cNvPr id="814" name="【消防施設】&#10;一人当たり面積最大値テキスト"/>
        <xdr:cNvSpPr txBox="1"/>
      </xdr:nvSpPr>
      <xdr:spPr>
        <a:xfrm>
          <a:off x="22199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121920</xdr:rowOff>
    </xdr:from>
    <xdr:to>
      <xdr:col>116</xdr:col>
      <xdr:colOff>152400</xdr:colOff>
      <xdr:row>78</xdr:row>
      <xdr:rowOff>121920</xdr:rowOff>
    </xdr:to>
    <xdr:cxnSp macro="">
      <xdr:nvCxnSpPr>
        <xdr:cNvPr id="815" name="直線コネクタ 814"/>
        <xdr:cNvCxnSpPr/>
      </xdr:nvCxnSpPr>
      <xdr:spPr>
        <a:xfrm>
          <a:off x="22072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166388</xdr:rowOff>
    </xdr:from>
    <xdr:ext cx="469744" cy="259045"/>
    <xdr:sp macro="" textlink="">
      <xdr:nvSpPr>
        <xdr:cNvPr id="816" name="【消防施設】&#10;一人当たり面積平均値テキスト"/>
        <xdr:cNvSpPr txBox="1"/>
      </xdr:nvSpPr>
      <xdr:spPr>
        <a:xfrm>
          <a:off x="22199600" y="14568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16511</xdr:rowOff>
    </xdr:from>
    <xdr:to>
      <xdr:col>116</xdr:col>
      <xdr:colOff>114300</xdr:colOff>
      <xdr:row>85</xdr:row>
      <xdr:rowOff>118111</xdr:rowOff>
    </xdr:to>
    <xdr:sp macro="" textlink="">
      <xdr:nvSpPr>
        <xdr:cNvPr id="817" name="フローチャート: 判断 816"/>
        <xdr:cNvSpPr/>
      </xdr:nvSpPr>
      <xdr:spPr>
        <a:xfrm>
          <a:off x="22110700" y="1458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115570</xdr:rowOff>
    </xdr:from>
    <xdr:to>
      <xdr:col>112</xdr:col>
      <xdr:colOff>38100</xdr:colOff>
      <xdr:row>86</xdr:row>
      <xdr:rowOff>45720</xdr:rowOff>
    </xdr:to>
    <xdr:sp macro="" textlink="">
      <xdr:nvSpPr>
        <xdr:cNvPr id="818" name="フローチャート: 判断 817"/>
        <xdr:cNvSpPr/>
      </xdr:nvSpPr>
      <xdr:spPr>
        <a:xfrm>
          <a:off x="21272500" y="1468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819" name="フローチャート: 判断 818"/>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119380</xdr:rowOff>
    </xdr:from>
    <xdr:to>
      <xdr:col>102</xdr:col>
      <xdr:colOff>165100</xdr:colOff>
      <xdr:row>86</xdr:row>
      <xdr:rowOff>49530</xdr:rowOff>
    </xdr:to>
    <xdr:sp macro="" textlink="">
      <xdr:nvSpPr>
        <xdr:cNvPr id="820" name="フローチャート: 判断 819"/>
        <xdr:cNvSpPr/>
      </xdr:nvSpPr>
      <xdr:spPr>
        <a:xfrm>
          <a:off x="19494500" y="1469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113030</xdr:rowOff>
    </xdr:from>
    <xdr:to>
      <xdr:col>98</xdr:col>
      <xdr:colOff>38100</xdr:colOff>
      <xdr:row>86</xdr:row>
      <xdr:rowOff>43180</xdr:rowOff>
    </xdr:to>
    <xdr:sp macro="" textlink="">
      <xdr:nvSpPr>
        <xdr:cNvPr id="821" name="フローチャート: 判断 820"/>
        <xdr:cNvSpPr/>
      </xdr:nvSpPr>
      <xdr:spPr>
        <a:xfrm>
          <a:off x="18605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0</xdr:rowOff>
    </xdr:from>
    <xdr:to>
      <xdr:col>116</xdr:col>
      <xdr:colOff>114300</xdr:colOff>
      <xdr:row>85</xdr:row>
      <xdr:rowOff>101600</xdr:rowOff>
    </xdr:to>
    <xdr:sp macro="" textlink="">
      <xdr:nvSpPr>
        <xdr:cNvPr id="827" name="楕円 826"/>
        <xdr:cNvSpPr/>
      </xdr:nvSpPr>
      <xdr:spPr>
        <a:xfrm>
          <a:off x="22110700" y="1457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22877</xdr:rowOff>
    </xdr:from>
    <xdr:ext cx="469744" cy="259045"/>
    <xdr:sp macro="" textlink="">
      <xdr:nvSpPr>
        <xdr:cNvPr id="828" name="【消防施設】&#10;一人当たり面積該当値テキスト"/>
        <xdr:cNvSpPr txBox="1"/>
      </xdr:nvSpPr>
      <xdr:spPr>
        <a:xfrm>
          <a:off x="22199600"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3811</xdr:rowOff>
    </xdr:from>
    <xdr:to>
      <xdr:col>112</xdr:col>
      <xdr:colOff>38100</xdr:colOff>
      <xdr:row>85</xdr:row>
      <xdr:rowOff>105411</xdr:rowOff>
    </xdr:to>
    <xdr:sp macro="" textlink="">
      <xdr:nvSpPr>
        <xdr:cNvPr id="829" name="楕円 828"/>
        <xdr:cNvSpPr/>
      </xdr:nvSpPr>
      <xdr:spPr>
        <a:xfrm>
          <a:off x="21272500" y="1457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50800</xdr:rowOff>
    </xdr:from>
    <xdr:to>
      <xdr:col>116</xdr:col>
      <xdr:colOff>63500</xdr:colOff>
      <xdr:row>85</xdr:row>
      <xdr:rowOff>54611</xdr:rowOff>
    </xdr:to>
    <xdr:cxnSp macro="">
      <xdr:nvCxnSpPr>
        <xdr:cNvPr id="830" name="直線コネクタ 829"/>
        <xdr:cNvCxnSpPr/>
      </xdr:nvCxnSpPr>
      <xdr:spPr>
        <a:xfrm flipV="1">
          <a:off x="21323300" y="146240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831" name="楕円 830"/>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54611</xdr:rowOff>
    </xdr:from>
    <xdr:to>
      <xdr:col>111</xdr:col>
      <xdr:colOff>177800</xdr:colOff>
      <xdr:row>85</xdr:row>
      <xdr:rowOff>57150</xdr:rowOff>
    </xdr:to>
    <xdr:cxnSp macro="">
      <xdr:nvCxnSpPr>
        <xdr:cNvPr id="832" name="直線コネクタ 831"/>
        <xdr:cNvCxnSpPr/>
      </xdr:nvCxnSpPr>
      <xdr:spPr>
        <a:xfrm flipV="1">
          <a:off x="20434300" y="146278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11430</xdr:rowOff>
    </xdr:from>
    <xdr:to>
      <xdr:col>102</xdr:col>
      <xdr:colOff>165100</xdr:colOff>
      <xdr:row>85</xdr:row>
      <xdr:rowOff>113030</xdr:rowOff>
    </xdr:to>
    <xdr:sp macro="" textlink="">
      <xdr:nvSpPr>
        <xdr:cNvPr id="833" name="楕円 832"/>
        <xdr:cNvSpPr/>
      </xdr:nvSpPr>
      <xdr:spPr>
        <a:xfrm>
          <a:off x="19494500" y="145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62230</xdr:rowOff>
    </xdr:to>
    <xdr:cxnSp macro="">
      <xdr:nvCxnSpPr>
        <xdr:cNvPr id="834" name="直線コネクタ 833"/>
        <xdr:cNvCxnSpPr/>
      </xdr:nvCxnSpPr>
      <xdr:spPr>
        <a:xfrm flipV="1">
          <a:off x="19545300" y="146304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13970</xdr:rowOff>
    </xdr:from>
    <xdr:to>
      <xdr:col>98</xdr:col>
      <xdr:colOff>38100</xdr:colOff>
      <xdr:row>85</xdr:row>
      <xdr:rowOff>115570</xdr:rowOff>
    </xdr:to>
    <xdr:sp macro="" textlink="">
      <xdr:nvSpPr>
        <xdr:cNvPr id="835" name="楕円 834"/>
        <xdr:cNvSpPr/>
      </xdr:nvSpPr>
      <xdr:spPr>
        <a:xfrm>
          <a:off x="18605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62230</xdr:rowOff>
    </xdr:from>
    <xdr:to>
      <xdr:col>102</xdr:col>
      <xdr:colOff>114300</xdr:colOff>
      <xdr:row>85</xdr:row>
      <xdr:rowOff>64770</xdr:rowOff>
    </xdr:to>
    <xdr:cxnSp macro="">
      <xdr:nvCxnSpPr>
        <xdr:cNvPr id="836" name="直線コネクタ 835"/>
        <xdr:cNvCxnSpPr/>
      </xdr:nvCxnSpPr>
      <xdr:spPr>
        <a:xfrm flipV="1">
          <a:off x="18656300" y="146354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36847</xdr:rowOff>
    </xdr:from>
    <xdr:ext cx="469744" cy="259045"/>
    <xdr:sp macro="" textlink="">
      <xdr:nvSpPr>
        <xdr:cNvPr id="837" name="n_1aveValue【消防施設】&#10;一人当たり面積"/>
        <xdr:cNvSpPr txBox="1"/>
      </xdr:nvSpPr>
      <xdr:spPr>
        <a:xfrm>
          <a:off x="21075727" y="1478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35577</xdr:rowOff>
    </xdr:from>
    <xdr:ext cx="469744" cy="259045"/>
    <xdr:sp macro="" textlink="">
      <xdr:nvSpPr>
        <xdr:cNvPr id="838" name="n_2aveValue【消防施設】&#10;一人当たり面積"/>
        <xdr:cNvSpPr txBox="1"/>
      </xdr:nvSpPr>
      <xdr:spPr>
        <a:xfrm>
          <a:off x="201994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40657</xdr:rowOff>
    </xdr:from>
    <xdr:ext cx="469744" cy="259045"/>
    <xdr:sp macro="" textlink="">
      <xdr:nvSpPr>
        <xdr:cNvPr id="839" name="n_3aveValue【消防施設】&#10;一人当たり面積"/>
        <xdr:cNvSpPr txBox="1"/>
      </xdr:nvSpPr>
      <xdr:spPr>
        <a:xfrm>
          <a:off x="19310427" y="1478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34307</xdr:rowOff>
    </xdr:from>
    <xdr:ext cx="469744" cy="259045"/>
    <xdr:sp macro="" textlink="">
      <xdr:nvSpPr>
        <xdr:cNvPr id="840" name="n_4aveValue【消防施設】&#10;一人当たり面積"/>
        <xdr:cNvSpPr txBox="1"/>
      </xdr:nvSpPr>
      <xdr:spPr>
        <a:xfrm>
          <a:off x="18421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121938</xdr:rowOff>
    </xdr:from>
    <xdr:ext cx="469744" cy="259045"/>
    <xdr:sp macro="" textlink="">
      <xdr:nvSpPr>
        <xdr:cNvPr id="841" name="n_1mainValue【消防施設】&#10;一人当たり面積"/>
        <xdr:cNvSpPr txBox="1"/>
      </xdr:nvSpPr>
      <xdr:spPr>
        <a:xfrm>
          <a:off x="210757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842" name="n_2mainValue【消防施設】&#10;一人当たり面積"/>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129557</xdr:rowOff>
    </xdr:from>
    <xdr:ext cx="469744" cy="259045"/>
    <xdr:sp macro="" textlink="">
      <xdr:nvSpPr>
        <xdr:cNvPr id="843" name="n_3mainValue【消防施設】&#10;一人当たり面積"/>
        <xdr:cNvSpPr txBox="1"/>
      </xdr:nvSpPr>
      <xdr:spPr>
        <a:xfrm>
          <a:off x="19310427" y="1435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132097</xdr:rowOff>
    </xdr:from>
    <xdr:ext cx="469744" cy="259045"/>
    <xdr:sp macro="" textlink="">
      <xdr:nvSpPr>
        <xdr:cNvPr id="844" name="n_4mainValue【消防施設】&#10;一人当たり面積"/>
        <xdr:cNvSpPr txBox="1"/>
      </xdr:nvSpPr>
      <xdr:spPr>
        <a:xfrm>
          <a:off x="18421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108</xdr:row>
      <xdr:rowOff>162742</xdr:rowOff>
    </xdr:to>
    <xdr:cxnSp macro="">
      <xdr:nvCxnSpPr>
        <xdr:cNvPr id="870" name="直線コネクタ 869"/>
        <xdr:cNvCxnSpPr/>
      </xdr:nvCxnSpPr>
      <xdr:spPr>
        <a:xfrm flipV="1">
          <a:off x="16318864" y="17229364"/>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166569</xdr:rowOff>
    </xdr:from>
    <xdr:ext cx="405111" cy="259045"/>
    <xdr:sp macro="" textlink="">
      <xdr:nvSpPr>
        <xdr:cNvPr id="871" name="【庁舎】&#10;有形固定資産減価償却率最小値テキスト"/>
        <xdr:cNvSpPr txBox="1"/>
      </xdr:nvSpPr>
      <xdr:spPr>
        <a:xfrm>
          <a:off x="16357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162742</xdr:rowOff>
    </xdr:from>
    <xdr:to>
      <xdr:col>86</xdr:col>
      <xdr:colOff>25400</xdr:colOff>
      <xdr:row>108</xdr:row>
      <xdr:rowOff>162742</xdr:rowOff>
    </xdr:to>
    <xdr:cxnSp macro="">
      <xdr:nvCxnSpPr>
        <xdr:cNvPr id="872" name="直線コネクタ 871"/>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873" name="【庁舎】&#10;有形固定資産減価償却率最大値テキスト"/>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874" name="直線コネクタ 873"/>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13625</xdr:rowOff>
    </xdr:from>
    <xdr:ext cx="405111" cy="259045"/>
    <xdr:sp macro="" textlink="">
      <xdr:nvSpPr>
        <xdr:cNvPr id="875" name="【庁舎】&#10;有形固定資産減価償却率平均値テキスト"/>
        <xdr:cNvSpPr txBox="1"/>
      </xdr:nvSpPr>
      <xdr:spPr>
        <a:xfrm>
          <a:off x="16357600" y="17844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35198</xdr:rowOff>
    </xdr:from>
    <xdr:to>
      <xdr:col>85</xdr:col>
      <xdr:colOff>177800</xdr:colOff>
      <xdr:row>104</xdr:row>
      <xdr:rowOff>136798</xdr:rowOff>
    </xdr:to>
    <xdr:sp macro="" textlink="">
      <xdr:nvSpPr>
        <xdr:cNvPr id="876" name="フローチャート: 判断 875"/>
        <xdr:cNvSpPr/>
      </xdr:nvSpPr>
      <xdr:spPr>
        <a:xfrm>
          <a:off x="16268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77" name="フローチャート: 判断 876"/>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878" name="フローチャート: 判断 877"/>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879" name="フローチャート: 判断 878"/>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880" name="フローチャート: 判断 879"/>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95613</xdr:rowOff>
    </xdr:from>
    <xdr:to>
      <xdr:col>85</xdr:col>
      <xdr:colOff>177800</xdr:colOff>
      <xdr:row>104</xdr:row>
      <xdr:rowOff>25763</xdr:rowOff>
    </xdr:to>
    <xdr:sp macro="" textlink="">
      <xdr:nvSpPr>
        <xdr:cNvPr id="886" name="楕円 885"/>
        <xdr:cNvSpPr/>
      </xdr:nvSpPr>
      <xdr:spPr>
        <a:xfrm>
          <a:off x="162687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118490</xdr:rowOff>
    </xdr:from>
    <xdr:ext cx="405111" cy="259045"/>
    <xdr:sp macro="" textlink="">
      <xdr:nvSpPr>
        <xdr:cNvPr id="887" name="【庁舎】&#10;有形固定資産減価償却率該当値テキスト"/>
        <xdr:cNvSpPr txBox="1"/>
      </xdr:nvSpPr>
      <xdr:spPr>
        <a:xfrm>
          <a:off x="16357600" y="176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72752</xdr:rowOff>
    </xdr:from>
    <xdr:to>
      <xdr:col>81</xdr:col>
      <xdr:colOff>101600</xdr:colOff>
      <xdr:row>104</xdr:row>
      <xdr:rowOff>2902</xdr:rowOff>
    </xdr:to>
    <xdr:sp macro="" textlink="">
      <xdr:nvSpPr>
        <xdr:cNvPr id="888" name="楕円 887"/>
        <xdr:cNvSpPr/>
      </xdr:nvSpPr>
      <xdr:spPr>
        <a:xfrm>
          <a:off x="154305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123552</xdr:rowOff>
    </xdr:from>
    <xdr:to>
      <xdr:col>85</xdr:col>
      <xdr:colOff>127000</xdr:colOff>
      <xdr:row>103</xdr:row>
      <xdr:rowOff>146413</xdr:rowOff>
    </xdr:to>
    <xdr:cxnSp macro="">
      <xdr:nvCxnSpPr>
        <xdr:cNvPr id="889" name="直線コネクタ 888"/>
        <xdr:cNvCxnSpPr/>
      </xdr:nvCxnSpPr>
      <xdr:spPr>
        <a:xfrm>
          <a:off x="15481300" y="1778290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100512</xdr:rowOff>
    </xdr:from>
    <xdr:to>
      <xdr:col>76</xdr:col>
      <xdr:colOff>165100</xdr:colOff>
      <xdr:row>104</xdr:row>
      <xdr:rowOff>30662</xdr:rowOff>
    </xdr:to>
    <xdr:sp macro="" textlink="">
      <xdr:nvSpPr>
        <xdr:cNvPr id="890" name="楕円 889"/>
        <xdr:cNvSpPr/>
      </xdr:nvSpPr>
      <xdr:spPr>
        <a:xfrm>
          <a:off x="14541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123552</xdr:rowOff>
    </xdr:from>
    <xdr:to>
      <xdr:col>81</xdr:col>
      <xdr:colOff>50800</xdr:colOff>
      <xdr:row>103</xdr:row>
      <xdr:rowOff>151312</xdr:rowOff>
    </xdr:to>
    <xdr:cxnSp macro="">
      <xdr:nvCxnSpPr>
        <xdr:cNvPr id="891" name="直線コネクタ 890"/>
        <xdr:cNvCxnSpPr/>
      </xdr:nvCxnSpPr>
      <xdr:spPr>
        <a:xfrm flipV="1">
          <a:off x="14592300" y="1778290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58057</xdr:rowOff>
    </xdr:from>
    <xdr:to>
      <xdr:col>72</xdr:col>
      <xdr:colOff>38100</xdr:colOff>
      <xdr:row>103</xdr:row>
      <xdr:rowOff>159657</xdr:rowOff>
    </xdr:to>
    <xdr:sp macro="" textlink="">
      <xdr:nvSpPr>
        <xdr:cNvPr id="892" name="楕円 891"/>
        <xdr:cNvSpPr/>
      </xdr:nvSpPr>
      <xdr:spPr>
        <a:xfrm>
          <a:off x="13652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108857</xdr:rowOff>
    </xdr:from>
    <xdr:to>
      <xdr:col>76</xdr:col>
      <xdr:colOff>114300</xdr:colOff>
      <xdr:row>103</xdr:row>
      <xdr:rowOff>151312</xdr:rowOff>
    </xdr:to>
    <xdr:cxnSp macro="">
      <xdr:nvCxnSpPr>
        <xdr:cNvPr id="893" name="直線コネクタ 892"/>
        <xdr:cNvCxnSpPr/>
      </xdr:nvCxnSpPr>
      <xdr:spPr>
        <a:xfrm>
          <a:off x="13703300" y="1776820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56424</xdr:rowOff>
    </xdr:from>
    <xdr:to>
      <xdr:col>67</xdr:col>
      <xdr:colOff>101600</xdr:colOff>
      <xdr:row>103</xdr:row>
      <xdr:rowOff>158024</xdr:rowOff>
    </xdr:to>
    <xdr:sp macro="" textlink="">
      <xdr:nvSpPr>
        <xdr:cNvPr id="894" name="楕円 893"/>
        <xdr:cNvSpPr/>
      </xdr:nvSpPr>
      <xdr:spPr>
        <a:xfrm>
          <a:off x="12763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107224</xdr:rowOff>
    </xdr:from>
    <xdr:to>
      <xdr:col>71</xdr:col>
      <xdr:colOff>177800</xdr:colOff>
      <xdr:row>103</xdr:row>
      <xdr:rowOff>108857</xdr:rowOff>
    </xdr:to>
    <xdr:cxnSp macro="">
      <xdr:nvCxnSpPr>
        <xdr:cNvPr id="895" name="直線コネクタ 894"/>
        <xdr:cNvCxnSpPr/>
      </xdr:nvCxnSpPr>
      <xdr:spPr>
        <a:xfrm>
          <a:off x="12814300" y="177665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96"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897" name="n_2aveValue【庁舎】&#10;有形固定資産減価償却率"/>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21789</xdr:rowOff>
    </xdr:from>
    <xdr:ext cx="405111" cy="259045"/>
    <xdr:sp macro="" textlink="">
      <xdr:nvSpPr>
        <xdr:cNvPr id="898" name="n_3aveValue【庁舎】&#10;有形固定資産減価償却率"/>
        <xdr:cNvSpPr txBox="1"/>
      </xdr:nvSpPr>
      <xdr:spPr>
        <a:xfrm>
          <a:off x="13500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163847</xdr:rowOff>
    </xdr:from>
    <xdr:ext cx="405111" cy="259045"/>
    <xdr:sp macro="" textlink="">
      <xdr:nvSpPr>
        <xdr:cNvPr id="899" name="n_4aveValue【庁舎】&#10;有形固定資産減価償却率"/>
        <xdr:cNvSpPr txBox="1"/>
      </xdr:nvSpPr>
      <xdr:spPr>
        <a:xfrm>
          <a:off x="12611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19429</xdr:rowOff>
    </xdr:from>
    <xdr:ext cx="405111" cy="259045"/>
    <xdr:sp macro="" textlink="">
      <xdr:nvSpPr>
        <xdr:cNvPr id="900" name="n_1mainValue【庁舎】&#10;有形固定資産減価償却率"/>
        <xdr:cNvSpPr txBox="1"/>
      </xdr:nvSpPr>
      <xdr:spPr>
        <a:xfrm>
          <a:off x="15266044" y="1750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47189</xdr:rowOff>
    </xdr:from>
    <xdr:ext cx="405111" cy="259045"/>
    <xdr:sp macro="" textlink="">
      <xdr:nvSpPr>
        <xdr:cNvPr id="901" name="n_2mainValue【庁舎】&#10;有形固定資産減価償却率"/>
        <xdr:cNvSpPr txBox="1"/>
      </xdr:nvSpPr>
      <xdr:spPr>
        <a:xfrm>
          <a:off x="14389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4734</xdr:rowOff>
    </xdr:from>
    <xdr:ext cx="405111" cy="259045"/>
    <xdr:sp macro="" textlink="">
      <xdr:nvSpPr>
        <xdr:cNvPr id="902" name="n_3mainValue【庁舎】&#10;有形固定資産減価償却率"/>
        <xdr:cNvSpPr txBox="1"/>
      </xdr:nvSpPr>
      <xdr:spPr>
        <a:xfrm>
          <a:off x="135007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3101</xdr:rowOff>
    </xdr:from>
    <xdr:ext cx="405111" cy="259045"/>
    <xdr:sp macro="" textlink="">
      <xdr:nvSpPr>
        <xdr:cNvPr id="903" name="n_4mainValue【庁舎】&#10;有形固定資産減価償却率"/>
        <xdr:cNvSpPr txBox="1"/>
      </xdr:nvSpPr>
      <xdr:spPr>
        <a:xfrm>
          <a:off x="12611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4" name="テキスト ボックス 91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15" name="直線コネクタ 91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6" name="テキスト ボックス 91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7" name="直線コネクタ 91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8" name="テキスト ボックス 91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9" name="直線コネクタ 91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20" name="テキスト ボックス 91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1" name="直線コネクタ 92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2" name="テキスト ボックス 92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3" name="直線コネクタ 92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4" name="テキスト ボックス 92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5" name="直線コネクタ 9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6" name="テキスト ボックス 9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45720</xdr:rowOff>
    </xdr:from>
    <xdr:to>
      <xdr:col>116</xdr:col>
      <xdr:colOff>62864</xdr:colOff>
      <xdr:row>109</xdr:row>
      <xdr:rowOff>20955</xdr:rowOff>
    </xdr:to>
    <xdr:cxnSp macro="">
      <xdr:nvCxnSpPr>
        <xdr:cNvPr id="928" name="直線コネクタ 927"/>
        <xdr:cNvCxnSpPr/>
      </xdr:nvCxnSpPr>
      <xdr:spPr>
        <a:xfrm flipV="1">
          <a:off x="22160864" y="171907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24782</xdr:rowOff>
    </xdr:from>
    <xdr:ext cx="469744" cy="259045"/>
    <xdr:sp macro="" textlink="">
      <xdr:nvSpPr>
        <xdr:cNvPr id="929" name="【庁舎】&#10;一人当たり面積最小値テキスト"/>
        <xdr:cNvSpPr txBox="1"/>
      </xdr:nvSpPr>
      <xdr:spPr>
        <a:xfrm>
          <a:off x="22199600" y="187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20955</xdr:rowOff>
    </xdr:from>
    <xdr:to>
      <xdr:col>116</xdr:col>
      <xdr:colOff>152400</xdr:colOff>
      <xdr:row>109</xdr:row>
      <xdr:rowOff>20955</xdr:rowOff>
    </xdr:to>
    <xdr:cxnSp macro="">
      <xdr:nvCxnSpPr>
        <xdr:cNvPr id="930" name="直線コネクタ 929"/>
        <xdr:cNvCxnSpPr/>
      </xdr:nvCxnSpPr>
      <xdr:spPr>
        <a:xfrm>
          <a:off x="22072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163847</xdr:rowOff>
    </xdr:from>
    <xdr:ext cx="469744" cy="259045"/>
    <xdr:sp macro="" textlink="">
      <xdr:nvSpPr>
        <xdr:cNvPr id="931" name="【庁舎】&#10;一人当たり面積最大値テキスト"/>
        <xdr:cNvSpPr txBox="1"/>
      </xdr:nvSpPr>
      <xdr:spPr>
        <a:xfrm>
          <a:off x="22199600" y="1696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45720</xdr:rowOff>
    </xdr:from>
    <xdr:to>
      <xdr:col>116</xdr:col>
      <xdr:colOff>152400</xdr:colOff>
      <xdr:row>100</xdr:row>
      <xdr:rowOff>45720</xdr:rowOff>
    </xdr:to>
    <xdr:cxnSp macro="">
      <xdr:nvCxnSpPr>
        <xdr:cNvPr id="932" name="直線コネクタ 931"/>
        <xdr:cNvCxnSpPr/>
      </xdr:nvCxnSpPr>
      <xdr:spPr>
        <a:xfrm>
          <a:off x="22072600" y="1719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93363</xdr:rowOff>
    </xdr:from>
    <xdr:ext cx="469744" cy="259045"/>
    <xdr:sp macro="" textlink="">
      <xdr:nvSpPr>
        <xdr:cNvPr id="933" name="【庁舎】&#10;一人当たり面積平均値テキスト"/>
        <xdr:cNvSpPr txBox="1"/>
      </xdr:nvSpPr>
      <xdr:spPr>
        <a:xfrm>
          <a:off x="22199600" y="18267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114936</xdr:rowOff>
    </xdr:from>
    <xdr:to>
      <xdr:col>116</xdr:col>
      <xdr:colOff>114300</xdr:colOff>
      <xdr:row>107</xdr:row>
      <xdr:rowOff>45086</xdr:rowOff>
    </xdr:to>
    <xdr:sp macro="" textlink="">
      <xdr:nvSpPr>
        <xdr:cNvPr id="934" name="フローチャート: 判断 933"/>
        <xdr:cNvSpPr/>
      </xdr:nvSpPr>
      <xdr:spPr>
        <a:xfrm>
          <a:off x="22110700" y="1828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141605</xdr:rowOff>
    </xdr:from>
    <xdr:to>
      <xdr:col>112</xdr:col>
      <xdr:colOff>38100</xdr:colOff>
      <xdr:row>108</xdr:row>
      <xdr:rowOff>71755</xdr:rowOff>
    </xdr:to>
    <xdr:sp macro="" textlink="">
      <xdr:nvSpPr>
        <xdr:cNvPr id="935" name="フローチャート: 判断 934"/>
        <xdr:cNvSpPr/>
      </xdr:nvSpPr>
      <xdr:spPr>
        <a:xfrm>
          <a:off x="21272500" y="1848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139700</xdr:rowOff>
    </xdr:from>
    <xdr:to>
      <xdr:col>107</xdr:col>
      <xdr:colOff>101600</xdr:colOff>
      <xdr:row>108</xdr:row>
      <xdr:rowOff>69850</xdr:rowOff>
    </xdr:to>
    <xdr:sp macro="" textlink="">
      <xdr:nvSpPr>
        <xdr:cNvPr id="936" name="フローチャート: 判断 935"/>
        <xdr:cNvSpPr/>
      </xdr:nvSpPr>
      <xdr:spPr>
        <a:xfrm>
          <a:off x="20383500" y="1848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153036</xdr:rowOff>
    </xdr:from>
    <xdr:to>
      <xdr:col>102</xdr:col>
      <xdr:colOff>165100</xdr:colOff>
      <xdr:row>108</xdr:row>
      <xdr:rowOff>83186</xdr:rowOff>
    </xdr:to>
    <xdr:sp macro="" textlink="">
      <xdr:nvSpPr>
        <xdr:cNvPr id="937" name="フローチャート: 判断 936"/>
        <xdr:cNvSpPr/>
      </xdr:nvSpPr>
      <xdr:spPr>
        <a:xfrm>
          <a:off x="19494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151130</xdr:rowOff>
    </xdr:from>
    <xdr:to>
      <xdr:col>98</xdr:col>
      <xdr:colOff>38100</xdr:colOff>
      <xdr:row>108</xdr:row>
      <xdr:rowOff>81280</xdr:rowOff>
    </xdr:to>
    <xdr:sp macro="" textlink="">
      <xdr:nvSpPr>
        <xdr:cNvPr id="938" name="フローチャート: 判断 937"/>
        <xdr:cNvSpPr/>
      </xdr:nvSpPr>
      <xdr:spPr>
        <a:xfrm>
          <a:off x="18605500" y="1849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9" name="テキスト ボックス 9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0" name="テキスト ボックス 9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1" name="テキスト ボックス 9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2" name="テキスト ボックス 9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3" name="テキスト ボックス 9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63500</xdr:rowOff>
    </xdr:from>
    <xdr:to>
      <xdr:col>116</xdr:col>
      <xdr:colOff>114300</xdr:colOff>
      <xdr:row>103</xdr:row>
      <xdr:rowOff>165100</xdr:rowOff>
    </xdr:to>
    <xdr:sp macro="" textlink="">
      <xdr:nvSpPr>
        <xdr:cNvPr id="944" name="楕円 943"/>
        <xdr:cNvSpPr/>
      </xdr:nvSpPr>
      <xdr:spPr>
        <a:xfrm>
          <a:off x="221107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86377</xdr:rowOff>
    </xdr:from>
    <xdr:ext cx="469744" cy="259045"/>
    <xdr:sp macro="" textlink="">
      <xdr:nvSpPr>
        <xdr:cNvPr id="945" name="【庁舎】&#10;一人当たり面積該当値テキスト"/>
        <xdr:cNvSpPr txBox="1"/>
      </xdr:nvSpPr>
      <xdr:spPr>
        <a:xfrm>
          <a:off x="22199600"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88264</xdr:rowOff>
    </xdr:from>
    <xdr:to>
      <xdr:col>112</xdr:col>
      <xdr:colOff>38100</xdr:colOff>
      <xdr:row>104</xdr:row>
      <xdr:rowOff>18414</xdr:rowOff>
    </xdr:to>
    <xdr:sp macro="" textlink="">
      <xdr:nvSpPr>
        <xdr:cNvPr id="946" name="楕円 945"/>
        <xdr:cNvSpPr/>
      </xdr:nvSpPr>
      <xdr:spPr>
        <a:xfrm>
          <a:off x="21272500" y="177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114300</xdr:rowOff>
    </xdr:from>
    <xdr:to>
      <xdr:col>116</xdr:col>
      <xdr:colOff>63500</xdr:colOff>
      <xdr:row>103</xdr:row>
      <xdr:rowOff>139064</xdr:rowOff>
    </xdr:to>
    <xdr:cxnSp macro="">
      <xdr:nvCxnSpPr>
        <xdr:cNvPr id="947" name="直線コネクタ 946"/>
        <xdr:cNvCxnSpPr/>
      </xdr:nvCxnSpPr>
      <xdr:spPr>
        <a:xfrm flipV="1">
          <a:off x="21323300" y="17773650"/>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132080</xdr:rowOff>
    </xdr:from>
    <xdr:to>
      <xdr:col>107</xdr:col>
      <xdr:colOff>101600</xdr:colOff>
      <xdr:row>103</xdr:row>
      <xdr:rowOff>62230</xdr:rowOff>
    </xdr:to>
    <xdr:sp macro="" textlink="">
      <xdr:nvSpPr>
        <xdr:cNvPr id="948" name="楕円 947"/>
        <xdr:cNvSpPr/>
      </xdr:nvSpPr>
      <xdr:spPr>
        <a:xfrm>
          <a:off x="20383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11430</xdr:rowOff>
    </xdr:from>
    <xdr:to>
      <xdr:col>111</xdr:col>
      <xdr:colOff>177800</xdr:colOff>
      <xdr:row>103</xdr:row>
      <xdr:rowOff>139064</xdr:rowOff>
    </xdr:to>
    <xdr:cxnSp macro="">
      <xdr:nvCxnSpPr>
        <xdr:cNvPr id="949" name="直線コネクタ 948"/>
        <xdr:cNvCxnSpPr/>
      </xdr:nvCxnSpPr>
      <xdr:spPr>
        <a:xfrm>
          <a:off x="20434300" y="17670780"/>
          <a:ext cx="889000" cy="1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158750</xdr:rowOff>
    </xdr:from>
    <xdr:to>
      <xdr:col>102</xdr:col>
      <xdr:colOff>165100</xdr:colOff>
      <xdr:row>103</xdr:row>
      <xdr:rowOff>88900</xdr:rowOff>
    </xdr:to>
    <xdr:sp macro="" textlink="">
      <xdr:nvSpPr>
        <xdr:cNvPr id="950" name="楕円 949"/>
        <xdr:cNvSpPr/>
      </xdr:nvSpPr>
      <xdr:spPr>
        <a:xfrm>
          <a:off x="194945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11430</xdr:rowOff>
    </xdr:from>
    <xdr:to>
      <xdr:col>107</xdr:col>
      <xdr:colOff>50800</xdr:colOff>
      <xdr:row>103</xdr:row>
      <xdr:rowOff>38100</xdr:rowOff>
    </xdr:to>
    <xdr:cxnSp macro="">
      <xdr:nvCxnSpPr>
        <xdr:cNvPr id="951" name="直線コネクタ 950"/>
        <xdr:cNvCxnSpPr/>
      </xdr:nvCxnSpPr>
      <xdr:spPr>
        <a:xfrm flipV="1">
          <a:off x="19545300" y="176707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31114</xdr:rowOff>
    </xdr:from>
    <xdr:to>
      <xdr:col>98</xdr:col>
      <xdr:colOff>38100</xdr:colOff>
      <xdr:row>103</xdr:row>
      <xdr:rowOff>132714</xdr:rowOff>
    </xdr:to>
    <xdr:sp macro="" textlink="">
      <xdr:nvSpPr>
        <xdr:cNvPr id="952" name="楕円 951"/>
        <xdr:cNvSpPr/>
      </xdr:nvSpPr>
      <xdr:spPr>
        <a:xfrm>
          <a:off x="18605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38100</xdr:rowOff>
    </xdr:from>
    <xdr:to>
      <xdr:col>102</xdr:col>
      <xdr:colOff>114300</xdr:colOff>
      <xdr:row>103</xdr:row>
      <xdr:rowOff>81914</xdr:rowOff>
    </xdr:to>
    <xdr:cxnSp macro="">
      <xdr:nvCxnSpPr>
        <xdr:cNvPr id="953" name="直線コネクタ 952"/>
        <xdr:cNvCxnSpPr/>
      </xdr:nvCxnSpPr>
      <xdr:spPr>
        <a:xfrm flipV="1">
          <a:off x="18656300" y="176974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62882</xdr:rowOff>
    </xdr:from>
    <xdr:ext cx="469744" cy="259045"/>
    <xdr:sp macro="" textlink="">
      <xdr:nvSpPr>
        <xdr:cNvPr id="954" name="n_1aveValue【庁舎】&#10;一人当たり面積"/>
        <xdr:cNvSpPr txBox="1"/>
      </xdr:nvSpPr>
      <xdr:spPr>
        <a:xfrm>
          <a:off x="21075727" y="1857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60977</xdr:rowOff>
    </xdr:from>
    <xdr:ext cx="469744" cy="259045"/>
    <xdr:sp macro="" textlink="">
      <xdr:nvSpPr>
        <xdr:cNvPr id="955" name="n_2aveValue【庁舎】&#10;一人当たり面積"/>
        <xdr:cNvSpPr txBox="1"/>
      </xdr:nvSpPr>
      <xdr:spPr>
        <a:xfrm>
          <a:off x="201994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74313</xdr:rowOff>
    </xdr:from>
    <xdr:ext cx="469744" cy="259045"/>
    <xdr:sp macro="" textlink="">
      <xdr:nvSpPr>
        <xdr:cNvPr id="956" name="n_3aveValue【庁舎】&#10;一人当たり面積"/>
        <xdr:cNvSpPr txBox="1"/>
      </xdr:nvSpPr>
      <xdr:spPr>
        <a:xfrm>
          <a:off x="193104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72407</xdr:rowOff>
    </xdr:from>
    <xdr:ext cx="469744" cy="259045"/>
    <xdr:sp macro="" textlink="">
      <xdr:nvSpPr>
        <xdr:cNvPr id="957" name="n_4aveValue【庁舎】&#10;一人当たり面積"/>
        <xdr:cNvSpPr txBox="1"/>
      </xdr:nvSpPr>
      <xdr:spPr>
        <a:xfrm>
          <a:off x="18421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34941</xdr:rowOff>
    </xdr:from>
    <xdr:ext cx="469744" cy="259045"/>
    <xdr:sp macro="" textlink="">
      <xdr:nvSpPr>
        <xdr:cNvPr id="958" name="n_1mainValue【庁舎】&#10;一人当たり面積"/>
        <xdr:cNvSpPr txBox="1"/>
      </xdr:nvSpPr>
      <xdr:spPr>
        <a:xfrm>
          <a:off x="21075727" y="1752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78757</xdr:rowOff>
    </xdr:from>
    <xdr:ext cx="469744" cy="259045"/>
    <xdr:sp macro="" textlink="">
      <xdr:nvSpPr>
        <xdr:cNvPr id="959" name="n_2mainValue【庁舎】&#10;一人当たり面積"/>
        <xdr:cNvSpPr txBox="1"/>
      </xdr:nvSpPr>
      <xdr:spPr>
        <a:xfrm>
          <a:off x="201994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105427</xdr:rowOff>
    </xdr:from>
    <xdr:ext cx="469744" cy="259045"/>
    <xdr:sp macro="" textlink="">
      <xdr:nvSpPr>
        <xdr:cNvPr id="960" name="n_3mainValue【庁舎】&#10;一人当たり面積"/>
        <xdr:cNvSpPr txBox="1"/>
      </xdr:nvSpPr>
      <xdr:spPr>
        <a:xfrm>
          <a:off x="1931042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149241</xdr:rowOff>
    </xdr:from>
    <xdr:ext cx="469744" cy="259045"/>
    <xdr:sp macro="" textlink="">
      <xdr:nvSpPr>
        <xdr:cNvPr id="961" name="n_4mainValue【庁舎】&#10;一人当たり面積"/>
        <xdr:cNvSpPr txBox="1"/>
      </xdr:nvSpPr>
      <xdr:spPr>
        <a:xfrm>
          <a:off x="18421427" y="1746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2" name="正方形/長方形 9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3" name="正方形/長方形 9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4" name="テキスト ボックス 9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広大な町域と人口減少問題を抱える当町においては、各施設の一人当たり面積や有形固定資産減価償却率が類似団体や県平均と比較して全体的に高い傾向にある。しかしながら、老朽化が進む保健センターについては、一人当たり面積も少ないことから、住民サービスの向上といった観点からも施設の更新が望ま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また、市民会館については、平成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年度に地域交流センターを建設したため、類似団体数値より低くなっている。図書館については、令和元年度に揖斐川図書館の建て替えを行ったため、類似団体より低くなっている。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広大な区域における住民サービスの維持と、施設等の総量適正化についてバランスを図りつつ、「揖斐川町公共施設等総合管理計画」に基づき、長期的な視点を持って施設の更新・統廃合・長寿命化などを検討するなど、適正なマネジメントが求め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20,459
20,195
803.44
17,381,064
16,720,316
570,166
9,414,748
14,122,087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人口の減少や全国平均を上回る高齢化率（令和</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年度末</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39.3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％）に加え、町内に中心となる産業や大規模な事業所が少ないこと等により財政基盤が弱く、類似団体平均値を下回っている（▲</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0.03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）。そのため、企業誘致や定住促進対策を積極的に進め、法人税・住民税等の増収に努めている。</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一方、歳出は、合併により職員数が大幅増となった人件費のほか、公共施設等の維持管理経費に係る物件費の削減が課題である。平成</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年度末に策定された「公共施設等総合管理計画」による類似施設の統廃合や採算性の低い施設の廃止など、徹底した行財政改革を進め、経常</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経費の縮減に努める。人件費については、定員適正化に基づく削減計画により削減を図っているが、今後は事務事業の効率化と見直しとともにバランスの取れた定員管理を行う必要がある。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45</xdr:row>
      <xdr:rowOff>79828</xdr:rowOff>
    </xdr:to>
    <xdr:cxnSp macro="">
      <xdr:nvCxnSpPr>
        <xdr:cNvPr id="66" name="直線コネクタ 65"/>
        <xdr:cNvCxnSpPr/>
      </xdr:nvCxnSpPr>
      <xdr:spPr>
        <a:xfrm flipV="1">
          <a:off x="4953000" y="622662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43</xdr:row>
      <xdr:rowOff>9072</xdr:rowOff>
    </xdr:to>
    <xdr:cxnSp macro="">
      <xdr:nvCxnSpPr>
        <xdr:cNvPr id="71" name="直線コネクタ 70"/>
        <xdr:cNvCxnSpPr/>
      </xdr:nvCxnSpPr>
      <xdr:spPr>
        <a:xfrm>
          <a:off x="4114800" y="73641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94542</xdr:rowOff>
    </xdr:from>
    <xdr:ext cx="762000" cy="259045"/>
    <xdr:sp macro="" textlink="">
      <xdr:nvSpPr>
        <xdr:cNvPr id="72"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3" name="フローチャート: 判断 72"/>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9072</xdr:rowOff>
    </xdr:to>
    <xdr:cxnSp macro="">
      <xdr:nvCxnSpPr>
        <xdr:cNvPr id="74" name="直線コネクタ 73"/>
        <xdr:cNvCxnSpPr/>
      </xdr:nvCxnSpPr>
      <xdr:spPr>
        <a:xfrm flipV="1">
          <a:off x="3225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xdr:cNvSpPr/>
      </xdr:nvSpPr>
      <xdr:spPr>
        <a:xfrm>
          <a:off x="4064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76" name="テキスト ボックス 75"/>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26307</xdr:rowOff>
    </xdr:to>
    <xdr:cxnSp macro="">
      <xdr:nvCxnSpPr>
        <xdr:cNvPr id="77" name="直線コネクタ 76"/>
        <xdr:cNvCxnSpPr/>
      </xdr:nvCxnSpPr>
      <xdr:spPr>
        <a:xfrm flipV="1">
          <a:off x="2336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8" name="フローチャート: 判断 77"/>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9" name="テキスト ボックス 78"/>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78015</xdr:rowOff>
    </xdr:to>
    <xdr:cxnSp macro="">
      <xdr:nvCxnSpPr>
        <xdr:cNvPr id="80" name="直線コネクタ 79"/>
        <xdr:cNvCxnSpPr/>
      </xdr:nvCxnSpPr>
      <xdr:spPr>
        <a:xfrm flipV="1">
          <a:off x="1447800" y="739865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93435</xdr:rowOff>
    </xdr:from>
    <xdr:to>
      <xdr:col>11</xdr:col>
      <xdr:colOff>82550</xdr:colOff>
      <xdr:row>41</xdr:row>
      <xdr:rowOff>23585</xdr:rowOff>
    </xdr:to>
    <xdr:sp macro="" textlink="">
      <xdr:nvSpPr>
        <xdr:cNvPr id="81" name="フローチャート: 判断 80"/>
        <xdr:cNvSpPr/>
      </xdr:nvSpPr>
      <xdr:spPr>
        <a:xfrm>
          <a:off x="2286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33762</xdr:rowOff>
    </xdr:from>
    <xdr:ext cx="762000" cy="259045"/>
    <xdr:sp macro="" textlink="">
      <xdr:nvSpPr>
        <xdr:cNvPr id="82" name="テキスト ボックス 81"/>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83" name="フローチャート: 判断 82"/>
        <xdr:cNvSpPr/>
      </xdr:nvSpPr>
      <xdr:spPr>
        <a:xfrm>
          <a:off x="1397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50999</xdr:rowOff>
    </xdr:from>
    <xdr:ext cx="762000" cy="259045"/>
    <xdr:sp macro="" textlink="">
      <xdr:nvSpPr>
        <xdr:cNvPr id="84" name="テキスト ボックス 83"/>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90" name="楕円 89"/>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101799</xdr:rowOff>
    </xdr:from>
    <xdr:ext cx="762000" cy="259045"/>
    <xdr:sp macro="" textlink="">
      <xdr:nvSpPr>
        <xdr:cNvPr id="91" name="財政力該当値テキスト"/>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2" name="楕円 91"/>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3" name="テキスト ボックス 92"/>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4" name="楕円 93"/>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5" name="テキスト ボックス 94"/>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6" name="楕円 95"/>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7" name="テキスト ボックス 96"/>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98" name="楕円 97"/>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99" name="テキスト ボックス 98"/>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ゴシック" panose="020B0609070205080204" pitchFamily="49" charset="-128"/>
              <a:ea typeface="ＭＳ ゴシック" panose="020B0609070205080204" pitchFamily="49" charset="-128"/>
            </a:rPr>
            <a:t>人件費及び物件費の人口１人当たりの決算額は類似団体平均値を大幅に上回っているが、経常収支比率は類似団体平均値を</a:t>
          </a:r>
          <a:r>
            <a:rPr kumimoji="1" lang="en-US" altLang="ja-JP" sz="1050">
              <a:latin typeface="ＭＳ ゴシック" panose="020B0609070205080204" pitchFamily="49" charset="-128"/>
              <a:ea typeface="ＭＳ ゴシック" panose="020B0609070205080204" pitchFamily="49" charset="-128"/>
            </a:rPr>
            <a:t>4.8</a:t>
          </a:r>
          <a:r>
            <a:rPr kumimoji="1" lang="ja-JP" altLang="en-US" sz="1050">
              <a:latin typeface="ＭＳ ゴシック" panose="020B0609070205080204" pitchFamily="49" charset="-128"/>
              <a:ea typeface="ＭＳ ゴシック" panose="020B0609070205080204" pitchFamily="49" charset="-128"/>
            </a:rPr>
            <a:t>ポイント下回っている。昨年度から</a:t>
          </a:r>
          <a:r>
            <a:rPr kumimoji="1" lang="en-US" altLang="ja-JP" sz="1050">
              <a:latin typeface="ＭＳ ゴシック" panose="020B0609070205080204" pitchFamily="49" charset="-128"/>
              <a:ea typeface="ＭＳ ゴシック" panose="020B0609070205080204" pitchFamily="49" charset="-128"/>
            </a:rPr>
            <a:t>1.2</a:t>
          </a:r>
          <a:r>
            <a:rPr kumimoji="1" lang="ja-JP" altLang="en-US" sz="1050">
              <a:latin typeface="ＭＳ ゴシック" panose="020B0609070205080204" pitchFamily="49" charset="-128"/>
              <a:ea typeface="ＭＳ ゴシック" panose="020B0609070205080204" pitchFamily="49" charset="-128"/>
            </a:rPr>
            <a:t>ポイント減少した主な要因は、新型コロナウィルス感染症対応地方創生臨時交付金を受けて実施した事業規模が大きく、臨時的経費が増加したことによって相対的に経常経費の比率が減少した影響が大きい。</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しかしながら、人件費や物件費については今後も増加することが見込まれるため、人件費については削減に努め、物件費の多くを占める公共施設の維持管理経費については、「公共施設等総合管理計画」による類似施設の統廃合や採算性の低い施設の廃止など、徹底した行政改革や事務事業の見直しを進め経常経費の縮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66548</xdr:rowOff>
    </xdr:from>
    <xdr:to>
      <xdr:col>23</xdr:col>
      <xdr:colOff>133350</xdr:colOff>
      <xdr:row>65</xdr:row>
      <xdr:rowOff>152654</xdr:rowOff>
    </xdr:to>
    <xdr:cxnSp macro="">
      <xdr:nvCxnSpPr>
        <xdr:cNvPr id="127" name="直線コネクタ 126"/>
        <xdr:cNvCxnSpPr/>
      </xdr:nvCxnSpPr>
      <xdr:spPr>
        <a:xfrm flipV="1">
          <a:off x="4953000" y="10182098"/>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124731</xdr:rowOff>
    </xdr:from>
    <xdr:ext cx="762000" cy="259045"/>
    <xdr:sp macro="" textlink="">
      <xdr:nvSpPr>
        <xdr:cNvPr id="128"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152654</xdr:rowOff>
    </xdr:from>
    <xdr:to>
      <xdr:col>24</xdr:col>
      <xdr:colOff>12700</xdr:colOff>
      <xdr:row>65</xdr:row>
      <xdr:rowOff>152654</xdr:rowOff>
    </xdr:to>
    <xdr:cxnSp macro="">
      <xdr:nvCxnSpPr>
        <xdr:cNvPr id="129" name="直線コネクタ 128"/>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152925</xdr:rowOff>
    </xdr:from>
    <xdr:ext cx="762000" cy="259045"/>
    <xdr:sp macro="" textlink="">
      <xdr:nvSpPr>
        <xdr:cNvPr id="130" name="財政構造の弾力性最大値テキスト"/>
        <xdr:cNvSpPr txBox="1"/>
      </xdr:nvSpPr>
      <xdr:spPr>
        <a:xfrm>
          <a:off x="5041900" y="992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66548</xdr:rowOff>
    </xdr:from>
    <xdr:to>
      <xdr:col>24</xdr:col>
      <xdr:colOff>12700</xdr:colOff>
      <xdr:row>59</xdr:row>
      <xdr:rowOff>66548</xdr:rowOff>
    </xdr:to>
    <xdr:cxnSp macro="">
      <xdr:nvCxnSpPr>
        <xdr:cNvPr id="131" name="直線コネクタ 130"/>
        <xdr:cNvCxnSpPr/>
      </xdr:nvCxnSpPr>
      <xdr:spPr>
        <a:xfrm>
          <a:off x="4864100" y="1018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29972</xdr:rowOff>
    </xdr:from>
    <xdr:to>
      <xdr:col>23</xdr:col>
      <xdr:colOff>133350</xdr:colOff>
      <xdr:row>62</xdr:row>
      <xdr:rowOff>87884</xdr:rowOff>
    </xdr:to>
    <xdr:cxnSp macro="">
      <xdr:nvCxnSpPr>
        <xdr:cNvPr id="132" name="直線コネクタ 131"/>
        <xdr:cNvCxnSpPr/>
      </xdr:nvCxnSpPr>
      <xdr:spPr>
        <a:xfrm flipV="1">
          <a:off x="4114800" y="1065987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3"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4" name="フローチャート: 判断 133"/>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87884</xdr:rowOff>
    </xdr:from>
    <xdr:to>
      <xdr:col>19</xdr:col>
      <xdr:colOff>133350</xdr:colOff>
      <xdr:row>62</xdr:row>
      <xdr:rowOff>150622</xdr:rowOff>
    </xdr:to>
    <xdr:cxnSp macro="">
      <xdr:nvCxnSpPr>
        <xdr:cNvPr id="135" name="直線コネクタ 134"/>
        <xdr:cNvCxnSpPr/>
      </xdr:nvCxnSpPr>
      <xdr:spPr>
        <a:xfrm flipV="1">
          <a:off x="3225800" y="1071778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6" name="フローチャート: 判断 135"/>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37" name="テキスト ボックス 136"/>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150622</xdr:rowOff>
    </xdr:from>
    <xdr:to>
      <xdr:col>15</xdr:col>
      <xdr:colOff>82550</xdr:colOff>
      <xdr:row>63</xdr:row>
      <xdr:rowOff>3302</xdr:rowOff>
    </xdr:to>
    <xdr:cxnSp macro="">
      <xdr:nvCxnSpPr>
        <xdr:cNvPr id="138" name="直線コネクタ 137"/>
        <xdr:cNvCxnSpPr/>
      </xdr:nvCxnSpPr>
      <xdr:spPr>
        <a:xfrm flipV="1">
          <a:off x="2336800" y="1078052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9" name="フローチャート: 判断 138"/>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40" name="テキスト ボックス 139"/>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133858</xdr:rowOff>
    </xdr:from>
    <xdr:to>
      <xdr:col>11</xdr:col>
      <xdr:colOff>31750</xdr:colOff>
      <xdr:row>63</xdr:row>
      <xdr:rowOff>3302</xdr:rowOff>
    </xdr:to>
    <xdr:cxnSp macro="">
      <xdr:nvCxnSpPr>
        <xdr:cNvPr id="141" name="直線コネクタ 140"/>
        <xdr:cNvCxnSpPr/>
      </xdr:nvCxnSpPr>
      <xdr:spPr>
        <a:xfrm>
          <a:off x="1447800" y="10592308"/>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4" name="フローチャート: 判断 143"/>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91965</xdr:rowOff>
    </xdr:from>
    <xdr:ext cx="762000" cy="259045"/>
    <xdr:sp macro="" textlink="">
      <xdr:nvSpPr>
        <xdr:cNvPr id="145" name="テキスト ボックス 144"/>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150622</xdr:rowOff>
    </xdr:from>
    <xdr:to>
      <xdr:col>23</xdr:col>
      <xdr:colOff>184150</xdr:colOff>
      <xdr:row>62</xdr:row>
      <xdr:rowOff>80772</xdr:rowOff>
    </xdr:to>
    <xdr:sp macro="" textlink="">
      <xdr:nvSpPr>
        <xdr:cNvPr id="151" name="楕円 150"/>
        <xdr:cNvSpPr/>
      </xdr:nvSpPr>
      <xdr:spPr>
        <a:xfrm>
          <a:off x="49022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167149</xdr:rowOff>
    </xdr:from>
    <xdr:ext cx="762000" cy="259045"/>
    <xdr:sp macro="" textlink="">
      <xdr:nvSpPr>
        <xdr:cNvPr id="152" name="財政構造の弾力性該当値テキスト"/>
        <xdr:cNvSpPr txBox="1"/>
      </xdr:nvSpPr>
      <xdr:spPr>
        <a:xfrm>
          <a:off x="50419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37084</xdr:rowOff>
    </xdr:from>
    <xdr:to>
      <xdr:col>19</xdr:col>
      <xdr:colOff>184150</xdr:colOff>
      <xdr:row>62</xdr:row>
      <xdr:rowOff>138684</xdr:rowOff>
    </xdr:to>
    <xdr:sp macro="" textlink="">
      <xdr:nvSpPr>
        <xdr:cNvPr id="153" name="楕円 152"/>
        <xdr:cNvSpPr/>
      </xdr:nvSpPr>
      <xdr:spPr>
        <a:xfrm>
          <a:off x="4064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54" name="テキスト ボックス 153"/>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99822</xdr:rowOff>
    </xdr:from>
    <xdr:to>
      <xdr:col>15</xdr:col>
      <xdr:colOff>133350</xdr:colOff>
      <xdr:row>63</xdr:row>
      <xdr:rowOff>29972</xdr:rowOff>
    </xdr:to>
    <xdr:sp macro="" textlink="">
      <xdr:nvSpPr>
        <xdr:cNvPr id="155" name="楕円 154"/>
        <xdr:cNvSpPr/>
      </xdr:nvSpPr>
      <xdr:spPr>
        <a:xfrm>
          <a:off x="3175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40149</xdr:rowOff>
    </xdr:from>
    <xdr:ext cx="762000" cy="259045"/>
    <xdr:sp macro="" textlink="">
      <xdr:nvSpPr>
        <xdr:cNvPr id="156" name="テキスト ボックス 155"/>
        <xdr:cNvSpPr txBox="1"/>
      </xdr:nvSpPr>
      <xdr:spPr>
        <a:xfrm>
          <a:off x="2844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123952</xdr:rowOff>
    </xdr:from>
    <xdr:to>
      <xdr:col>11</xdr:col>
      <xdr:colOff>82550</xdr:colOff>
      <xdr:row>63</xdr:row>
      <xdr:rowOff>54102</xdr:rowOff>
    </xdr:to>
    <xdr:sp macro="" textlink="">
      <xdr:nvSpPr>
        <xdr:cNvPr id="157" name="楕円 156"/>
        <xdr:cNvSpPr/>
      </xdr:nvSpPr>
      <xdr:spPr>
        <a:xfrm>
          <a:off x="2286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64279</xdr:rowOff>
    </xdr:from>
    <xdr:ext cx="762000" cy="259045"/>
    <xdr:sp macro="" textlink="">
      <xdr:nvSpPr>
        <xdr:cNvPr id="158" name="テキスト ボックス 157"/>
        <xdr:cNvSpPr txBox="1"/>
      </xdr:nvSpPr>
      <xdr:spPr>
        <a:xfrm>
          <a:off x="1955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59" name="楕円 158"/>
        <xdr:cNvSpPr/>
      </xdr:nvSpPr>
      <xdr:spPr>
        <a:xfrm>
          <a:off x="1397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60" name="テキスト ボックス 159"/>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[248,837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類似団体平均値に比べて大幅に上回っている。人件費は人員削減効果が出ているものの、物件費は依然として高い。合併団体であり広大な面積を持つ当町は公共施設の総量も多く、施設の維持管理に係る光熱水費等の需用費や指定管理料等の委託料が嵩むほか、老朽化に伴う修繕料等も多い。加えて令和２年度は、会計年度任用職員制度の導入に伴いに人件費が増加し、物件費については、新型コロナウィルス感染症対応に伴う経費が増加したことが影響し、前年度を上回る決算となった。</a:t>
          </a:r>
        </a:p>
        <a:p>
          <a:r>
            <a:rPr kumimoji="1" lang="ja-JP" altLang="en-US" sz="1100">
              <a:latin typeface="ＭＳ ゴシック" panose="020B0609070205080204" pitchFamily="49" charset="-128"/>
              <a:ea typeface="ＭＳ ゴシック" panose="020B0609070205080204" pitchFamily="49" charset="-128"/>
            </a:rPr>
            <a:t>人件費は更なる職員数の削減が限界に近づいているなか、公共施設の統廃合等を早急に進め、人件費・物件費等の抑制に努める。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150616</xdr:rowOff>
    </xdr:from>
    <xdr:to>
      <xdr:col>23</xdr:col>
      <xdr:colOff>133350</xdr:colOff>
      <xdr:row>89</xdr:row>
      <xdr:rowOff>70317</xdr:rowOff>
    </xdr:to>
    <xdr:cxnSp macro="">
      <xdr:nvCxnSpPr>
        <xdr:cNvPr id="190" name="直線コネクタ 189"/>
        <xdr:cNvCxnSpPr/>
      </xdr:nvCxnSpPr>
      <xdr:spPr>
        <a:xfrm flipV="1">
          <a:off x="4953000" y="14038066"/>
          <a:ext cx="0" cy="1291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42394</xdr:rowOff>
    </xdr:from>
    <xdr:ext cx="762000" cy="259045"/>
    <xdr:sp macro="" textlink="">
      <xdr:nvSpPr>
        <xdr:cNvPr id="191" name="人件費・物件費等の状況最小値テキスト"/>
        <xdr:cNvSpPr txBox="1"/>
      </xdr:nvSpPr>
      <xdr:spPr>
        <a:xfrm>
          <a:off x="5041900" y="1530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70317</xdr:rowOff>
    </xdr:from>
    <xdr:to>
      <xdr:col>24</xdr:col>
      <xdr:colOff>12700</xdr:colOff>
      <xdr:row>89</xdr:row>
      <xdr:rowOff>70317</xdr:rowOff>
    </xdr:to>
    <xdr:cxnSp macro="">
      <xdr:nvCxnSpPr>
        <xdr:cNvPr id="192" name="直線コネクタ 191"/>
        <xdr:cNvCxnSpPr/>
      </xdr:nvCxnSpPr>
      <xdr:spPr>
        <a:xfrm>
          <a:off x="4864100" y="153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65543</xdr:rowOff>
    </xdr:from>
    <xdr:ext cx="762000" cy="259045"/>
    <xdr:sp macro="" textlink="">
      <xdr:nvSpPr>
        <xdr:cNvPr id="193" name="人件費・物件費等の状況最大値テキスト"/>
        <xdr:cNvSpPr txBox="1"/>
      </xdr:nvSpPr>
      <xdr:spPr>
        <a:xfrm>
          <a:off x="5041900" y="1378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150616</xdr:rowOff>
    </xdr:from>
    <xdr:to>
      <xdr:col>24</xdr:col>
      <xdr:colOff>12700</xdr:colOff>
      <xdr:row>81</xdr:row>
      <xdr:rowOff>150616</xdr:rowOff>
    </xdr:to>
    <xdr:cxnSp macro="">
      <xdr:nvCxnSpPr>
        <xdr:cNvPr id="194" name="直線コネクタ 193"/>
        <xdr:cNvCxnSpPr/>
      </xdr:nvCxnSpPr>
      <xdr:spPr>
        <a:xfrm>
          <a:off x="4864100" y="140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22011</xdr:rowOff>
    </xdr:from>
    <xdr:to>
      <xdr:col>23</xdr:col>
      <xdr:colOff>133350</xdr:colOff>
      <xdr:row>87</xdr:row>
      <xdr:rowOff>81662</xdr:rowOff>
    </xdr:to>
    <xdr:cxnSp macro="">
      <xdr:nvCxnSpPr>
        <xdr:cNvPr id="195" name="直線コネクタ 194"/>
        <xdr:cNvCxnSpPr/>
      </xdr:nvCxnSpPr>
      <xdr:spPr>
        <a:xfrm>
          <a:off x="4114800" y="14766711"/>
          <a:ext cx="838200" cy="23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66527</xdr:rowOff>
    </xdr:from>
    <xdr:ext cx="762000" cy="259045"/>
    <xdr:sp macro="" textlink="">
      <xdr:nvSpPr>
        <xdr:cNvPr id="196" name="人件費・物件費等の状況平均値テキスト"/>
        <xdr:cNvSpPr txBox="1"/>
      </xdr:nvSpPr>
      <xdr:spPr>
        <a:xfrm>
          <a:off x="5041900" y="1429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50000</xdr:rowOff>
    </xdr:from>
    <xdr:to>
      <xdr:col>23</xdr:col>
      <xdr:colOff>184150</xdr:colOff>
      <xdr:row>84</xdr:row>
      <xdr:rowOff>151600</xdr:rowOff>
    </xdr:to>
    <xdr:sp macro="" textlink="">
      <xdr:nvSpPr>
        <xdr:cNvPr id="197" name="フローチャート: 判断 196"/>
        <xdr:cNvSpPr/>
      </xdr:nvSpPr>
      <xdr:spPr>
        <a:xfrm>
          <a:off x="49022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82713</xdr:rowOff>
    </xdr:from>
    <xdr:to>
      <xdr:col>19</xdr:col>
      <xdr:colOff>133350</xdr:colOff>
      <xdr:row>86</xdr:row>
      <xdr:rowOff>22011</xdr:rowOff>
    </xdr:to>
    <xdr:cxnSp macro="">
      <xdr:nvCxnSpPr>
        <xdr:cNvPr id="198" name="直線コネクタ 197"/>
        <xdr:cNvCxnSpPr/>
      </xdr:nvCxnSpPr>
      <xdr:spPr>
        <a:xfrm>
          <a:off x="3225800" y="14655963"/>
          <a:ext cx="889000" cy="11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118845</xdr:rowOff>
    </xdr:from>
    <xdr:to>
      <xdr:col>19</xdr:col>
      <xdr:colOff>184150</xdr:colOff>
      <xdr:row>82</xdr:row>
      <xdr:rowOff>48995</xdr:rowOff>
    </xdr:to>
    <xdr:sp macro="" textlink="">
      <xdr:nvSpPr>
        <xdr:cNvPr id="199" name="フローチャート: 判断 198"/>
        <xdr:cNvSpPr/>
      </xdr:nvSpPr>
      <xdr:spPr>
        <a:xfrm>
          <a:off x="4064000" y="1400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59172</xdr:rowOff>
    </xdr:from>
    <xdr:ext cx="736600" cy="259045"/>
    <xdr:sp macro="" textlink="">
      <xdr:nvSpPr>
        <xdr:cNvPr id="200" name="テキスト ボックス 199"/>
        <xdr:cNvSpPr txBox="1"/>
      </xdr:nvSpPr>
      <xdr:spPr>
        <a:xfrm>
          <a:off x="3733800" y="13775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82713</xdr:rowOff>
    </xdr:from>
    <xdr:to>
      <xdr:col>15</xdr:col>
      <xdr:colOff>82550</xdr:colOff>
      <xdr:row>85</xdr:row>
      <xdr:rowOff>92148</xdr:rowOff>
    </xdr:to>
    <xdr:cxnSp macro="">
      <xdr:nvCxnSpPr>
        <xdr:cNvPr id="201" name="直線コネクタ 200"/>
        <xdr:cNvCxnSpPr/>
      </xdr:nvCxnSpPr>
      <xdr:spPr>
        <a:xfrm flipV="1">
          <a:off x="2336800" y="14655963"/>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114109</xdr:rowOff>
    </xdr:from>
    <xdr:to>
      <xdr:col>15</xdr:col>
      <xdr:colOff>133350</xdr:colOff>
      <xdr:row>82</xdr:row>
      <xdr:rowOff>44259</xdr:rowOff>
    </xdr:to>
    <xdr:sp macro="" textlink="">
      <xdr:nvSpPr>
        <xdr:cNvPr id="202" name="フローチャート: 判断 201"/>
        <xdr:cNvSpPr/>
      </xdr:nvSpPr>
      <xdr:spPr>
        <a:xfrm>
          <a:off x="3175000" y="1400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54436</xdr:rowOff>
    </xdr:from>
    <xdr:ext cx="762000" cy="259045"/>
    <xdr:sp macro="" textlink="">
      <xdr:nvSpPr>
        <xdr:cNvPr id="203" name="テキスト ボックス 202"/>
        <xdr:cNvSpPr txBox="1"/>
      </xdr:nvSpPr>
      <xdr:spPr>
        <a:xfrm>
          <a:off x="2844800" y="1377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54014</xdr:rowOff>
    </xdr:from>
    <xdr:to>
      <xdr:col>11</xdr:col>
      <xdr:colOff>31750</xdr:colOff>
      <xdr:row>85</xdr:row>
      <xdr:rowOff>92148</xdr:rowOff>
    </xdr:to>
    <xdr:cxnSp macro="">
      <xdr:nvCxnSpPr>
        <xdr:cNvPr id="204" name="直線コネクタ 203"/>
        <xdr:cNvCxnSpPr/>
      </xdr:nvCxnSpPr>
      <xdr:spPr>
        <a:xfrm>
          <a:off x="1447800" y="14627264"/>
          <a:ext cx="889000" cy="3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130180</xdr:rowOff>
    </xdr:from>
    <xdr:to>
      <xdr:col>11</xdr:col>
      <xdr:colOff>82550</xdr:colOff>
      <xdr:row>82</xdr:row>
      <xdr:rowOff>60330</xdr:rowOff>
    </xdr:to>
    <xdr:sp macro="" textlink="">
      <xdr:nvSpPr>
        <xdr:cNvPr id="205" name="フローチャート: 判断 204"/>
        <xdr:cNvSpPr/>
      </xdr:nvSpPr>
      <xdr:spPr>
        <a:xfrm>
          <a:off x="2286000" y="1401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70507</xdr:rowOff>
    </xdr:from>
    <xdr:ext cx="762000" cy="259045"/>
    <xdr:sp macro="" textlink="">
      <xdr:nvSpPr>
        <xdr:cNvPr id="206" name="テキスト ボックス 205"/>
        <xdr:cNvSpPr txBox="1"/>
      </xdr:nvSpPr>
      <xdr:spPr>
        <a:xfrm>
          <a:off x="1955800" y="1378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39235</xdr:rowOff>
    </xdr:from>
    <xdr:to>
      <xdr:col>7</xdr:col>
      <xdr:colOff>31750</xdr:colOff>
      <xdr:row>82</xdr:row>
      <xdr:rowOff>140835</xdr:rowOff>
    </xdr:to>
    <xdr:sp macro="" textlink="">
      <xdr:nvSpPr>
        <xdr:cNvPr id="207" name="フローチャート: 判断 206"/>
        <xdr:cNvSpPr/>
      </xdr:nvSpPr>
      <xdr:spPr>
        <a:xfrm>
          <a:off x="1397000" y="1409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151012</xdr:rowOff>
    </xdr:from>
    <xdr:ext cx="762000" cy="259045"/>
    <xdr:sp macro="" textlink="">
      <xdr:nvSpPr>
        <xdr:cNvPr id="208" name="テキスト ボックス 207"/>
        <xdr:cNvSpPr txBox="1"/>
      </xdr:nvSpPr>
      <xdr:spPr>
        <a:xfrm>
          <a:off x="1066800" y="1386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30862</xdr:rowOff>
    </xdr:from>
    <xdr:to>
      <xdr:col>23</xdr:col>
      <xdr:colOff>184150</xdr:colOff>
      <xdr:row>87</xdr:row>
      <xdr:rowOff>132462</xdr:rowOff>
    </xdr:to>
    <xdr:sp macro="" textlink="">
      <xdr:nvSpPr>
        <xdr:cNvPr id="214" name="楕円 213"/>
        <xdr:cNvSpPr/>
      </xdr:nvSpPr>
      <xdr:spPr>
        <a:xfrm>
          <a:off x="4902200" y="1494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2939</xdr:rowOff>
    </xdr:from>
    <xdr:ext cx="762000" cy="259045"/>
    <xdr:sp macro="" textlink="">
      <xdr:nvSpPr>
        <xdr:cNvPr id="215" name="人件費・物件費等の状況該当値テキスト"/>
        <xdr:cNvSpPr txBox="1"/>
      </xdr:nvSpPr>
      <xdr:spPr>
        <a:xfrm>
          <a:off x="5041900" y="1491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142661</xdr:rowOff>
    </xdr:from>
    <xdr:to>
      <xdr:col>19</xdr:col>
      <xdr:colOff>184150</xdr:colOff>
      <xdr:row>86</xdr:row>
      <xdr:rowOff>72811</xdr:rowOff>
    </xdr:to>
    <xdr:sp macro="" textlink="">
      <xdr:nvSpPr>
        <xdr:cNvPr id="216" name="楕円 215"/>
        <xdr:cNvSpPr/>
      </xdr:nvSpPr>
      <xdr:spPr>
        <a:xfrm>
          <a:off x="4064000" y="1471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57588</xdr:rowOff>
    </xdr:from>
    <xdr:ext cx="736600" cy="259045"/>
    <xdr:sp macro="" textlink="">
      <xdr:nvSpPr>
        <xdr:cNvPr id="217" name="テキスト ボックス 216"/>
        <xdr:cNvSpPr txBox="1"/>
      </xdr:nvSpPr>
      <xdr:spPr>
        <a:xfrm>
          <a:off x="3733800" y="14802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31913</xdr:rowOff>
    </xdr:from>
    <xdr:to>
      <xdr:col>15</xdr:col>
      <xdr:colOff>133350</xdr:colOff>
      <xdr:row>85</xdr:row>
      <xdr:rowOff>133513</xdr:rowOff>
    </xdr:to>
    <xdr:sp macro="" textlink="">
      <xdr:nvSpPr>
        <xdr:cNvPr id="218" name="楕円 217"/>
        <xdr:cNvSpPr/>
      </xdr:nvSpPr>
      <xdr:spPr>
        <a:xfrm>
          <a:off x="3175000" y="146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118290</xdr:rowOff>
    </xdr:from>
    <xdr:ext cx="762000" cy="259045"/>
    <xdr:sp macro="" textlink="">
      <xdr:nvSpPr>
        <xdr:cNvPr id="219" name="テキスト ボックス 218"/>
        <xdr:cNvSpPr txBox="1"/>
      </xdr:nvSpPr>
      <xdr:spPr>
        <a:xfrm>
          <a:off x="2844800" y="1469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41348</xdr:rowOff>
    </xdr:from>
    <xdr:to>
      <xdr:col>11</xdr:col>
      <xdr:colOff>82550</xdr:colOff>
      <xdr:row>85</xdr:row>
      <xdr:rowOff>142948</xdr:rowOff>
    </xdr:to>
    <xdr:sp macro="" textlink="">
      <xdr:nvSpPr>
        <xdr:cNvPr id="220" name="楕円 219"/>
        <xdr:cNvSpPr/>
      </xdr:nvSpPr>
      <xdr:spPr>
        <a:xfrm>
          <a:off x="2286000" y="1461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127725</xdr:rowOff>
    </xdr:from>
    <xdr:ext cx="762000" cy="259045"/>
    <xdr:sp macro="" textlink="">
      <xdr:nvSpPr>
        <xdr:cNvPr id="221" name="テキスト ボックス 220"/>
        <xdr:cNvSpPr txBox="1"/>
      </xdr:nvSpPr>
      <xdr:spPr>
        <a:xfrm>
          <a:off x="1955800" y="1470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3214</xdr:rowOff>
    </xdr:from>
    <xdr:to>
      <xdr:col>7</xdr:col>
      <xdr:colOff>31750</xdr:colOff>
      <xdr:row>85</xdr:row>
      <xdr:rowOff>104814</xdr:rowOff>
    </xdr:to>
    <xdr:sp macro="" textlink="">
      <xdr:nvSpPr>
        <xdr:cNvPr id="222" name="楕円 221"/>
        <xdr:cNvSpPr/>
      </xdr:nvSpPr>
      <xdr:spPr>
        <a:xfrm>
          <a:off x="1397000" y="1457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89591</xdr:rowOff>
    </xdr:from>
    <xdr:ext cx="762000" cy="259045"/>
    <xdr:sp macro="" textlink="">
      <xdr:nvSpPr>
        <xdr:cNvPr id="223" name="テキスト ボックス 222"/>
        <xdr:cNvSpPr txBox="1"/>
      </xdr:nvSpPr>
      <xdr:spPr>
        <a:xfrm>
          <a:off x="1066800" y="1466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類似団体平均値に比べて低い水準にあり、平均値を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ポイント下回っている。平成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の国家公務員人件費削減措置の影響により指数自体は高くなったが、類似団体も同様の結果となっており、依然として低い水準となっている。これは、従来からの給与体系水準の低さや男女の昇任格差が要因であると考えられる。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年度から新たな昇給制度（勤務評定）により適正な給与の改正を図っており、また、地域の民間企業との給与格差についても適正に反映させたい。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121557</xdr:rowOff>
    </xdr:to>
    <xdr:cxnSp macro="">
      <xdr:nvCxnSpPr>
        <xdr:cNvPr id="254" name="直線コネクタ 253"/>
        <xdr:cNvCxnSpPr/>
      </xdr:nvCxnSpPr>
      <xdr:spPr>
        <a:xfrm flipV="1">
          <a:off x="17018000" y="1388110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83</xdr:row>
      <xdr:rowOff>64407</xdr:rowOff>
    </xdr:to>
    <xdr:cxnSp macro="">
      <xdr:nvCxnSpPr>
        <xdr:cNvPr id="259" name="直線コネクタ 258"/>
        <xdr:cNvCxnSpPr/>
      </xdr:nvCxnSpPr>
      <xdr:spPr>
        <a:xfrm flipV="1">
          <a:off x="16179800" y="1422581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0" name="給与水準   （国との比較）平均値テキスト"/>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47171</xdr:rowOff>
    </xdr:from>
    <xdr:to>
      <xdr:col>77</xdr:col>
      <xdr:colOff>44450</xdr:colOff>
      <xdr:row>83</xdr:row>
      <xdr:rowOff>64407</xdr:rowOff>
    </xdr:to>
    <xdr:cxnSp macro="">
      <xdr:nvCxnSpPr>
        <xdr:cNvPr id="262" name="直線コネクタ 261"/>
        <xdr:cNvCxnSpPr/>
      </xdr:nvCxnSpPr>
      <xdr:spPr>
        <a:xfrm>
          <a:off x="15290800" y="142775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51707</xdr:rowOff>
    </xdr:from>
    <xdr:to>
      <xdr:col>77</xdr:col>
      <xdr:colOff>95250</xdr:colOff>
      <xdr:row>87</xdr:row>
      <xdr:rowOff>153307</xdr:rowOff>
    </xdr:to>
    <xdr:sp macro="" textlink="">
      <xdr:nvSpPr>
        <xdr:cNvPr id="263" name="フローチャート: 判断 262"/>
        <xdr:cNvSpPr/>
      </xdr:nvSpPr>
      <xdr:spPr>
        <a:xfrm>
          <a:off x="16129000" y="1496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64" name="テキスト ボックス 263"/>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47171</xdr:rowOff>
    </xdr:from>
    <xdr:to>
      <xdr:col>72</xdr:col>
      <xdr:colOff>203200</xdr:colOff>
      <xdr:row>83</xdr:row>
      <xdr:rowOff>64407</xdr:rowOff>
    </xdr:to>
    <xdr:cxnSp macro="">
      <xdr:nvCxnSpPr>
        <xdr:cNvPr id="265" name="直線コネクタ 264"/>
        <xdr:cNvCxnSpPr/>
      </xdr:nvCxnSpPr>
      <xdr:spPr>
        <a:xfrm flipV="1">
          <a:off x="14401800" y="142775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6" name="フローチャート: 判断 265"/>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67" name="テキスト ボックス 266"/>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83</xdr:row>
      <xdr:rowOff>64407</xdr:rowOff>
    </xdr:to>
    <xdr:cxnSp macro="">
      <xdr:nvCxnSpPr>
        <xdr:cNvPr id="268" name="直線コネクタ 267"/>
        <xdr:cNvCxnSpPr/>
      </xdr:nvCxnSpPr>
      <xdr:spPr>
        <a:xfrm>
          <a:off x="13512800" y="141568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9" name="フローチャート: 判断 268"/>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70" name="テキスト ボックス 269"/>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71" name="フローチャート: 判断 270"/>
        <xdr:cNvSpPr/>
      </xdr:nvSpPr>
      <xdr:spPr>
        <a:xfrm>
          <a:off x="13462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72" name="テキスト ボックス 271"/>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78" name="楕円 277"/>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79"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13607</xdr:rowOff>
    </xdr:from>
    <xdr:to>
      <xdr:col>77</xdr:col>
      <xdr:colOff>95250</xdr:colOff>
      <xdr:row>83</xdr:row>
      <xdr:rowOff>115207</xdr:rowOff>
    </xdr:to>
    <xdr:sp macro="" textlink="">
      <xdr:nvSpPr>
        <xdr:cNvPr id="280" name="楕円 279"/>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125384</xdr:rowOff>
    </xdr:from>
    <xdr:ext cx="736600" cy="259045"/>
    <xdr:sp macro="" textlink="">
      <xdr:nvSpPr>
        <xdr:cNvPr id="281" name="テキスト ボックス 280"/>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167821</xdr:rowOff>
    </xdr:from>
    <xdr:to>
      <xdr:col>73</xdr:col>
      <xdr:colOff>44450</xdr:colOff>
      <xdr:row>83</xdr:row>
      <xdr:rowOff>97971</xdr:rowOff>
    </xdr:to>
    <xdr:sp macro="" textlink="">
      <xdr:nvSpPr>
        <xdr:cNvPr id="282" name="楕円 281"/>
        <xdr:cNvSpPr/>
      </xdr:nvSpPr>
      <xdr:spPr>
        <a:xfrm>
          <a:off x="15240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108148</xdr:rowOff>
    </xdr:from>
    <xdr:ext cx="762000" cy="259045"/>
    <xdr:sp macro="" textlink="">
      <xdr:nvSpPr>
        <xdr:cNvPr id="283" name="テキスト ボックス 282"/>
        <xdr:cNvSpPr txBox="1"/>
      </xdr:nvSpPr>
      <xdr:spPr>
        <a:xfrm>
          <a:off x="14909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13607</xdr:rowOff>
    </xdr:from>
    <xdr:to>
      <xdr:col>68</xdr:col>
      <xdr:colOff>203200</xdr:colOff>
      <xdr:row>83</xdr:row>
      <xdr:rowOff>115207</xdr:rowOff>
    </xdr:to>
    <xdr:sp macro="" textlink="">
      <xdr:nvSpPr>
        <xdr:cNvPr id="284" name="楕円 283"/>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125384</xdr:rowOff>
    </xdr:from>
    <xdr:ext cx="762000" cy="259045"/>
    <xdr:sp macro="" textlink="">
      <xdr:nvSpPr>
        <xdr:cNvPr id="285" name="テキスト ボックス 284"/>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47171</xdr:rowOff>
    </xdr:from>
    <xdr:to>
      <xdr:col>64</xdr:col>
      <xdr:colOff>152400</xdr:colOff>
      <xdr:row>82</xdr:row>
      <xdr:rowOff>148771</xdr:rowOff>
    </xdr:to>
    <xdr:sp macro="" textlink="">
      <xdr:nvSpPr>
        <xdr:cNvPr id="286" name="楕円 285"/>
        <xdr:cNvSpPr/>
      </xdr:nvSpPr>
      <xdr:spPr>
        <a:xfrm>
          <a:off x="13462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158948</xdr:rowOff>
    </xdr:from>
    <xdr:ext cx="762000" cy="259045"/>
    <xdr:sp macro="" textlink="">
      <xdr:nvSpPr>
        <xdr:cNvPr id="287" name="テキスト ボックス 286"/>
        <xdr:cNvSpPr txBox="1"/>
      </xdr:nvSpPr>
      <xdr:spPr>
        <a:xfrm>
          <a:off x="13131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類似団体平均値に比べて</a:t>
          </a:r>
          <a:r>
            <a:rPr kumimoji="1" lang="en-US" altLang="ja-JP" sz="1100">
              <a:latin typeface="ＭＳ ゴシック" panose="020B0609070205080204" pitchFamily="49" charset="-128"/>
              <a:ea typeface="ＭＳ ゴシック" panose="020B0609070205080204" pitchFamily="49" charset="-128"/>
            </a:rPr>
            <a:t>1.82</a:t>
          </a:r>
          <a:r>
            <a:rPr kumimoji="1" lang="ja-JP" altLang="en-US" sz="1100">
              <a:latin typeface="ＭＳ ゴシック" panose="020B0609070205080204" pitchFamily="49" charset="-128"/>
              <a:ea typeface="ＭＳ ゴシック" panose="020B0609070205080204" pitchFamily="49" charset="-128"/>
            </a:rPr>
            <a:t>人上回っている。これは、合併により職員数が著しく多くなったことが要因である。令和２年度の職員数は</a:t>
          </a:r>
          <a:r>
            <a:rPr kumimoji="1" lang="en-US" altLang="ja-JP" sz="1100">
              <a:latin typeface="ＭＳ ゴシック" panose="020B0609070205080204" pitchFamily="49" charset="-128"/>
              <a:ea typeface="ＭＳ ゴシック" panose="020B0609070205080204" pitchFamily="49" charset="-128"/>
            </a:rPr>
            <a:t>231</a:t>
          </a:r>
          <a:r>
            <a:rPr kumimoji="1" lang="ja-JP" altLang="en-US" sz="1100">
              <a:latin typeface="ＭＳ ゴシック" panose="020B0609070205080204" pitchFamily="49" charset="-128"/>
              <a:ea typeface="ＭＳ ゴシック" panose="020B0609070205080204" pitchFamily="49" charset="-128"/>
            </a:rPr>
            <a:t>人であり、合併当初（</a:t>
          </a:r>
          <a:r>
            <a:rPr kumimoji="1" lang="en-US" altLang="ja-JP" sz="1100">
              <a:latin typeface="ＭＳ ゴシック" panose="020B0609070205080204" pitchFamily="49" charset="-128"/>
              <a:ea typeface="ＭＳ ゴシック" panose="020B0609070205080204" pitchFamily="49" charset="-128"/>
            </a:rPr>
            <a:t>H17</a:t>
          </a:r>
          <a:r>
            <a:rPr kumimoji="1" lang="ja-JP" altLang="en-US" sz="1100">
              <a:latin typeface="ＭＳ ゴシック" panose="020B0609070205080204" pitchFamily="49" charset="-128"/>
              <a:ea typeface="ＭＳ ゴシック" panose="020B0609070205080204" pitchFamily="49" charset="-128"/>
            </a:rPr>
            <a:t>年</a:t>
          </a:r>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月</a:t>
          </a:r>
          <a:r>
            <a:rPr kumimoji="1" lang="en-US" altLang="ja-JP" sz="1100">
              <a:latin typeface="ＭＳ ゴシック" panose="020B0609070205080204" pitchFamily="49" charset="-128"/>
              <a:ea typeface="ＭＳ ゴシック" panose="020B0609070205080204" pitchFamily="49" charset="-128"/>
            </a:rPr>
            <a:t>1</a:t>
          </a:r>
          <a:r>
            <a:rPr kumimoji="1" lang="ja-JP" altLang="en-US" sz="1100">
              <a:latin typeface="ＭＳ ゴシック" panose="020B0609070205080204" pitchFamily="49" charset="-128"/>
              <a:ea typeface="ＭＳ ゴシック" panose="020B0609070205080204" pitchFamily="49" charset="-128"/>
            </a:rPr>
            <a:t>日）と比較すると</a:t>
          </a:r>
          <a:r>
            <a:rPr kumimoji="1" lang="en-US" altLang="ja-JP" sz="1100">
              <a:latin typeface="ＭＳ ゴシック" panose="020B0609070205080204" pitchFamily="49" charset="-128"/>
              <a:ea typeface="ＭＳ ゴシック" panose="020B0609070205080204" pitchFamily="49" charset="-128"/>
            </a:rPr>
            <a:t>150</a:t>
          </a:r>
          <a:r>
            <a:rPr kumimoji="1" lang="ja-JP" altLang="en-US" sz="1100">
              <a:latin typeface="ＭＳ ゴシック" panose="020B0609070205080204" pitchFamily="49" charset="-128"/>
              <a:ea typeface="ＭＳ ゴシック" panose="020B0609070205080204" pitchFamily="49" charset="-128"/>
            </a:rPr>
            <a:t>人以上の減となっており、平成</a:t>
          </a:r>
          <a:r>
            <a:rPr kumimoji="1" lang="en-US" altLang="ja-JP" sz="1100">
              <a:latin typeface="ＭＳ ゴシック" panose="020B0609070205080204" pitchFamily="49" charset="-128"/>
              <a:ea typeface="ＭＳ ゴシック" panose="020B0609070205080204" pitchFamily="49" charset="-128"/>
            </a:rPr>
            <a:t>17</a:t>
          </a:r>
          <a:r>
            <a:rPr kumimoji="1" lang="ja-JP" altLang="en-US" sz="1100">
              <a:latin typeface="ＭＳ ゴシック" panose="020B0609070205080204" pitchFamily="49" charset="-128"/>
              <a:ea typeface="ＭＳ ゴシック" panose="020B0609070205080204" pitchFamily="49" charset="-128"/>
            </a:rPr>
            <a:t>年度に策定された「定員管理適正化計画」以上の削減を図っているところであるが、住民サービスの低下を招く恐れもあるためバランスを図る必要がある。今後も引き続き事務効率化や指定管理者制度の導入による業務の外部委託などを進め、住民サービスの確保を図りつつ職員削減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54081</xdr:rowOff>
    </xdr:from>
    <xdr:to>
      <xdr:col>81</xdr:col>
      <xdr:colOff>44450</xdr:colOff>
      <xdr:row>67</xdr:row>
      <xdr:rowOff>86043</xdr:rowOff>
    </xdr:to>
    <xdr:cxnSp macro="">
      <xdr:nvCxnSpPr>
        <xdr:cNvPr id="317" name="直線コネクタ 316"/>
        <xdr:cNvCxnSpPr/>
      </xdr:nvCxnSpPr>
      <xdr:spPr>
        <a:xfrm flipV="1">
          <a:off x="17018000" y="10169631"/>
          <a:ext cx="0" cy="1403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58120</xdr:rowOff>
    </xdr:from>
    <xdr:ext cx="762000" cy="259045"/>
    <xdr:sp macro="" textlink="">
      <xdr:nvSpPr>
        <xdr:cNvPr id="318" name="定員管理の状況最小値テキスト"/>
        <xdr:cNvSpPr txBox="1"/>
      </xdr:nvSpPr>
      <xdr:spPr>
        <a:xfrm>
          <a:off x="17106900" y="1154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86043</xdr:rowOff>
    </xdr:from>
    <xdr:to>
      <xdr:col>81</xdr:col>
      <xdr:colOff>133350</xdr:colOff>
      <xdr:row>67</xdr:row>
      <xdr:rowOff>86043</xdr:rowOff>
    </xdr:to>
    <xdr:cxnSp macro="">
      <xdr:nvCxnSpPr>
        <xdr:cNvPr id="319" name="直線コネクタ 318"/>
        <xdr:cNvCxnSpPr/>
      </xdr:nvCxnSpPr>
      <xdr:spPr>
        <a:xfrm>
          <a:off x="16929100" y="1157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140458</xdr:rowOff>
    </xdr:from>
    <xdr:ext cx="762000" cy="259045"/>
    <xdr:sp macro="" textlink="">
      <xdr:nvSpPr>
        <xdr:cNvPr id="320" name="定員管理の状況最大値テキスト"/>
        <xdr:cNvSpPr txBox="1"/>
      </xdr:nvSpPr>
      <xdr:spPr>
        <a:xfrm>
          <a:off x="17106900" y="991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54081</xdr:rowOff>
    </xdr:from>
    <xdr:to>
      <xdr:col>81</xdr:col>
      <xdr:colOff>133350</xdr:colOff>
      <xdr:row>59</xdr:row>
      <xdr:rowOff>54081</xdr:rowOff>
    </xdr:to>
    <xdr:cxnSp macro="">
      <xdr:nvCxnSpPr>
        <xdr:cNvPr id="321" name="直線コネクタ 320"/>
        <xdr:cNvCxnSpPr/>
      </xdr:nvCxnSpPr>
      <xdr:spPr>
        <a:xfrm>
          <a:off x="16929100" y="1016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81597</xdr:rowOff>
    </xdr:from>
    <xdr:to>
      <xdr:col>81</xdr:col>
      <xdr:colOff>44450</xdr:colOff>
      <xdr:row>64</xdr:row>
      <xdr:rowOff>115781</xdr:rowOff>
    </xdr:to>
    <xdr:cxnSp macro="">
      <xdr:nvCxnSpPr>
        <xdr:cNvPr id="322" name="直線コネクタ 321"/>
        <xdr:cNvCxnSpPr/>
      </xdr:nvCxnSpPr>
      <xdr:spPr>
        <a:xfrm flipV="1">
          <a:off x="16179800" y="11054397"/>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24253</xdr:rowOff>
    </xdr:from>
    <xdr:ext cx="762000" cy="259045"/>
    <xdr:sp macro="" textlink="">
      <xdr:nvSpPr>
        <xdr:cNvPr id="323" name="定員管理の状況平均値テキスト"/>
        <xdr:cNvSpPr txBox="1"/>
      </xdr:nvSpPr>
      <xdr:spPr>
        <a:xfrm>
          <a:off x="17106900" y="10482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7726</xdr:rowOff>
    </xdr:from>
    <xdr:to>
      <xdr:col>81</xdr:col>
      <xdr:colOff>95250</xdr:colOff>
      <xdr:row>62</xdr:row>
      <xdr:rowOff>109326</xdr:rowOff>
    </xdr:to>
    <xdr:sp macro="" textlink="">
      <xdr:nvSpPr>
        <xdr:cNvPr id="324" name="フローチャート: 判断 323"/>
        <xdr:cNvSpPr/>
      </xdr:nvSpPr>
      <xdr:spPr>
        <a:xfrm>
          <a:off x="169672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115781</xdr:rowOff>
    </xdr:from>
    <xdr:to>
      <xdr:col>77</xdr:col>
      <xdr:colOff>44450</xdr:colOff>
      <xdr:row>64</xdr:row>
      <xdr:rowOff>155998</xdr:rowOff>
    </xdr:to>
    <xdr:cxnSp macro="">
      <xdr:nvCxnSpPr>
        <xdr:cNvPr id="325" name="直線コネクタ 324"/>
        <xdr:cNvCxnSpPr/>
      </xdr:nvCxnSpPr>
      <xdr:spPr>
        <a:xfrm flipV="1">
          <a:off x="15290800" y="1108858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131974</xdr:rowOff>
    </xdr:from>
    <xdr:to>
      <xdr:col>77</xdr:col>
      <xdr:colOff>95250</xdr:colOff>
      <xdr:row>60</xdr:row>
      <xdr:rowOff>62124</xdr:rowOff>
    </xdr:to>
    <xdr:sp macro="" textlink="">
      <xdr:nvSpPr>
        <xdr:cNvPr id="326" name="フローチャート: 判断 325"/>
        <xdr:cNvSpPr/>
      </xdr:nvSpPr>
      <xdr:spPr>
        <a:xfrm>
          <a:off x="16129000" y="1024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72301</xdr:rowOff>
    </xdr:from>
    <xdr:ext cx="736600" cy="259045"/>
    <xdr:sp macro="" textlink="">
      <xdr:nvSpPr>
        <xdr:cNvPr id="327" name="テキスト ボックス 326"/>
        <xdr:cNvSpPr txBox="1"/>
      </xdr:nvSpPr>
      <xdr:spPr>
        <a:xfrm>
          <a:off x="15798800" y="1001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155998</xdr:rowOff>
    </xdr:from>
    <xdr:to>
      <xdr:col>72</xdr:col>
      <xdr:colOff>203200</xdr:colOff>
      <xdr:row>65</xdr:row>
      <xdr:rowOff>71014</xdr:rowOff>
    </xdr:to>
    <xdr:cxnSp macro="">
      <xdr:nvCxnSpPr>
        <xdr:cNvPr id="328" name="直線コネクタ 327"/>
        <xdr:cNvCxnSpPr/>
      </xdr:nvCxnSpPr>
      <xdr:spPr>
        <a:xfrm flipV="1">
          <a:off x="14401800" y="11128798"/>
          <a:ext cx="889000" cy="8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127953</xdr:rowOff>
    </xdr:from>
    <xdr:to>
      <xdr:col>73</xdr:col>
      <xdr:colOff>44450</xdr:colOff>
      <xdr:row>60</xdr:row>
      <xdr:rowOff>58103</xdr:rowOff>
    </xdr:to>
    <xdr:sp macro="" textlink="">
      <xdr:nvSpPr>
        <xdr:cNvPr id="329" name="フローチャート: 判断 328"/>
        <xdr:cNvSpPr/>
      </xdr:nvSpPr>
      <xdr:spPr>
        <a:xfrm>
          <a:off x="15240000" y="1024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68280</xdr:rowOff>
    </xdr:from>
    <xdr:ext cx="762000" cy="259045"/>
    <xdr:sp macro="" textlink="">
      <xdr:nvSpPr>
        <xdr:cNvPr id="330" name="テキスト ボックス 329"/>
        <xdr:cNvSpPr txBox="1"/>
      </xdr:nvSpPr>
      <xdr:spPr>
        <a:xfrm>
          <a:off x="14909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71014</xdr:rowOff>
    </xdr:from>
    <xdr:to>
      <xdr:col>68</xdr:col>
      <xdr:colOff>152400</xdr:colOff>
      <xdr:row>65</xdr:row>
      <xdr:rowOff>137371</xdr:rowOff>
    </xdr:to>
    <xdr:cxnSp macro="">
      <xdr:nvCxnSpPr>
        <xdr:cNvPr id="331" name="直線コネクタ 330"/>
        <xdr:cNvCxnSpPr/>
      </xdr:nvCxnSpPr>
      <xdr:spPr>
        <a:xfrm flipV="1">
          <a:off x="13512800" y="11215264"/>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148061</xdr:rowOff>
    </xdr:from>
    <xdr:to>
      <xdr:col>68</xdr:col>
      <xdr:colOff>203200</xdr:colOff>
      <xdr:row>60</xdr:row>
      <xdr:rowOff>78211</xdr:rowOff>
    </xdr:to>
    <xdr:sp macro="" textlink="">
      <xdr:nvSpPr>
        <xdr:cNvPr id="332" name="フローチャート: 判断 331"/>
        <xdr:cNvSpPr/>
      </xdr:nvSpPr>
      <xdr:spPr>
        <a:xfrm>
          <a:off x="14351000" y="102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88388</xdr:rowOff>
    </xdr:from>
    <xdr:ext cx="762000" cy="259045"/>
    <xdr:sp macro="" textlink="">
      <xdr:nvSpPr>
        <xdr:cNvPr id="333" name="テキスト ボックス 332"/>
        <xdr:cNvSpPr txBox="1"/>
      </xdr:nvSpPr>
      <xdr:spPr>
        <a:xfrm>
          <a:off x="14020800" y="100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140018</xdr:rowOff>
    </xdr:from>
    <xdr:to>
      <xdr:col>64</xdr:col>
      <xdr:colOff>152400</xdr:colOff>
      <xdr:row>60</xdr:row>
      <xdr:rowOff>70168</xdr:rowOff>
    </xdr:to>
    <xdr:sp macro="" textlink="">
      <xdr:nvSpPr>
        <xdr:cNvPr id="334" name="フローチャート: 判断 333"/>
        <xdr:cNvSpPr/>
      </xdr:nvSpPr>
      <xdr:spPr>
        <a:xfrm>
          <a:off x="13462000" y="1025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80345</xdr:rowOff>
    </xdr:from>
    <xdr:ext cx="762000" cy="259045"/>
    <xdr:sp macro="" textlink="">
      <xdr:nvSpPr>
        <xdr:cNvPr id="335" name="テキスト ボックス 334"/>
        <xdr:cNvSpPr txBox="1"/>
      </xdr:nvSpPr>
      <xdr:spPr>
        <a:xfrm>
          <a:off x="13131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30797</xdr:rowOff>
    </xdr:from>
    <xdr:to>
      <xdr:col>81</xdr:col>
      <xdr:colOff>95250</xdr:colOff>
      <xdr:row>64</xdr:row>
      <xdr:rowOff>132397</xdr:rowOff>
    </xdr:to>
    <xdr:sp macro="" textlink="">
      <xdr:nvSpPr>
        <xdr:cNvPr id="341" name="楕円 340"/>
        <xdr:cNvSpPr/>
      </xdr:nvSpPr>
      <xdr:spPr>
        <a:xfrm>
          <a:off x="169672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2874</xdr:rowOff>
    </xdr:from>
    <xdr:ext cx="762000" cy="259045"/>
    <xdr:sp macro="" textlink="">
      <xdr:nvSpPr>
        <xdr:cNvPr id="342" name="定員管理の状況該当値テキスト"/>
        <xdr:cNvSpPr txBox="1"/>
      </xdr:nvSpPr>
      <xdr:spPr>
        <a:xfrm>
          <a:off x="17106900" y="1097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64981</xdr:rowOff>
    </xdr:from>
    <xdr:to>
      <xdr:col>77</xdr:col>
      <xdr:colOff>95250</xdr:colOff>
      <xdr:row>64</xdr:row>
      <xdr:rowOff>166581</xdr:rowOff>
    </xdr:to>
    <xdr:sp macro="" textlink="">
      <xdr:nvSpPr>
        <xdr:cNvPr id="343" name="楕円 342"/>
        <xdr:cNvSpPr/>
      </xdr:nvSpPr>
      <xdr:spPr>
        <a:xfrm>
          <a:off x="16129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151358</xdr:rowOff>
    </xdr:from>
    <xdr:ext cx="736600" cy="259045"/>
    <xdr:sp macro="" textlink="">
      <xdr:nvSpPr>
        <xdr:cNvPr id="344" name="テキスト ボックス 343"/>
        <xdr:cNvSpPr txBox="1"/>
      </xdr:nvSpPr>
      <xdr:spPr>
        <a:xfrm>
          <a:off x="15798800" y="11124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105198</xdr:rowOff>
    </xdr:from>
    <xdr:to>
      <xdr:col>73</xdr:col>
      <xdr:colOff>44450</xdr:colOff>
      <xdr:row>65</xdr:row>
      <xdr:rowOff>35348</xdr:rowOff>
    </xdr:to>
    <xdr:sp macro="" textlink="">
      <xdr:nvSpPr>
        <xdr:cNvPr id="345" name="楕円 344"/>
        <xdr:cNvSpPr/>
      </xdr:nvSpPr>
      <xdr:spPr>
        <a:xfrm>
          <a:off x="15240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20125</xdr:rowOff>
    </xdr:from>
    <xdr:ext cx="762000" cy="259045"/>
    <xdr:sp macro="" textlink="">
      <xdr:nvSpPr>
        <xdr:cNvPr id="346" name="テキスト ボックス 345"/>
        <xdr:cNvSpPr txBox="1"/>
      </xdr:nvSpPr>
      <xdr:spPr>
        <a:xfrm>
          <a:off x="14909800" y="111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20214</xdr:rowOff>
    </xdr:from>
    <xdr:to>
      <xdr:col>68</xdr:col>
      <xdr:colOff>203200</xdr:colOff>
      <xdr:row>65</xdr:row>
      <xdr:rowOff>121814</xdr:rowOff>
    </xdr:to>
    <xdr:sp macro="" textlink="">
      <xdr:nvSpPr>
        <xdr:cNvPr id="347" name="楕円 346"/>
        <xdr:cNvSpPr/>
      </xdr:nvSpPr>
      <xdr:spPr>
        <a:xfrm>
          <a:off x="14351000" y="111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106591</xdr:rowOff>
    </xdr:from>
    <xdr:ext cx="762000" cy="259045"/>
    <xdr:sp macro="" textlink="">
      <xdr:nvSpPr>
        <xdr:cNvPr id="348" name="テキスト ボックス 347"/>
        <xdr:cNvSpPr txBox="1"/>
      </xdr:nvSpPr>
      <xdr:spPr>
        <a:xfrm>
          <a:off x="14020800" y="112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86571</xdr:rowOff>
    </xdr:from>
    <xdr:to>
      <xdr:col>64</xdr:col>
      <xdr:colOff>152400</xdr:colOff>
      <xdr:row>66</xdr:row>
      <xdr:rowOff>16721</xdr:rowOff>
    </xdr:to>
    <xdr:sp macro="" textlink="">
      <xdr:nvSpPr>
        <xdr:cNvPr id="349" name="楕円 348"/>
        <xdr:cNvSpPr/>
      </xdr:nvSpPr>
      <xdr:spPr>
        <a:xfrm>
          <a:off x="134620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1498</xdr:rowOff>
    </xdr:from>
    <xdr:ext cx="762000" cy="259045"/>
    <xdr:sp macro="" textlink="">
      <xdr:nvSpPr>
        <xdr:cNvPr id="350" name="テキスト ボックス 349"/>
        <xdr:cNvSpPr txBox="1"/>
      </xdr:nvSpPr>
      <xdr:spPr>
        <a:xfrm>
          <a:off x="13131800" y="1131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近年は、類似団体に比べ平均的な値で推移しているが、平成</a:t>
          </a:r>
          <a:r>
            <a:rPr kumimoji="1" lang="en-US" altLang="ja-JP" sz="1100">
              <a:latin typeface="ＭＳ ゴシック" panose="020B0609070205080204" pitchFamily="49" charset="-128"/>
              <a:ea typeface="ＭＳ ゴシック" panose="020B0609070205080204" pitchFamily="49" charset="-128"/>
            </a:rPr>
            <a:t>17</a:t>
          </a:r>
          <a:r>
            <a:rPr kumimoji="1" lang="ja-JP" altLang="en-US" sz="1100">
              <a:latin typeface="ＭＳ ゴシック" panose="020B0609070205080204" pitchFamily="49" charset="-128"/>
              <a:ea typeface="ＭＳ ゴシック" panose="020B0609070205080204" pitchFamily="49" charset="-128"/>
            </a:rPr>
            <a:t>年度からの推移を見ると大きく減少傾向にある（</a:t>
          </a:r>
          <a:r>
            <a:rPr kumimoji="1" lang="en-US" altLang="ja-JP" sz="1100">
              <a:latin typeface="ＭＳ ゴシック" panose="020B0609070205080204" pitchFamily="49" charset="-128"/>
              <a:ea typeface="ＭＳ ゴシック" panose="020B0609070205080204" pitchFamily="49" charset="-128"/>
            </a:rPr>
            <a:t>H17</a:t>
          </a:r>
          <a:r>
            <a:rPr kumimoji="1" lang="ja-JP" altLang="en-US" sz="1100">
              <a:latin typeface="ＭＳ ゴシック" panose="020B0609070205080204" pitchFamily="49" charset="-128"/>
              <a:ea typeface="ＭＳ ゴシック" panose="020B0609070205080204" pitchFamily="49" charset="-128"/>
            </a:rPr>
            <a:t>年度</a:t>
          </a:r>
          <a:r>
            <a:rPr kumimoji="1" lang="en-US" altLang="ja-JP" sz="1100">
              <a:latin typeface="ＭＳ ゴシック" panose="020B0609070205080204" pitchFamily="49" charset="-128"/>
              <a:ea typeface="ＭＳ ゴシック" panose="020B0609070205080204" pitchFamily="49" charset="-128"/>
            </a:rPr>
            <a:t>14.3</a:t>
          </a:r>
          <a:r>
            <a:rPr kumimoji="1" lang="ja-JP" altLang="en-US" sz="1100">
              <a:latin typeface="ＭＳ ゴシック" panose="020B0609070205080204" pitchFamily="49" charset="-128"/>
              <a:ea typeface="ＭＳ ゴシック" panose="020B0609070205080204" pitchFamily="49" charset="-128"/>
            </a:rPr>
            <a:t>％から</a:t>
          </a:r>
          <a:r>
            <a:rPr kumimoji="1" lang="en-US" altLang="ja-JP" sz="1100">
              <a:latin typeface="ＭＳ ゴシック" panose="020B0609070205080204" pitchFamily="49" charset="-128"/>
              <a:ea typeface="ＭＳ ゴシック" panose="020B0609070205080204" pitchFamily="49" charset="-128"/>
            </a:rPr>
            <a:t>R2</a:t>
          </a:r>
          <a:r>
            <a:rPr kumimoji="1" lang="ja-JP" altLang="en-US" sz="1100">
              <a:latin typeface="ＭＳ ゴシック" panose="020B0609070205080204" pitchFamily="49" charset="-128"/>
              <a:ea typeface="ＭＳ ゴシック" panose="020B0609070205080204" pitchFamily="49" charset="-128"/>
            </a:rPr>
            <a:t>年度</a:t>
          </a:r>
          <a:r>
            <a:rPr kumimoji="1" lang="en-US" altLang="ja-JP" sz="1100">
              <a:latin typeface="ＭＳ ゴシック" panose="020B0609070205080204" pitchFamily="49" charset="-128"/>
              <a:ea typeface="ＭＳ ゴシック" panose="020B0609070205080204" pitchFamily="49" charset="-128"/>
            </a:rPr>
            <a:t>6.4</a:t>
          </a:r>
          <a:r>
            <a:rPr kumimoji="1" lang="ja-JP" altLang="en-US" sz="1100">
              <a:latin typeface="ＭＳ ゴシック" panose="020B0609070205080204" pitchFamily="49" charset="-128"/>
              <a:ea typeface="ＭＳ ゴシック" panose="020B0609070205080204" pitchFamily="49" charset="-128"/>
            </a:rPr>
            <a:t>％）。これは、合併に伴い旧町村の格差是正や新町の一体化を狙う投資的経費の財源としての地方債発行や、全町全域下水道化に向けた整備のための地方債発行を行いつつも、旧町村から承継した地方債の償還が進み、年度毎の償還額が減少してきたためである。また、地方債残高については、交付税措置等条件の有利なものが大半を占めている。しかしながら、平成</a:t>
          </a:r>
          <a:r>
            <a:rPr kumimoji="1" lang="en-US" altLang="ja-JP" sz="1100">
              <a:latin typeface="ＭＳ ゴシック" panose="020B0609070205080204" pitchFamily="49" charset="-128"/>
              <a:ea typeface="ＭＳ ゴシック" panose="020B0609070205080204" pitchFamily="49" charset="-128"/>
            </a:rPr>
            <a:t>27</a:t>
          </a:r>
          <a:r>
            <a:rPr kumimoji="1" lang="ja-JP" altLang="en-US" sz="1100">
              <a:latin typeface="ＭＳ ゴシック" panose="020B0609070205080204" pitchFamily="49" charset="-128"/>
              <a:ea typeface="ＭＳ ゴシック" panose="020B0609070205080204" pitchFamily="49" charset="-128"/>
            </a:rPr>
            <a:t>年度以降は、算出の分母となる普通交付税の合併算定替適用期間が終了し、交付税額が大きく減少していることから、今後は実質公債費比率の増加が見込まれる。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45</xdr:row>
      <xdr:rowOff>22606</xdr:rowOff>
    </xdr:to>
    <xdr:cxnSp macro="">
      <xdr:nvCxnSpPr>
        <xdr:cNvPr id="377" name="直線コネクタ 376"/>
        <xdr:cNvCxnSpPr/>
      </xdr:nvCxnSpPr>
      <xdr:spPr>
        <a:xfrm flipV="1">
          <a:off x="17018000" y="613562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80" name="公債費負担の状況最大値テキスト"/>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81" name="直線コネクタ 380"/>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20828</xdr:rowOff>
    </xdr:from>
    <xdr:to>
      <xdr:col>81</xdr:col>
      <xdr:colOff>44450</xdr:colOff>
      <xdr:row>40</xdr:row>
      <xdr:rowOff>69088</xdr:rowOff>
    </xdr:to>
    <xdr:cxnSp macro="">
      <xdr:nvCxnSpPr>
        <xdr:cNvPr id="382" name="直線コネクタ 381"/>
        <xdr:cNvCxnSpPr/>
      </xdr:nvCxnSpPr>
      <xdr:spPr>
        <a:xfrm flipV="1">
          <a:off x="16179800" y="687882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3"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4" name="フローチャート: 判断 383"/>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69088</xdr:rowOff>
    </xdr:from>
    <xdr:to>
      <xdr:col>77</xdr:col>
      <xdr:colOff>44450</xdr:colOff>
      <xdr:row>40</xdr:row>
      <xdr:rowOff>117348</xdr:rowOff>
    </xdr:to>
    <xdr:cxnSp macro="">
      <xdr:nvCxnSpPr>
        <xdr:cNvPr id="385" name="直線コネクタ 384"/>
        <xdr:cNvCxnSpPr/>
      </xdr:nvCxnSpPr>
      <xdr:spPr>
        <a:xfrm flipV="1">
          <a:off x="15290800" y="69270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6" name="フローチャート: 判断 385"/>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7" name="テキスト ボックス 386"/>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117348</xdr:rowOff>
    </xdr:from>
    <xdr:to>
      <xdr:col>72</xdr:col>
      <xdr:colOff>203200</xdr:colOff>
      <xdr:row>40</xdr:row>
      <xdr:rowOff>146304</xdr:rowOff>
    </xdr:to>
    <xdr:cxnSp macro="">
      <xdr:nvCxnSpPr>
        <xdr:cNvPr id="388" name="直線コネクタ 387"/>
        <xdr:cNvCxnSpPr/>
      </xdr:nvCxnSpPr>
      <xdr:spPr>
        <a:xfrm flipV="1">
          <a:off x="14401800" y="69753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9" name="フローチャート: 判断 388"/>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390" name="テキスト ボックス 389"/>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146304</xdr:rowOff>
    </xdr:to>
    <xdr:cxnSp macro="">
      <xdr:nvCxnSpPr>
        <xdr:cNvPr id="391" name="直線コネクタ 390"/>
        <xdr:cNvCxnSpPr/>
      </xdr:nvCxnSpPr>
      <xdr:spPr>
        <a:xfrm>
          <a:off x="13512800" y="693674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2" name="フローチャート: 判断 391"/>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393" name="テキスト ボックス 392"/>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394" name="フローチャート: 判断 393"/>
        <xdr:cNvSpPr/>
      </xdr:nvSpPr>
      <xdr:spPr>
        <a:xfrm>
          <a:off x="13462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101109</xdr:rowOff>
    </xdr:from>
    <xdr:ext cx="762000" cy="259045"/>
    <xdr:sp macro="" textlink="">
      <xdr:nvSpPr>
        <xdr:cNvPr id="395" name="テキスト ボックス 394"/>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401" name="楕円 400"/>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158005</xdr:rowOff>
    </xdr:from>
    <xdr:ext cx="762000" cy="259045"/>
    <xdr:sp macro="" textlink="">
      <xdr:nvSpPr>
        <xdr:cNvPr id="402" name="公債費負担の状況該当値テキスト"/>
        <xdr:cNvSpPr txBox="1"/>
      </xdr:nvSpPr>
      <xdr:spPr>
        <a:xfrm>
          <a:off x="17106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18288</xdr:rowOff>
    </xdr:from>
    <xdr:to>
      <xdr:col>77</xdr:col>
      <xdr:colOff>95250</xdr:colOff>
      <xdr:row>40</xdr:row>
      <xdr:rowOff>119888</xdr:rowOff>
    </xdr:to>
    <xdr:sp macro="" textlink="">
      <xdr:nvSpPr>
        <xdr:cNvPr id="403" name="楕円 402"/>
        <xdr:cNvSpPr/>
      </xdr:nvSpPr>
      <xdr:spPr>
        <a:xfrm>
          <a:off x="16129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104665</xdr:rowOff>
    </xdr:from>
    <xdr:ext cx="736600" cy="259045"/>
    <xdr:sp macro="" textlink="">
      <xdr:nvSpPr>
        <xdr:cNvPr id="404" name="テキスト ボックス 403"/>
        <xdr:cNvSpPr txBox="1"/>
      </xdr:nvSpPr>
      <xdr:spPr>
        <a:xfrm>
          <a:off x="15798800" y="696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66548</xdr:rowOff>
    </xdr:from>
    <xdr:to>
      <xdr:col>73</xdr:col>
      <xdr:colOff>44450</xdr:colOff>
      <xdr:row>40</xdr:row>
      <xdr:rowOff>168148</xdr:rowOff>
    </xdr:to>
    <xdr:sp macro="" textlink="">
      <xdr:nvSpPr>
        <xdr:cNvPr id="405" name="楕円 404"/>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152925</xdr:rowOff>
    </xdr:from>
    <xdr:ext cx="762000" cy="259045"/>
    <xdr:sp macro="" textlink="">
      <xdr:nvSpPr>
        <xdr:cNvPr id="406" name="テキスト ボックス 405"/>
        <xdr:cNvSpPr txBox="1"/>
      </xdr:nvSpPr>
      <xdr:spPr>
        <a:xfrm>
          <a:off x="14909800" y="701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95504</xdr:rowOff>
    </xdr:from>
    <xdr:to>
      <xdr:col>68</xdr:col>
      <xdr:colOff>203200</xdr:colOff>
      <xdr:row>41</xdr:row>
      <xdr:rowOff>25654</xdr:rowOff>
    </xdr:to>
    <xdr:sp macro="" textlink="">
      <xdr:nvSpPr>
        <xdr:cNvPr id="407" name="楕円 406"/>
        <xdr:cNvSpPr/>
      </xdr:nvSpPr>
      <xdr:spPr>
        <a:xfrm>
          <a:off x="14351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408" name="テキスト ボックス 407"/>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9" name="楕円 408"/>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410" name="テキスト ボックス 409"/>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将来負担比率については、平成</a:t>
          </a:r>
          <a:r>
            <a:rPr kumimoji="1" lang="en-US" altLang="ja-JP" sz="1100">
              <a:latin typeface="ＭＳ ゴシック" panose="020B0609070205080204" pitchFamily="49" charset="-128"/>
              <a:ea typeface="ＭＳ ゴシック" panose="020B0609070205080204" pitchFamily="49" charset="-128"/>
            </a:rPr>
            <a:t>23</a:t>
          </a:r>
          <a:r>
            <a:rPr kumimoji="1" lang="ja-JP" altLang="en-US" sz="1100">
              <a:latin typeface="ＭＳ ゴシック" panose="020B0609070205080204" pitchFamily="49" charset="-128"/>
              <a:ea typeface="ＭＳ ゴシック" panose="020B0609070205080204" pitchFamily="49" charset="-128"/>
            </a:rPr>
            <a:t>年度の</a:t>
          </a:r>
          <a:r>
            <a:rPr kumimoji="1" lang="en-US" altLang="ja-JP" sz="1100">
              <a:latin typeface="ＭＳ ゴシック" panose="020B0609070205080204" pitchFamily="49" charset="-128"/>
              <a:ea typeface="ＭＳ ゴシック" panose="020B0609070205080204" pitchFamily="49" charset="-128"/>
            </a:rPr>
            <a:t>4.4</a:t>
          </a:r>
          <a:r>
            <a:rPr kumimoji="1" lang="ja-JP" altLang="en-US" sz="1100">
              <a:latin typeface="ＭＳ ゴシック" panose="020B0609070205080204" pitchFamily="49" charset="-128"/>
              <a:ea typeface="ＭＳ ゴシック" panose="020B0609070205080204" pitchFamily="49" charset="-128"/>
            </a:rPr>
            <a:t>％以降、平成</a:t>
          </a:r>
          <a:r>
            <a:rPr kumimoji="1" lang="en-US" altLang="ja-JP" sz="1100">
              <a:latin typeface="ＭＳ ゴシック" panose="020B0609070205080204" pitchFamily="49" charset="-128"/>
              <a:ea typeface="ＭＳ ゴシック" panose="020B0609070205080204" pitchFamily="49" charset="-128"/>
            </a:rPr>
            <a:t>24</a:t>
          </a:r>
          <a:r>
            <a:rPr kumimoji="1" lang="ja-JP" altLang="en-US" sz="1100">
              <a:latin typeface="ＭＳ ゴシック" panose="020B0609070205080204" pitchFamily="49" charset="-128"/>
              <a:ea typeface="ＭＳ ゴシック" panose="020B0609070205080204" pitchFamily="49" charset="-128"/>
            </a:rPr>
            <a:t>年度からは「－％」となっている。しかしながら近年、算出の分母となる標準財政規模や算入公債費等の額が減少傾向にあることから、将来負担額を抑えるためにも地方債発行の抑制に努める必要がある。今後も長期的視野に立ち、後世への負担を少しでも軽減するよう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144236</xdr:rowOff>
    </xdr:to>
    <xdr:cxnSp macro="">
      <xdr:nvCxnSpPr>
        <xdr:cNvPr id="441" name="直線コネクタ 440"/>
        <xdr:cNvCxnSpPr/>
      </xdr:nvCxnSpPr>
      <xdr:spPr>
        <a:xfrm flipV="1">
          <a:off x="17018000" y="231321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116313</xdr:rowOff>
    </xdr:from>
    <xdr:ext cx="762000" cy="259045"/>
    <xdr:sp macro="" textlink="">
      <xdr:nvSpPr>
        <xdr:cNvPr id="442" name="将来負担の状況最小値テキスト"/>
        <xdr:cNvSpPr txBox="1"/>
      </xdr:nvSpPr>
      <xdr:spPr>
        <a:xfrm>
          <a:off x="17106900" y="38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144236</xdr:rowOff>
    </xdr:from>
    <xdr:to>
      <xdr:col>81</xdr:col>
      <xdr:colOff>133350</xdr:colOff>
      <xdr:row>22</xdr:row>
      <xdr:rowOff>144236</xdr:rowOff>
    </xdr:to>
    <xdr:cxnSp macro="">
      <xdr:nvCxnSpPr>
        <xdr:cNvPr id="443" name="直線コネクタ 442"/>
        <xdr:cNvCxnSpPr/>
      </xdr:nvCxnSpPr>
      <xdr:spPr>
        <a:xfrm>
          <a:off x="16929100" y="391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66873</xdr:rowOff>
    </xdr:from>
    <xdr:ext cx="762000" cy="259045"/>
    <xdr:sp macro="" textlink="">
      <xdr:nvSpPr>
        <xdr:cNvPr id="446" name="将来負担の状況平均値テキスト"/>
        <xdr:cNvSpPr txBox="1"/>
      </xdr:nvSpPr>
      <xdr:spPr>
        <a:xfrm>
          <a:off x="17106900" y="246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94796</xdr:rowOff>
    </xdr:from>
    <xdr:to>
      <xdr:col>81</xdr:col>
      <xdr:colOff>95250</xdr:colOff>
      <xdr:row>15</xdr:row>
      <xdr:rowOff>24946</xdr:rowOff>
    </xdr:to>
    <xdr:sp macro="" textlink="">
      <xdr:nvSpPr>
        <xdr:cNvPr id="447" name="フローチャート: 判断 446"/>
        <xdr:cNvSpPr/>
      </xdr:nvSpPr>
      <xdr:spPr>
        <a:xfrm>
          <a:off x="16967200" y="24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41366</xdr:rowOff>
    </xdr:from>
    <xdr:to>
      <xdr:col>77</xdr:col>
      <xdr:colOff>95250</xdr:colOff>
      <xdr:row>14</xdr:row>
      <xdr:rowOff>142966</xdr:rowOff>
    </xdr:to>
    <xdr:sp macro="" textlink="">
      <xdr:nvSpPr>
        <xdr:cNvPr id="448" name="フローチャート: 判断 447"/>
        <xdr:cNvSpPr/>
      </xdr:nvSpPr>
      <xdr:spPr>
        <a:xfrm>
          <a:off x="16129000" y="244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153143</xdr:rowOff>
    </xdr:from>
    <xdr:ext cx="736600" cy="259045"/>
    <xdr:sp macro="" textlink="">
      <xdr:nvSpPr>
        <xdr:cNvPr id="449" name="テキスト ボックス 448"/>
        <xdr:cNvSpPr txBox="1"/>
      </xdr:nvSpPr>
      <xdr:spPr>
        <a:xfrm>
          <a:off x="15798800" y="221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58601</xdr:rowOff>
    </xdr:from>
    <xdr:to>
      <xdr:col>73</xdr:col>
      <xdr:colOff>44450</xdr:colOff>
      <xdr:row>14</xdr:row>
      <xdr:rowOff>160201</xdr:rowOff>
    </xdr:to>
    <xdr:sp macro="" textlink="">
      <xdr:nvSpPr>
        <xdr:cNvPr id="450" name="フローチャート: 判断 449"/>
        <xdr:cNvSpPr/>
      </xdr:nvSpPr>
      <xdr:spPr>
        <a:xfrm>
          <a:off x="15240000" y="245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170378</xdr:rowOff>
    </xdr:from>
    <xdr:ext cx="762000" cy="259045"/>
    <xdr:sp macro="" textlink="">
      <xdr:nvSpPr>
        <xdr:cNvPr id="451" name="テキスト ボックス 450"/>
        <xdr:cNvSpPr txBox="1"/>
      </xdr:nvSpPr>
      <xdr:spPr>
        <a:xfrm>
          <a:off x="14909800" y="222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2" name="フローチャート: 判断 451"/>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3" name="テキスト ボックス 452"/>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129268</xdr:rowOff>
    </xdr:from>
    <xdr:to>
      <xdr:col>64</xdr:col>
      <xdr:colOff>152400</xdr:colOff>
      <xdr:row>15</xdr:row>
      <xdr:rowOff>59418</xdr:rowOff>
    </xdr:to>
    <xdr:sp macro="" textlink="">
      <xdr:nvSpPr>
        <xdr:cNvPr id="454" name="フローチャート: 判断 453"/>
        <xdr:cNvSpPr/>
      </xdr:nvSpPr>
      <xdr:spPr>
        <a:xfrm>
          <a:off x="13462000" y="252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69595</xdr:rowOff>
    </xdr:from>
    <xdr:ext cx="762000" cy="259045"/>
    <xdr:sp macro="" textlink="">
      <xdr:nvSpPr>
        <xdr:cNvPr id="455" name="テキスト ボックス 454"/>
        <xdr:cNvSpPr txBox="1"/>
      </xdr:nvSpPr>
      <xdr:spPr>
        <a:xfrm>
          <a:off x="13131800" y="229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20,459
20,195
803.44
17,381,064
16,720,316
570,166
9,414,748
14,122,087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人件費に係る経常収支比率は「定員管理適正化計画」の効果もあり、前年度に続いて類似団体をやや下回っている。職員数については、合併当初</a:t>
          </a:r>
          <a:r>
            <a:rPr kumimoji="1" lang="en-US" altLang="ja-JP" sz="1100">
              <a:latin typeface="ＭＳ ゴシック" panose="020B0609070205080204" pitchFamily="49" charset="-128"/>
              <a:ea typeface="ＭＳ ゴシック" panose="020B0609070205080204" pitchFamily="49" charset="-128"/>
            </a:rPr>
            <a:t>(H17</a:t>
          </a:r>
          <a:r>
            <a:rPr kumimoji="1" lang="ja-JP" altLang="en-US" sz="1100">
              <a:latin typeface="ＭＳ ゴシック" panose="020B0609070205080204" pitchFamily="49" charset="-128"/>
              <a:ea typeface="ＭＳ ゴシック" panose="020B0609070205080204" pitchFamily="49" charset="-128"/>
            </a:rPr>
            <a:t>年</a:t>
          </a:r>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月</a:t>
          </a:r>
          <a:r>
            <a:rPr kumimoji="1" lang="en-US" altLang="ja-JP" sz="1100">
              <a:latin typeface="ＭＳ ゴシック" panose="020B0609070205080204" pitchFamily="49" charset="-128"/>
              <a:ea typeface="ＭＳ ゴシック" panose="020B0609070205080204" pitchFamily="49" charset="-128"/>
            </a:rPr>
            <a:t>1</a:t>
          </a:r>
          <a:r>
            <a:rPr kumimoji="1" lang="ja-JP" altLang="en-US" sz="1100">
              <a:latin typeface="ＭＳ ゴシック" panose="020B0609070205080204" pitchFamily="49" charset="-128"/>
              <a:ea typeface="ＭＳ ゴシック" panose="020B0609070205080204" pitchFamily="49" charset="-128"/>
            </a:rPr>
            <a:t>日）に比べると</a:t>
          </a:r>
          <a:r>
            <a:rPr kumimoji="1" lang="en-US" altLang="ja-JP" sz="1100">
              <a:latin typeface="ＭＳ ゴシック" panose="020B0609070205080204" pitchFamily="49" charset="-128"/>
              <a:ea typeface="ＭＳ ゴシック" panose="020B0609070205080204" pitchFamily="49" charset="-128"/>
            </a:rPr>
            <a:t>10</a:t>
          </a:r>
          <a:r>
            <a:rPr kumimoji="1" lang="ja-JP" altLang="en-US" sz="1100">
              <a:latin typeface="ＭＳ ゴシック" panose="020B0609070205080204" pitchFamily="49" charset="-128"/>
              <a:ea typeface="ＭＳ ゴシック" panose="020B0609070205080204" pitchFamily="49" charset="-128"/>
            </a:rPr>
            <a:t>年で</a:t>
          </a:r>
          <a:r>
            <a:rPr kumimoji="1" lang="en-US" altLang="ja-JP" sz="1100">
              <a:latin typeface="ＭＳ ゴシック" panose="020B0609070205080204" pitchFamily="49" charset="-128"/>
              <a:ea typeface="ＭＳ ゴシック" panose="020B0609070205080204" pitchFamily="49" charset="-128"/>
            </a:rPr>
            <a:t>117</a:t>
          </a:r>
          <a:r>
            <a:rPr kumimoji="1" lang="ja-JP" altLang="en-US" sz="1100">
              <a:latin typeface="ＭＳ ゴシック" panose="020B0609070205080204" pitchFamily="49" charset="-128"/>
              <a:ea typeface="ＭＳ ゴシック" panose="020B0609070205080204" pitchFamily="49" charset="-128"/>
            </a:rPr>
            <a:t>人の削減を行い、町が定めた目標を上回る削減を図った（計画においては</a:t>
          </a:r>
          <a:r>
            <a:rPr kumimoji="1" lang="en-US" altLang="ja-JP" sz="1100">
              <a:latin typeface="ＭＳ ゴシック" panose="020B0609070205080204" pitchFamily="49" charset="-128"/>
              <a:ea typeface="ＭＳ ゴシック" panose="020B0609070205080204" pitchFamily="49" charset="-128"/>
            </a:rPr>
            <a:t>H17</a:t>
          </a:r>
          <a:r>
            <a:rPr kumimoji="1" lang="ja-JP" altLang="en-US" sz="1100">
              <a:latin typeface="ＭＳ ゴシック" panose="020B0609070205080204" pitchFamily="49" charset="-128"/>
              <a:ea typeface="ＭＳ ゴシック" panose="020B0609070205080204" pitchFamily="49" charset="-128"/>
            </a:rPr>
            <a:t>年</a:t>
          </a:r>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月</a:t>
          </a:r>
          <a:r>
            <a:rPr kumimoji="1" lang="en-US" altLang="ja-JP" sz="1100">
              <a:latin typeface="ＭＳ ゴシック" panose="020B0609070205080204" pitchFamily="49" charset="-128"/>
              <a:ea typeface="ＭＳ ゴシック" panose="020B0609070205080204" pitchFamily="49" charset="-128"/>
            </a:rPr>
            <a:t>1</a:t>
          </a:r>
          <a:r>
            <a:rPr kumimoji="1" lang="ja-JP" altLang="en-US" sz="1100">
              <a:latin typeface="ＭＳ ゴシック" panose="020B0609070205080204" pitchFamily="49" charset="-128"/>
              <a:ea typeface="ＭＳ ゴシック" panose="020B0609070205080204" pitchFamily="49" charset="-128"/>
            </a:rPr>
            <a:t>日から</a:t>
          </a:r>
          <a:r>
            <a:rPr kumimoji="1" lang="en-US" altLang="ja-JP" sz="1100">
              <a:latin typeface="ＭＳ ゴシック" panose="020B0609070205080204" pitchFamily="49" charset="-128"/>
              <a:ea typeface="ＭＳ ゴシック" panose="020B0609070205080204" pitchFamily="49" charset="-128"/>
            </a:rPr>
            <a:t>10</a:t>
          </a:r>
          <a:r>
            <a:rPr kumimoji="1" lang="ja-JP" altLang="en-US" sz="1100">
              <a:latin typeface="ＭＳ ゴシック" panose="020B0609070205080204" pitchFamily="49" charset="-128"/>
              <a:ea typeface="ＭＳ ゴシック" panose="020B0609070205080204" pitchFamily="49" charset="-128"/>
            </a:rPr>
            <a:t>年間で</a:t>
          </a:r>
          <a:r>
            <a:rPr kumimoji="1" lang="en-US" altLang="ja-JP" sz="1100">
              <a:latin typeface="ＭＳ ゴシック" panose="020B0609070205080204" pitchFamily="49" charset="-128"/>
              <a:ea typeface="ＭＳ ゴシック" panose="020B0609070205080204" pitchFamily="49" charset="-128"/>
            </a:rPr>
            <a:t>100</a:t>
          </a:r>
          <a:r>
            <a:rPr kumimoji="1" lang="ja-JP" altLang="en-US" sz="1100">
              <a:latin typeface="ＭＳ ゴシック" panose="020B0609070205080204" pitchFamily="49" charset="-128"/>
              <a:ea typeface="ＭＳ ゴシック" panose="020B0609070205080204" pitchFamily="49" charset="-128"/>
            </a:rPr>
            <a:t>人の純減目標）。平成</a:t>
          </a:r>
          <a:r>
            <a:rPr kumimoji="1" lang="en-US" altLang="ja-JP" sz="1100">
              <a:latin typeface="ＭＳ ゴシック" panose="020B0609070205080204" pitchFamily="49" charset="-128"/>
              <a:ea typeface="ＭＳ ゴシック" panose="020B0609070205080204" pitchFamily="49" charset="-128"/>
            </a:rPr>
            <a:t>27</a:t>
          </a:r>
          <a:r>
            <a:rPr kumimoji="1" lang="ja-JP" altLang="en-US" sz="1100">
              <a:latin typeface="ＭＳ ゴシック" panose="020B0609070205080204" pitchFamily="49" charset="-128"/>
              <a:ea typeface="ＭＳ ゴシック" panose="020B0609070205080204" pitchFamily="49" charset="-128"/>
            </a:rPr>
            <a:t>年</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月に改正された当計画（平成</a:t>
          </a:r>
          <a:r>
            <a:rPr kumimoji="1" lang="en-US" altLang="ja-JP" sz="1100">
              <a:latin typeface="ＭＳ ゴシック" panose="020B0609070205080204" pitchFamily="49" charset="-128"/>
              <a:ea typeface="ＭＳ ゴシック" panose="020B0609070205080204" pitchFamily="49" charset="-128"/>
            </a:rPr>
            <a:t>27</a:t>
          </a:r>
          <a:r>
            <a:rPr kumimoji="1" lang="ja-JP" altLang="en-US" sz="1100">
              <a:latin typeface="ＭＳ ゴシック" panose="020B0609070205080204" pitchFamily="49" charset="-128"/>
              <a:ea typeface="ＭＳ ゴシック" panose="020B0609070205080204" pitchFamily="49" charset="-128"/>
            </a:rPr>
            <a:t>年度～令和</a:t>
          </a:r>
          <a:r>
            <a:rPr kumimoji="1" lang="en-US" altLang="ja-JP" sz="1100">
              <a:latin typeface="ＭＳ ゴシック" panose="020B0609070205080204" pitchFamily="49" charset="-128"/>
              <a:ea typeface="ＭＳ ゴシック" panose="020B0609070205080204" pitchFamily="49" charset="-128"/>
            </a:rPr>
            <a:t>6</a:t>
          </a:r>
          <a:r>
            <a:rPr kumimoji="1" lang="ja-JP" altLang="en-US" sz="1100">
              <a:latin typeface="ＭＳ ゴシック" panose="020B0609070205080204" pitchFamily="49" charset="-128"/>
              <a:ea typeface="ＭＳ ゴシック" panose="020B0609070205080204" pitchFamily="49" charset="-128"/>
            </a:rPr>
            <a:t>年度）においては、令和２年度の職員数を</a:t>
          </a:r>
          <a:r>
            <a:rPr kumimoji="1" lang="en-US" altLang="ja-JP" sz="1100">
              <a:latin typeface="ＭＳ ゴシック" panose="020B0609070205080204" pitchFamily="49" charset="-128"/>
              <a:ea typeface="ＭＳ ゴシック" panose="020B0609070205080204" pitchFamily="49" charset="-128"/>
            </a:rPr>
            <a:t>277</a:t>
          </a:r>
          <a:r>
            <a:rPr kumimoji="1" lang="ja-JP" altLang="en-US" sz="1100">
              <a:latin typeface="ＭＳ ゴシック" panose="020B0609070205080204" pitchFamily="49" charset="-128"/>
              <a:ea typeface="ＭＳ ゴシック" panose="020B0609070205080204" pitchFamily="49" charset="-128"/>
            </a:rPr>
            <a:t>人としているところであるが、計画を大幅に上回る職員削減を実施している。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24130</xdr:rowOff>
    </xdr:to>
    <xdr:cxnSp macro="">
      <xdr:nvCxnSpPr>
        <xdr:cNvPr id="59" name="直線コネクタ 58"/>
        <xdr:cNvCxnSpPr/>
      </xdr:nvCxnSpPr>
      <xdr:spPr>
        <a:xfrm flipV="1">
          <a:off x="4826000" y="599287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0"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1" name="直線コネクタ 60"/>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110998</xdr:rowOff>
    </xdr:from>
    <xdr:to>
      <xdr:col>24</xdr:col>
      <xdr:colOff>25400</xdr:colOff>
      <xdr:row>36</xdr:row>
      <xdr:rowOff>76708</xdr:rowOff>
    </xdr:to>
    <xdr:cxnSp macro="">
      <xdr:nvCxnSpPr>
        <xdr:cNvPr id="64" name="直線コネクタ 63"/>
        <xdr:cNvCxnSpPr/>
      </xdr:nvCxnSpPr>
      <xdr:spPr>
        <a:xfrm>
          <a:off x="3987800" y="611174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110998</xdr:rowOff>
    </xdr:from>
    <xdr:to>
      <xdr:col>19</xdr:col>
      <xdr:colOff>187325</xdr:colOff>
      <xdr:row>35</xdr:row>
      <xdr:rowOff>156718</xdr:rowOff>
    </xdr:to>
    <xdr:cxnSp macro="">
      <xdr:nvCxnSpPr>
        <xdr:cNvPr id="67" name="直線コネクタ 66"/>
        <xdr:cNvCxnSpPr/>
      </xdr:nvCxnSpPr>
      <xdr:spPr>
        <a:xfrm flipV="1">
          <a:off x="3098800" y="61117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48768</xdr:rowOff>
    </xdr:from>
    <xdr:to>
      <xdr:col>20</xdr:col>
      <xdr:colOff>38100</xdr:colOff>
      <xdr:row>36</xdr:row>
      <xdr:rowOff>150368</xdr:rowOff>
    </xdr:to>
    <xdr:sp macro="" textlink="">
      <xdr:nvSpPr>
        <xdr:cNvPr id="68" name="フローチャート: 判断 67"/>
        <xdr:cNvSpPr/>
      </xdr:nvSpPr>
      <xdr:spPr>
        <a:xfrm>
          <a:off x="3937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135145</xdr:rowOff>
    </xdr:from>
    <xdr:ext cx="736600" cy="259045"/>
    <xdr:sp macro="" textlink="">
      <xdr:nvSpPr>
        <xdr:cNvPr id="69" name="テキスト ボックス 68"/>
        <xdr:cNvSpPr txBox="1"/>
      </xdr:nvSpPr>
      <xdr:spPr>
        <a:xfrm>
          <a:off x="3606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156718</xdr:rowOff>
    </xdr:from>
    <xdr:to>
      <xdr:col>15</xdr:col>
      <xdr:colOff>98425</xdr:colOff>
      <xdr:row>36</xdr:row>
      <xdr:rowOff>8128</xdr:rowOff>
    </xdr:to>
    <xdr:cxnSp macro="">
      <xdr:nvCxnSpPr>
        <xdr:cNvPr id="70" name="直線コネクタ 69"/>
        <xdr:cNvCxnSpPr/>
      </xdr:nvCxnSpPr>
      <xdr:spPr>
        <a:xfrm flipV="1">
          <a:off x="2209800" y="6157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44196</xdr:rowOff>
    </xdr:from>
    <xdr:to>
      <xdr:col>15</xdr:col>
      <xdr:colOff>149225</xdr:colOff>
      <xdr:row>36</xdr:row>
      <xdr:rowOff>145796</xdr:rowOff>
    </xdr:to>
    <xdr:sp macro="" textlink="">
      <xdr:nvSpPr>
        <xdr:cNvPr id="71" name="フローチャート: 判断 70"/>
        <xdr:cNvSpPr/>
      </xdr:nvSpPr>
      <xdr:spPr>
        <a:xfrm>
          <a:off x="3048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130573</xdr:rowOff>
    </xdr:from>
    <xdr:ext cx="762000" cy="259045"/>
    <xdr:sp macro="" textlink="">
      <xdr:nvSpPr>
        <xdr:cNvPr id="72" name="テキスト ボックス 71"/>
        <xdr:cNvSpPr txBox="1"/>
      </xdr:nvSpPr>
      <xdr:spPr>
        <a:xfrm>
          <a:off x="2717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165862</xdr:rowOff>
    </xdr:from>
    <xdr:to>
      <xdr:col>11</xdr:col>
      <xdr:colOff>9525</xdr:colOff>
      <xdr:row>36</xdr:row>
      <xdr:rowOff>8128</xdr:rowOff>
    </xdr:to>
    <xdr:cxnSp macro="">
      <xdr:nvCxnSpPr>
        <xdr:cNvPr id="73" name="直線コネクタ 72"/>
        <xdr:cNvCxnSpPr/>
      </xdr:nvCxnSpPr>
      <xdr:spPr>
        <a:xfrm>
          <a:off x="1320800" y="61666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75" name="テキスト ボックス 74"/>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158005</xdr:rowOff>
    </xdr:from>
    <xdr:ext cx="762000" cy="259045"/>
    <xdr:sp macro="" textlink="">
      <xdr:nvSpPr>
        <xdr:cNvPr id="77" name="テキスト ボックス 76"/>
        <xdr:cNvSpPr txBox="1"/>
      </xdr:nvSpPr>
      <xdr:spPr>
        <a:xfrm>
          <a:off x="939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25908</xdr:rowOff>
    </xdr:from>
    <xdr:to>
      <xdr:col>24</xdr:col>
      <xdr:colOff>76200</xdr:colOff>
      <xdr:row>36</xdr:row>
      <xdr:rowOff>127508</xdr:rowOff>
    </xdr:to>
    <xdr:sp macro="" textlink="">
      <xdr:nvSpPr>
        <xdr:cNvPr id="83" name="楕円 82"/>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42435</xdr:rowOff>
    </xdr:from>
    <xdr:ext cx="762000" cy="259045"/>
    <xdr:sp macro="" textlink="">
      <xdr:nvSpPr>
        <xdr:cNvPr id="84" name="人件費該当値テキスト"/>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60198</xdr:rowOff>
    </xdr:from>
    <xdr:to>
      <xdr:col>20</xdr:col>
      <xdr:colOff>38100</xdr:colOff>
      <xdr:row>35</xdr:row>
      <xdr:rowOff>161798</xdr:rowOff>
    </xdr:to>
    <xdr:sp macro="" textlink="">
      <xdr:nvSpPr>
        <xdr:cNvPr id="85" name="楕円 84"/>
        <xdr:cNvSpPr/>
      </xdr:nvSpPr>
      <xdr:spPr>
        <a:xfrm>
          <a:off x="3937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525</xdr:rowOff>
    </xdr:from>
    <xdr:ext cx="736600" cy="259045"/>
    <xdr:sp macro="" textlink="">
      <xdr:nvSpPr>
        <xdr:cNvPr id="86" name="テキスト ボックス 85"/>
        <xdr:cNvSpPr txBox="1"/>
      </xdr:nvSpPr>
      <xdr:spPr>
        <a:xfrm>
          <a:off x="3606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105918</xdr:rowOff>
    </xdr:from>
    <xdr:to>
      <xdr:col>15</xdr:col>
      <xdr:colOff>149225</xdr:colOff>
      <xdr:row>36</xdr:row>
      <xdr:rowOff>36068</xdr:rowOff>
    </xdr:to>
    <xdr:sp macro="" textlink="">
      <xdr:nvSpPr>
        <xdr:cNvPr id="87" name="楕円 86"/>
        <xdr:cNvSpPr/>
      </xdr:nvSpPr>
      <xdr:spPr>
        <a:xfrm>
          <a:off x="3048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46245</xdr:rowOff>
    </xdr:from>
    <xdr:ext cx="762000" cy="259045"/>
    <xdr:sp macro="" textlink="">
      <xdr:nvSpPr>
        <xdr:cNvPr id="88" name="テキスト ボックス 87"/>
        <xdr:cNvSpPr txBox="1"/>
      </xdr:nvSpPr>
      <xdr:spPr>
        <a:xfrm>
          <a:off x="2717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128778</xdr:rowOff>
    </xdr:from>
    <xdr:to>
      <xdr:col>11</xdr:col>
      <xdr:colOff>60325</xdr:colOff>
      <xdr:row>36</xdr:row>
      <xdr:rowOff>58928</xdr:rowOff>
    </xdr:to>
    <xdr:sp macro="" textlink="">
      <xdr:nvSpPr>
        <xdr:cNvPr id="89" name="楕円 88"/>
        <xdr:cNvSpPr/>
      </xdr:nvSpPr>
      <xdr:spPr>
        <a:xfrm>
          <a:off x="2159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69105</xdr:rowOff>
    </xdr:from>
    <xdr:ext cx="762000" cy="259045"/>
    <xdr:sp macro="" textlink="">
      <xdr:nvSpPr>
        <xdr:cNvPr id="90" name="テキスト ボックス 89"/>
        <xdr:cNvSpPr txBox="1"/>
      </xdr:nvSpPr>
      <xdr:spPr>
        <a:xfrm>
          <a:off x="1828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115062</xdr:rowOff>
    </xdr:from>
    <xdr:to>
      <xdr:col>6</xdr:col>
      <xdr:colOff>171450</xdr:colOff>
      <xdr:row>36</xdr:row>
      <xdr:rowOff>45212</xdr:rowOff>
    </xdr:to>
    <xdr:sp macro="" textlink="">
      <xdr:nvSpPr>
        <xdr:cNvPr id="91" name="楕円 90"/>
        <xdr:cNvSpPr/>
      </xdr:nvSpPr>
      <xdr:spPr>
        <a:xfrm>
          <a:off x="1270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55389</xdr:rowOff>
    </xdr:from>
    <xdr:ext cx="762000" cy="259045"/>
    <xdr:sp macro="" textlink="">
      <xdr:nvSpPr>
        <xdr:cNvPr id="92" name="テキスト ボックス 91"/>
        <xdr:cNvSpPr txBox="1"/>
      </xdr:nvSpPr>
      <xdr:spPr>
        <a:xfrm>
          <a:off x="939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物件費の令和２年度決算額は</a:t>
          </a:r>
          <a:r>
            <a:rPr kumimoji="1" lang="en-US" altLang="ja-JP" sz="1100">
              <a:latin typeface="ＭＳ ゴシック" panose="020B0609070205080204" pitchFamily="49" charset="-128"/>
              <a:ea typeface="ＭＳ ゴシック" panose="020B0609070205080204" pitchFamily="49" charset="-128"/>
            </a:rPr>
            <a:t>2,577</a:t>
          </a:r>
          <a:r>
            <a:rPr kumimoji="1" lang="ja-JP" altLang="en-US" sz="1100">
              <a:latin typeface="ＭＳ ゴシック" panose="020B0609070205080204" pitchFamily="49" charset="-128"/>
              <a:ea typeface="ＭＳ ゴシック" panose="020B0609070205080204" pitchFamily="49" charset="-128"/>
            </a:rPr>
            <a:t>百万円で、前年度に比べ</a:t>
          </a:r>
          <a:r>
            <a:rPr kumimoji="1" lang="en-US" altLang="ja-JP" sz="1100">
              <a:latin typeface="ＭＳ ゴシック" panose="020B0609070205080204" pitchFamily="49" charset="-128"/>
              <a:ea typeface="ＭＳ ゴシック" panose="020B0609070205080204" pitchFamily="49" charset="-128"/>
            </a:rPr>
            <a:t>5</a:t>
          </a:r>
          <a:r>
            <a:rPr kumimoji="1" lang="ja-JP" altLang="en-US" sz="1100">
              <a:latin typeface="ＭＳ ゴシック" panose="020B0609070205080204" pitchFamily="49" charset="-128"/>
              <a:ea typeface="ＭＳ ゴシック" panose="020B0609070205080204" pitchFamily="49" charset="-128"/>
            </a:rPr>
            <a:t>百万円の微増であったが、経常収支比率については類型団体区分の変更により類似団体平均を</a:t>
          </a:r>
          <a:r>
            <a:rPr kumimoji="1" lang="en-US" altLang="ja-JP" sz="1100">
              <a:latin typeface="ＭＳ ゴシック" panose="020B0609070205080204" pitchFamily="49" charset="-128"/>
              <a:ea typeface="ＭＳ ゴシック" panose="020B0609070205080204" pitchFamily="49" charset="-128"/>
            </a:rPr>
            <a:t>1.5</a:t>
          </a:r>
          <a:r>
            <a:rPr kumimoji="1" lang="ja-JP" altLang="en-US" sz="1100">
              <a:latin typeface="ＭＳ ゴシック" panose="020B0609070205080204" pitchFamily="49" charset="-128"/>
              <a:ea typeface="ＭＳ ゴシック" panose="020B0609070205080204" pitchFamily="49" charset="-128"/>
            </a:rPr>
            <a:t>ポイント上回る結果となった。</a:t>
          </a:r>
        </a:p>
        <a:p>
          <a:r>
            <a:rPr kumimoji="1" lang="ja-JP" altLang="en-US" sz="1100">
              <a:latin typeface="ＭＳ ゴシック" panose="020B0609070205080204" pitchFamily="49" charset="-128"/>
              <a:ea typeface="ＭＳ ゴシック" panose="020B0609070205080204" pitchFamily="49" charset="-128"/>
            </a:rPr>
            <a:t>また、当町は合併により町域が広大となり公共施設の総量も多く、維持管理に係る経費や、老朽化に伴う臨時的な維持修繕等が今後増加すると考えられる。そのため、合併以降進めてきた用度等経常経費の見直しや縮減の徹底、及び「公共施設等総合管理計画」に基づく施設の統廃合や廃止を積極的に進めていくことで、今後の経費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20</xdr:row>
      <xdr:rowOff>139700</xdr:rowOff>
    </xdr:to>
    <xdr:cxnSp macro="">
      <xdr:nvCxnSpPr>
        <xdr:cNvPr id="120" name="直線コネクタ 119"/>
        <xdr:cNvCxnSpPr/>
      </xdr:nvCxnSpPr>
      <xdr:spPr>
        <a:xfrm flipV="1">
          <a:off x="16510000" y="2108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3"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4" name="直線コネクタ 123"/>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82550</xdr:rowOff>
    </xdr:from>
    <xdr:to>
      <xdr:col>82</xdr:col>
      <xdr:colOff>107950</xdr:colOff>
      <xdr:row>19</xdr:row>
      <xdr:rowOff>44450</xdr:rowOff>
    </xdr:to>
    <xdr:cxnSp macro="">
      <xdr:nvCxnSpPr>
        <xdr:cNvPr id="125" name="直線コネクタ 124"/>
        <xdr:cNvCxnSpPr/>
      </xdr:nvCxnSpPr>
      <xdr:spPr>
        <a:xfrm flipV="1">
          <a:off x="15671800" y="29972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29227</xdr:rowOff>
    </xdr:from>
    <xdr:ext cx="762000" cy="259045"/>
    <xdr:sp macro="" textlink="">
      <xdr:nvSpPr>
        <xdr:cNvPr id="126" name="物件費平均値テキスト"/>
        <xdr:cNvSpPr txBox="1"/>
      </xdr:nvSpPr>
      <xdr:spPr>
        <a:xfrm>
          <a:off x="16598900" y="260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19</xdr:row>
      <xdr:rowOff>44450</xdr:rowOff>
    </xdr:to>
    <xdr:cxnSp macro="">
      <xdr:nvCxnSpPr>
        <xdr:cNvPr id="128" name="直線コネクタ 127"/>
        <xdr:cNvCxnSpPr/>
      </xdr:nvCxnSpPr>
      <xdr:spPr>
        <a:xfrm>
          <a:off x="14782800" y="3175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29" name="フローチャート: 判断 128"/>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18</xdr:row>
      <xdr:rowOff>101600</xdr:rowOff>
    </xdr:to>
    <xdr:cxnSp macro="">
      <xdr:nvCxnSpPr>
        <xdr:cNvPr id="131" name="直線コネクタ 130"/>
        <xdr:cNvCxnSpPr/>
      </xdr:nvCxnSpPr>
      <xdr:spPr>
        <a:xfrm flipV="1">
          <a:off x="13893800" y="317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63500</xdr:rowOff>
    </xdr:from>
    <xdr:to>
      <xdr:col>74</xdr:col>
      <xdr:colOff>31750</xdr:colOff>
      <xdr:row>18</xdr:row>
      <xdr:rowOff>165100</xdr:rowOff>
    </xdr:to>
    <xdr:sp macro="" textlink="">
      <xdr:nvSpPr>
        <xdr:cNvPr id="132" name="フローチャート: 判断 131"/>
        <xdr:cNvSpPr/>
      </xdr:nvSpPr>
      <xdr:spPr>
        <a:xfrm>
          <a:off x="14732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149877</xdr:rowOff>
    </xdr:from>
    <xdr:ext cx="762000" cy="259045"/>
    <xdr:sp macro="" textlink="">
      <xdr:nvSpPr>
        <xdr:cNvPr id="133" name="テキスト ボックス 132"/>
        <xdr:cNvSpPr txBox="1"/>
      </xdr:nvSpPr>
      <xdr:spPr>
        <a:xfrm>
          <a:off x="14401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101600</xdr:rowOff>
    </xdr:from>
    <xdr:to>
      <xdr:col>69</xdr:col>
      <xdr:colOff>92075</xdr:colOff>
      <xdr:row>18</xdr:row>
      <xdr:rowOff>101600</xdr:rowOff>
    </xdr:to>
    <xdr:cxnSp macro="">
      <xdr:nvCxnSpPr>
        <xdr:cNvPr id="134" name="直線コネクタ 133"/>
        <xdr:cNvCxnSpPr/>
      </xdr:nvCxnSpPr>
      <xdr:spPr>
        <a:xfrm>
          <a:off x="13004800" y="2844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5" name="フローチャート: 判断 134"/>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6" name="テキスト ボックス 135"/>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37" name="フローチャート: 判断 136"/>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38" name="テキスト ボックス 137"/>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31750</xdr:rowOff>
    </xdr:from>
    <xdr:to>
      <xdr:col>82</xdr:col>
      <xdr:colOff>158750</xdr:colOff>
      <xdr:row>17</xdr:row>
      <xdr:rowOff>133350</xdr:rowOff>
    </xdr:to>
    <xdr:sp macro="" textlink="">
      <xdr:nvSpPr>
        <xdr:cNvPr id="144" name="楕円 143"/>
        <xdr:cNvSpPr/>
      </xdr:nvSpPr>
      <xdr:spPr>
        <a:xfrm>
          <a:off x="164592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3827</xdr:rowOff>
    </xdr:from>
    <xdr:ext cx="762000" cy="259045"/>
    <xdr:sp macro="" textlink="">
      <xdr:nvSpPr>
        <xdr:cNvPr id="145" name="物件費該当値テキスト"/>
        <xdr:cNvSpPr txBox="1"/>
      </xdr:nvSpPr>
      <xdr:spPr>
        <a:xfrm>
          <a:off x="165989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165100</xdr:rowOff>
    </xdr:from>
    <xdr:to>
      <xdr:col>78</xdr:col>
      <xdr:colOff>120650</xdr:colOff>
      <xdr:row>19</xdr:row>
      <xdr:rowOff>95250</xdr:rowOff>
    </xdr:to>
    <xdr:sp macro="" textlink="">
      <xdr:nvSpPr>
        <xdr:cNvPr id="146" name="楕円 145"/>
        <xdr:cNvSpPr/>
      </xdr:nvSpPr>
      <xdr:spPr>
        <a:xfrm>
          <a:off x="15621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80027</xdr:rowOff>
    </xdr:from>
    <xdr:ext cx="736600" cy="259045"/>
    <xdr:sp macro="" textlink="">
      <xdr:nvSpPr>
        <xdr:cNvPr id="147" name="テキスト ボックス 146"/>
        <xdr:cNvSpPr txBox="1"/>
      </xdr:nvSpPr>
      <xdr:spPr>
        <a:xfrm>
          <a:off x="15290800" y="333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48" name="楕円 147"/>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49" name="テキスト ボックス 148"/>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50800</xdr:rowOff>
    </xdr:from>
    <xdr:to>
      <xdr:col>69</xdr:col>
      <xdr:colOff>142875</xdr:colOff>
      <xdr:row>18</xdr:row>
      <xdr:rowOff>152400</xdr:rowOff>
    </xdr:to>
    <xdr:sp macro="" textlink="">
      <xdr:nvSpPr>
        <xdr:cNvPr id="150" name="楕円 149"/>
        <xdr:cNvSpPr/>
      </xdr:nvSpPr>
      <xdr:spPr>
        <a:xfrm>
          <a:off x="13843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51" name="テキスト ボックス 150"/>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50800</xdr:rowOff>
    </xdr:from>
    <xdr:to>
      <xdr:col>65</xdr:col>
      <xdr:colOff>53975</xdr:colOff>
      <xdr:row>16</xdr:row>
      <xdr:rowOff>152400</xdr:rowOff>
    </xdr:to>
    <xdr:sp macro="" textlink="">
      <xdr:nvSpPr>
        <xdr:cNvPr id="152" name="楕円 151"/>
        <xdr:cNvSpPr/>
      </xdr:nvSpPr>
      <xdr:spPr>
        <a:xfrm>
          <a:off x="12954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162577</xdr:rowOff>
    </xdr:from>
    <xdr:ext cx="762000" cy="259045"/>
    <xdr:sp macro="" textlink="">
      <xdr:nvSpPr>
        <xdr:cNvPr id="153" name="テキスト ボックス 152"/>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扶助費の令和２年度決算額は</a:t>
          </a:r>
          <a:r>
            <a:rPr kumimoji="1" lang="en-US" altLang="ja-JP" sz="1100">
              <a:latin typeface="ＭＳ ゴシック" panose="020B0609070205080204" pitchFamily="49" charset="-128"/>
              <a:ea typeface="ＭＳ ゴシック" panose="020B0609070205080204" pitchFamily="49" charset="-128"/>
            </a:rPr>
            <a:t>1,041</a:t>
          </a:r>
          <a:r>
            <a:rPr kumimoji="1" lang="ja-JP" altLang="en-US" sz="1100">
              <a:latin typeface="ＭＳ ゴシック" panose="020B0609070205080204" pitchFamily="49" charset="-128"/>
              <a:ea typeface="ＭＳ ゴシック" panose="020B0609070205080204" pitchFamily="49" charset="-128"/>
            </a:rPr>
            <a:t>百万円で、経常収支比率は</a:t>
          </a:r>
          <a:r>
            <a:rPr kumimoji="1" lang="en-US" altLang="ja-JP" sz="1100">
              <a:latin typeface="ＭＳ ゴシック" panose="020B0609070205080204" pitchFamily="49" charset="-128"/>
              <a:ea typeface="ＭＳ ゴシック" panose="020B0609070205080204" pitchFamily="49" charset="-128"/>
            </a:rPr>
            <a:t>3.3%</a:t>
          </a:r>
          <a:r>
            <a:rPr kumimoji="1" lang="ja-JP" altLang="en-US" sz="1100">
              <a:latin typeface="ＭＳ ゴシック" panose="020B0609070205080204" pitchFamily="49" charset="-128"/>
              <a:ea typeface="ＭＳ ゴシック" panose="020B0609070205080204" pitchFamily="49" charset="-128"/>
            </a:rPr>
            <a:t>となっている。財源としては特定財源の比率が高く、経常収支比率については例年、類似団体に比して低い率となっている。令和２年度は、</a:t>
          </a:r>
          <a:r>
            <a:rPr kumimoji="1" lang="ja-JP" altLang="en-US" sz="1100">
              <a:solidFill>
                <a:schemeClr val="tx1"/>
              </a:solidFill>
              <a:latin typeface="ＭＳ ゴシック" panose="020B0609070205080204" pitchFamily="49" charset="-128"/>
              <a:ea typeface="ＭＳ ゴシック" panose="020B0609070205080204" pitchFamily="49" charset="-128"/>
            </a:rPr>
            <a:t>少子化の影響により児童福祉関係経費が減少したことなどにより前年度より比率が</a:t>
          </a:r>
          <a:r>
            <a:rPr kumimoji="1" lang="en-US" altLang="ja-JP" sz="1100">
              <a:solidFill>
                <a:schemeClr val="tx1"/>
              </a:solidFill>
              <a:latin typeface="ＭＳ ゴシック" panose="020B0609070205080204" pitchFamily="49" charset="-128"/>
              <a:ea typeface="ＭＳ ゴシック" panose="020B0609070205080204" pitchFamily="49" charset="-128"/>
            </a:rPr>
            <a:t>0.8</a:t>
          </a:r>
          <a:r>
            <a:rPr kumimoji="1" lang="ja-JP" altLang="en-US" sz="1100">
              <a:solidFill>
                <a:schemeClr val="tx1"/>
              </a:solidFill>
              <a:latin typeface="ＭＳ ゴシック" panose="020B0609070205080204" pitchFamily="49" charset="-128"/>
              <a:ea typeface="ＭＳ ゴシック" panose="020B0609070205080204" pitchFamily="49" charset="-128"/>
            </a:rPr>
            <a:t>ポイント低下したが、扶助費については、高齢化や障がい福祉の充実、少子化</a:t>
          </a:r>
          <a:r>
            <a:rPr kumimoji="1" lang="ja-JP" altLang="en-US" sz="1100">
              <a:latin typeface="ＭＳ ゴシック" panose="020B0609070205080204" pitchFamily="49" charset="-128"/>
              <a:ea typeface="ＭＳ ゴシック" panose="020B0609070205080204" pitchFamily="49" charset="-128"/>
            </a:rPr>
            <a:t>対策などにより今後も増加が予想される。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xdr:rowOff>
    </xdr:to>
    <xdr:cxnSp macro="">
      <xdr:nvCxnSpPr>
        <xdr:cNvPr id="181" name="直線コネクタ 180"/>
        <xdr:cNvCxnSpPr/>
      </xdr:nvCxnSpPr>
      <xdr:spPr>
        <a:xfrm flipV="1">
          <a:off x="4826000" y="93091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2"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3" name="直線コネクタ 182"/>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4"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5" name="直線コネクタ 184"/>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55</xdr:row>
      <xdr:rowOff>50800</xdr:rowOff>
    </xdr:to>
    <xdr:cxnSp macro="">
      <xdr:nvCxnSpPr>
        <xdr:cNvPr id="186" name="直線コネクタ 185"/>
        <xdr:cNvCxnSpPr/>
      </xdr:nvCxnSpPr>
      <xdr:spPr>
        <a:xfrm flipV="1">
          <a:off x="3987800" y="93281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67327</xdr:rowOff>
    </xdr:from>
    <xdr:ext cx="762000" cy="259045"/>
    <xdr:sp macro="" textlink="">
      <xdr:nvSpPr>
        <xdr:cNvPr id="187"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88" name="フローチャート: 判断 187"/>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146050</xdr:rowOff>
    </xdr:to>
    <xdr:cxnSp macro="">
      <xdr:nvCxnSpPr>
        <xdr:cNvPr id="189" name="直線コネクタ 188"/>
        <xdr:cNvCxnSpPr/>
      </xdr:nvCxnSpPr>
      <xdr:spPr>
        <a:xfrm flipV="1">
          <a:off x="3098800" y="948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114300</xdr:rowOff>
    </xdr:from>
    <xdr:to>
      <xdr:col>20</xdr:col>
      <xdr:colOff>38100</xdr:colOff>
      <xdr:row>60</xdr:row>
      <xdr:rowOff>44450</xdr:rowOff>
    </xdr:to>
    <xdr:sp macro="" textlink="">
      <xdr:nvSpPr>
        <xdr:cNvPr id="190" name="フローチャート: 判断 189"/>
        <xdr:cNvSpPr/>
      </xdr:nvSpPr>
      <xdr:spPr>
        <a:xfrm>
          <a:off x="3937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29227</xdr:rowOff>
    </xdr:from>
    <xdr:ext cx="736600" cy="259045"/>
    <xdr:sp macro="" textlink="">
      <xdr:nvSpPr>
        <xdr:cNvPr id="191" name="テキスト ボックス 190"/>
        <xdr:cNvSpPr txBox="1"/>
      </xdr:nvSpPr>
      <xdr:spPr>
        <a:xfrm>
          <a:off x="3606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55</xdr:row>
      <xdr:rowOff>146050</xdr:rowOff>
    </xdr:to>
    <xdr:cxnSp macro="">
      <xdr:nvCxnSpPr>
        <xdr:cNvPr id="192" name="直線コネクタ 191"/>
        <xdr:cNvCxnSpPr/>
      </xdr:nvCxnSpPr>
      <xdr:spPr>
        <a:xfrm>
          <a:off x="2209800" y="94043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76200</xdr:rowOff>
    </xdr:from>
    <xdr:to>
      <xdr:col>15</xdr:col>
      <xdr:colOff>149225</xdr:colOff>
      <xdr:row>60</xdr:row>
      <xdr:rowOff>6350</xdr:rowOff>
    </xdr:to>
    <xdr:sp macro="" textlink="">
      <xdr:nvSpPr>
        <xdr:cNvPr id="193" name="フローチャート: 判断 192"/>
        <xdr:cNvSpPr/>
      </xdr:nvSpPr>
      <xdr:spPr>
        <a:xfrm>
          <a:off x="30480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162577</xdr:rowOff>
    </xdr:from>
    <xdr:ext cx="762000" cy="259045"/>
    <xdr:sp macro="" textlink="">
      <xdr:nvSpPr>
        <xdr:cNvPr id="194" name="テキスト ボックス 193"/>
        <xdr:cNvSpPr txBox="1"/>
      </xdr:nvSpPr>
      <xdr:spPr>
        <a:xfrm>
          <a:off x="2717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55</xdr:row>
      <xdr:rowOff>31750</xdr:rowOff>
    </xdr:to>
    <xdr:cxnSp macro="">
      <xdr:nvCxnSpPr>
        <xdr:cNvPr id="195" name="直線コネクタ 194"/>
        <xdr:cNvCxnSpPr/>
      </xdr:nvCxnSpPr>
      <xdr:spPr>
        <a:xfrm flipV="1">
          <a:off x="1320800" y="9404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76200</xdr:rowOff>
    </xdr:from>
    <xdr:to>
      <xdr:col>11</xdr:col>
      <xdr:colOff>60325</xdr:colOff>
      <xdr:row>60</xdr:row>
      <xdr:rowOff>6350</xdr:rowOff>
    </xdr:to>
    <xdr:sp macro="" textlink="">
      <xdr:nvSpPr>
        <xdr:cNvPr id="196" name="フローチャート: 判断 195"/>
        <xdr:cNvSpPr/>
      </xdr:nvSpPr>
      <xdr:spPr>
        <a:xfrm>
          <a:off x="21590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162577</xdr:rowOff>
    </xdr:from>
    <xdr:ext cx="762000" cy="259045"/>
    <xdr:sp macro="" textlink="">
      <xdr:nvSpPr>
        <xdr:cNvPr id="197" name="テキスト ボックス 196"/>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198" name="フローチャート: 判断 197"/>
        <xdr:cNvSpPr/>
      </xdr:nvSpPr>
      <xdr:spPr>
        <a:xfrm>
          <a:off x="1270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199" name="テキスト ボックス 198"/>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5" name="楕円 204"/>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99077</xdr:rowOff>
    </xdr:from>
    <xdr:ext cx="762000" cy="259045"/>
    <xdr:sp macro="" textlink="">
      <xdr:nvSpPr>
        <xdr:cNvPr id="206" name="扶助費該当値テキスト"/>
        <xdr:cNvSpPr txBox="1"/>
      </xdr:nvSpPr>
      <xdr:spPr>
        <a:xfrm>
          <a:off x="4914900" y="918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7" name="楕円 206"/>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08" name="テキスト ボックス 207"/>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9" name="楕円 208"/>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0" name="テキスト ボックス 209"/>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11" name="楕円 210"/>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12" name="テキスト ボックス 211"/>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3" name="楕円 212"/>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4" name="テキスト ボックス 21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繰出金の令和２年度決算額は</a:t>
          </a:r>
          <a:r>
            <a:rPr kumimoji="1" lang="en-US" altLang="ja-JP" sz="1100">
              <a:latin typeface="ＭＳ ゴシック" panose="020B0609070205080204" pitchFamily="49" charset="-128"/>
              <a:ea typeface="ＭＳ ゴシック" panose="020B0609070205080204" pitchFamily="49" charset="-128"/>
            </a:rPr>
            <a:t>1,768</a:t>
          </a:r>
          <a:r>
            <a:rPr kumimoji="1" lang="ja-JP" altLang="en-US" sz="1100">
              <a:latin typeface="ＭＳ ゴシック" panose="020B0609070205080204" pitchFamily="49" charset="-128"/>
              <a:ea typeface="ＭＳ ゴシック" panose="020B0609070205080204" pitchFamily="49" charset="-128"/>
            </a:rPr>
            <a:t>百万円で、前年度に比べ</a:t>
          </a:r>
          <a:r>
            <a:rPr kumimoji="1" lang="en-US" altLang="ja-JP" sz="1100">
              <a:latin typeface="ＭＳ ゴシック" panose="020B0609070205080204" pitchFamily="49" charset="-128"/>
              <a:ea typeface="ＭＳ ゴシック" panose="020B0609070205080204" pitchFamily="49" charset="-128"/>
            </a:rPr>
            <a:t>99</a:t>
          </a:r>
          <a:r>
            <a:rPr kumimoji="1" lang="ja-JP" altLang="en-US" sz="1100">
              <a:latin typeface="ＭＳ ゴシック" panose="020B0609070205080204" pitchFamily="49" charset="-128"/>
              <a:ea typeface="ＭＳ ゴシック" panose="020B0609070205080204" pitchFamily="49" charset="-128"/>
            </a:rPr>
            <a:t>百万円の減となった。内訳は国保・介護保険などの事業会計への繰出金と、簡易水道、下水道等公営企業会計への繰出金が主なものである。増加要因は、下水道処理施設建設に伴う繰出金が減少したことによるものである。</a:t>
          </a:r>
        </a:p>
        <a:p>
          <a:r>
            <a:rPr kumimoji="1" lang="ja-JP" altLang="en-US" sz="1100">
              <a:latin typeface="ＭＳ ゴシック" panose="020B0609070205080204" pitchFamily="49" charset="-128"/>
              <a:ea typeface="ＭＳ ゴシック" panose="020B0609070205080204" pitchFamily="49" charset="-128"/>
            </a:rPr>
            <a:t>下水道事業等の公営企業会計への繰出金については独立採算制の観点から繰出基準を明確にし、また、全体的に料金体系の抜本的な見直しを実施するよう指導をし、経営の健全化に努め、普通会計への圧迫を軽減させ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54610</xdr:rowOff>
    </xdr:from>
    <xdr:to>
      <xdr:col>82</xdr:col>
      <xdr:colOff>107950</xdr:colOff>
      <xdr:row>61</xdr:row>
      <xdr:rowOff>130810</xdr:rowOff>
    </xdr:to>
    <xdr:cxnSp macro="">
      <xdr:nvCxnSpPr>
        <xdr:cNvPr id="242" name="直線コネクタ 241"/>
        <xdr:cNvCxnSpPr/>
      </xdr:nvCxnSpPr>
      <xdr:spPr>
        <a:xfrm flipV="1">
          <a:off x="16510000" y="91414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3"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140987</xdr:rowOff>
    </xdr:from>
    <xdr:ext cx="762000" cy="259045"/>
    <xdr:sp macro="" textlink="">
      <xdr:nvSpPr>
        <xdr:cNvPr id="245"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54610</xdr:rowOff>
    </xdr:from>
    <xdr:to>
      <xdr:col>82</xdr:col>
      <xdr:colOff>196850</xdr:colOff>
      <xdr:row>53</xdr:row>
      <xdr:rowOff>54610</xdr:rowOff>
    </xdr:to>
    <xdr:cxnSp macro="">
      <xdr:nvCxnSpPr>
        <xdr:cNvPr id="246" name="直線コネクタ 245"/>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100330</xdr:rowOff>
    </xdr:to>
    <xdr:cxnSp macro="">
      <xdr:nvCxnSpPr>
        <xdr:cNvPr id="247" name="直線コネクタ 246"/>
        <xdr:cNvCxnSpPr/>
      </xdr:nvCxnSpPr>
      <xdr:spPr>
        <a:xfrm>
          <a:off x="15671800" y="97739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48"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49" name="フローチャート: 判断 248"/>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57</xdr:row>
      <xdr:rowOff>1270</xdr:rowOff>
    </xdr:to>
    <xdr:cxnSp macro="">
      <xdr:nvCxnSpPr>
        <xdr:cNvPr id="250" name="直線コネクタ 249"/>
        <xdr:cNvCxnSpPr/>
      </xdr:nvCxnSpPr>
      <xdr:spPr>
        <a:xfrm>
          <a:off x="14782800" y="9697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1" name="フローチャート: 判断 250"/>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52" name="テキスト ボックス 251"/>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57</xdr:row>
      <xdr:rowOff>85090</xdr:rowOff>
    </xdr:to>
    <xdr:cxnSp macro="">
      <xdr:nvCxnSpPr>
        <xdr:cNvPr id="253" name="直線コネクタ 252"/>
        <xdr:cNvCxnSpPr/>
      </xdr:nvCxnSpPr>
      <xdr:spPr>
        <a:xfrm flipV="1">
          <a:off x="13893800" y="96977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4" name="フローチャート: 判断 253"/>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5" name="テキスト ボックス 254"/>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57</xdr:row>
      <xdr:rowOff>85090</xdr:rowOff>
    </xdr:to>
    <xdr:cxnSp macro="">
      <xdr:nvCxnSpPr>
        <xdr:cNvPr id="256" name="直線コネクタ 255"/>
        <xdr:cNvCxnSpPr/>
      </xdr:nvCxnSpPr>
      <xdr:spPr>
        <a:xfrm>
          <a:off x="13004800" y="97434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7" name="フローチャート: 判断 256"/>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8" name="テキスト ボックス 257"/>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9" name="フローチャート: 判断 258"/>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0" name="テキスト ボックス 259"/>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66" name="楕円 265"/>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21607</xdr:rowOff>
    </xdr:from>
    <xdr:ext cx="762000" cy="259045"/>
    <xdr:sp macro="" textlink="">
      <xdr:nvSpPr>
        <xdr:cNvPr id="267" name="その他該当値テキスト"/>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68" name="楕円 267"/>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69" name="テキスト ボックス 268"/>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70" name="楕円 269"/>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71" name="テキスト ボックス 270"/>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2" name="楕円 271"/>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73" name="テキスト ボックス 272"/>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74" name="楕円 273"/>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75" name="テキスト ボックス 274"/>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補助費等の令和２年度経常経費充当一般財源は</a:t>
          </a:r>
          <a:r>
            <a:rPr kumimoji="1" lang="en-US" altLang="ja-JP" sz="1100">
              <a:latin typeface="ＭＳ ゴシック" panose="020B0609070205080204" pitchFamily="49" charset="-128"/>
              <a:ea typeface="ＭＳ ゴシック" panose="020B0609070205080204" pitchFamily="49" charset="-128"/>
            </a:rPr>
            <a:t>927</a:t>
          </a:r>
          <a:r>
            <a:rPr kumimoji="1" lang="ja-JP" altLang="en-US" sz="1100">
              <a:latin typeface="ＭＳ ゴシック" panose="020B0609070205080204" pitchFamily="49" charset="-128"/>
              <a:ea typeface="ＭＳ ゴシック" panose="020B0609070205080204" pitchFamily="49" charset="-128"/>
            </a:rPr>
            <a:t>百万円で、前年度に比べ</a:t>
          </a:r>
          <a:r>
            <a:rPr kumimoji="1" lang="en-US" altLang="ja-JP" sz="1100">
              <a:latin typeface="ＭＳ ゴシック" panose="020B0609070205080204" pitchFamily="49" charset="-128"/>
              <a:ea typeface="ＭＳ ゴシック" panose="020B0609070205080204" pitchFamily="49" charset="-128"/>
            </a:rPr>
            <a:t>104</a:t>
          </a:r>
          <a:r>
            <a:rPr kumimoji="1" lang="ja-JP" altLang="en-US" sz="1100">
              <a:latin typeface="ＭＳ ゴシック" panose="020B0609070205080204" pitchFamily="49" charset="-128"/>
              <a:ea typeface="ＭＳ ゴシック" panose="020B0609070205080204" pitchFamily="49" charset="-128"/>
            </a:rPr>
            <a:t>百万円の減となった。これは、自主運行バス負担金の及び町保育料無償化事業費の減少によるものである。類似団体平均に比して</a:t>
          </a:r>
          <a:r>
            <a:rPr kumimoji="1" lang="en-US" altLang="ja-JP" sz="1100">
              <a:latin typeface="ＭＳ ゴシック" panose="020B0609070205080204" pitchFamily="49" charset="-128"/>
              <a:ea typeface="ＭＳ ゴシック" panose="020B0609070205080204" pitchFamily="49" charset="-128"/>
            </a:rPr>
            <a:t>4.6</a:t>
          </a:r>
          <a:r>
            <a:rPr kumimoji="1" lang="ja-JP" altLang="en-US" sz="1100">
              <a:latin typeface="ＭＳ ゴシック" panose="020B0609070205080204" pitchFamily="49" charset="-128"/>
              <a:ea typeface="ＭＳ ゴシック" panose="020B0609070205080204" pitchFamily="49" charset="-128"/>
            </a:rPr>
            <a:t>ポイント低くはなっているが、補助費等には消防組合負担金や高齢者福祉関係の事務を行う社会福祉協議会や広域連合、し尿処理やごみ処理を行う一部事務組合への補助負担金、公共交通の要である養老鉄道・樽見鉄道などへの支援を含んでおり、必要不可欠な経費としてさらなる削減は容易ではない。これら各種団体への補助費等について、事業内容・費用対効果を検証しながら抑制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136144</xdr:rowOff>
    </xdr:from>
    <xdr:to>
      <xdr:col>82</xdr:col>
      <xdr:colOff>107950</xdr:colOff>
      <xdr:row>40</xdr:row>
      <xdr:rowOff>163576</xdr:rowOff>
    </xdr:to>
    <xdr:cxnSp macro="">
      <xdr:nvCxnSpPr>
        <xdr:cNvPr id="300" name="直線コネクタ 299"/>
        <xdr:cNvCxnSpPr/>
      </xdr:nvCxnSpPr>
      <xdr:spPr>
        <a:xfrm flipV="1">
          <a:off x="16510000" y="59654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135653</xdr:rowOff>
    </xdr:from>
    <xdr:ext cx="762000" cy="259045"/>
    <xdr:sp macro="" textlink="">
      <xdr:nvSpPr>
        <xdr:cNvPr id="301"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163576</xdr:rowOff>
    </xdr:from>
    <xdr:to>
      <xdr:col>82</xdr:col>
      <xdr:colOff>196850</xdr:colOff>
      <xdr:row>40</xdr:row>
      <xdr:rowOff>163576</xdr:rowOff>
    </xdr:to>
    <xdr:cxnSp macro="">
      <xdr:nvCxnSpPr>
        <xdr:cNvPr id="302" name="直線コネクタ 301"/>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51071</xdr:rowOff>
    </xdr:from>
    <xdr:ext cx="762000" cy="259045"/>
    <xdr:sp macro="" textlink="">
      <xdr:nvSpPr>
        <xdr:cNvPr id="303"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136144</xdr:rowOff>
    </xdr:from>
    <xdr:to>
      <xdr:col>82</xdr:col>
      <xdr:colOff>196850</xdr:colOff>
      <xdr:row>34</xdr:row>
      <xdr:rowOff>136144</xdr:rowOff>
    </xdr:to>
    <xdr:cxnSp macro="">
      <xdr:nvCxnSpPr>
        <xdr:cNvPr id="304" name="直線コネクタ 303"/>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76708</xdr:rowOff>
    </xdr:to>
    <xdr:cxnSp macro="">
      <xdr:nvCxnSpPr>
        <xdr:cNvPr id="305" name="直線コネクタ 304"/>
        <xdr:cNvCxnSpPr/>
      </xdr:nvCxnSpPr>
      <xdr:spPr>
        <a:xfrm flipV="1">
          <a:off x="15671800" y="61940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6"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7" name="フローチャート: 判断 306"/>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149860</xdr:rowOff>
    </xdr:to>
    <xdr:cxnSp macro="">
      <xdr:nvCxnSpPr>
        <xdr:cNvPr id="308" name="直線コネクタ 307"/>
        <xdr:cNvCxnSpPr/>
      </xdr:nvCxnSpPr>
      <xdr:spPr>
        <a:xfrm flipV="1">
          <a:off x="14782800" y="62489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0" name="テキスト ボックス 309"/>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36</xdr:row>
      <xdr:rowOff>149860</xdr:rowOff>
    </xdr:to>
    <xdr:cxnSp macro="">
      <xdr:nvCxnSpPr>
        <xdr:cNvPr id="311" name="直線コネクタ 310"/>
        <xdr:cNvCxnSpPr/>
      </xdr:nvCxnSpPr>
      <xdr:spPr>
        <a:xfrm>
          <a:off x="13893800" y="62809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2" name="フローチャート: 判断 311"/>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13" name="テキスト ボックス 312"/>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108712</xdr:rowOff>
    </xdr:to>
    <xdr:cxnSp macro="">
      <xdr:nvCxnSpPr>
        <xdr:cNvPr id="314" name="直線コネクタ 313"/>
        <xdr:cNvCxnSpPr/>
      </xdr:nvCxnSpPr>
      <xdr:spPr>
        <a:xfrm>
          <a:off x="13004800" y="61894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5" name="フローチャート: 判断 314"/>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6" name="テキスト ボックス 315"/>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17" name="フローチャート: 判断 316"/>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18" name="テキスト ボックス 317"/>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4" name="楕円 323"/>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5"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6" name="楕円 325"/>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7" name="テキスト ボックス 326"/>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28" name="楕円 327"/>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29" name="テキスト ボックス 328"/>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30" name="楕円 329"/>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31" name="テキスト ボックス 330"/>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32" name="楕円 331"/>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33" name="テキスト ボックス 332"/>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公債費の経常収支比率は</a:t>
          </a:r>
          <a:r>
            <a:rPr kumimoji="1" lang="en-US" altLang="ja-JP" sz="1100">
              <a:latin typeface="ＭＳ ゴシック" panose="020B0609070205080204" pitchFamily="49" charset="-128"/>
              <a:ea typeface="ＭＳ ゴシック" panose="020B0609070205080204" pitchFamily="49" charset="-128"/>
            </a:rPr>
            <a:t>16.8%</a:t>
          </a:r>
          <a:r>
            <a:rPr kumimoji="1" lang="ja-JP" altLang="en-US" sz="1100">
              <a:latin typeface="ＭＳ ゴシック" panose="020B0609070205080204" pitchFamily="49" charset="-128"/>
              <a:ea typeface="ＭＳ ゴシック" panose="020B0609070205080204" pitchFamily="49" charset="-128"/>
            </a:rPr>
            <a:t>となっており、類似団体平均値に比べて</a:t>
          </a:r>
          <a:r>
            <a:rPr kumimoji="1" lang="en-US" altLang="ja-JP" sz="1100">
              <a:latin typeface="ＭＳ ゴシック" panose="020B0609070205080204" pitchFamily="49" charset="-128"/>
              <a:ea typeface="ＭＳ ゴシック" panose="020B0609070205080204" pitchFamily="49" charset="-128"/>
            </a:rPr>
            <a:t>0.9</a:t>
          </a:r>
          <a:r>
            <a:rPr kumimoji="1" lang="ja-JP" altLang="en-US" sz="1100">
              <a:latin typeface="ＭＳ ゴシック" panose="020B0609070205080204" pitchFamily="49" charset="-128"/>
              <a:ea typeface="ＭＳ ゴシック" panose="020B0609070205080204" pitchFamily="49" charset="-128"/>
            </a:rPr>
            <a:t>ポイント上回っている。決算額については、令和元年度の</a:t>
          </a:r>
          <a:r>
            <a:rPr kumimoji="1" lang="en-US" altLang="ja-JP" sz="1100">
              <a:latin typeface="ＭＳ ゴシック" panose="020B0609070205080204" pitchFamily="49" charset="-128"/>
              <a:ea typeface="ＭＳ ゴシック" panose="020B0609070205080204" pitchFamily="49" charset="-128"/>
            </a:rPr>
            <a:t>1,641</a:t>
          </a:r>
          <a:r>
            <a:rPr kumimoji="1" lang="ja-JP" altLang="en-US" sz="1100">
              <a:latin typeface="ＭＳ ゴシック" panose="020B0609070205080204" pitchFamily="49" charset="-128"/>
              <a:ea typeface="ＭＳ ゴシック" panose="020B0609070205080204" pitchFamily="49" charset="-128"/>
            </a:rPr>
            <a:t>百万円に対し令和２年度が</a:t>
          </a:r>
          <a:r>
            <a:rPr kumimoji="1" lang="en-US" altLang="ja-JP" sz="1100">
              <a:latin typeface="ＭＳ ゴシック" panose="020B0609070205080204" pitchFamily="49" charset="-128"/>
              <a:ea typeface="ＭＳ ゴシック" panose="020B0609070205080204" pitchFamily="49" charset="-128"/>
            </a:rPr>
            <a:t>1,551</a:t>
          </a:r>
          <a:r>
            <a:rPr kumimoji="1" lang="ja-JP" altLang="en-US" sz="1100">
              <a:latin typeface="ＭＳ ゴシック" panose="020B0609070205080204" pitchFamily="49" charset="-128"/>
              <a:ea typeface="ＭＳ ゴシック" panose="020B0609070205080204" pitchFamily="49" charset="-128"/>
            </a:rPr>
            <a:t>百万円と前年比</a:t>
          </a:r>
          <a:r>
            <a:rPr kumimoji="1" lang="en-US" altLang="ja-JP" sz="1100">
              <a:latin typeface="ＭＳ ゴシック" panose="020B0609070205080204" pitchFamily="49" charset="-128"/>
              <a:ea typeface="ＭＳ ゴシック" panose="020B0609070205080204" pitchFamily="49" charset="-128"/>
            </a:rPr>
            <a:t>90</a:t>
          </a:r>
          <a:r>
            <a:rPr kumimoji="1" lang="ja-JP" altLang="en-US" sz="1100">
              <a:latin typeface="ＭＳ ゴシック" panose="020B0609070205080204" pitchFamily="49" charset="-128"/>
              <a:ea typeface="ＭＳ ゴシック" panose="020B0609070205080204" pitchFamily="49" charset="-128"/>
            </a:rPr>
            <a:t>百万円の減となっているが、これは合併町村から継承した起債の償還が進んだためである。今後も、地方債発行の抑制や繰上償還を実施することにより、公債費負担の軽減を図る。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123189</xdr:rowOff>
    </xdr:to>
    <xdr:cxnSp macro="">
      <xdr:nvCxnSpPr>
        <xdr:cNvPr id="361" name="直線コネクタ 360"/>
        <xdr:cNvCxnSpPr/>
      </xdr:nvCxnSpPr>
      <xdr:spPr>
        <a:xfrm flipV="1">
          <a:off x="4826000" y="126314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4"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5" name="直線コネクタ 364"/>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119380</xdr:rowOff>
    </xdr:to>
    <xdr:cxnSp macro="">
      <xdr:nvCxnSpPr>
        <xdr:cNvPr id="366" name="直線コネクタ 365"/>
        <xdr:cNvCxnSpPr/>
      </xdr:nvCxnSpPr>
      <xdr:spPr>
        <a:xfrm flipV="1">
          <a:off x="3987800" y="1340866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67"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8" name="フローチャート: 判断 367"/>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119380</xdr:rowOff>
    </xdr:from>
    <xdr:to>
      <xdr:col>19</xdr:col>
      <xdr:colOff>187325</xdr:colOff>
      <xdr:row>78</xdr:row>
      <xdr:rowOff>134620</xdr:rowOff>
    </xdr:to>
    <xdr:cxnSp macro="">
      <xdr:nvCxnSpPr>
        <xdr:cNvPr id="369" name="直線コネクタ 368"/>
        <xdr:cNvCxnSpPr/>
      </xdr:nvCxnSpPr>
      <xdr:spPr>
        <a:xfrm flipV="1">
          <a:off x="3098800" y="1349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0" name="フローチャート: 判断 369"/>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71" name="テキスト ボックス 370"/>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104139</xdr:rowOff>
    </xdr:from>
    <xdr:to>
      <xdr:col>15</xdr:col>
      <xdr:colOff>98425</xdr:colOff>
      <xdr:row>78</xdr:row>
      <xdr:rowOff>134620</xdr:rowOff>
    </xdr:to>
    <xdr:cxnSp macro="">
      <xdr:nvCxnSpPr>
        <xdr:cNvPr id="372" name="直線コネクタ 371"/>
        <xdr:cNvCxnSpPr/>
      </xdr:nvCxnSpPr>
      <xdr:spPr>
        <a:xfrm>
          <a:off x="2209800" y="13477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3" name="フローチャート: 判断 372"/>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4" name="テキスト ボックス 373"/>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104139</xdr:rowOff>
    </xdr:from>
    <xdr:to>
      <xdr:col>11</xdr:col>
      <xdr:colOff>9525</xdr:colOff>
      <xdr:row>79</xdr:row>
      <xdr:rowOff>69850</xdr:rowOff>
    </xdr:to>
    <xdr:cxnSp macro="">
      <xdr:nvCxnSpPr>
        <xdr:cNvPr id="375" name="直線コネクタ 374"/>
        <xdr:cNvCxnSpPr/>
      </xdr:nvCxnSpPr>
      <xdr:spPr>
        <a:xfrm flipV="1">
          <a:off x="1320800" y="134772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6" name="フローチャート: 判断 375"/>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77" name="テキスト ボックス 376"/>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8" name="フローチャート: 判断 377"/>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79" name="テキスト ボックス 378"/>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85" name="楕円 384"/>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86"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68580</xdr:rowOff>
    </xdr:from>
    <xdr:to>
      <xdr:col>20</xdr:col>
      <xdr:colOff>38100</xdr:colOff>
      <xdr:row>78</xdr:row>
      <xdr:rowOff>170180</xdr:rowOff>
    </xdr:to>
    <xdr:sp macro="" textlink="">
      <xdr:nvSpPr>
        <xdr:cNvPr id="387" name="楕円 386"/>
        <xdr:cNvSpPr/>
      </xdr:nvSpPr>
      <xdr:spPr>
        <a:xfrm>
          <a:off x="3937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154957</xdr:rowOff>
    </xdr:from>
    <xdr:ext cx="736600" cy="259045"/>
    <xdr:sp macro="" textlink="">
      <xdr:nvSpPr>
        <xdr:cNvPr id="388" name="テキスト ボックス 387"/>
        <xdr:cNvSpPr txBox="1"/>
      </xdr:nvSpPr>
      <xdr:spPr>
        <a:xfrm>
          <a:off x="3606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83820</xdr:rowOff>
    </xdr:from>
    <xdr:to>
      <xdr:col>15</xdr:col>
      <xdr:colOff>149225</xdr:colOff>
      <xdr:row>79</xdr:row>
      <xdr:rowOff>13970</xdr:rowOff>
    </xdr:to>
    <xdr:sp macro="" textlink="">
      <xdr:nvSpPr>
        <xdr:cNvPr id="389" name="楕円 388"/>
        <xdr:cNvSpPr/>
      </xdr:nvSpPr>
      <xdr:spPr>
        <a:xfrm>
          <a:off x="3048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170197</xdr:rowOff>
    </xdr:from>
    <xdr:ext cx="762000" cy="259045"/>
    <xdr:sp macro="" textlink="">
      <xdr:nvSpPr>
        <xdr:cNvPr id="390" name="テキスト ボックス 389"/>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91" name="楕円 390"/>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92" name="テキスト ボックス 391"/>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393" name="楕円 392"/>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105427</xdr:rowOff>
    </xdr:from>
    <xdr:ext cx="762000" cy="259045"/>
    <xdr:sp macro="" textlink="">
      <xdr:nvSpPr>
        <xdr:cNvPr id="394" name="テキスト ボックス 393"/>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公債費以外の経常収支比率としては、類似団体平均値を</a:t>
          </a:r>
          <a:r>
            <a:rPr kumimoji="1" lang="en-US" altLang="ja-JP" sz="1100">
              <a:latin typeface="ＭＳ ゴシック" panose="020B0609070205080204" pitchFamily="49" charset="-128"/>
              <a:ea typeface="ＭＳ ゴシック" panose="020B0609070205080204" pitchFamily="49" charset="-128"/>
            </a:rPr>
            <a:t>5.7</a:t>
          </a:r>
          <a:r>
            <a:rPr kumimoji="1" lang="ja-JP" altLang="en-US" sz="1100">
              <a:latin typeface="ＭＳ ゴシック" panose="020B0609070205080204" pitchFamily="49" charset="-128"/>
              <a:ea typeface="ＭＳ ゴシック" panose="020B0609070205080204" pitchFamily="49" charset="-128"/>
            </a:rPr>
            <a:t>ポイント下回った。今後高齢化社会の益々の進展に伴う社会保障費等扶助費の増加や、高齢化や人口減少に伴う町税の減少等が予想されるため、その他の経常経費においても更なる抑制を図らなければならない。類似する公共施設の統廃合や人件費の削減など行政改革を積極的に進めることが不可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10414</xdr:rowOff>
    </xdr:from>
    <xdr:to>
      <xdr:col>82</xdr:col>
      <xdr:colOff>107950</xdr:colOff>
      <xdr:row>79</xdr:row>
      <xdr:rowOff>78994</xdr:rowOff>
    </xdr:to>
    <xdr:cxnSp macro="">
      <xdr:nvCxnSpPr>
        <xdr:cNvPr id="420" name="直線コネクタ 419"/>
        <xdr:cNvCxnSpPr/>
      </xdr:nvCxnSpPr>
      <xdr:spPr>
        <a:xfrm flipV="1">
          <a:off x="16510000" y="12526264"/>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51071</xdr:rowOff>
    </xdr:from>
    <xdr:ext cx="762000" cy="259045"/>
    <xdr:sp macro="" textlink="">
      <xdr:nvSpPr>
        <xdr:cNvPr id="421" name="公債費以外最小値テキスト"/>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78994</xdr:rowOff>
    </xdr:from>
    <xdr:to>
      <xdr:col>82</xdr:col>
      <xdr:colOff>196850</xdr:colOff>
      <xdr:row>79</xdr:row>
      <xdr:rowOff>78994</xdr:rowOff>
    </xdr:to>
    <xdr:cxnSp macro="">
      <xdr:nvCxnSpPr>
        <xdr:cNvPr id="422" name="直線コネクタ 421"/>
        <xdr:cNvCxnSpPr/>
      </xdr:nvCxnSpPr>
      <xdr:spPr>
        <a:xfrm>
          <a:off x="16421100" y="1362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96791</xdr:rowOff>
    </xdr:from>
    <xdr:ext cx="762000" cy="259045"/>
    <xdr:sp macro="" textlink="">
      <xdr:nvSpPr>
        <xdr:cNvPr id="42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10414</xdr:rowOff>
    </xdr:from>
    <xdr:to>
      <xdr:col>82</xdr:col>
      <xdr:colOff>196850</xdr:colOff>
      <xdr:row>73</xdr:row>
      <xdr:rowOff>10414</xdr:rowOff>
    </xdr:to>
    <xdr:cxnSp macro="">
      <xdr:nvCxnSpPr>
        <xdr:cNvPr id="424" name="直線コネクタ 42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145288</xdr:rowOff>
    </xdr:from>
    <xdr:to>
      <xdr:col>82</xdr:col>
      <xdr:colOff>107950</xdr:colOff>
      <xdr:row>74</xdr:row>
      <xdr:rowOff>149860</xdr:rowOff>
    </xdr:to>
    <xdr:cxnSp macro="">
      <xdr:nvCxnSpPr>
        <xdr:cNvPr id="425" name="直線コネクタ 424"/>
        <xdr:cNvCxnSpPr/>
      </xdr:nvCxnSpPr>
      <xdr:spPr>
        <a:xfrm flipV="1">
          <a:off x="15671800" y="128325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155719</xdr:rowOff>
    </xdr:from>
    <xdr:ext cx="762000" cy="259045"/>
    <xdr:sp macro="" textlink="">
      <xdr:nvSpPr>
        <xdr:cNvPr id="426" name="公債費以外平均値テキスト"/>
        <xdr:cNvSpPr txBox="1"/>
      </xdr:nvSpPr>
      <xdr:spPr>
        <a:xfrm>
          <a:off x="16598900" y="13014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27" name="フローチャート: 判断 426"/>
        <xdr:cNvSpPr/>
      </xdr:nvSpPr>
      <xdr:spPr>
        <a:xfrm>
          <a:off x="164592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149860</xdr:rowOff>
    </xdr:from>
    <xdr:to>
      <xdr:col>78</xdr:col>
      <xdr:colOff>69850</xdr:colOff>
      <xdr:row>75</xdr:row>
      <xdr:rowOff>28702</xdr:rowOff>
    </xdr:to>
    <xdr:cxnSp macro="">
      <xdr:nvCxnSpPr>
        <xdr:cNvPr id="428" name="直線コネクタ 427"/>
        <xdr:cNvCxnSpPr/>
      </xdr:nvCxnSpPr>
      <xdr:spPr>
        <a:xfrm flipV="1">
          <a:off x="14782800" y="128371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29" name="フローチャート: 判断 428"/>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30" name="テキスト ボックス 429"/>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28702</xdr:rowOff>
    </xdr:from>
    <xdr:to>
      <xdr:col>73</xdr:col>
      <xdr:colOff>180975</xdr:colOff>
      <xdr:row>75</xdr:row>
      <xdr:rowOff>69850</xdr:rowOff>
    </xdr:to>
    <xdr:cxnSp macro="">
      <xdr:nvCxnSpPr>
        <xdr:cNvPr id="431" name="直線コネクタ 430"/>
        <xdr:cNvCxnSpPr/>
      </xdr:nvCxnSpPr>
      <xdr:spPr>
        <a:xfrm flipV="1">
          <a:off x="13893800" y="128874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2" name="フローチャート: 判断 431"/>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3" name="テキスト ボックス 432"/>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129286</xdr:rowOff>
    </xdr:from>
    <xdr:to>
      <xdr:col>69</xdr:col>
      <xdr:colOff>92075</xdr:colOff>
      <xdr:row>75</xdr:row>
      <xdr:rowOff>69850</xdr:rowOff>
    </xdr:to>
    <xdr:cxnSp macro="">
      <xdr:nvCxnSpPr>
        <xdr:cNvPr id="434" name="直線コネクタ 433"/>
        <xdr:cNvCxnSpPr/>
      </xdr:nvCxnSpPr>
      <xdr:spPr>
        <a:xfrm>
          <a:off x="13004800" y="12645136"/>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5" name="フローチャート: 判断 434"/>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6" name="テキスト ボックス 435"/>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37" name="フローチャート: 判断 436"/>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38" name="テキスト ボックス 437"/>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94488</xdr:rowOff>
    </xdr:from>
    <xdr:to>
      <xdr:col>82</xdr:col>
      <xdr:colOff>158750</xdr:colOff>
      <xdr:row>75</xdr:row>
      <xdr:rowOff>24638</xdr:rowOff>
    </xdr:to>
    <xdr:sp macro="" textlink="">
      <xdr:nvSpPr>
        <xdr:cNvPr id="444" name="楕円 443"/>
        <xdr:cNvSpPr/>
      </xdr:nvSpPr>
      <xdr:spPr>
        <a:xfrm>
          <a:off x="164592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111015</xdr:rowOff>
    </xdr:from>
    <xdr:ext cx="762000" cy="259045"/>
    <xdr:sp macro="" textlink="">
      <xdr:nvSpPr>
        <xdr:cNvPr id="445" name="公債費以外該当値テキスト"/>
        <xdr:cNvSpPr txBox="1"/>
      </xdr:nvSpPr>
      <xdr:spPr>
        <a:xfrm>
          <a:off x="16598900" y="126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99060</xdr:rowOff>
    </xdr:from>
    <xdr:to>
      <xdr:col>78</xdr:col>
      <xdr:colOff>120650</xdr:colOff>
      <xdr:row>75</xdr:row>
      <xdr:rowOff>29210</xdr:rowOff>
    </xdr:to>
    <xdr:sp macro="" textlink="">
      <xdr:nvSpPr>
        <xdr:cNvPr id="446" name="楕円 445"/>
        <xdr:cNvSpPr/>
      </xdr:nvSpPr>
      <xdr:spPr>
        <a:xfrm>
          <a:off x="15621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39387</xdr:rowOff>
    </xdr:from>
    <xdr:ext cx="736600" cy="259045"/>
    <xdr:sp macro="" textlink="">
      <xdr:nvSpPr>
        <xdr:cNvPr id="447" name="テキスト ボックス 446"/>
        <xdr:cNvSpPr txBox="1"/>
      </xdr:nvSpPr>
      <xdr:spPr>
        <a:xfrm>
          <a:off x="15290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149352</xdr:rowOff>
    </xdr:from>
    <xdr:to>
      <xdr:col>74</xdr:col>
      <xdr:colOff>31750</xdr:colOff>
      <xdr:row>75</xdr:row>
      <xdr:rowOff>79502</xdr:rowOff>
    </xdr:to>
    <xdr:sp macro="" textlink="">
      <xdr:nvSpPr>
        <xdr:cNvPr id="448" name="楕円 447"/>
        <xdr:cNvSpPr/>
      </xdr:nvSpPr>
      <xdr:spPr>
        <a:xfrm>
          <a:off x="14732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89679</xdr:rowOff>
    </xdr:from>
    <xdr:ext cx="762000" cy="259045"/>
    <xdr:sp macro="" textlink="">
      <xdr:nvSpPr>
        <xdr:cNvPr id="449" name="テキスト ボックス 448"/>
        <xdr:cNvSpPr txBox="1"/>
      </xdr:nvSpPr>
      <xdr:spPr>
        <a:xfrm>
          <a:off x="14401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19050</xdr:rowOff>
    </xdr:from>
    <xdr:to>
      <xdr:col>69</xdr:col>
      <xdr:colOff>142875</xdr:colOff>
      <xdr:row>75</xdr:row>
      <xdr:rowOff>120650</xdr:rowOff>
    </xdr:to>
    <xdr:sp macro="" textlink="">
      <xdr:nvSpPr>
        <xdr:cNvPr id="450" name="楕円 449"/>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130827</xdr:rowOff>
    </xdr:from>
    <xdr:ext cx="762000" cy="259045"/>
    <xdr:sp macro="" textlink="">
      <xdr:nvSpPr>
        <xdr:cNvPr id="451" name="テキスト ボックス 450"/>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78486</xdr:rowOff>
    </xdr:from>
    <xdr:to>
      <xdr:col>65</xdr:col>
      <xdr:colOff>53975</xdr:colOff>
      <xdr:row>74</xdr:row>
      <xdr:rowOff>8636</xdr:rowOff>
    </xdr:to>
    <xdr:sp macro="" textlink="">
      <xdr:nvSpPr>
        <xdr:cNvPr id="452" name="楕円 451"/>
        <xdr:cNvSpPr/>
      </xdr:nvSpPr>
      <xdr:spPr>
        <a:xfrm>
          <a:off x="12954000" y="125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18813</xdr:rowOff>
    </xdr:from>
    <xdr:ext cx="762000" cy="259045"/>
    <xdr:sp macro="" textlink="">
      <xdr:nvSpPr>
        <xdr:cNvPr id="453" name="テキスト ボックス 452"/>
        <xdr:cNvSpPr txBox="1"/>
      </xdr:nvSpPr>
      <xdr:spPr>
        <a:xfrm>
          <a:off x="12623800" y="1236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126260</xdr:rowOff>
    </xdr:from>
    <xdr:to>
      <xdr:col>29</xdr:col>
      <xdr:colOff>127000</xdr:colOff>
      <xdr:row>20</xdr:row>
      <xdr:rowOff>20222</xdr:rowOff>
    </xdr:to>
    <xdr:cxnSp macro="">
      <xdr:nvCxnSpPr>
        <xdr:cNvPr id="47" name="直線コネクタ 46"/>
        <xdr:cNvCxnSpPr/>
      </xdr:nvCxnSpPr>
      <xdr:spPr bwMode="auto">
        <a:xfrm flipV="1">
          <a:off x="5651500" y="2059835"/>
          <a:ext cx="0" cy="1437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41187</xdr:rowOff>
    </xdr:from>
    <xdr:ext cx="762000" cy="259045"/>
    <xdr:sp macro="" textlink="">
      <xdr:nvSpPr>
        <xdr:cNvPr id="50" name="人口1人当たり決算額の推移最大値テキスト130"/>
        <xdr:cNvSpPr txBox="1"/>
      </xdr:nvSpPr>
      <xdr:spPr>
        <a:xfrm>
          <a:off x="5740400" y="180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126260</xdr:rowOff>
    </xdr:from>
    <xdr:to>
      <xdr:col>30</xdr:col>
      <xdr:colOff>25400</xdr:colOff>
      <xdr:row>11</xdr:row>
      <xdr:rowOff>126260</xdr:rowOff>
    </xdr:to>
    <xdr:cxnSp macro="">
      <xdr:nvCxnSpPr>
        <xdr:cNvPr id="51" name="直線コネクタ 50"/>
        <xdr:cNvCxnSpPr/>
      </xdr:nvCxnSpPr>
      <xdr:spPr bwMode="auto">
        <a:xfrm>
          <a:off x="5562600" y="20598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84067</xdr:rowOff>
    </xdr:from>
    <xdr:to>
      <xdr:col>29</xdr:col>
      <xdr:colOff>127000</xdr:colOff>
      <xdr:row>15</xdr:row>
      <xdr:rowOff>35636</xdr:rowOff>
    </xdr:to>
    <xdr:cxnSp macro="">
      <xdr:nvCxnSpPr>
        <xdr:cNvPr id="52" name="直線コネクタ 51"/>
        <xdr:cNvCxnSpPr/>
      </xdr:nvCxnSpPr>
      <xdr:spPr bwMode="auto">
        <a:xfrm flipV="1">
          <a:off x="5003800" y="2531992"/>
          <a:ext cx="647700" cy="123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29935</xdr:rowOff>
    </xdr:from>
    <xdr:ext cx="762000" cy="259045"/>
    <xdr:sp macro="" textlink="">
      <xdr:nvSpPr>
        <xdr:cNvPr id="53" name="人口1人当たり決算額の推移平均値テキスト130"/>
        <xdr:cNvSpPr txBox="1"/>
      </xdr:nvSpPr>
      <xdr:spPr>
        <a:xfrm>
          <a:off x="5740400" y="2820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57858</xdr:rowOff>
    </xdr:from>
    <xdr:to>
      <xdr:col>29</xdr:col>
      <xdr:colOff>177800</xdr:colOff>
      <xdr:row>16</xdr:row>
      <xdr:rowOff>159458</xdr:rowOff>
    </xdr:to>
    <xdr:sp macro="" textlink="">
      <xdr:nvSpPr>
        <xdr:cNvPr id="54" name="フローチャート: 判断 53"/>
        <xdr:cNvSpPr/>
      </xdr:nvSpPr>
      <xdr:spPr bwMode="auto">
        <a:xfrm>
          <a:off x="56007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23422</xdr:rowOff>
    </xdr:from>
    <xdr:to>
      <xdr:col>26</xdr:col>
      <xdr:colOff>50800</xdr:colOff>
      <xdr:row>15</xdr:row>
      <xdr:rowOff>35636</xdr:rowOff>
    </xdr:to>
    <xdr:cxnSp macro="">
      <xdr:nvCxnSpPr>
        <xdr:cNvPr id="55" name="直線コネクタ 54"/>
        <xdr:cNvCxnSpPr/>
      </xdr:nvCxnSpPr>
      <xdr:spPr bwMode="auto">
        <a:xfrm>
          <a:off x="4305300" y="2642797"/>
          <a:ext cx="698500" cy="12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120821</xdr:rowOff>
    </xdr:from>
    <xdr:to>
      <xdr:col>26</xdr:col>
      <xdr:colOff>101600</xdr:colOff>
      <xdr:row>19</xdr:row>
      <xdr:rowOff>50971</xdr:rowOff>
    </xdr:to>
    <xdr:sp macro="" textlink="">
      <xdr:nvSpPr>
        <xdr:cNvPr id="56" name="フローチャート: 判断 55"/>
        <xdr:cNvSpPr/>
      </xdr:nvSpPr>
      <xdr:spPr bwMode="auto">
        <a:xfrm>
          <a:off x="4953000" y="325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35748</xdr:rowOff>
    </xdr:from>
    <xdr:ext cx="736600" cy="259045"/>
    <xdr:sp macro="" textlink="">
      <xdr:nvSpPr>
        <xdr:cNvPr id="57" name="テキスト ボックス 56"/>
        <xdr:cNvSpPr txBox="1"/>
      </xdr:nvSpPr>
      <xdr:spPr>
        <a:xfrm>
          <a:off x="4622800" y="3340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23422</xdr:rowOff>
    </xdr:from>
    <xdr:to>
      <xdr:col>22</xdr:col>
      <xdr:colOff>114300</xdr:colOff>
      <xdr:row>15</xdr:row>
      <xdr:rowOff>53990</xdr:rowOff>
    </xdr:to>
    <xdr:cxnSp macro="">
      <xdr:nvCxnSpPr>
        <xdr:cNvPr id="58" name="直線コネクタ 57"/>
        <xdr:cNvCxnSpPr/>
      </xdr:nvCxnSpPr>
      <xdr:spPr bwMode="auto">
        <a:xfrm flipV="1">
          <a:off x="3606800" y="2642797"/>
          <a:ext cx="698500" cy="30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131940</xdr:rowOff>
    </xdr:from>
    <xdr:to>
      <xdr:col>22</xdr:col>
      <xdr:colOff>165100</xdr:colOff>
      <xdr:row>19</xdr:row>
      <xdr:rowOff>62090</xdr:rowOff>
    </xdr:to>
    <xdr:sp macro="" textlink="">
      <xdr:nvSpPr>
        <xdr:cNvPr id="59" name="フローチャート: 判断 58"/>
        <xdr:cNvSpPr/>
      </xdr:nvSpPr>
      <xdr:spPr bwMode="auto">
        <a:xfrm>
          <a:off x="4254500" y="3265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46867</xdr:rowOff>
    </xdr:from>
    <xdr:ext cx="762000" cy="259045"/>
    <xdr:sp macro="" textlink="">
      <xdr:nvSpPr>
        <xdr:cNvPr id="60" name="テキスト ボックス 59"/>
        <xdr:cNvSpPr txBox="1"/>
      </xdr:nvSpPr>
      <xdr:spPr>
        <a:xfrm>
          <a:off x="3924300" y="335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42102</xdr:rowOff>
    </xdr:from>
    <xdr:to>
      <xdr:col>18</xdr:col>
      <xdr:colOff>177800</xdr:colOff>
      <xdr:row>15</xdr:row>
      <xdr:rowOff>53990</xdr:rowOff>
    </xdr:to>
    <xdr:cxnSp macro="">
      <xdr:nvCxnSpPr>
        <xdr:cNvPr id="61" name="直線コネクタ 60"/>
        <xdr:cNvCxnSpPr/>
      </xdr:nvCxnSpPr>
      <xdr:spPr bwMode="auto">
        <a:xfrm>
          <a:off x="2908300" y="2661477"/>
          <a:ext cx="698500" cy="11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131859</xdr:rowOff>
    </xdr:from>
    <xdr:to>
      <xdr:col>19</xdr:col>
      <xdr:colOff>38100</xdr:colOff>
      <xdr:row>19</xdr:row>
      <xdr:rowOff>62009</xdr:rowOff>
    </xdr:to>
    <xdr:sp macro="" textlink="">
      <xdr:nvSpPr>
        <xdr:cNvPr id="62" name="フローチャート: 判断 61"/>
        <xdr:cNvSpPr/>
      </xdr:nvSpPr>
      <xdr:spPr bwMode="auto">
        <a:xfrm>
          <a:off x="3556000" y="326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46786</xdr:rowOff>
    </xdr:from>
    <xdr:ext cx="762000" cy="259045"/>
    <xdr:sp macro="" textlink="">
      <xdr:nvSpPr>
        <xdr:cNvPr id="63" name="テキスト ボックス 62"/>
        <xdr:cNvSpPr txBox="1"/>
      </xdr:nvSpPr>
      <xdr:spPr>
        <a:xfrm>
          <a:off x="3225800" y="335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146130</xdr:rowOff>
    </xdr:from>
    <xdr:to>
      <xdr:col>15</xdr:col>
      <xdr:colOff>101600</xdr:colOff>
      <xdr:row>19</xdr:row>
      <xdr:rowOff>76280</xdr:rowOff>
    </xdr:to>
    <xdr:sp macro="" textlink="">
      <xdr:nvSpPr>
        <xdr:cNvPr id="64" name="フローチャート: 判断 63"/>
        <xdr:cNvSpPr/>
      </xdr:nvSpPr>
      <xdr:spPr bwMode="auto">
        <a:xfrm>
          <a:off x="2857500" y="3279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61057</xdr:rowOff>
    </xdr:from>
    <xdr:ext cx="762000" cy="259045"/>
    <xdr:sp macro="" textlink="">
      <xdr:nvSpPr>
        <xdr:cNvPr id="65" name="テキスト ボックス 64"/>
        <xdr:cNvSpPr txBox="1"/>
      </xdr:nvSpPr>
      <xdr:spPr>
        <a:xfrm>
          <a:off x="2527300" y="336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33267</xdr:rowOff>
    </xdr:from>
    <xdr:to>
      <xdr:col>29</xdr:col>
      <xdr:colOff>177800</xdr:colOff>
      <xdr:row>14</xdr:row>
      <xdr:rowOff>134867</xdr:rowOff>
    </xdr:to>
    <xdr:sp macro="" textlink="">
      <xdr:nvSpPr>
        <xdr:cNvPr id="71" name="楕円 70"/>
        <xdr:cNvSpPr/>
      </xdr:nvSpPr>
      <xdr:spPr bwMode="auto">
        <a:xfrm>
          <a:off x="5600700" y="2481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49794</xdr:rowOff>
    </xdr:from>
    <xdr:ext cx="762000" cy="259045"/>
    <xdr:sp macro="" textlink="">
      <xdr:nvSpPr>
        <xdr:cNvPr id="72" name="人口1人当たり決算額の推移該当値テキスト130"/>
        <xdr:cNvSpPr txBox="1"/>
      </xdr:nvSpPr>
      <xdr:spPr>
        <a:xfrm>
          <a:off x="5740400" y="232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156286</xdr:rowOff>
    </xdr:from>
    <xdr:to>
      <xdr:col>26</xdr:col>
      <xdr:colOff>101600</xdr:colOff>
      <xdr:row>15</xdr:row>
      <xdr:rowOff>86436</xdr:rowOff>
    </xdr:to>
    <xdr:sp macro="" textlink="">
      <xdr:nvSpPr>
        <xdr:cNvPr id="73" name="楕円 72"/>
        <xdr:cNvSpPr/>
      </xdr:nvSpPr>
      <xdr:spPr bwMode="auto">
        <a:xfrm>
          <a:off x="4953000" y="2604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96613</xdr:rowOff>
    </xdr:from>
    <xdr:ext cx="736600" cy="259045"/>
    <xdr:sp macro="" textlink="">
      <xdr:nvSpPr>
        <xdr:cNvPr id="74" name="テキスト ボックス 73"/>
        <xdr:cNvSpPr txBox="1"/>
      </xdr:nvSpPr>
      <xdr:spPr>
        <a:xfrm>
          <a:off x="4622800" y="2373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144072</xdr:rowOff>
    </xdr:from>
    <xdr:to>
      <xdr:col>22</xdr:col>
      <xdr:colOff>165100</xdr:colOff>
      <xdr:row>15</xdr:row>
      <xdr:rowOff>74222</xdr:rowOff>
    </xdr:to>
    <xdr:sp macro="" textlink="">
      <xdr:nvSpPr>
        <xdr:cNvPr id="75" name="楕円 74"/>
        <xdr:cNvSpPr/>
      </xdr:nvSpPr>
      <xdr:spPr bwMode="auto">
        <a:xfrm>
          <a:off x="4254500" y="2591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84399</xdr:rowOff>
    </xdr:from>
    <xdr:ext cx="762000" cy="259045"/>
    <xdr:sp macro="" textlink="">
      <xdr:nvSpPr>
        <xdr:cNvPr id="76" name="テキスト ボックス 75"/>
        <xdr:cNvSpPr txBox="1"/>
      </xdr:nvSpPr>
      <xdr:spPr>
        <a:xfrm>
          <a:off x="3924300" y="236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3190</xdr:rowOff>
    </xdr:from>
    <xdr:to>
      <xdr:col>19</xdr:col>
      <xdr:colOff>38100</xdr:colOff>
      <xdr:row>15</xdr:row>
      <xdr:rowOff>104790</xdr:rowOff>
    </xdr:to>
    <xdr:sp macro="" textlink="">
      <xdr:nvSpPr>
        <xdr:cNvPr id="77" name="楕円 76"/>
        <xdr:cNvSpPr/>
      </xdr:nvSpPr>
      <xdr:spPr bwMode="auto">
        <a:xfrm>
          <a:off x="3556000" y="2622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114967</xdr:rowOff>
    </xdr:from>
    <xdr:ext cx="762000" cy="259045"/>
    <xdr:sp macro="" textlink="">
      <xdr:nvSpPr>
        <xdr:cNvPr id="78" name="テキスト ボックス 77"/>
        <xdr:cNvSpPr txBox="1"/>
      </xdr:nvSpPr>
      <xdr:spPr>
        <a:xfrm>
          <a:off x="3225800" y="239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162752</xdr:rowOff>
    </xdr:from>
    <xdr:to>
      <xdr:col>15</xdr:col>
      <xdr:colOff>101600</xdr:colOff>
      <xdr:row>15</xdr:row>
      <xdr:rowOff>92902</xdr:rowOff>
    </xdr:to>
    <xdr:sp macro="" textlink="">
      <xdr:nvSpPr>
        <xdr:cNvPr id="79" name="楕円 78"/>
        <xdr:cNvSpPr/>
      </xdr:nvSpPr>
      <xdr:spPr bwMode="auto">
        <a:xfrm>
          <a:off x="2857500" y="2610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103079</xdr:rowOff>
    </xdr:from>
    <xdr:ext cx="762000" cy="259045"/>
    <xdr:sp macro="" textlink="">
      <xdr:nvSpPr>
        <xdr:cNvPr id="80" name="テキスト ボックス 79"/>
        <xdr:cNvSpPr txBox="1"/>
      </xdr:nvSpPr>
      <xdr:spPr>
        <a:xfrm>
          <a:off x="2527300" y="2379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206873</xdr:rowOff>
    </xdr:from>
    <xdr:to>
      <xdr:col>29</xdr:col>
      <xdr:colOff>127000</xdr:colOff>
      <xdr:row>38</xdr:row>
      <xdr:rowOff>102243</xdr:rowOff>
    </xdr:to>
    <xdr:cxnSp macro="">
      <xdr:nvCxnSpPr>
        <xdr:cNvPr id="107" name="直線コネクタ 106"/>
        <xdr:cNvCxnSpPr/>
      </xdr:nvCxnSpPr>
      <xdr:spPr bwMode="auto">
        <a:xfrm flipV="1">
          <a:off x="5651500" y="6131423"/>
          <a:ext cx="0" cy="1438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74320</xdr:rowOff>
    </xdr:from>
    <xdr:ext cx="762000" cy="259045"/>
    <xdr:sp macro="" textlink="">
      <xdr:nvSpPr>
        <xdr:cNvPr id="108" name="人口1人当たり決算額の推移最小値テキスト445"/>
        <xdr:cNvSpPr txBox="1"/>
      </xdr:nvSpPr>
      <xdr:spPr>
        <a:xfrm>
          <a:off x="5740400" y="754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102243</xdr:rowOff>
    </xdr:from>
    <xdr:to>
      <xdr:col>30</xdr:col>
      <xdr:colOff>25400</xdr:colOff>
      <xdr:row>38</xdr:row>
      <xdr:rowOff>102243</xdr:rowOff>
    </xdr:to>
    <xdr:cxnSp macro="">
      <xdr:nvCxnSpPr>
        <xdr:cNvPr id="109" name="直線コネクタ 108"/>
        <xdr:cNvCxnSpPr/>
      </xdr:nvCxnSpPr>
      <xdr:spPr bwMode="auto">
        <a:xfrm>
          <a:off x="5562600" y="75698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121800</xdr:rowOff>
    </xdr:from>
    <xdr:ext cx="762000" cy="259045"/>
    <xdr:sp macro="" textlink="">
      <xdr:nvSpPr>
        <xdr:cNvPr id="110" name="人口1人当たり決算額の推移最大値テキスト445"/>
        <xdr:cNvSpPr txBox="1"/>
      </xdr:nvSpPr>
      <xdr:spPr>
        <a:xfrm>
          <a:off x="5740400" y="587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206873</xdr:rowOff>
    </xdr:from>
    <xdr:to>
      <xdr:col>30</xdr:col>
      <xdr:colOff>25400</xdr:colOff>
      <xdr:row>33</xdr:row>
      <xdr:rowOff>206873</xdr:rowOff>
    </xdr:to>
    <xdr:cxnSp macro="">
      <xdr:nvCxnSpPr>
        <xdr:cNvPr id="111" name="直線コネクタ 110"/>
        <xdr:cNvCxnSpPr/>
      </xdr:nvCxnSpPr>
      <xdr:spPr bwMode="auto">
        <a:xfrm>
          <a:off x="5562600" y="6131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334111</xdr:rowOff>
    </xdr:from>
    <xdr:to>
      <xdr:col>29</xdr:col>
      <xdr:colOff>127000</xdr:colOff>
      <xdr:row>36</xdr:row>
      <xdr:rowOff>21433</xdr:rowOff>
    </xdr:to>
    <xdr:cxnSp macro="">
      <xdr:nvCxnSpPr>
        <xdr:cNvPr id="112" name="直線コネクタ 111"/>
        <xdr:cNvCxnSpPr/>
      </xdr:nvCxnSpPr>
      <xdr:spPr bwMode="auto">
        <a:xfrm>
          <a:off x="5003800" y="6944461"/>
          <a:ext cx="647700" cy="30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147591</xdr:rowOff>
    </xdr:from>
    <xdr:ext cx="762000" cy="259045"/>
    <xdr:sp macro="" textlink="">
      <xdr:nvSpPr>
        <xdr:cNvPr id="113" name="人口1人当たり決算額の推移平均値テキスト445"/>
        <xdr:cNvSpPr txBox="1"/>
      </xdr:nvSpPr>
      <xdr:spPr>
        <a:xfrm>
          <a:off x="5740400" y="6757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302514</xdr:rowOff>
    </xdr:from>
    <xdr:to>
      <xdr:col>29</xdr:col>
      <xdr:colOff>177800</xdr:colOff>
      <xdr:row>36</xdr:row>
      <xdr:rowOff>61214</xdr:rowOff>
    </xdr:to>
    <xdr:sp macro="" textlink="">
      <xdr:nvSpPr>
        <xdr:cNvPr id="114" name="フローチャート: 判断 113"/>
        <xdr:cNvSpPr/>
      </xdr:nvSpPr>
      <xdr:spPr bwMode="auto">
        <a:xfrm>
          <a:off x="56007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327299</xdr:rowOff>
    </xdr:from>
    <xdr:to>
      <xdr:col>26</xdr:col>
      <xdr:colOff>50800</xdr:colOff>
      <xdr:row>35</xdr:row>
      <xdr:rowOff>334111</xdr:rowOff>
    </xdr:to>
    <xdr:cxnSp macro="">
      <xdr:nvCxnSpPr>
        <xdr:cNvPr id="115" name="直線コネクタ 114"/>
        <xdr:cNvCxnSpPr/>
      </xdr:nvCxnSpPr>
      <xdr:spPr bwMode="auto">
        <a:xfrm>
          <a:off x="4305300" y="6937649"/>
          <a:ext cx="698500" cy="6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150403</xdr:rowOff>
    </xdr:from>
    <xdr:to>
      <xdr:col>26</xdr:col>
      <xdr:colOff>101600</xdr:colOff>
      <xdr:row>37</xdr:row>
      <xdr:rowOff>80553</xdr:rowOff>
    </xdr:to>
    <xdr:sp macro="" textlink="">
      <xdr:nvSpPr>
        <xdr:cNvPr id="116" name="フローチャート: 判断 115"/>
        <xdr:cNvSpPr/>
      </xdr:nvSpPr>
      <xdr:spPr bwMode="auto">
        <a:xfrm>
          <a:off x="49530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65330</xdr:rowOff>
    </xdr:from>
    <xdr:ext cx="736600" cy="259045"/>
    <xdr:sp macro="" textlink="">
      <xdr:nvSpPr>
        <xdr:cNvPr id="117" name="テキスト ボックス 116"/>
        <xdr:cNvSpPr txBox="1"/>
      </xdr:nvSpPr>
      <xdr:spPr>
        <a:xfrm>
          <a:off x="4622800" y="7190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261600</xdr:rowOff>
    </xdr:from>
    <xdr:to>
      <xdr:col>22</xdr:col>
      <xdr:colOff>114300</xdr:colOff>
      <xdr:row>35</xdr:row>
      <xdr:rowOff>327299</xdr:rowOff>
    </xdr:to>
    <xdr:cxnSp macro="">
      <xdr:nvCxnSpPr>
        <xdr:cNvPr id="118" name="直線コネクタ 117"/>
        <xdr:cNvCxnSpPr/>
      </xdr:nvCxnSpPr>
      <xdr:spPr bwMode="auto">
        <a:xfrm>
          <a:off x="3606800" y="6871950"/>
          <a:ext cx="698500" cy="65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138882</xdr:rowOff>
    </xdr:from>
    <xdr:to>
      <xdr:col>22</xdr:col>
      <xdr:colOff>165100</xdr:colOff>
      <xdr:row>37</xdr:row>
      <xdr:rowOff>69032</xdr:rowOff>
    </xdr:to>
    <xdr:sp macro="" textlink="">
      <xdr:nvSpPr>
        <xdr:cNvPr id="119" name="フローチャート: 判断 118"/>
        <xdr:cNvSpPr/>
      </xdr:nvSpPr>
      <xdr:spPr bwMode="auto">
        <a:xfrm>
          <a:off x="42545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53809</xdr:rowOff>
    </xdr:from>
    <xdr:ext cx="762000" cy="259045"/>
    <xdr:sp macro="" textlink="">
      <xdr:nvSpPr>
        <xdr:cNvPr id="120" name="テキスト ボックス 119"/>
        <xdr:cNvSpPr txBox="1"/>
      </xdr:nvSpPr>
      <xdr:spPr>
        <a:xfrm>
          <a:off x="3924300" y="717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174160</xdr:rowOff>
    </xdr:from>
    <xdr:to>
      <xdr:col>18</xdr:col>
      <xdr:colOff>177800</xdr:colOff>
      <xdr:row>35</xdr:row>
      <xdr:rowOff>261600</xdr:rowOff>
    </xdr:to>
    <xdr:cxnSp macro="">
      <xdr:nvCxnSpPr>
        <xdr:cNvPr id="121" name="直線コネクタ 120"/>
        <xdr:cNvCxnSpPr/>
      </xdr:nvCxnSpPr>
      <xdr:spPr bwMode="auto">
        <a:xfrm>
          <a:off x="2908300" y="6784510"/>
          <a:ext cx="698500" cy="87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147341</xdr:rowOff>
    </xdr:from>
    <xdr:to>
      <xdr:col>19</xdr:col>
      <xdr:colOff>38100</xdr:colOff>
      <xdr:row>37</xdr:row>
      <xdr:rowOff>77491</xdr:rowOff>
    </xdr:to>
    <xdr:sp macro="" textlink="">
      <xdr:nvSpPr>
        <xdr:cNvPr id="122" name="フローチャート: 判断 121"/>
        <xdr:cNvSpPr/>
      </xdr:nvSpPr>
      <xdr:spPr bwMode="auto">
        <a:xfrm>
          <a:off x="35560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62268</xdr:rowOff>
    </xdr:from>
    <xdr:ext cx="762000" cy="259045"/>
    <xdr:sp macro="" textlink="">
      <xdr:nvSpPr>
        <xdr:cNvPr id="123" name="テキスト ボックス 122"/>
        <xdr:cNvSpPr txBox="1"/>
      </xdr:nvSpPr>
      <xdr:spPr>
        <a:xfrm>
          <a:off x="3225800" y="7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144369</xdr:rowOff>
    </xdr:from>
    <xdr:to>
      <xdr:col>15</xdr:col>
      <xdr:colOff>101600</xdr:colOff>
      <xdr:row>37</xdr:row>
      <xdr:rowOff>74519</xdr:rowOff>
    </xdr:to>
    <xdr:sp macro="" textlink="">
      <xdr:nvSpPr>
        <xdr:cNvPr id="124" name="フローチャート: 判断 123"/>
        <xdr:cNvSpPr/>
      </xdr:nvSpPr>
      <xdr:spPr bwMode="auto">
        <a:xfrm>
          <a:off x="28575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59296</xdr:rowOff>
    </xdr:from>
    <xdr:ext cx="762000" cy="259045"/>
    <xdr:sp macro="" textlink="">
      <xdr:nvSpPr>
        <xdr:cNvPr id="125" name="テキスト ボックス 124"/>
        <xdr:cNvSpPr txBox="1"/>
      </xdr:nvSpPr>
      <xdr:spPr>
        <a:xfrm>
          <a:off x="25273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313533</xdr:rowOff>
    </xdr:from>
    <xdr:to>
      <xdr:col>29</xdr:col>
      <xdr:colOff>177800</xdr:colOff>
      <xdr:row>36</xdr:row>
      <xdr:rowOff>72233</xdr:rowOff>
    </xdr:to>
    <xdr:sp macro="" textlink="">
      <xdr:nvSpPr>
        <xdr:cNvPr id="131" name="楕円 130"/>
        <xdr:cNvSpPr/>
      </xdr:nvSpPr>
      <xdr:spPr bwMode="auto">
        <a:xfrm>
          <a:off x="5600700" y="6923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285610</xdr:rowOff>
    </xdr:from>
    <xdr:ext cx="762000" cy="259045"/>
    <xdr:sp macro="" textlink="">
      <xdr:nvSpPr>
        <xdr:cNvPr id="132" name="人口1人当たり決算額の推移該当値テキスト445"/>
        <xdr:cNvSpPr txBox="1"/>
      </xdr:nvSpPr>
      <xdr:spPr>
        <a:xfrm>
          <a:off x="5740400" y="689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283311</xdr:rowOff>
    </xdr:from>
    <xdr:to>
      <xdr:col>26</xdr:col>
      <xdr:colOff>101600</xdr:colOff>
      <xdr:row>36</xdr:row>
      <xdr:rowOff>42011</xdr:rowOff>
    </xdr:to>
    <xdr:sp macro="" textlink="">
      <xdr:nvSpPr>
        <xdr:cNvPr id="133" name="楕円 132"/>
        <xdr:cNvSpPr/>
      </xdr:nvSpPr>
      <xdr:spPr bwMode="auto">
        <a:xfrm>
          <a:off x="4953000" y="6893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52188</xdr:rowOff>
    </xdr:from>
    <xdr:ext cx="736600" cy="259045"/>
    <xdr:sp macro="" textlink="">
      <xdr:nvSpPr>
        <xdr:cNvPr id="134" name="テキスト ボックス 133"/>
        <xdr:cNvSpPr txBox="1"/>
      </xdr:nvSpPr>
      <xdr:spPr>
        <a:xfrm>
          <a:off x="4622800" y="6662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276499</xdr:rowOff>
    </xdr:from>
    <xdr:to>
      <xdr:col>22</xdr:col>
      <xdr:colOff>165100</xdr:colOff>
      <xdr:row>36</xdr:row>
      <xdr:rowOff>35199</xdr:rowOff>
    </xdr:to>
    <xdr:sp macro="" textlink="">
      <xdr:nvSpPr>
        <xdr:cNvPr id="135" name="楕円 134"/>
        <xdr:cNvSpPr/>
      </xdr:nvSpPr>
      <xdr:spPr bwMode="auto">
        <a:xfrm>
          <a:off x="4254500" y="6886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45376</xdr:rowOff>
    </xdr:from>
    <xdr:ext cx="762000" cy="259045"/>
    <xdr:sp macro="" textlink="">
      <xdr:nvSpPr>
        <xdr:cNvPr id="136" name="テキスト ボックス 135"/>
        <xdr:cNvSpPr txBox="1"/>
      </xdr:nvSpPr>
      <xdr:spPr>
        <a:xfrm>
          <a:off x="3924300" y="665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210800</xdr:rowOff>
    </xdr:from>
    <xdr:to>
      <xdr:col>19</xdr:col>
      <xdr:colOff>38100</xdr:colOff>
      <xdr:row>35</xdr:row>
      <xdr:rowOff>312400</xdr:rowOff>
    </xdr:to>
    <xdr:sp macro="" textlink="">
      <xdr:nvSpPr>
        <xdr:cNvPr id="137" name="楕円 136"/>
        <xdr:cNvSpPr/>
      </xdr:nvSpPr>
      <xdr:spPr bwMode="auto">
        <a:xfrm>
          <a:off x="3556000" y="6821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322577</xdr:rowOff>
    </xdr:from>
    <xdr:ext cx="762000" cy="259045"/>
    <xdr:sp macro="" textlink="">
      <xdr:nvSpPr>
        <xdr:cNvPr id="138" name="テキスト ボックス 137"/>
        <xdr:cNvSpPr txBox="1"/>
      </xdr:nvSpPr>
      <xdr:spPr>
        <a:xfrm>
          <a:off x="3225800" y="659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123360</xdr:rowOff>
    </xdr:from>
    <xdr:to>
      <xdr:col>15</xdr:col>
      <xdr:colOff>101600</xdr:colOff>
      <xdr:row>35</xdr:row>
      <xdr:rowOff>224960</xdr:rowOff>
    </xdr:to>
    <xdr:sp macro="" textlink="">
      <xdr:nvSpPr>
        <xdr:cNvPr id="139" name="楕円 138"/>
        <xdr:cNvSpPr/>
      </xdr:nvSpPr>
      <xdr:spPr bwMode="auto">
        <a:xfrm>
          <a:off x="2857500" y="6733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235137</xdr:rowOff>
    </xdr:from>
    <xdr:ext cx="762000" cy="259045"/>
    <xdr:sp macro="" textlink="">
      <xdr:nvSpPr>
        <xdr:cNvPr id="140" name="テキスト ボックス 139"/>
        <xdr:cNvSpPr txBox="1"/>
      </xdr:nvSpPr>
      <xdr:spPr>
        <a:xfrm>
          <a:off x="2527300" y="650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20,459
20,195
803.44
17,381,064
16,720,316
570,166
9,414,748
14,122,087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29156</xdr:rowOff>
    </xdr:from>
    <xdr:to>
      <xdr:col>24</xdr:col>
      <xdr:colOff>62865</xdr:colOff>
      <xdr:row>39</xdr:row>
      <xdr:rowOff>57633</xdr:rowOff>
    </xdr:to>
    <xdr:cxnSp macro="">
      <xdr:nvCxnSpPr>
        <xdr:cNvPr id="58" name="直線コネクタ 57"/>
        <xdr:cNvCxnSpPr/>
      </xdr:nvCxnSpPr>
      <xdr:spPr>
        <a:xfrm flipV="1">
          <a:off x="4633595" y="5344106"/>
          <a:ext cx="1270" cy="1400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61460</xdr:rowOff>
    </xdr:from>
    <xdr:ext cx="534377" cy="259045"/>
    <xdr:sp macro="" textlink="">
      <xdr:nvSpPr>
        <xdr:cNvPr id="59" name="人件費最小値テキスト"/>
        <xdr:cNvSpPr txBox="1"/>
      </xdr:nvSpPr>
      <xdr:spPr>
        <a:xfrm>
          <a:off x="4686300" y="67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57633</xdr:rowOff>
    </xdr:from>
    <xdr:to>
      <xdr:col>24</xdr:col>
      <xdr:colOff>152400</xdr:colOff>
      <xdr:row>39</xdr:row>
      <xdr:rowOff>57633</xdr:rowOff>
    </xdr:to>
    <xdr:cxnSp macro="">
      <xdr:nvCxnSpPr>
        <xdr:cNvPr id="60" name="直線コネクタ 59"/>
        <xdr:cNvCxnSpPr/>
      </xdr:nvCxnSpPr>
      <xdr:spPr>
        <a:xfrm>
          <a:off x="4546600" y="674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147283</xdr:rowOff>
    </xdr:from>
    <xdr:ext cx="599010" cy="259045"/>
    <xdr:sp macro="" textlink="">
      <xdr:nvSpPr>
        <xdr:cNvPr id="61" name="人件費最大値テキスト"/>
        <xdr:cNvSpPr txBox="1"/>
      </xdr:nvSpPr>
      <xdr:spPr>
        <a:xfrm>
          <a:off x="4686300" y="511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29156</xdr:rowOff>
    </xdr:from>
    <xdr:to>
      <xdr:col>24</xdr:col>
      <xdr:colOff>152400</xdr:colOff>
      <xdr:row>31</xdr:row>
      <xdr:rowOff>29156</xdr:rowOff>
    </xdr:to>
    <xdr:cxnSp macro="">
      <xdr:nvCxnSpPr>
        <xdr:cNvPr id="62" name="直線コネクタ 61"/>
        <xdr:cNvCxnSpPr/>
      </xdr:nvCxnSpPr>
      <xdr:spPr>
        <a:xfrm>
          <a:off x="4546600" y="5344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2981</xdr:rowOff>
    </xdr:from>
    <xdr:to>
      <xdr:col>24</xdr:col>
      <xdr:colOff>63500</xdr:colOff>
      <xdr:row>36</xdr:row>
      <xdr:rowOff>116971</xdr:rowOff>
    </xdr:to>
    <xdr:cxnSp macro="">
      <xdr:nvCxnSpPr>
        <xdr:cNvPr id="63" name="直線コネクタ 62"/>
        <xdr:cNvCxnSpPr/>
      </xdr:nvCxnSpPr>
      <xdr:spPr>
        <a:xfrm flipV="1">
          <a:off x="3797300" y="6003731"/>
          <a:ext cx="838200" cy="28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13622</xdr:rowOff>
    </xdr:from>
    <xdr:ext cx="534377" cy="259045"/>
    <xdr:sp macro="" textlink="">
      <xdr:nvSpPr>
        <xdr:cNvPr id="64" name="人件費平均値テキスト"/>
        <xdr:cNvSpPr txBox="1"/>
      </xdr:nvSpPr>
      <xdr:spPr>
        <a:xfrm>
          <a:off x="4686300" y="6185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35195</xdr:rowOff>
    </xdr:from>
    <xdr:to>
      <xdr:col>24</xdr:col>
      <xdr:colOff>114300</xdr:colOff>
      <xdr:row>36</xdr:row>
      <xdr:rowOff>136795</xdr:rowOff>
    </xdr:to>
    <xdr:sp macro="" textlink="">
      <xdr:nvSpPr>
        <xdr:cNvPr id="65" name="フローチャート: 判断 64"/>
        <xdr:cNvSpPr/>
      </xdr:nvSpPr>
      <xdr:spPr>
        <a:xfrm>
          <a:off x="45847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50089</xdr:rowOff>
    </xdr:from>
    <xdr:to>
      <xdr:col>19</xdr:col>
      <xdr:colOff>177800</xdr:colOff>
      <xdr:row>36</xdr:row>
      <xdr:rowOff>116971</xdr:rowOff>
    </xdr:to>
    <xdr:cxnSp macro="">
      <xdr:nvCxnSpPr>
        <xdr:cNvPr id="66" name="直線コネクタ 65"/>
        <xdr:cNvCxnSpPr/>
      </xdr:nvCxnSpPr>
      <xdr:spPr>
        <a:xfrm>
          <a:off x="2908300" y="6222289"/>
          <a:ext cx="889000" cy="6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171147</xdr:rowOff>
    </xdr:from>
    <xdr:to>
      <xdr:col>20</xdr:col>
      <xdr:colOff>38100</xdr:colOff>
      <xdr:row>39</xdr:row>
      <xdr:rowOff>101297</xdr:rowOff>
    </xdr:to>
    <xdr:sp macro="" textlink="">
      <xdr:nvSpPr>
        <xdr:cNvPr id="67" name="フローチャート: 判断 66"/>
        <xdr:cNvSpPr/>
      </xdr:nvSpPr>
      <xdr:spPr>
        <a:xfrm>
          <a:off x="3746500" y="668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92424</xdr:rowOff>
    </xdr:from>
    <xdr:ext cx="534377" cy="259045"/>
    <xdr:sp macro="" textlink="">
      <xdr:nvSpPr>
        <xdr:cNvPr id="68" name="テキスト ボックス 67"/>
        <xdr:cNvSpPr txBox="1"/>
      </xdr:nvSpPr>
      <xdr:spPr>
        <a:xfrm>
          <a:off x="3530111" y="6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19097</xdr:rowOff>
    </xdr:from>
    <xdr:to>
      <xdr:col>15</xdr:col>
      <xdr:colOff>50800</xdr:colOff>
      <xdr:row>36</xdr:row>
      <xdr:rowOff>50089</xdr:rowOff>
    </xdr:to>
    <xdr:cxnSp macro="">
      <xdr:nvCxnSpPr>
        <xdr:cNvPr id="69" name="直線コネクタ 68"/>
        <xdr:cNvCxnSpPr/>
      </xdr:nvCxnSpPr>
      <xdr:spPr>
        <a:xfrm>
          <a:off x="2019300" y="6191297"/>
          <a:ext cx="889000" cy="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169367</xdr:rowOff>
    </xdr:from>
    <xdr:to>
      <xdr:col>15</xdr:col>
      <xdr:colOff>101600</xdr:colOff>
      <xdr:row>39</xdr:row>
      <xdr:rowOff>99517</xdr:rowOff>
    </xdr:to>
    <xdr:sp macro="" textlink="">
      <xdr:nvSpPr>
        <xdr:cNvPr id="70" name="フローチャート: 判断 69"/>
        <xdr:cNvSpPr/>
      </xdr:nvSpPr>
      <xdr:spPr>
        <a:xfrm>
          <a:off x="2857500" y="668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90644</xdr:rowOff>
    </xdr:from>
    <xdr:ext cx="534377" cy="259045"/>
    <xdr:sp macro="" textlink="">
      <xdr:nvSpPr>
        <xdr:cNvPr id="71" name="テキスト ボックス 70"/>
        <xdr:cNvSpPr txBox="1"/>
      </xdr:nvSpPr>
      <xdr:spPr>
        <a:xfrm>
          <a:off x="2641111" y="677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19097</xdr:rowOff>
    </xdr:from>
    <xdr:to>
      <xdr:col>10</xdr:col>
      <xdr:colOff>114300</xdr:colOff>
      <xdr:row>36</xdr:row>
      <xdr:rowOff>19718</xdr:rowOff>
    </xdr:to>
    <xdr:cxnSp macro="">
      <xdr:nvCxnSpPr>
        <xdr:cNvPr id="72" name="直線コネクタ 71"/>
        <xdr:cNvCxnSpPr/>
      </xdr:nvCxnSpPr>
      <xdr:spPr>
        <a:xfrm flipV="1">
          <a:off x="1130300" y="6191297"/>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158378</xdr:rowOff>
    </xdr:from>
    <xdr:to>
      <xdr:col>10</xdr:col>
      <xdr:colOff>165100</xdr:colOff>
      <xdr:row>39</xdr:row>
      <xdr:rowOff>88528</xdr:rowOff>
    </xdr:to>
    <xdr:sp macro="" textlink="">
      <xdr:nvSpPr>
        <xdr:cNvPr id="73" name="フローチャート: 判断 72"/>
        <xdr:cNvSpPr/>
      </xdr:nvSpPr>
      <xdr:spPr>
        <a:xfrm>
          <a:off x="1968500" y="6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79655</xdr:rowOff>
    </xdr:from>
    <xdr:ext cx="534377" cy="259045"/>
    <xdr:sp macro="" textlink="">
      <xdr:nvSpPr>
        <xdr:cNvPr id="74" name="テキスト ボックス 73"/>
        <xdr:cNvSpPr txBox="1"/>
      </xdr:nvSpPr>
      <xdr:spPr>
        <a:xfrm>
          <a:off x="1752111" y="676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160762</xdr:rowOff>
    </xdr:from>
    <xdr:to>
      <xdr:col>6</xdr:col>
      <xdr:colOff>38100</xdr:colOff>
      <xdr:row>39</xdr:row>
      <xdr:rowOff>90912</xdr:rowOff>
    </xdr:to>
    <xdr:sp macro="" textlink="">
      <xdr:nvSpPr>
        <xdr:cNvPr id="75" name="フローチャート: 判断 74"/>
        <xdr:cNvSpPr/>
      </xdr:nvSpPr>
      <xdr:spPr>
        <a:xfrm>
          <a:off x="1079500" y="667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82039</xdr:rowOff>
    </xdr:from>
    <xdr:ext cx="534377" cy="259045"/>
    <xdr:sp macro="" textlink="">
      <xdr:nvSpPr>
        <xdr:cNvPr id="76" name="テキスト ボックス 75"/>
        <xdr:cNvSpPr txBox="1"/>
      </xdr:nvSpPr>
      <xdr:spPr>
        <a:xfrm>
          <a:off x="863111" y="676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123631</xdr:rowOff>
    </xdr:from>
    <xdr:to>
      <xdr:col>24</xdr:col>
      <xdr:colOff>114300</xdr:colOff>
      <xdr:row>35</xdr:row>
      <xdr:rowOff>53781</xdr:rowOff>
    </xdr:to>
    <xdr:sp macro="" textlink="">
      <xdr:nvSpPr>
        <xdr:cNvPr id="82" name="楕円 81"/>
        <xdr:cNvSpPr/>
      </xdr:nvSpPr>
      <xdr:spPr>
        <a:xfrm>
          <a:off x="4584700" y="595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146508</xdr:rowOff>
    </xdr:from>
    <xdr:ext cx="599010" cy="259045"/>
    <xdr:sp macro="" textlink="">
      <xdr:nvSpPr>
        <xdr:cNvPr id="83" name="人件費該当値テキスト"/>
        <xdr:cNvSpPr txBox="1"/>
      </xdr:nvSpPr>
      <xdr:spPr>
        <a:xfrm>
          <a:off x="4686300" y="5804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66171</xdr:rowOff>
    </xdr:from>
    <xdr:to>
      <xdr:col>20</xdr:col>
      <xdr:colOff>38100</xdr:colOff>
      <xdr:row>36</xdr:row>
      <xdr:rowOff>167771</xdr:rowOff>
    </xdr:to>
    <xdr:sp macro="" textlink="">
      <xdr:nvSpPr>
        <xdr:cNvPr id="84" name="楕円 83"/>
        <xdr:cNvSpPr/>
      </xdr:nvSpPr>
      <xdr:spPr>
        <a:xfrm>
          <a:off x="3746500" y="623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12848</xdr:rowOff>
    </xdr:from>
    <xdr:ext cx="534377" cy="259045"/>
    <xdr:sp macro="" textlink="">
      <xdr:nvSpPr>
        <xdr:cNvPr id="85" name="テキスト ボックス 84"/>
        <xdr:cNvSpPr txBox="1"/>
      </xdr:nvSpPr>
      <xdr:spPr>
        <a:xfrm>
          <a:off x="3530111" y="60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170739</xdr:rowOff>
    </xdr:from>
    <xdr:to>
      <xdr:col>15</xdr:col>
      <xdr:colOff>101600</xdr:colOff>
      <xdr:row>36</xdr:row>
      <xdr:rowOff>100889</xdr:rowOff>
    </xdr:to>
    <xdr:sp macro="" textlink="">
      <xdr:nvSpPr>
        <xdr:cNvPr id="86" name="楕円 85"/>
        <xdr:cNvSpPr/>
      </xdr:nvSpPr>
      <xdr:spPr>
        <a:xfrm>
          <a:off x="2857500" y="61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117416</xdr:rowOff>
    </xdr:from>
    <xdr:ext cx="534377" cy="259045"/>
    <xdr:sp macro="" textlink="">
      <xdr:nvSpPr>
        <xdr:cNvPr id="87" name="テキスト ボックス 86"/>
        <xdr:cNvSpPr txBox="1"/>
      </xdr:nvSpPr>
      <xdr:spPr>
        <a:xfrm>
          <a:off x="2641111" y="594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139747</xdr:rowOff>
    </xdr:from>
    <xdr:to>
      <xdr:col>10</xdr:col>
      <xdr:colOff>165100</xdr:colOff>
      <xdr:row>36</xdr:row>
      <xdr:rowOff>69897</xdr:rowOff>
    </xdr:to>
    <xdr:sp macro="" textlink="">
      <xdr:nvSpPr>
        <xdr:cNvPr id="88" name="楕円 87"/>
        <xdr:cNvSpPr/>
      </xdr:nvSpPr>
      <xdr:spPr>
        <a:xfrm>
          <a:off x="1968500" y="614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86424</xdr:rowOff>
    </xdr:from>
    <xdr:ext cx="534377" cy="259045"/>
    <xdr:sp macro="" textlink="">
      <xdr:nvSpPr>
        <xdr:cNvPr id="89" name="テキスト ボックス 88"/>
        <xdr:cNvSpPr txBox="1"/>
      </xdr:nvSpPr>
      <xdr:spPr>
        <a:xfrm>
          <a:off x="1752111" y="591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140368</xdr:rowOff>
    </xdr:from>
    <xdr:to>
      <xdr:col>6</xdr:col>
      <xdr:colOff>38100</xdr:colOff>
      <xdr:row>36</xdr:row>
      <xdr:rowOff>70518</xdr:rowOff>
    </xdr:to>
    <xdr:sp macro="" textlink="">
      <xdr:nvSpPr>
        <xdr:cNvPr id="90" name="楕円 89"/>
        <xdr:cNvSpPr/>
      </xdr:nvSpPr>
      <xdr:spPr>
        <a:xfrm>
          <a:off x="1079500" y="614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87045</xdr:rowOff>
    </xdr:from>
    <xdr:ext cx="534377" cy="259045"/>
    <xdr:sp macro="" textlink="">
      <xdr:nvSpPr>
        <xdr:cNvPr id="91" name="テキスト ボックス 90"/>
        <xdr:cNvSpPr txBox="1"/>
      </xdr:nvSpPr>
      <xdr:spPr>
        <a:xfrm>
          <a:off x="863111" y="591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9718</xdr:rowOff>
    </xdr:from>
    <xdr:to>
      <xdr:col>24</xdr:col>
      <xdr:colOff>62865</xdr:colOff>
      <xdr:row>59</xdr:row>
      <xdr:rowOff>64140</xdr:rowOff>
    </xdr:to>
    <xdr:cxnSp macro="">
      <xdr:nvCxnSpPr>
        <xdr:cNvPr id="114" name="直線コネクタ 113"/>
        <xdr:cNvCxnSpPr/>
      </xdr:nvCxnSpPr>
      <xdr:spPr>
        <a:xfrm flipV="1">
          <a:off x="4633595" y="8582218"/>
          <a:ext cx="1270" cy="1597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67967</xdr:rowOff>
    </xdr:from>
    <xdr:ext cx="534377" cy="259045"/>
    <xdr:sp macro="" textlink="">
      <xdr:nvSpPr>
        <xdr:cNvPr id="115" name="物件費最小値テキスト"/>
        <xdr:cNvSpPr txBox="1"/>
      </xdr:nvSpPr>
      <xdr:spPr>
        <a:xfrm>
          <a:off x="4686300" y="1018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64140</xdr:rowOff>
    </xdr:from>
    <xdr:to>
      <xdr:col>24</xdr:col>
      <xdr:colOff>152400</xdr:colOff>
      <xdr:row>59</xdr:row>
      <xdr:rowOff>64140</xdr:rowOff>
    </xdr:to>
    <xdr:cxnSp macro="">
      <xdr:nvCxnSpPr>
        <xdr:cNvPr id="116" name="直線コネクタ 115"/>
        <xdr:cNvCxnSpPr/>
      </xdr:nvCxnSpPr>
      <xdr:spPr>
        <a:xfrm>
          <a:off x="4546600" y="10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127845</xdr:rowOff>
    </xdr:from>
    <xdr:ext cx="599010" cy="259045"/>
    <xdr:sp macro="" textlink="">
      <xdr:nvSpPr>
        <xdr:cNvPr id="117" name="物件費最大値テキスト"/>
        <xdr:cNvSpPr txBox="1"/>
      </xdr:nvSpPr>
      <xdr:spPr>
        <a:xfrm>
          <a:off x="4686300" y="835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9718</xdr:rowOff>
    </xdr:from>
    <xdr:to>
      <xdr:col>24</xdr:col>
      <xdr:colOff>152400</xdr:colOff>
      <xdr:row>50</xdr:row>
      <xdr:rowOff>9718</xdr:rowOff>
    </xdr:to>
    <xdr:cxnSp macro="">
      <xdr:nvCxnSpPr>
        <xdr:cNvPr id="118" name="直線コネクタ 117"/>
        <xdr:cNvCxnSpPr/>
      </xdr:nvCxnSpPr>
      <xdr:spPr>
        <a:xfrm>
          <a:off x="4546600" y="8582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163047</xdr:rowOff>
    </xdr:from>
    <xdr:to>
      <xdr:col>24</xdr:col>
      <xdr:colOff>63500</xdr:colOff>
      <xdr:row>53</xdr:row>
      <xdr:rowOff>32227</xdr:rowOff>
    </xdr:to>
    <xdr:cxnSp macro="">
      <xdr:nvCxnSpPr>
        <xdr:cNvPr id="119" name="直線コネクタ 118"/>
        <xdr:cNvCxnSpPr/>
      </xdr:nvCxnSpPr>
      <xdr:spPr>
        <a:xfrm flipV="1">
          <a:off x="3797300" y="9078447"/>
          <a:ext cx="838200" cy="4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121018</xdr:rowOff>
    </xdr:from>
    <xdr:ext cx="534377" cy="259045"/>
    <xdr:sp macro="" textlink="">
      <xdr:nvSpPr>
        <xdr:cNvPr id="120" name="物件費平均値テキスト"/>
        <xdr:cNvSpPr txBox="1"/>
      </xdr:nvSpPr>
      <xdr:spPr>
        <a:xfrm>
          <a:off x="4686300" y="9550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142591</xdr:rowOff>
    </xdr:from>
    <xdr:to>
      <xdr:col>24</xdr:col>
      <xdr:colOff>114300</xdr:colOff>
      <xdr:row>56</xdr:row>
      <xdr:rowOff>72741</xdr:rowOff>
    </xdr:to>
    <xdr:sp macro="" textlink="">
      <xdr:nvSpPr>
        <xdr:cNvPr id="121" name="フローチャート: 判断 120"/>
        <xdr:cNvSpPr/>
      </xdr:nvSpPr>
      <xdr:spPr>
        <a:xfrm>
          <a:off x="4584700" y="957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32227</xdr:rowOff>
    </xdr:from>
    <xdr:to>
      <xdr:col>19</xdr:col>
      <xdr:colOff>177800</xdr:colOff>
      <xdr:row>54</xdr:row>
      <xdr:rowOff>101966</xdr:rowOff>
    </xdr:to>
    <xdr:cxnSp macro="">
      <xdr:nvCxnSpPr>
        <xdr:cNvPr id="122" name="直線コネクタ 121"/>
        <xdr:cNvCxnSpPr/>
      </xdr:nvCxnSpPr>
      <xdr:spPr>
        <a:xfrm flipV="1">
          <a:off x="2908300" y="9119077"/>
          <a:ext cx="889000" cy="24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133355</xdr:rowOff>
    </xdr:from>
    <xdr:to>
      <xdr:col>20</xdr:col>
      <xdr:colOff>38100</xdr:colOff>
      <xdr:row>58</xdr:row>
      <xdr:rowOff>63505</xdr:rowOff>
    </xdr:to>
    <xdr:sp macro="" textlink="">
      <xdr:nvSpPr>
        <xdr:cNvPr id="123" name="フローチャート: 判断 122"/>
        <xdr:cNvSpPr/>
      </xdr:nvSpPr>
      <xdr:spPr>
        <a:xfrm>
          <a:off x="3746500" y="990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54632</xdr:rowOff>
    </xdr:from>
    <xdr:ext cx="534377" cy="259045"/>
    <xdr:sp macro="" textlink="">
      <xdr:nvSpPr>
        <xdr:cNvPr id="124" name="テキスト ボックス 123"/>
        <xdr:cNvSpPr txBox="1"/>
      </xdr:nvSpPr>
      <xdr:spPr>
        <a:xfrm>
          <a:off x="3530111" y="999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43307</xdr:rowOff>
    </xdr:from>
    <xdr:to>
      <xdr:col>15</xdr:col>
      <xdr:colOff>50800</xdr:colOff>
      <xdr:row>54</xdr:row>
      <xdr:rowOff>101966</xdr:rowOff>
    </xdr:to>
    <xdr:cxnSp macro="">
      <xdr:nvCxnSpPr>
        <xdr:cNvPr id="125" name="直線コネクタ 124"/>
        <xdr:cNvCxnSpPr/>
      </xdr:nvCxnSpPr>
      <xdr:spPr>
        <a:xfrm>
          <a:off x="2019300" y="9301607"/>
          <a:ext cx="889000" cy="5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143048</xdr:rowOff>
    </xdr:from>
    <xdr:to>
      <xdr:col>15</xdr:col>
      <xdr:colOff>101600</xdr:colOff>
      <xdr:row>58</xdr:row>
      <xdr:rowOff>73198</xdr:rowOff>
    </xdr:to>
    <xdr:sp macro="" textlink="">
      <xdr:nvSpPr>
        <xdr:cNvPr id="126" name="フローチャート: 判断 125"/>
        <xdr:cNvSpPr/>
      </xdr:nvSpPr>
      <xdr:spPr>
        <a:xfrm>
          <a:off x="2857500" y="991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64325</xdr:rowOff>
    </xdr:from>
    <xdr:ext cx="534377" cy="259045"/>
    <xdr:sp macro="" textlink="">
      <xdr:nvSpPr>
        <xdr:cNvPr id="127" name="テキスト ボックス 126"/>
        <xdr:cNvSpPr txBox="1"/>
      </xdr:nvSpPr>
      <xdr:spPr>
        <a:xfrm>
          <a:off x="2641111" y="1000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43307</xdr:rowOff>
    </xdr:from>
    <xdr:to>
      <xdr:col>10</xdr:col>
      <xdr:colOff>114300</xdr:colOff>
      <xdr:row>54</xdr:row>
      <xdr:rowOff>95779</xdr:rowOff>
    </xdr:to>
    <xdr:cxnSp macro="">
      <xdr:nvCxnSpPr>
        <xdr:cNvPr id="128" name="直線コネクタ 127"/>
        <xdr:cNvCxnSpPr/>
      </xdr:nvCxnSpPr>
      <xdr:spPr>
        <a:xfrm flipV="1">
          <a:off x="1130300" y="9301607"/>
          <a:ext cx="889000" cy="5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119852</xdr:rowOff>
    </xdr:from>
    <xdr:to>
      <xdr:col>10</xdr:col>
      <xdr:colOff>165100</xdr:colOff>
      <xdr:row>58</xdr:row>
      <xdr:rowOff>50002</xdr:rowOff>
    </xdr:to>
    <xdr:sp macro="" textlink="">
      <xdr:nvSpPr>
        <xdr:cNvPr id="129" name="フローチャート: 判断 128"/>
        <xdr:cNvSpPr/>
      </xdr:nvSpPr>
      <xdr:spPr>
        <a:xfrm>
          <a:off x="1968500" y="989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41129</xdr:rowOff>
    </xdr:from>
    <xdr:ext cx="534377" cy="259045"/>
    <xdr:sp macro="" textlink="">
      <xdr:nvSpPr>
        <xdr:cNvPr id="130" name="テキスト ボックス 129"/>
        <xdr:cNvSpPr txBox="1"/>
      </xdr:nvSpPr>
      <xdr:spPr>
        <a:xfrm>
          <a:off x="1752111" y="998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116576</xdr:rowOff>
    </xdr:from>
    <xdr:to>
      <xdr:col>6</xdr:col>
      <xdr:colOff>38100</xdr:colOff>
      <xdr:row>57</xdr:row>
      <xdr:rowOff>46726</xdr:rowOff>
    </xdr:to>
    <xdr:sp macro="" textlink="">
      <xdr:nvSpPr>
        <xdr:cNvPr id="131" name="フローチャート: 判断 130"/>
        <xdr:cNvSpPr/>
      </xdr:nvSpPr>
      <xdr:spPr>
        <a:xfrm>
          <a:off x="1079500" y="971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37853</xdr:rowOff>
    </xdr:from>
    <xdr:ext cx="534377" cy="259045"/>
    <xdr:sp macro="" textlink="">
      <xdr:nvSpPr>
        <xdr:cNvPr id="132" name="テキスト ボックス 131"/>
        <xdr:cNvSpPr txBox="1"/>
      </xdr:nvSpPr>
      <xdr:spPr>
        <a:xfrm>
          <a:off x="863111" y="981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112247</xdr:rowOff>
    </xdr:from>
    <xdr:to>
      <xdr:col>24</xdr:col>
      <xdr:colOff>114300</xdr:colOff>
      <xdr:row>53</xdr:row>
      <xdr:rowOff>42397</xdr:rowOff>
    </xdr:to>
    <xdr:sp macro="" textlink="">
      <xdr:nvSpPr>
        <xdr:cNvPr id="138" name="楕円 137"/>
        <xdr:cNvSpPr/>
      </xdr:nvSpPr>
      <xdr:spPr>
        <a:xfrm>
          <a:off x="4584700" y="90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135124</xdr:rowOff>
    </xdr:from>
    <xdr:ext cx="599010" cy="259045"/>
    <xdr:sp macro="" textlink="">
      <xdr:nvSpPr>
        <xdr:cNvPr id="139" name="物件費該当値テキスト"/>
        <xdr:cNvSpPr txBox="1"/>
      </xdr:nvSpPr>
      <xdr:spPr>
        <a:xfrm>
          <a:off x="4686300" y="887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152877</xdr:rowOff>
    </xdr:from>
    <xdr:to>
      <xdr:col>20</xdr:col>
      <xdr:colOff>38100</xdr:colOff>
      <xdr:row>53</xdr:row>
      <xdr:rowOff>83027</xdr:rowOff>
    </xdr:to>
    <xdr:sp macro="" textlink="">
      <xdr:nvSpPr>
        <xdr:cNvPr id="140" name="楕円 139"/>
        <xdr:cNvSpPr/>
      </xdr:nvSpPr>
      <xdr:spPr>
        <a:xfrm>
          <a:off x="3746500" y="906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99554</xdr:rowOff>
    </xdr:from>
    <xdr:ext cx="599010" cy="259045"/>
    <xdr:sp macro="" textlink="">
      <xdr:nvSpPr>
        <xdr:cNvPr id="141" name="テキスト ボックス 140"/>
        <xdr:cNvSpPr txBox="1"/>
      </xdr:nvSpPr>
      <xdr:spPr>
        <a:xfrm>
          <a:off x="3497795" y="8843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51166</xdr:rowOff>
    </xdr:from>
    <xdr:to>
      <xdr:col>15</xdr:col>
      <xdr:colOff>101600</xdr:colOff>
      <xdr:row>54</xdr:row>
      <xdr:rowOff>152766</xdr:rowOff>
    </xdr:to>
    <xdr:sp macro="" textlink="">
      <xdr:nvSpPr>
        <xdr:cNvPr id="142" name="楕円 141"/>
        <xdr:cNvSpPr/>
      </xdr:nvSpPr>
      <xdr:spPr>
        <a:xfrm>
          <a:off x="2857500" y="930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169293</xdr:rowOff>
    </xdr:from>
    <xdr:ext cx="599010" cy="259045"/>
    <xdr:sp macro="" textlink="">
      <xdr:nvSpPr>
        <xdr:cNvPr id="143" name="テキスト ボックス 142"/>
        <xdr:cNvSpPr txBox="1"/>
      </xdr:nvSpPr>
      <xdr:spPr>
        <a:xfrm>
          <a:off x="2608795" y="908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163957</xdr:rowOff>
    </xdr:from>
    <xdr:to>
      <xdr:col>10</xdr:col>
      <xdr:colOff>165100</xdr:colOff>
      <xdr:row>54</xdr:row>
      <xdr:rowOff>94107</xdr:rowOff>
    </xdr:to>
    <xdr:sp macro="" textlink="">
      <xdr:nvSpPr>
        <xdr:cNvPr id="144" name="楕円 143"/>
        <xdr:cNvSpPr/>
      </xdr:nvSpPr>
      <xdr:spPr>
        <a:xfrm>
          <a:off x="1968500" y="92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110634</xdr:rowOff>
    </xdr:from>
    <xdr:ext cx="599010" cy="259045"/>
    <xdr:sp macro="" textlink="">
      <xdr:nvSpPr>
        <xdr:cNvPr id="145" name="テキスト ボックス 144"/>
        <xdr:cNvSpPr txBox="1"/>
      </xdr:nvSpPr>
      <xdr:spPr>
        <a:xfrm>
          <a:off x="1719795" y="902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44979</xdr:rowOff>
    </xdr:from>
    <xdr:to>
      <xdr:col>6</xdr:col>
      <xdr:colOff>38100</xdr:colOff>
      <xdr:row>54</xdr:row>
      <xdr:rowOff>146579</xdr:rowOff>
    </xdr:to>
    <xdr:sp macro="" textlink="">
      <xdr:nvSpPr>
        <xdr:cNvPr id="146" name="楕円 145"/>
        <xdr:cNvSpPr/>
      </xdr:nvSpPr>
      <xdr:spPr>
        <a:xfrm>
          <a:off x="1079500" y="93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163106</xdr:rowOff>
    </xdr:from>
    <xdr:ext cx="599010" cy="259045"/>
    <xdr:sp macro="" textlink="">
      <xdr:nvSpPr>
        <xdr:cNvPr id="147" name="テキスト ボックス 146"/>
        <xdr:cNvSpPr txBox="1"/>
      </xdr:nvSpPr>
      <xdr:spPr>
        <a:xfrm>
          <a:off x="830795" y="907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96762</xdr:rowOff>
    </xdr:from>
    <xdr:to>
      <xdr:col>24</xdr:col>
      <xdr:colOff>62865</xdr:colOff>
      <xdr:row>78</xdr:row>
      <xdr:rowOff>167246</xdr:rowOff>
    </xdr:to>
    <xdr:cxnSp macro="">
      <xdr:nvCxnSpPr>
        <xdr:cNvPr id="171" name="直線コネクタ 170"/>
        <xdr:cNvCxnSpPr/>
      </xdr:nvCxnSpPr>
      <xdr:spPr>
        <a:xfrm flipV="1">
          <a:off x="4633595" y="12269712"/>
          <a:ext cx="127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171073</xdr:rowOff>
    </xdr:from>
    <xdr:ext cx="469744" cy="259045"/>
    <xdr:sp macro="" textlink="">
      <xdr:nvSpPr>
        <xdr:cNvPr id="172" name="維持補修費最小値テキスト"/>
        <xdr:cNvSpPr txBox="1"/>
      </xdr:nvSpPr>
      <xdr:spPr>
        <a:xfrm>
          <a:off x="4686300" y="135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167246</xdr:rowOff>
    </xdr:from>
    <xdr:to>
      <xdr:col>24</xdr:col>
      <xdr:colOff>152400</xdr:colOff>
      <xdr:row>78</xdr:row>
      <xdr:rowOff>167246</xdr:rowOff>
    </xdr:to>
    <xdr:cxnSp macro="">
      <xdr:nvCxnSpPr>
        <xdr:cNvPr id="173" name="直線コネクタ 172"/>
        <xdr:cNvCxnSpPr/>
      </xdr:nvCxnSpPr>
      <xdr:spPr>
        <a:xfrm>
          <a:off x="4546600" y="135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43439</xdr:rowOff>
    </xdr:from>
    <xdr:ext cx="534377" cy="259045"/>
    <xdr:sp macro="" textlink="">
      <xdr:nvSpPr>
        <xdr:cNvPr id="174" name="維持補修費最大値テキスト"/>
        <xdr:cNvSpPr txBox="1"/>
      </xdr:nvSpPr>
      <xdr:spPr>
        <a:xfrm>
          <a:off x="4686300" y="1204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96762</xdr:rowOff>
    </xdr:from>
    <xdr:to>
      <xdr:col>24</xdr:col>
      <xdr:colOff>152400</xdr:colOff>
      <xdr:row>71</xdr:row>
      <xdr:rowOff>96762</xdr:rowOff>
    </xdr:to>
    <xdr:cxnSp macro="">
      <xdr:nvCxnSpPr>
        <xdr:cNvPr id="175" name="直線コネクタ 174"/>
        <xdr:cNvCxnSpPr/>
      </xdr:nvCxnSpPr>
      <xdr:spPr>
        <a:xfrm>
          <a:off x="4546600" y="1226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23685</xdr:rowOff>
    </xdr:from>
    <xdr:to>
      <xdr:col>24</xdr:col>
      <xdr:colOff>63500</xdr:colOff>
      <xdr:row>77</xdr:row>
      <xdr:rowOff>33440</xdr:rowOff>
    </xdr:to>
    <xdr:cxnSp macro="">
      <xdr:nvCxnSpPr>
        <xdr:cNvPr id="176" name="直線コネクタ 175"/>
        <xdr:cNvCxnSpPr/>
      </xdr:nvCxnSpPr>
      <xdr:spPr>
        <a:xfrm flipV="1">
          <a:off x="3797300" y="12882435"/>
          <a:ext cx="838200" cy="35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126153</xdr:rowOff>
    </xdr:from>
    <xdr:ext cx="469744" cy="259045"/>
    <xdr:sp macro="" textlink="">
      <xdr:nvSpPr>
        <xdr:cNvPr id="177" name="維持補修費平均値テキスト"/>
        <xdr:cNvSpPr txBox="1"/>
      </xdr:nvSpPr>
      <xdr:spPr>
        <a:xfrm>
          <a:off x="4686300" y="13156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147726</xdr:rowOff>
    </xdr:from>
    <xdr:to>
      <xdr:col>24</xdr:col>
      <xdr:colOff>114300</xdr:colOff>
      <xdr:row>77</xdr:row>
      <xdr:rowOff>77876</xdr:rowOff>
    </xdr:to>
    <xdr:sp macro="" textlink="">
      <xdr:nvSpPr>
        <xdr:cNvPr id="178" name="フローチャート: 判断 177"/>
        <xdr:cNvSpPr/>
      </xdr:nvSpPr>
      <xdr:spPr>
        <a:xfrm>
          <a:off x="45847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33134</xdr:rowOff>
    </xdr:from>
    <xdr:to>
      <xdr:col>19</xdr:col>
      <xdr:colOff>177800</xdr:colOff>
      <xdr:row>77</xdr:row>
      <xdr:rowOff>33440</xdr:rowOff>
    </xdr:to>
    <xdr:cxnSp macro="">
      <xdr:nvCxnSpPr>
        <xdr:cNvPr id="179" name="直線コネクタ 178"/>
        <xdr:cNvCxnSpPr/>
      </xdr:nvCxnSpPr>
      <xdr:spPr>
        <a:xfrm>
          <a:off x="2908300" y="13234784"/>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4890</xdr:rowOff>
    </xdr:from>
    <xdr:to>
      <xdr:col>20</xdr:col>
      <xdr:colOff>38100</xdr:colOff>
      <xdr:row>78</xdr:row>
      <xdr:rowOff>106490</xdr:rowOff>
    </xdr:to>
    <xdr:sp macro="" textlink="">
      <xdr:nvSpPr>
        <xdr:cNvPr id="180" name="フローチャート: 判断 179"/>
        <xdr:cNvSpPr/>
      </xdr:nvSpPr>
      <xdr:spPr>
        <a:xfrm>
          <a:off x="3746500" y="1337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97617</xdr:rowOff>
    </xdr:from>
    <xdr:ext cx="469744" cy="259045"/>
    <xdr:sp macro="" textlink="">
      <xdr:nvSpPr>
        <xdr:cNvPr id="181" name="テキスト ボックス 180"/>
        <xdr:cNvSpPr txBox="1"/>
      </xdr:nvSpPr>
      <xdr:spPr>
        <a:xfrm>
          <a:off x="3562428" y="1347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33134</xdr:rowOff>
    </xdr:from>
    <xdr:to>
      <xdr:col>15</xdr:col>
      <xdr:colOff>50800</xdr:colOff>
      <xdr:row>78</xdr:row>
      <xdr:rowOff>14351</xdr:rowOff>
    </xdr:to>
    <xdr:cxnSp macro="">
      <xdr:nvCxnSpPr>
        <xdr:cNvPr id="182" name="直線コネクタ 181"/>
        <xdr:cNvCxnSpPr/>
      </xdr:nvCxnSpPr>
      <xdr:spPr>
        <a:xfrm flipV="1">
          <a:off x="2019300" y="13234784"/>
          <a:ext cx="889000" cy="15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161785</xdr:rowOff>
    </xdr:from>
    <xdr:to>
      <xdr:col>15</xdr:col>
      <xdr:colOff>101600</xdr:colOff>
      <xdr:row>78</xdr:row>
      <xdr:rowOff>91935</xdr:rowOff>
    </xdr:to>
    <xdr:sp macro="" textlink="">
      <xdr:nvSpPr>
        <xdr:cNvPr id="183" name="フローチャート: 判断 182"/>
        <xdr:cNvSpPr/>
      </xdr:nvSpPr>
      <xdr:spPr>
        <a:xfrm>
          <a:off x="2857500" y="1336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83062</xdr:rowOff>
    </xdr:from>
    <xdr:ext cx="469744" cy="259045"/>
    <xdr:sp macro="" textlink="">
      <xdr:nvSpPr>
        <xdr:cNvPr id="184" name="テキスト ボックス 183"/>
        <xdr:cNvSpPr txBox="1"/>
      </xdr:nvSpPr>
      <xdr:spPr>
        <a:xfrm>
          <a:off x="2673428" y="1345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14351</xdr:rowOff>
    </xdr:from>
    <xdr:to>
      <xdr:col>10</xdr:col>
      <xdr:colOff>114300</xdr:colOff>
      <xdr:row>78</xdr:row>
      <xdr:rowOff>108762</xdr:rowOff>
    </xdr:to>
    <xdr:cxnSp macro="">
      <xdr:nvCxnSpPr>
        <xdr:cNvPr id="185" name="直線コネクタ 184"/>
        <xdr:cNvCxnSpPr/>
      </xdr:nvCxnSpPr>
      <xdr:spPr>
        <a:xfrm flipV="1">
          <a:off x="1130300" y="13387451"/>
          <a:ext cx="889000" cy="9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154279</xdr:rowOff>
    </xdr:from>
    <xdr:to>
      <xdr:col>10</xdr:col>
      <xdr:colOff>165100</xdr:colOff>
      <xdr:row>78</xdr:row>
      <xdr:rowOff>84429</xdr:rowOff>
    </xdr:to>
    <xdr:sp macro="" textlink="">
      <xdr:nvSpPr>
        <xdr:cNvPr id="186" name="フローチャート: 判断 185"/>
        <xdr:cNvSpPr/>
      </xdr:nvSpPr>
      <xdr:spPr>
        <a:xfrm>
          <a:off x="1968500" y="133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75556</xdr:rowOff>
    </xdr:from>
    <xdr:ext cx="469744" cy="259045"/>
    <xdr:sp macro="" textlink="">
      <xdr:nvSpPr>
        <xdr:cNvPr id="187" name="テキスト ボックス 186"/>
        <xdr:cNvSpPr txBox="1"/>
      </xdr:nvSpPr>
      <xdr:spPr>
        <a:xfrm>
          <a:off x="1784428" y="1344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19329</xdr:rowOff>
    </xdr:from>
    <xdr:to>
      <xdr:col>6</xdr:col>
      <xdr:colOff>38100</xdr:colOff>
      <xdr:row>78</xdr:row>
      <xdr:rowOff>120929</xdr:rowOff>
    </xdr:to>
    <xdr:sp macro="" textlink="">
      <xdr:nvSpPr>
        <xdr:cNvPr id="188" name="フローチャート: 判断 187"/>
        <xdr:cNvSpPr/>
      </xdr:nvSpPr>
      <xdr:spPr>
        <a:xfrm>
          <a:off x="1079500" y="1339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137456</xdr:rowOff>
    </xdr:from>
    <xdr:ext cx="469744" cy="259045"/>
    <xdr:sp macro="" textlink="">
      <xdr:nvSpPr>
        <xdr:cNvPr id="189" name="テキスト ボックス 188"/>
        <xdr:cNvSpPr txBox="1"/>
      </xdr:nvSpPr>
      <xdr:spPr>
        <a:xfrm>
          <a:off x="895428" y="1316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144335</xdr:rowOff>
    </xdr:from>
    <xdr:to>
      <xdr:col>24</xdr:col>
      <xdr:colOff>114300</xdr:colOff>
      <xdr:row>75</xdr:row>
      <xdr:rowOff>74485</xdr:rowOff>
    </xdr:to>
    <xdr:sp macro="" textlink="">
      <xdr:nvSpPr>
        <xdr:cNvPr id="195" name="楕円 194"/>
        <xdr:cNvSpPr/>
      </xdr:nvSpPr>
      <xdr:spPr>
        <a:xfrm>
          <a:off x="4584700" y="128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167212</xdr:rowOff>
    </xdr:from>
    <xdr:ext cx="534377" cy="259045"/>
    <xdr:sp macro="" textlink="">
      <xdr:nvSpPr>
        <xdr:cNvPr id="196" name="維持補修費該当値テキスト"/>
        <xdr:cNvSpPr txBox="1"/>
      </xdr:nvSpPr>
      <xdr:spPr>
        <a:xfrm>
          <a:off x="4686300" y="1268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154090</xdr:rowOff>
    </xdr:from>
    <xdr:to>
      <xdr:col>20</xdr:col>
      <xdr:colOff>38100</xdr:colOff>
      <xdr:row>77</xdr:row>
      <xdr:rowOff>84240</xdr:rowOff>
    </xdr:to>
    <xdr:sp macro="" textlink="">
      <xdr:nvSpPr>
        <xdr:cNvPr id="197" name="楕円 196"/>
        <xdr:cNvSpPr/>
      </xdr:nvSpPr>
      <xdr:spPr>
        <a:xfrm>
          <a:off x="3746500" y="131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100766</xdr:rowOff>
    </xdr:from>
    <xdr:ext cx="469744" cy="259045"/>
    <xdr:sp macro="" textlink="">
      <xdr:nvSpPr>
        <xdr:cNvPr id="198" name="テキスト ボックス 197"/>
        <xdr:cNvSpPr txBox="1"/>
      </xdr:nvSpPr>
      <xdr:spPr>
        <a:xfrm>
          <a:off x="3562428" y="1295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153784</xdr:rowOff>
    </xdr:from>
    <xdr:to>
      <xdr:col>15</xdr:col>
      <xdr:colOff>101600</xdr:colOff>
      <xdr:row>77</xdr:row>
      <xdr:rowOff>83934</xdr:rowOff>
    </xdr:to>
    <xdr:sp macro="" textlink="">
      <xdr:nvSpPr>
        <xdr:cNvPr id="199" name="楕円 198"/>
        <xdr:cNvSpPr/>
      </xdr:nvSpPr>
      <xdr:spPr>
        <a:xfrm>
          <a:off x="2857500" y="131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100461</xdr:rowOff>
    </xdr:from>
    <xdr:ext cx="469744" cy="259045"/>
    <xdr:sp macro="" textlink="">
      <xdr:nvSpPr>
        <xdr:cNvPr id="200" name="テキスト ボックス 199"/>
        <xdr:cNvSpPr txBox="1"/>
      </xdr:nvSpPr>
      <xdr:spPr>
        <a:xfrm>
          <a:off x="2673428" y="1295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135001</xdr:rowOff>
    </xdr:from>
    <xdr:to>
      <xdr:col>10</xdr:col>
      <xdr:colOff>165100</xdr:colOff>
      <xdr:row>78</xdr:row>
      <xdr:rowOff>65151</xdr:rowOff>
    </xdr:to>
    <xdr:sp macro="" textlink="">
      <xdr:nvSpPr>
        <xdr:cNvPr id="201" name="楕円 200"/>
        <xdr:cNvSpPr/>
      </xdr:nvSpPr>
      <xdr:spPr>
        <a:xfrm>
          <a:off x="1968500" y="1333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81678</xdr:rowOff>
    </xdr:from>
    <xdr:ext cx="469744" cy="259045"/>
    <xdr:sp macro="" textlink="">
      <xdr:nvSpPr>
        <xdr:cNvPr id="202" name="テキスト ボックス 201"/>
        <xdr:cNvSpPr txBox="1"/>
      </xdr:nvSpPr>
      <xdr:spPr>
        <a:xfrm>
          <a:off x="1784428" y="1311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57962</xdr:rowOff>
    </xdr:from>
    <xdr:to>
      <xdr:col>6</xdr:col>
      <xdr:colOff>38100</xdr:colOff>
      <xdr:row>78</xdr:row>
      <xdr:rowOff>159562</xdr:rowOff>
    </xdr:to>
    <xdr:sp macro="" textlink="">
      <xdr:nvSpPr>
        <xdr:cNvPr id="203" name="楕円 202"/>
        <xdr:cNvSpPr/>
      </xdr:nvSpPr>
      <xdr:spPr>
        <a:xfrm>
          <a:off x="1079500" y="1343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150689</xdr:rowOff>
    </xdr:from>
    <xdr:ext cx="469744" cy="259045"/>
    <xdr:sp macro="" textlink="">
      <xdr:nvSpPr>
        <xdr:cNvPr id="204" name="テキスト ボックス 203"/>
        <xdr:cNvSpPr txBox="1"/>
      </xdr:nvSpPr>
      <xdr:spPr>
        <a:xfrm>
          <a:off x="895428" y="1352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30497</xdr:rowOff>
    </xdr:from>
    <xdr:to>
      <xdr:col>24</xdr:col>
      <xdr:colOff>62865</xdr:colOff>
      <xdr:row>99</xdr:row>
      <xdr:rowOff>61725</xdr:rowOff>
    </xdr:to>
    <xdr:cxnSp macro="">
      <xdr:nvCxnSpPr>
        <xdr:cNvPr id="227" name="直線コネクタ 226"/>
        <xdr:cNvCxnSpPr/>
      </xdr:nvCxnSpPr>
      <xdr:spPr>
        <a:xfrm flipV="1">
          <a:off x="4633595" y="15460997"/>
          <a:ext cx="1270" cy="157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65552</xdr:rowOff>
    </xdr:from>
    <xdr:ext cx="534377" cy="259045"/>
    <xdr:sp macro="" textlink="">
      <xdr:nvSpPr>
        <xdr:cNvPr id="228" name="扶助費最小値テキスト"/>
        <xdr:cNvSpPr txBox="1"/>
      </xdr:nvSpPr>
      <xdr:spPr>
        <a:xfrm>
          <a:off x="4686300" y="170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61725</xdr:rowOff>
    </xdr:from>
    <xdr:to>
      <xdr:col>24</xdr:col>
      <xdr:colOff>152400</xdr:colOff>
      <xdr:row>99</xdr:row>
      <xdr:rowOff>61725</xdr:rowOff>
    </xdr:to>
    <xdr:cxnSp macro="">
      <xdr:nvCxnSpPr>
        <xdr:cNvPr id="229" name="直線コネクタ 228"/>
        <xdr:cNvCxnSpPr/>
      </xdr:nvCxnSpPr>
      <xdr:spPr>
        <a:xfrm>
          <a:off x="4546600" y="1703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148624</xdr:rowOff>
    </xdr:from>
    <xdr:ext cx="599010" cy="259045"/>
    <xdr:sp macro="" textlink="">
      <xdr:nvSpPr>
        <xdr:cNvPr id="230" name="扶助費最大値テキスト"/>
        <xdr:cNvSpPr txBox="1"/>
      </xdr:nvSpPr>
      <xdr:spPr>
        <a:xfrm>
          <a:off x="4686300" y="152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30497</xdr:rowOff>
    </xdr:from>
    <xdr:to>
      <xdr:col>24</xdr:col>
      <xdr:colOff>152400</xdr:colOff>
      <xdr:row>90</xdr:row>
      <xdr:rowOff>30497</xdr:rowOff>
    </xdr:to>
    <xdr:cxnSp macro="">
      <xdr:nvCxnSpPr>
        <xdr:cNvPr id="231" name="直線コネクタ 230"/>
        <xdr:cNvCxnSpPr/>
      </xdr:nvCxnSpPr>
      <xdr:spPr>
        <a:xfrm>
          <a:off x="4546600" y="1546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24828</xdr:rowOff>
    </xdr:from>
    <xdr:to>
      <xdr:col>24</xdr:col>
      <xdr:colOff>63500</xdr:colOff>
      <xdr:row>97</xdr:row>
      <xdr:rowOff>61976</xdr:rowOff>
    </xdr:to>
    <xdr:cxnSp macro="">
      <xdr:nvCxnSpPr>
        <xdr:cNvPr id="232" name="直線コネクタ 231"/>
        <xdr:cNvCxnSpPr/>
      </xdr:nvCxnSpPr>
      <xdr:spPr>
        <a:xfrm>
          <a:off x="3797300" y="16655478"/>
          <a:ext cx="8382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119778</xdr:rowOff>
    </xdr:from>
    <xdr:ext cx="534377" cy="259045"/>
    <xdr:sp macro="" textlink="">
      <xdr:nvSpPr>
        <xdr:cNvPr id="233" name="扶助費平均値テキスト"/>
        <xdr:cNvSpPr txBox="1"/>
      </xdr:nvSpPr>
      <xdr:spPr>
        <a:xfrm>
          <a:off x="4686300" y="16236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96901</xdr:rowOff>
    </xdr:from>
    <xdr:to>
      <xdr:col>24</xdr:col>
      <xdr:colOff>114300</xdr:colOff>
      <xdr:row>96</xdr:row>
      <xdr:rowOff>27051</xdr:rowOff>
    </xdr:to>
    <xdr:sp macro="" textlink="">
      <xdr:nvSpPr>
        <xdr:cNvPr id="234" name="フローチャート: 判断 233"/>
        <xdr:cNvSpPr/>
      </xdr:nvSpPr>
      <xdr:spPr>
        <a:xfrm>
          <a:off x="4584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12278</xdr:rowOff>
    </xdr:from>
    <xdr:to>
      <xdr:col>19</xdr:col>
      <xdr:colOff>177800</xdr:colOff>
      <xdr:row>97</xdr:row>
      <xdr:rowOff>24828</xdr:rowOff>
    </xdr:to>
    <xdr:cxnSp macro="">
      <xdr:nvCxnSpPr>
        <xdr:cNvPr id="235" name="直線コネクタ 234"/>
        <xdr:cNvCxnSpPr/>
      </xdr:nvCxnSpPr>
      <xdr:spPr>
        <a:xfrm>
          <a:off x="2908300" y="16642928"/>
          <a:ext cx="889000" cy="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27910</xdr:rowOff>
    </xdr:from>
    <xdr:to>
      <xdr:col>20</xdr:col>
      <xdr:colOff>38100</xdr:colOff>
      <xdr:row>95</xdr:row>
      <xdr:rowOff>129510</xdr:rowOff>
    </xdr:to>
    <xdr:sp macro="" textlink="">
      <xdr:nvSpPr>
        <xdr:cNvPr id="236" name="フローチャート: 判断 235"/>
        <xdr:cNvSpPr/>
      </xdr:nvSpPr>
      <xdr:spPr>
        <a:xfrm>
          <a:off x="3746500" y="163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146037</xdr:rowOff>
    </xdr:from>
    <xdr:ext cx="534377" cy="259045"/>
    <xdr:sp macro="" textlink="">
      <xdr:nvSpPr>
        <xdr:cNvPr id="237" name="テキスト ボックス 236"/>
        <xdr:cNvSpPr txBox="1"/>
      </xdr:nvSpPr>
      <xdr:spPr>
        <a:xfrm>
          <a:off x="3530111" y="1609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12278</xdr:rowOff>
    </xdr:from>
    <xdr:to>
      <xdr:col>15</xdr:col>
      <xdr:colOff>50800</xdr:colOff>
      <xdr:row>97</xdr:row>
      <xdr:rowOff>74755</xdr:rowOff>
    </xdr:to>
    <xdr:cxnSp macro="">
      <xdr:nvCxnSpPr>
        <xdr:cNvPr id="238" name="直線コネクタ 237"/>
        <xdr:cNvCxnSpPr/>
      </xdr:nvCxnSpPr>
      <xdr:spPr>
        <a:xfrm flipV="1">
          <a:off x="2019300" y="16642928"/>
          <a:ext cx="889000" cy="6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90455</xdr:rowOff>
    </xdr:from>
    <xdr:to>
      <xdr:col>15</xdr:col>
      <xdr:colOff>101600</xdr:colOff>
      <xdr:row>96</xdr:row>
      <xdr:rowOff>20605</xdr:rowOff>
    </xdr:to>
    <xdr:sp macro="" textlink="">
      <xdr:nvSpPr>
        <xdr:cNvPr id="239" name="フローチャート: 判断 238"/>
        <xdr:cNvSpPr/>
      </xdr:nvSpPr>
      <xdr:spPr>
        <a:xfrm>
          <a:off x="28575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37132</xdr:rowOff>
    </xdr:from>
    <xdr:ext cx="534377" cy="259045"/>
    <xdr:sp macro="" textlink="">
      <xdr:nvSpPr>
        <xdr:cNvPr id="240" name="テキスト ボックス 239"/>
        <xdr:cNvSpPr txBox="1"/>
      </xdr:nvSpPr>
      <xdr:spPr>
        <a:xfrm>
          <a:off x="2641111" y="1615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97180</xdr:rowOff>
    </xdr:from>
    <xdr:to>
      <xdr:col>10</xdr:col>
      <xdr:colOff>114300</xdr:colOff>
      <xdr:row>97</xdr:row>
      <xdr:rowOff>74755</xdr:rowOff>
    </xdr:to>
    <xdr:cxnSp macro="">
      <xdr:nvCxnSpPr>
        <xdr:cNvPr id="241" name="直線コネクタ 240"/>
        <xdr:cNvCxnSpPr/>
      </xdr:nvCxnSpPr>
      <xdr:spPr>
        <a:xfrm>
          <a:off x="1130300" y="16556380"/>
          <a:ext cx="889000" cy="14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89998</xdr:rowOff>
    </xdr:from>
    <xdr:to>
      <xdr:col>10</xdr:col>
      <xdr:colOff>165100</xdr:colOff>
      <xdr:row>96</xdr:row>
      <xdr:rowOff>20148</xdr:rowOff>
    </xdr:to>
    <xdr:sp macro="" textlink="">
      <xdr:nvSpPr>
        <xdr:cNvPr id="242" name="フローチャート: 判断 241"/>
        <xdr:cNvSpPr/>
      </xdr:nvSpPr>
      <xdr:spPr>
        <a:xfrm>
          <a:off x="1968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36675</xdr:rowOff>
    </xdr:from>
    <xdr:ext cx="534377" cy="259045"/>
    <xdr:sp macro="" textlink="">
      <xdr:nvSpPr>
        <xdr:cNvPr id="243" name="テキスト ボックス 242"/>
        <xdr:cNvSpPr txBox="1"/>
      </xdr:nvSpPr>
      <xdr:spPr>
        <a:xfrm>
          <a:off x="1752111" y="16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118413</xdr:rowOff>
    </xdr:from>
    <xdr:to>
      <xdr:col>6</xdr:col>
      <xdr:colOff>38100</xdr:colOff>
      <xdr:row>96</xdr:row>
      <xdr:rowOff>48563</xdr:rowOff>
    </xdr:to>
    <xdr:sp macro="" textlink="">
      <xdr:nvSpPr>
        <xdr:cNvPr id="244" name="フローチャート: 判断 243"/>
        <xdr:cNvSpPr/>
      </xdr:nvSpPr>
      <xdr:spPr>
        <a:xfrm>
          <a:off x="1079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65090</xdr:rowOff>
    </xdr:from>
    <xdr:ext cx="534377" cy="259045"/>
    <xdr:sp macro="" textlink="">
      <xdr:nvSpPr>
        <xdr:cNvPr id="245" name="テキスト ボックス 244"/>
        <xdr:cNvSpPr txBox="1"/>
      </xdr:nvSpPr>
      <xdr:spPr>
        <a:xfrm>
          <a:off x="863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11176</xdr:rowOff>
    </xdr:from>
    <xdr:to>
      <xdr:col>24</xdr:col>
      <xdr:colOff>114300</xdr:colOff>
      <xdr:row>97</xdr:row>
      <xdr:rowOff>112776</xdr:rowOff>
    </xdr:to>
    <xdr:sp macro="" textlink="">
      <xdr:nvSpPr>
        <xdr:cNvPr id="251" name="楕円 250"/>
        <xdr:cNvSpPr/>
      </xdr:nvSpPr>
      <xdr:spPr>
        <a:xfrm>
          <a:off x="4584700" y="1664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161053</xdr:rowOff>
    </xdr:from>
    <xdr:ext cx="534377" cy="259045"/>
    <xdr:sp macro="" textlink="">
      <xdr:nvSpPr>
        <xdr:cNvPr id="252" name="扶助費該当値テキスト"/>
        <xdr:cNvSpPr txBox="1"/>
      </xdr:nvSpPr>
      <xdr:spPr>
        <a:xfrm>
          <a:off x="4686300" y="1662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145478</xdr:rowOff>
    </xdr:from>
    <xdr:to>
      <xdr:col>20</xdr:col>
      <xdr:colOff>38100</xdr:colOff>
      <xdr:row>97</xdr:row>
      <xdr:rowOff>75628</xdr:rowOff>
    </xdr:to>
    <xdr:sp macro="" textlink="">
      <xdr:nvSpPr>
        <xdr:cNvPr id="253" name="楕円 252"/>
        <xdr:cNvSpPr/>
      </xdr:nvSpPr>
      <xdr:spPr>
        <a:xfrm>
          <a:off x="3746500" y="1660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66755</xdr:rowOff>
    </xdr:from>
    <xdr:ext cx="534377" cy="259045"/>
    <xdr:sp macro="" textlink="">
      <xdr:nvSpPr>
        <xdr:cNvPr id="254" name="テキスト ボックス 253"/>
        <xdr:cNvSpPr txBox="1"/>
      </xdr:nvSpPr>
      <xdr:spPr>
        <a:xfrm>
          <a:off x="3530111" y="1669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132928</xdr:rowOff>
    </xdr:from>
    <xdr:to>
      <xdr:col>15</xdr:col>
      <xdr:colOff>101600</xdr:colOff>
      <xdr:row>97</xdr:row>
      <xdr:rowOff>63078</xdr:rowOff>
    </xdr:to>
    <xdr:sp macro="" textlink="">
      <xdr:nvSpPr>
        <xdr:cNvPr id="255" name="楕円 254"/>
        <xdr:cNvSpPr/>
      </xdr:nvSpPr>
      <xdr:spPr>
        <a:xfrm>
          <a:off x="2857500" y="1659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54205</xdr:rowOff>
    </xdr:from>
    <xdr:ext cx="534377" cy="259045"/>
    <xdr:sp macro="" textlink="">
      <xdr:nvSpPr>
        <xdr:cNvPr id="256" name="テキスト ボックス 255"/>
        <xdr:cNvSpPr txBox="1"/>
      </xdr:nvSpPr>
      <xdr:spPr>
        <a:xfrm>
          <a:off x="2641111" y="1668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23955</xdr:rowOff>
    </xdr:from>
    <xdr:to>
      <xdr:col>10</xdr:col>
      <xdr:colOff>165100</xdr:colOff>
      <xdr:row>97</xdr:row>
      <xdr:rowOff>125555</xdr:rowOff>
    </xdr:to>
    <xdr:sp macro="" textlink="">
      <xdr:nvSpPr>
        <xdr:cNvPr id="257" name="楕円 256"/>
        <xdr:cNvSpPr/>
      </xdr:nvSpPr>
      <xdr:spPr>
        <a:xfrm>
          <a:off x="1968500" y="1665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116682</xdr:rowOff>
    </xdr:from>
    <xdr:ext cx="534377" cy="259045"/>
    <xdr:sp macro="" textlink="">
      <xdr:nvSpPr>
        <xdr:cNvPr id="258" name="テキスト ボックス 257"/>
        <xdr:cNvSpPr txBox="1"/>
      </xdr:nvSpPr>
      <xdr:spPr>
        <a:xfrm>
          <a:off x="1752111" y="1674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46380</xdr:rowOff>
    </xdr:from>
    <xdr:to>
      <xdr:col>6</xdr:col>
      <xdr:colOff>38100</xdr:colOff>
      <xdr:row>96</xdr:row>
      <xdr:rowOff>147980</xdr:rowOff>
    </xdr:to>
    <xdr:sp macro="" textlink="">
      <xdr:nvSpPr>
        <xdr:cNvPr id="259" name="楕円 258"/>
        <xdr:cNvSpPr/>
      </xdr:nvSpPr>
      <xdr:spPr>
        <a:xfrm>
          <a:off x="1079500" y="165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139107</xdr:rowOff>
    </xdr:from>
    <xdr:ext cx="534377" cy="259045"/>
    <xdr:sp macro="" textlink="">
      <xdr:nvSpPr>
        <xdr:cNvPr id="260" name="テキスト ボックス 259"/>
        <xdr:cNvSpPr txBox="1"/>
      </xdr:nvSpPr>
      <xdr:spPr>
        <a:xfrm>
          <a:off x="863111" y="165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45083</xdr:rowOff>
    </xdr:from>
    <xdr:to>
      <xdr:col>54</xdr:col>
      <xdr:colOff>189865</xdr:colOff>
      <xdr:row>34</xdr:row>
      <xdr:rowOff>151171</xdr:rowOff>
    </xdr:to>
    <xdr:cxnSp macro="">
      <xdr:nvCxnSpPr>
        <xdr:cNvPr id="282" name="直線コネクタ 281"/>
        <xdr:cNvCxnSpPr/>
      </xdr:nvCxnSpPr>
      <xdr:spPr>
        <a:xfrm flipV="1">
          <a:off x="10475595" y="5360033"/>
          <a:ext cx="1270" cy="620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154998</xdr:rowOff>
    </xdr:from>
    <xdr:ext cx="599010" cy="259045"/>
    <xdr:sp macro="" textlink="">
      <xdr:nvSpPr>
        <xdr:cNvPr id="283" name="補助費等最小値テキスト"/>
        <xdr:cNvSpPr txBox="1"/>
      </xdr:nvSpPr>
      <xdr:spPr>
        <a:xfrm>
          <a:off x="10528300" y="598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151171</xdr:rowOff>
    </xdr:from>
    <xdr:to>
      <xdr:col>55</xdr:col>
      <xdr:colOff>88900</xdr:colOff>
      <xdr:row>34</xdr:row>
      <xdr:rowOff>151171</xdr:rowOff>
    </xdr:to>
    <xdr:cxnSp macro="">
      <xdr:nvCxnSpPr>
        <xdr:cNvPr id="284" name="直線コネクタ 283"/>
        <xdr:cNvCxnSpPr/>
      </xdr:nvCxnSpPr>
      <xdr:spPr>
        <a:xfrm>
          <a:off x="10388600" y="598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163210</xdr:rowOff>
    </xdr:from>
    <xdr:ext cx="599010" cy="259045"/>
    <xdr:sp macro="" textlink="">
      <xdr:nvSpPr>
        <xdr:cNvPr id="285" name="補助費等最大値テキスト"/>
        <xdr:cNvSpPr txBox="1"/>
      </xdr:nvSpPr>
      <xdr:spPr>
        <a:xfrm>
          <a:off x="10528300" y="513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45083</xdr:rowOff>
    </xdr:from>
    <xdr:to>
      <xdr:col>55</xdr:col>
      <xdr:colOff>88900</xdr:colOff>
      <xdr:row>31</xdr:row>
      <xdr:rowOff>45083</xdr:rowOff>
    </xdr:to>
    <xdr:cxnSp macro="">
      <xdr:nvCxnSpPr>
        <xdr:cNvPr id="286" name="直線コネクタ 285"/>
        <xdr:cNvCxnSpPr/>
      </xdr:nvCxnSpPr>
      <xdr:spPr>
        <a:xfrm>
          <a:off x="10388600" y="536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82646</xdr:rowOff>
    </xdr:from>
    <xdr:to>
      <xdr:col>55</xdr:col>
      <xdr:colOff>0</xdr:colOff>
      <xdr:row>36</xdr:row>
      <xdr:rowOff>57569</xdr:rowOff>
    </xdr:to>
    <xdr:cxnSp macro="">
      <xdr:nvCxnSpPr>
        <xdr:cNvPr id="287" name="直線コネクタ 286"/>
        <xdr:cNvCxnSpPr/>
      </xdr:nvCxnSpPr>
      <xdr:spPr>
        <a:xfrm flipV="1">
          <a:off x="9639300" y="5740496"/>
          <a:ext cx="838200" cy="48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25630</xdr:rowOff>
    </xdr:from>
    <xdr:ext cx="599010" cy="259045"/>
    <xdr:sp macro="" textlink="">
      <xdr:nvSpPr>
        <xdr:cNvPr id="288" name="補助費等平均値テキスト"/>
        <xdr:cNvSpPr txBox="1"/>
      </xdr:nvSpPr>
      <xdr:spPr>
        <a:xfrm>
          <a:off x="10528300" y="5683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47203</xdr:rowOff>
    </xdr:from>
    <xdr:to>
      <xdr:col>55</xdr:col>
      <xdr:colOff>50800</xdr:colOff>
      <xdr:row>33</xdr:row>
      <xdr:rowOff>148803</xdr:rowOff>
    </xdr:to>
    <xdr:sp macro="" textlink="">
      <xdr:nvSpPr>
        <xdr:cNvPr id="289" name="フローチャート: 判断 288"/>
        <xdr:cNvSpPr/>
      </xdr:nvSpPr>
      <xdr:spPr>
        <a:xfrm>
          <a:off x="104267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52407</xdr:rowOff>
    </xdr:from>
    <xdr:to>
      <xdr:col>50</xdr:col>
      <xdr:colOff>114300</xdr:colOff>
      <xdr:row>36</xdr:row>
      <xdr:rowOff>57569</xdr:rowOff>
    </xdr:to>
    <xdr:cxnSp macro="">
      <xdr:nvCxnSpPr>
        <xdr:cNvPr id="290" name="直線コネクタ 289"/>
        <xdr:cNvCxnSpPr/>
      </xdr:nvCxnSpPr>
      <xdr:spPr>
        <a:xfrm>
          <a:off x="8750300" y="6224607"/>
          <a:ext cx="8890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159185</xdr:rowOff>
    </xdr:from>
    <xdr:to>
      <xdr:col>50</xdr:col>
      <xdr:colOff>165100</xdr:colOff>
      <xdr:row>37</xdr:row>
      <xdr:rowOff>89335</xdr:rowOff>
    </xdr:to>
    <xdr:sp macro="" textlink="">
      <xdr:nvSpPr>
        <xdr:cNvPr id="291" name="フローチャート: 判断 290"/>
        <xdr:cNvSpPr/>
      </xdr:nvSpPr>
      <xdr:spPr>
        <a:xfrm>
          <a:off x="9588500" y="633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80462</xdr:rowOff>
    </xdr:from>
    <xdr:ext cx="534377" cy="259045"/>
    <xdr:sp macro="" textlink="">
      <xdr:nvSpPr>
        <xdr:cNvPr id="292" name="テキスト ボックス 291"/>
        <xdr:cNvSpPr txBox="1"/>
      </xdr:nvSpPr>
      <xdr:spPr>
        <a:xfrm>
          <a:off x="9372111" y="642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52407</xdr:rowOff>
    </xdr:from>
    <xdr:to>
      <xdr:col>45</xdr:col>
      <xdr:colOff>177800</xdr:colOff>
      <xdr:row>36</xdr:row>
      <xdr:rowOff>86491</xdr:rowOff>
    </xdr:to>
    <xdr:cxnSp macro="">
      <xdr:nvCxnSpPr>
        <xdr:cNvPr id="293" name="直線コネクタ 292"/>
        <xdr:cNvCxnSpPr/>
      </xdr:nvCxnSpPr>
      <xdr:spPr>
        <a:xfrm flipV="1">
          <a:off x="7861300" y="6224607"/>
          <a:ext cx="889000" cy="3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2037</xdr:rowOff>
    </xdr:from>
    <xdr:to>
      <xdr:col>46</xdr:col>
      <xdr:colOff>38100</xdr:colOff>
      <xdr:row>37</xdr:row>
      <xdr:rowOff>103637</xdr:rowOff>
    </xdr:to>
    <xdr:sp macro="" textlink="">
      <xdr:nvSpPr>
        <xdr:cNvPr id="294" name="フローチャート: 判断 293"/>
        <xdr:cNvSpPr/>
      </xdr:nvSpPr>
      <xdr:spPr>
        <a:xfrm>
          <a:off x="8699500" y="634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94764</xdr:rowOff>
    </xdr:from>
    <xdr:ext cx="534377" cy="259045"/>
    <xdr:sp macro="" textlink="">
      <xdr:nvSpPr>
        <xdr:cNvPr id="295" name="テキスト ボックス 294"/>
        <xdr:cNvSpPr txBox="1"/>
      </xdr:nvSpPr>
      <xdr:spPr>
        <a:xfrm>
          <a:off x="8483111" y="643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86491</xdr:rowOff>
    </xdr:from>
    <xdr:to>
      <xdr:col>41</xdr:col>
      <xdr:colOff>50800</xdr:colOff>
      <xdr:row>36</xdr:row>
      <xdr:rowOff>100221</xdr:rowOff>
    </xdr:to>
    <xdr:cxnSp macro="">
      <xdr:nvCxnSpPr>
        <xdr:cNvPr id="296" name="直線コネクタ 295"/>
        <xdr:cNvCxnSpPr/>
      </xdr:nvCxnSpPr>
      <xdr:spPr>
        <a:xfrm flipV="1">
          <a:off x="6972300" y="6258691"/>
          <a:ext cx="889000" cy="1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14102</xdr:rowOff>
    </xdr:from>
    <xdr:to>
      <xdr:col>41</xdr:col>
      <xdr:colOff>101600</xdr:colOff>
      <xdr:row>37</xdr:row>
      <xdr:rowOff>115702</xdr:rowOff>
    </xdr:to>
    <xdr:sp macro="" textlink="">
      <xdr:nvSpPr>
        <xdr:cNvPr id="297" name="フローチャート: 判断 296"/>
        <xdr:cNvSpPr/>
      </xdr:nvSpPr>
      <xdr:spPr>
        <a:xfrm>
          <a:off x="7810500" y="635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106829</xdr:rowOff>
    </xdr:from>
    <xdr:ext cx="534377" cy="259045"/>
    <xdr:sp macro="" textlink="">
      <xdr:nvSpPr>
        <xdr:cNvPr id="298" name="テキスト ボックス 297"/>
        <xdr:cNvSpPr txBox="1"/>
      </xdr:nvSpPr>
      <xdr:spPr>
        <a:xfrm>
          <a:off x="7594111" y="645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26698</xdr:rowOff>
    </xdr:from>
    <xdr:to>
      <xdr:col>36</xdr:col>
      <xdr:colOff>165100</xdr:colOff>
      <xdr:row>37</xdr:row>
      <xdr:rowOff>128298</xdr:rowOff>
    </xdr:to>
    <xdr:sp macro="" textlink="">
      <xdr:nvSpPr>
        <xdr:cNvPr id="299" name="フローチャート: 判断 298"/>
        <xdr:cNvSpPr/>
      </xdr:nvSpPr>
      <xdr:spPr>
        <a:xfrm>
          <a:off x="6921500" y="637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119425</xdr:rowOff>
    </xdr:from>
    <xdr:ext cx="534377" cy="259045"/>
    <xdr:sp macro="" textlink="">
      <xdr:nvSpPr>
        <xdr:cNvPr id="300" name="テキスト ボックス 299"/>
        <xdr:cNvSpPr txBox="1"/>
      </xdr:nvSpPr>
      <xdr:spPr>
        <a:xfrm>
          <a:off x="6705111" y="646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31846</xdr:rowOff>
    </xdr:from>
    <xdr:to>
      <xdr:col>55</xdr:col>
      <xdr:colOff>50800</xdr:colOff>
      <xdr:row>33</xdr:row>
      <xdr:rowOff>133446</xdr:rowOff>
    </xdr:to>
    <xdr:sp macro="" textlink="">
      <xdr:nvSpPr>
        <xdr:cNvPr id="306" name="楕円 305"/>
        <xdr:cNvSpPr/>
      </xdr:nvSpPr>
      <xdr:spPr>
        <a:xfrm>
          <a:off x="10426700" y="568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54723</xdr:rowOff>
    </xdr:from>
    <xdr:ext cx="599010" cy="259045"/>
    <xdr:sp macro="" textlink="">
      <xdr:nvSpPr>
        <xdr:cNvPr id="307" name="補助費等該当値テキスト"/>
        <xdr:cNvSpPr txBox="1"/>
      </xdr:nvSpPr>
      <xdr:spPr>
        <a:xfrm>
          <a:off x="10528300" y="5541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6769</xdr:rowOff>
    </xdr:from>
    <xdr:to>
      <xdr:col>50</xdr:col>
      <xdr:colOff>165100</xdr:colOff>
      <xdr:row>36</xdr:row>
      <xdr:rowOff>108369</xdr:rowOff>
    </xdr:to>
    <xdr:sp macro="" textlink="">
      <xdr:nvSpPr>
        <xdr:cNvPr id="308" name="楕円 307"/>
        <xdr:cNvSpPr/>
      </xdr:nvSpPr>
      <xdr:spPr>
        <a:xfrm>
          <a:off x="9588500" y="617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124896</xdr:rowOff>
    </xdr:from>
    <xdr:ext cx="534377" cy="259045"/>
    <xdr:sp macro="" textlink="">
      <xdr:nvSpPr>
        <xdr:cNvPr id="309" name="テキスト ボックス 308"/>
        <xdr:cNvSpPr txBox="1"/>
      </xdr:nvSpPr>
      <xdr:spPr>
        <a:xfrm>
          <a:off x="9372111" y="595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1607</xdr:rowOff>
    </xdr:from>
    <xdr:to>
      <xdr:col>46</xdr:col>
      <xdr:colOff>38100</xdr:colOff>
      <xdr:row>36</xdr:row>
      <xdr:rowOff>103207</xdr:rowOff>
    </xdr:to>
    <xdr:sp macro="" textlink="">
      <xdr:nvSpPr>
        <xdr:cNvPr id="310" name="楕円 309"/>
        <xdr:cNvSpPr/>
      </xdr:nvSpPr>
      <xdr:spPr>
        <a:xfrm>
          <a:off x="8699500" y="617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119734</xdr:rowOff>
    </xdr:from>
    <xdr:ext cx="534377" cy="259045"/>
    <xdr:sp macro="" textlink="">
      <xdr:nvSpPr>
        <xdr:cNvPr id="311" name="テキスト ボックス 310"/>
        <xdr:cNvSpPr txBox="1"/>
      </xdr:nvSpPr>
      <xdr:spPr>
        <a:xfrm>
          <a:off x="8483111" y="594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35691</xdr:rowOff>
    </xdr:from>
    <xdr:to>
      <xdr:col>41</xdr:col>
      <xdr:colOff>101600</xdr:colOff>
      <xdr:row>36</xdr:row>
      <xdr:rowOff>137291</xdr:rowOff>
    </xdr:to>
    <xdr:sp macro="" textlink="">
      <xdr:nvSpPr>
        <xdr:cNvPr id="312" name="楕円 311"/>
        <xdr:cNvSpPr/>
      </xdr:nvSpPr>
      <xdr:spPr>
        <a:xfrm>
          <a:off x="7810500" y="620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153818</xdr:rowOff>
    </xdr:from>
    <xdr:ext cx="534377" cy="259045"/>
    <xdr:sp macro="" textlink="">
      <xdr:nvSpPr>
        <xdr:cNvPr id="313" name="テキスト ボックス 312"/>
        <xdr:cNvSpPr txBox="1"/>
      </xdr:nvSpPr>
      <xdr:spPr>
        <a:xfrm>
          <a:off x="7594111" y="59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49421</xdr:rowOff>
    </xdr:from>
    <xdr:to>
      <xdr:col>36</xdr:col>
      <xdr:colOff>165100</xdr:colOff>
      <xdr:row>36</xdr:row>
      <xdr:rowOff>151021</xdr:rowOff>
    </xdr:to>
    <xdr:sp macro="" textlink="">
      <xdr:nvSpPr>
        <xdr:cNvPr id="314" name="楕円 313"/>
        <xdr:cNvSpPr/>
      </xdr:nvSpPr>
      <xdr:spPr>
        <a:xfrm>
          <a:off x="6921500" y="622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167548</xdr:rowOff>
    </xdr:from>
    <xdr:ext cx="534377" cy="259045"/>
    <xdr:sp macro="" textlink="">
      <xdr:nvSpPr>
        <xdr:cNvPr id="315" name="テキスト ボックス 314"/>
        <xdr:cNvSpPr txBox="1"/>
      </xdr:nvSpPr>
      <xdr:spPr>
        <a:xfrm>
          <a:off x="6705111" y="599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9" name="テキスト ボックス 32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2001</xdr:rowOff>
    </xdr:from>
    <xdr:to>
      <xdr:col>54</xdr:col>
      <xdr:colOff>189865</xdr:colOff>
      <xdr:row>58</xdr:row>
      <xdr:rowOff>24993</xdr:rowOff>
    </xdr:to>
    <xdr:cxnSp macro="">
      <xdr:nvCxnSpPr>
        <xdr:cNvPr id="337" name="直線コネクタ 336"/>
        <xdr:cNvCxnSpPr/>
      </xdr:nvCxnSpPr>
      <xdr:spPr>
        <a:xfrm flipV="1">
          <a:off x="10475595" y="8917401"/>
          <a:ext cx="1270" cy="1051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28820</xdr:rowOff>
    </xdr:from>
    <xdr:ext cx="534377" cy="259045"/>
    <xdr:sp macro="" textlink="">
      <xdr:nvSpPr>
        <xdr:cNvPr id="338" name="普通建設事業費最小値テキスト"/>
        <xdr:cNvSpPr txBox="1"/>
      </xdr:nvSpPr>
      <xdr:spPr>
        <a:xfrm>
          <a:off x="10528300" y="99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24993</xdr:rowOff>
    </xdr:from>
    <xdr:to>
      <xdr:col>55</xdr:col>
      <xdr:colOff>88900</xdr:colOff>
      <xdr:row>58</xdr:row>
      <xdr:rowOff>24993</xdr:rowOff>
    </xdr:to>
    <xdr:cxnSp macro="">
      <xdr:nvCxnSpPr>
        <xdr:cNvPr id="339" name="直線コネクタ 338"/>
        <xdr:cNvCxnSpPr/>
      </xdr:nvCxnSpPr>
      <xdr:spPr>
        <a:xfrm>
          <a:off x="10388600" y="99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120128</xdr:rowOff>
    </xdr:from>
    <xdr:ext cx="599010" cy="259045"/>
    <xdr:sp macro="" textlink="">
      <xdr:nvSpPr>
        <xdr:cNvPr id="340" name="普通建設事業費最大値テキスト"/>
        <xdr:cNvSpPr txBox="1"/>
      </xdr:nvSpPr>
      <xdr:spPr>
        <a:xfrm>
          <a:off x="10528300" y="869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2001</xdr:rowOff>
    </xdr:from>
    <xdr:to>
      <xdr:col>55</xdr:col>
      <xdr:colOff>88900</xdr:colOff>
      <xdr:row>52</xdr:row>
      <xdr:rowOff>2001</xdr:rowOff>
    </xdr:to>
    <xdr:cxnSp macro="">
      <xdr:nvCxnSpPr>
        <xdr:cNvPr id="341" name="直線コネクタ 340"/>
        <xdr:cNvCxnSpPr/>
      </xdr:nvCxnSpPr>
      <xdr:spPr>
        <a:xfrm>
          <a:off x="10388600" y="891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22177</xdr:rowOff>
    </xdr:from>
    <xdr:to>
      <xdr:col>55</xdr:col>
      <xdr:colOff>0</xdr:colOff>
      <xdr:row>55</xdr:row>
      <xdr:rowOff>111445</xdr:rowOff>
    </xdr:to>
    <xdr:cxnSp macro="">
      <xdr:nvCxnSpPr>
        <xdr:cNvPr id="342" name="直線コネクタ 341"/>
        <xdr:cNvCxnSpPr/>
      </xdr:nvCxnSpPr>
      <xdr:spPr>
        <a:xfrm>
          <a:off x="9639300" y="9451927"/>
          <a:ext cx="838200" cy="8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24081</xdr:rowOff>
    </xdr:from>
    <xdr:ext cx="534377" cy="259045"/>
    <xdr:sp macro="" textlink="">
      <xdr:nvSpPr>
        <xdr:cNvPr id="343" name="普通建設事業費平均値テキスト"/>
        <xdr:cNvSpPr txBox="1"/>
      </xdr:nvSpPr>
      <xdr:spPr>
        <a:xfrm>
          <a:off x="10528300" y="9625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45654</xdr:rowOff>
    </xdr:from>
    <xdr:to>
      <xdr:col>55</xdr:col>
      <xdr:colOff>50800</xdr:colOff>
      <xdr:row>56</xdr:row>
      <xdr:rowOff>147254</xdr:rowOff>
    </xdr:to>
    <xdr:sp macro="" textlink="">
      <xdr:nvSpPr>
        <xdr:cNvPr id="344" name="フローチャート: 判断 343"/>
        <xdr:cNvSpPr/>
      </xdr:nvSpPr>
      <xdr:spPr>
        <a:xfrm>
          <a:off x="10426700" y="964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22177</xdr:rowOff>
    </xdr:from>
    <xdr:to>
      <xdr:col>50</xdr:col>
      <xdr:colOff>114300</xdr:colOff>
      <xdr:row>56</xdr:row>
      <xdr:rowOff>77434</xdr:rowOff>
    </xdr:to>
    <xdr:cxnSp macro="">
      <xdr:nvCxnSpPr>
        <xdr:cNvPr id="345" name="直線コネクタ 344"/>
        <xdr:cNvCxnSpPr/>
      </xdr:nvCxnSpPr>
      <xdr:spPr>
        <a:xfrm flipV="1">
          <a:off x="8750300" y="9451927"/>
          <a:ext cx="889000" cy="22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161508</xdr:rowOff>
    </xdr:from>
    <xdr:to>
      <xdr:col>50</xdr:col>
      <xdr:colOff>165100</xdr:colOff>
      <xdr:row>57</xdr:row>
      <xdr:rowOff>91658</xdr:rowOff>
    </xdr:to>
    <xdr:sp macro="" textlink="">
      <xdr:nvSpPr>
        <xdr:cNvPr id="346" name="フローチャート: 判断 345"/>
        <xdr:cNvSpPr/>
      </xdr:nvSpPr>
      <xdr:spPr>
        <a:xfrm>
          <a:off x="9588500" y="976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82785</xdr:rowOff>
    </xdr:from>
    <xdr:ext cx="534377" cy="259045"/>
    <xdr:sp macro="" textlink="">
      <xdr:nvSpPr>
        <xdr:cNvPr id="347" name="テキスト ボックス 346"/>
        <xdr:cNvSpPr txBox="1"/>
      </xdr:nvSpPr>
      <xdr:spPr>
        <a:xfrm>
          <a:off x="9372111" y="985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77434</xdr:rowOff>
    </xdr:from>
    <xdr:to>
      <xdr:col>45</xdr:col>
      <xdr:colOff>177800</xdr:colOff>
      <xdr:row>56</xdr:row>
      <xdr:rowOff>129842</xdr:rowOff>
    </xdr:to>
    <xdr:cxnSp macro="">
      <xdr:nvCxnSpPr>
        <xdr:cNvPr id="348" name="直線コネクタ 347"/>
        <xdr:cNvCxnSpPr/>
      </xdr:nvCxnSpPr>
      <xdr:spPr>
        <a:xfrm flipV="1">
          <a:off x="7861300" y="9678634"/>
          <a:ext cx="889000" cy="5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14061</xdr:rowOff>
    </xdr:from>
    <xdr:to>
      <xdr:col>46</xdr:col>
      <xdr:colOff>38100</xdr:colOff>
      <xdr:row>57</xdr:row>
      <xdr:rowOff>115661</xdr:rowOff>
    </xdr:to>
    <xdr:sp macro="" textlink="">
      <xdr:nvSpPr>
        <xdr:cNvPr id="349" name="フローチャート: 判断 348"/>
        <xdr:cNvSpPr/>
      </xdr:nvSpPr>
      <xdr:spPr>
        <a:xfrm>
          <a:off x="8699500" y="978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106788</xdr:rowOff>
    </xdr:from>
    <xdr:ext cx="534377" cy="259045"/>
    <xdr:sp macro="" textlink="">
      <xdr:nvSpPr>
        <xdr:cNvPr id="350" name="テキスト ボックス 349"/>
        <xdr:cNvSpPr txBox="1"/>
      </xdr:nvSpPr>
      <xdr:spPr>
        <a:xfrm>
          <a:off x="8483111" y="987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128343</xdr:rowOff>
    </xdr:from>
    <xdr:to>
      <xdr:col>41</xdr:col>
      <xdr:colOff>50800</xdr:colOff>
      <xdr:row>56</xdr:row>
      <xdr:rowOff>129842</xdr:rowOff>
    </xdr:to>
    <xdr:cxnSp macro="">
      <xdr:nvCxnSpPr>
        <xdr:cNvPr id="351" name="直線コネクタ 350"/>
        <xdr:cNvCxnSpPr/>
      </xdr:nvCxnSpPr>
      <xdr:spPr>
        <a:xfrm>
          <a:off x="6972300" y="9386643"/>
          <a:ext cx="889000" cy="3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15039</xdr:rowOff>
    </xdr:from>
    <xdr:to>
      <xdr:col>41</xdr:col>
      <xdr:colOff>101600</xdr:colOff>
      <xdr:row>57</xdr:row>
      <xdr:rowOff>116639</xdr:rowOff>
    </xdr:to>
    <xdr:sp macro="" textlink="">
      <xdr:nvSpPr>
        <xdr:cNvPr id="352" name="フローチャート: 判断 351"/>
        <xdr:cNvSpPr/>
      </xdr:nvSpPr>
      <xdr:spPr>
        <a:xfrm>
          <a:off x="7810500" y="978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107766</xdr:rowOff>
    </xdr:from>
    <xdr:ext cx="534377" cy="259045"/>
    <xdr:sp macro="" textlink="">
      <xdr:nvSpPr>
        <xdr:cNvPr id="353" name="テキスト ボックス 352"/>
        <xdr:cNvSpPr txBox="1"/>
      </xdr:nvSpPr>
      <xdr:spPr>
        <a:xfrm>
          <a:off x="7594111" y="988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170638</xdr:rowOff>
    </xdr:from>
    <xdr:to>
      <xdr:col>36</xdr:col>
      <xdr:colOff>165100</xdr:colOff>
      <xdr:row>57</xdr:row>
      <xdr:rowOff>100788</xdr:rowOff>
    </xdr:to>
    <xdr:sp macro="" textlink="">
      <xdr:nvSpPr>
        <xdr:cNvPr id="354" name="フローチャート: 判断 353"/>
        <xdr:cNvSpPr/>
      </xdr:nvSpPr>
      <xdr:spPr>
        <a:xfrm>
          <a:off x="6921500" y="977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91915</xdr:rowOff>
    </xdr:from>
    <xdr:ext cx="534377" cy="259045"/>
    <xdr:sp macro="" textlink="">
      <xdr:nvSpPr>
        <xdr:cNvPr id="355" name="テキスト ボックス 354"/>
        <xdr:cNvSpPr txBox="1"/>
      </xdr:nvSpPr>
      <xdr:spPr>
        <a:xfrm>
          <a:off x="6705111" y="986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60645</xdr:rowOff>
    </xdr:from>
    <xdr:to>
      <xdr:col>55</xdr:col>
      <xdr:colOff>50800</xdr:colOff>
      <xdr:row>55</xdr:row>
      <xdr:rowOff>162245</xdr:rowOff>
    </xdr:to>
    <xdr:sp macro="" textlink="">
      <xdr:nvSpPr>
        <xdr:cNvPr id="361" name="楕円 360"/>
        <xdr:cNvSpPr/>
      </xdr:nvSpPr>
      <xdr:spPr>
        <a:xfrm>
          <a:off x="10426700" y="94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83522</xdr:rowOff>
    </xdr:from>
    <xdr:ext cx="599010" cy="259045"/>
    <xdr:sp macro="" textlink="">
      <xdr:nvSpPr>
        <xdr:cNvPr id="362" name="普通建設事業費該当値テキスト"/>
        <xdr:cNvSpPr txBox="1"/>
      </xdr:nvSpPr>
      <xdr:spPr>
        <a:xfrm>
          <a:off x="10528300" y="934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142827</xdr:rowOff>
    </xdr:from>
    <xdr:to>
      <xdr:col>50</xdr:col>
      <xdr:colOff>165100</xdr:colOff>
      <xdr:row>55</xdr:row>
      <xdr:rowOff>72977</xdr:rowOff>
    </xdr:to>
    <xdr:sp macro="" textlink="">
      <xdr:nvSpPr>
        <xdr:cNvPr id="363" name="楕円 362"/>
        <xdr:cNvSpPr/>
      </xdr:nvSpPr>
      <xdr:spPr>
        <a:xfrm>
          <a:off x="9588500" y="940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89504</xdr:rowOff>
    </xdr:from>
    <xdr:ext cx="599010" cy="259045"/>
    <xdr:sp macro="" textlink="">
      <xdr:nvSpPr>
        <xdr:cNvPr id="364" name="テキスト ボックス 363"/>
        <xdr:cNvSpPr txBox="1"/>
      </xdr:nvSpPr>
      <xdr:spPr>
        <a:xfrm>
          <a:off x="9339795" y="9176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26634</xdr:rowOff>
    </xdr:from>
    <xdr:to>
      <xdr:col>46</xdr:col>
      <xdr:colOff>38100</xdr:colOff>
      <xdr:row>56</xdr:row>
      <xdr:rowOff>128234</xdr:rowOff>
    </xdr:to>
    <xdr:sp macro="" textlink="">
      <xdr:nvSpPr>
        <xdr:cNvPr id="365" name="楕円 364"/>
        <xdr:cNvSpPr/>
      </xdr:nvSpPr>
      <xdr:spPr>
        <a:xfrm>
          <a:off x="8699500" y="962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144761</xdr:rowOff>
    </xdr:from>
    <xdr:ext cx="534377" cy="259045"/>
    <xdr:sp macro="" textlink="">
      <xdr:nvSpPr>
        <xdr:cNvPr id="366" name="テキスト ボックス 365"/>
        <xdr:cNvSpPr txBox="1"/>
      </xdr:nvSpPr>
      <xdr:spPr>
        <a:xfrm>
          <a:off x="8483111" y="940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79042</xdr:rowOff>
    </xdr:from>
    <xdr:to>
      <xdr:col>41</xdr:col>
      <xdr:colOff>101600</xdr:colOff>
      <xdr:row>57</xdr:row>
      <xdr:rowOff>9192</xdr:rowOff>
    </xdr:to>
    <xdr:sp macro="" textlink="">
      <xdr:nvSpPr>
        <xdr:cNvPr id="367" name="楕円 366"/>
        <xdr:cNvSpPr/>
      </xdr:nvSpPr>
      <xdr:spPr>
        <a:xfrm>
          <a:off x="7810500" y="968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25719</xdr:rowOff>
    </xdr:from>
    <xdr:ext cx="534377" cy="259045"/>
    <xdr:sp macro="" textlink="">
      <xdr:nvSpPr>
        <xdr:cNvPr id="368" name="テキスト ボックス 367"/>
        <xdr:cNvSpPr txBox="1"/>
      </xdr:nvSpPr>
      <xdr:spPr>
        <a:xfrm>
          <a:off x="7594111" y="945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77543</xdr:rowOff>
    </xdr:from>
    <xdr:to>
      <xdr:col>36</xdr:col>
      <xdr:colOff>165100</xdr:colOff>
      <xdr:row>55</xdr:row>
      <xdr:rowOff>7693</xdr:rowOff>
    </xdr:to>
    <xdr:sp macro="" textlink="">
      <xdr:nvSpPr>
        <xdr:cNvPr id="369" name="楕円 368"/>
        <xdr:cNvSpPr/>
      </xdr:nvSpPr>
      <xdr:spPr>
        <a:xfrm>
          <a:off x="6921500" y="933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24220</xdr:rowOff>
    </xdr:from>
    <xdr:ext cx="599010" cy="259045"/>
    <xdr:sp macro="" textlink="">
      <xdr:nvSpPr>
        <xdr:cNvPr id="370" name="テキスト ボックス 369"/>
        <xdr:cNvSpPr txBox="1"/>
      </xdr:nvSpPr>
      <xdr:spPr>
        <a:xfrm>
          <a:off x="6672795" y="9111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111925</xdr:rowOff>
    </xdr:from>
    <xdr:to>
      <xdr:col>54</xdr:col>
      <xdr:colOff>189865</xdr:colOff>
      <xdr:row>79</xdr:row>
      <xdr:rowOff>44450</xdr:rowOff>
    </xdr:to>
    <xdr:cxnSp macro="">
      <xdr:nvCxnSpPr>
        <xdr:cNvPr id="394" name="直線コネクタ 393"/>
        <xdr:cNvCxnSpPr/>
      </xdr:nvCxnSpPr>
      <xdr:spPr>
        <a:xfrm flipV="1">
          <a:off x="10475595" y="12113425"/>
          <a:ext cx="1270" cy="147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58602</xdr:rowOff>
    </xdr:from>
    <xdr:ext cx="534377" cy="259045"/>
    <xdr:sp macro="" textlink="">
      <xdr:nvSpPr>
        <xdr:cNvPr id="397" name="普通建設事業費 （ うち新規整備　）最大値テキスト"/>
        <xdr:cNvSpPr txBox="1"/>
      </xdr:nvSpPr>
      <xdr:spPr>
        <a:xfrm>
          <a:off x="10528300" y="118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111925</xdr:rowOff>
    </xdr:from>
    <xdr:to>
      <xdr:col>55</xdr:col>
      <xdr:colOff>88900</xdr:colOff>
      <xdr:row>70</xdr:row>
      <xdr:rowOff>111925</xdr:rowOff>
    </xdr:to>
    <xdr:cxnSp macro="">
      <xdr:nvCxnSpPr>
        <xdr:cNvPr id="398" name="直線コネクタ 397"/>
        <xdr:cNvCxnSpPr/>
      </xdr:nvCxnSpPr>
      <xdr:spPr>
        <a:xfrm>
          <a:off x="10388600" y="121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19571</xdr:rowOff>
    </xdr:from>
    <xdr:to>
      <xdr:col>55</xdr:col>
      <xdr:colOff>0</xdr:colOff>
      <xdr:row>74</xdr:row>
      <xdr:rowOff>50203</xdr:rowOff>
    </xdr:to>
    <xdr:cxnSp macro="">
      <xdr:nvCxnSpPr>
        <xdr:cNvPr id="399" name="直線コネクタ 398"/>
        <xdr:cNvCxnSpPr/>
      </xdr:nvCxnSpPr>
      <xdr:spPr>
        <a:xfrm flipV="1">
          <a:off x="9639300" y="12706871"/>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44887</xdr:rowOff>
    </xdr:from>
    <xdr:ext cx="534377" cy="259045"/>
    <xdr:sp macro="" textlink="">
      <xdr:nvSpPr>
        <xdr:cNvPr id="400" name="普通建設事業費 （ うち新規整備　）平均値テキスト"/>
        <xdr:cNvSpPr txBox="1"/>
      </xdr:nvSpPr>
      <xdr:spPr>
        <a:xfrm>
          <a:off x="10528300" y="1324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66460</xdr:rowOff>
    </xdr:from>
    <xdr:to>
      <xdr:col>55</xdr:col>
      <xdr:colOff>50800</xdr:colOff>
      <xdr:row>77</xdr:row>
      <xdr:rowOff>168060</xdr:rowOff>
    </xdr:to>
    <xdr:sp macro="" textlink="">
      <xdr:nvSpPr>
        <xdr:cNvPr id="401" name="フローチャート: 判断 400"/>
        <xdr:cNvSpPr/>
      </xdr:nvSpPr>
      <xdr:spPr>
        <a:xfrm>
          <a:off x="10426700" y="132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50203</xdr:rowOff>
    </xdr:from>
    <xdr:to>
      <xdr:col>50</xdr:col>
      <xdr:colOff>114300</xdr:colOff>
      <xdr:row>76</xdr:row>
      <xdr:rowOff>43193</xdr:rowOff>
    </xdr:to>
    <xdr:cxnSp macro="">
      <xdr:nvCxnSpPr>
        <xdr:cNvPr id="402" name="直線コネクタ 401"/>
        <xdr:cNvCxnSpPr/>
      </xdr:nvCxnSpPr>
      <xdr:spPr>
        <a:xfrm flipV="1">
          <a:off x="8750300" y="12737503"/>
          <a:ext cx="889000" cy="3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32322</xdr:rowOff>
    </xdr:from>
    <xdr:to>
      <xdr:col>50</xdr:col>
      <xdr:colOff>165100</xdr:colOff>
      <xdr:row>77</xdr:row>
      <xdr:rowOff>133922</xdr:rowOff>
    </xdr:to>
    <xdr:sp macro="" textlink="">
      <xdr:nvSpPr>
        <xdr:cNvPr id="403" name="フローチャート: 判断 402"/>
        <xdr:cNvSpPr/>
      </xdr:nvSpPr>
      <xdr:spPr>
        <a:xfrm>
          <a:off x="9588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125049</xdr:rowOff>
    </xdr:from>
    <xdr:ext cx="534377" cy="259045"/>
    <xdr:sp macro="" textlink="">
      <xdr:nvSpPr>
        <xdr:cNvPr id="404" name="テキスト ボックス 403"/>
        <xdr:cNvSpPr txBox="1"/>
      </xdr:nvSpPr>
      <xdr:spPr>
        <a:xfrm>
          <a:off x="9372111" y="133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43193</xdr:rowOff>
    </xdr:from>
    <xdr:to>
      <xdr:col>45</xdr:col>
      <xdr:colOff>177800</xdr:colOff>
      <xdr:row>77</xdr:row>
      <xdr:rowOff>114288</xdr:rowOff>
    </xdr:to>
    <xdr:cxnSp macro="">
      <xdr:nvCxnSpPr>
        <xdr:cNvPr id="405" name="直線コネクタ 404"/>
        <xdr:cNvCxnSpPr/>
      </xdr:nvCxnSpPr>
      <xdr:spPr>
        <a:xfrm flipV="1">
          <a:off x="7861300" y="13073393"/>
          <a:ext cx="889000" cy="2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57449</xdr:rowOff>
    </xdr:from>
    <xdr:to>
      <xdr:col>46</xdr:col>
      <xdr:colOff>38100</xdr:colOff>
      <xdr:row>77</xdr:row>
      <xdr:rowOff>159049</xdr:rowOff>
    </xdr:to>
    <xdr:sp macro="" textlink="">
      <xdr:nvSpPr>
        <xdr:cNvPr id="406" name="フローチャート: 判断 405"/>
        <xdr:cNvSpPr/>
      </xdr:nvSpPr>
      <xdr:spPr>
        <a:xfrm>
          <a:off x="8699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150176</xdr:rowOff>
    </xdr:from>
    <xdr:ext cx="534377" cy="259045"/>
    <xdr:sp macro="" textlink="">
      <xdr:nvSpPr>
        <xdr:cNvPr id="407" name="テキスト ボックス 406"/>
        <xdr:cNvSpPr txBox="1"/>
      </xdr:nvSpPr>
      <xdr:spPr>
        <a:xfrm>
          <a:off x="8483111" y="133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167379</xdr:rowOff>
    </xdr:from>
    <xdr:to>
      <xdr:col>41</xdr:col>
      <xdr:colOff>50800</xdr:colOff>
      <xdr:row>77</xdr:row>
      <xdr:rowOff>114288</xdr:rowOff>
    </xdr:to>
    <xdr:cxnSp macro="">
      <xdr:nvCxnSpPr>
        <xdr:cNvPr id="408" name="直線コネクタ 407"/>
        <xdr:cNvCxnSpPr/>
      </xdr:nvCxnSpPr>
      <xdr:spPr>
        <a:xfrm>
          <a:off x="6972300" y="13197579"/>
          <a:ext cx="889000" cy="11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53257</xdr:rowOff>
    </xdr:from>
    <xdr:to>
      <xdr:col>41</xdr:col>
      <xdr:colOff>101600</xdr:colOff>
      <xdr:row>77</xdr:row>
      <xdr:rowOff>154857</xdr:rowOff>
    </xdr:to>
    <xdr:sp macro="" textlink="">
      <xdr:nvSpPr>
        <xdr:cNvPr id="409" name="フローチャート: 判断 408"/>
        <xdr:cNvSpPr/>
      </xdr:nvSpPr>
      <xdr:spPr>
        <a:xfrm>
          <a:off x="7810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171384</xdr:rowOff>
    </xdr:from>
    <xdr:ext cx="534377" cy="259045"/>
    <xdr:sp macro="" textlink="">
      <xdr:nvSpPr>
        <xdr:cNvPr id="410" name="テキスト ボックス 409"/>
        <xdr:cNvSpPr txBox="1"/>
      </xdr:nvSpPr>
      <xdr:spPr>
        <a:xfrm>
          <a:off x="7594111" y="130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141363</xdr:rowOff>
    </xdr:from>
    <xdr:to>
      <xdr:col>36</xdr:col>
      <xdr:colOff>165100</xdr:colOff>
      <xdr:row>77</xdr:row>
      <xdr:rowOff>71513</xdr:rowOff>
    </xdr:to>
    <xdr:sp macro="" textlink="">
      <xdr:nvSpPr>
        <xdr:cNvPr id="411" name="フローチャート: 判断 410"/>
        <xdr:cNvSpPr/>
      </xdr:nvSpPr>
      <xdr:spPr>
        <a:xfrm>
          <a:off x="6921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62640</xdr:rowOff>
    </xdr:from>
    <xdr:ext cx="534377" cy="259045"/>
    <xdr:sp macro="" textlink="">
      <xdr:nvSpPr>
        <xdr:cNvPr id="412" name="テキスト ボックス 411"/>
        <xdr:cNvSpPr txBox="1"/>
      </xdr:nvSpPr>
      <xdr:spPr>
        <a:xfrm>
          <a:off x="6705111" y="1326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140221</xdr:rowOff>
    </xdr:from>
    <xdr:to>
      <xdr:col>55</xdr:col>
      <xdr:colOff>50800</xdr:colOff>
      <xdr:row>74</xdr:row>
      <xdr:rowOff>70371</xdr:rowOff>
    </xdr:to>
    <xdr:sp macro="" textlink="">
      <xdr:nvSpPr>
        <xdr:cNvPr id="418" name="楕円 417"/>
        <xdr:cNvSpPr/>
      </xdr:nvSpPr>
      <xdr:spPr>
        <a:xfrm>
          <a:off x="10426700" y="126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163098</xdr:rowOff>
    </xdr:from>
    <xdr:ext cx="534377" cy="259045"/>
    <xdr:sp macro="" textlink="">
      <xdr:nvSpPr>
        <xdr:cNvPr id="419" name="普通建設事業費 （ うち新規整備　）該当値テキスト"/>
        <xdr:cNvSpPr txBox="1"/>
      </xdr:nvSpPr>
      <xdr:spPr>
        <a:xfrm>
          <a:off x="10528300" y="1250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170853</xdr:rowOff>
    </xdr:from>
    <xdr:to>
      <xdr:col>50</xdr:col>
      <xdr:colOff>165100</xdr:colOff>
      <xdr:row>74</xdr:row>
      <xdr:rowOff>101003</xdr:rowOff>
    </xdr:to>
    <xdr:sp macro="" textlink="">
      <xdr:nvSpPr>
        <xdr:cNvPr id="420" name="楕円 419"/>
        <xdr:cNvSpPr/>
      </xdr:nvSpPr>
      <xdr:spPr>
        <a:xfrm>
          <a:off x="9588500" y="1268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117530</xdr:rowOff>
    </xdr:from>
    <xdr:ext cx="534377" cy="259045"/>
    <xdr:sp macro="" textlink="">
      <xdr:nvSpPr>
        <xdr:cNvPr id="421" name="テキスト ボックス 420"/>
        <xdr:cNvSpPr txBox="1"/>
      </xdr:nvSpPr>
      <xdr:spPr>
        <a:xfrm>
          <a:off x="9372111" y="1246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163843</xdr:rowOff>
    </xdr:from>
    <xdr:to>
      <xdr:col>46</xdr:col>
      <xdr:colOff>38100</xdr:colOff>
      <xdr:row>76</xdr:row>
      <xdr:rowOff>93993</xdr:rowOff>
    </xdr:to>
    <xdr:sp macro="" textlink="">
      <xdr:nvSpPr>
        <xdr:cNvPr id="422" name="楕円 421"/>
        <xdr:cNvSpPr/>
      </xdr:nvSpPr>
      <xdr:spPr>
        <a:xfrm>
          <a:off x="8699500" y="1302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110520</xdr:rowOff>
    </xdr:from>
    <xdr:ext cx="534377" cy="259045"/>
    <xdr:sp macro="" textlink="">
      <xdr:nvSpPr>
        <xdr:cNvPr id="423" name="テキスト ボックス 422"/>
        <xdr:cNvSpPr txBox="1"/>
      </xdr:nvSpPr>
      <xdr:spPr>
        <a:xfrm>
          <a:off x="8483111" y="1279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63488</xdr:rowOff>
    </xdr:from>
    <xdr:to>
      <xdr:col>41</xdr:col>
      <xdr:colOff>101600</xdr:colOff>
      <xdr:row>77</xdr:row>
      <xdr:rowOff>165088</xdr:rowOff>
    </xdr:to>
    <xdr:sp macro="" textlink="">
      <xdr:nvSpPr>
        <xdr:cNvPr id="424" name="楕円 423"/>
        <xdr:cNvSpPr/>
      </xdr:nvSpPr>
      <xdr:spPr>
        <a:xfrm>
          <a:off x="7810500" y="132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156215</xdr:rowOff>
    </xdr:from>
    <xdr:ext cx="534377" cy="259045"/>
    <xdr:sp macro="" textlink="">
      <xdr:nvSpPr>
        <xdr:cNvPr id="425" name="テキスト ボックス 424"/>
        <xdr:cNvSpPr txBox="1"/>
      </xdr:nvSpPr>
      <xdr:spPr>
        <a:xfrm>
          <a:off x="7594111" y="1335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116579</xdr:rowOff>
    </xdr:from>
    <xdr:to>
      <xdr:col>36</xdr:col>
      <xdr:colOff>165100</xdr:colOff>
      <xdr:row>77</xdr:row>
      <xdr:rowOff>46729</xdr:rowOff>
    </xdr:to>
    <xdr:sp macro="" textlink="">
      <xdr:nvSpPr>
        <xdr:cNvPr id="426" name="楕円 425"/>
        <xdr:cNvSpPr/>
      </xdr:nvSpPr>
      <xdr:spPr>
        <a:xfrm>
          <a:off x="6921500" y="1314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63257</xdr:rowOff>
    </xdr:from>
    <xdr:ext cx="534377" cy="259045"/>
    <xdr:sp macro="" textlink="">
      <xdr:nvSpPr>
        <xdr:cNvPr id="427" name="テキスト ボックス 426"/>
        <xdr:cNvSpPr txBox="1"/>
      </xdr:nvSpPr>
      <xdr:spPr>
        <a:xfrm>
          <a:off x="6705111" y="1292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44501</xdr:rowOff>
    </xdr:from>
    <xdr:to>
      <xdr:col>54</xdr:col>
      <xdr:colOff>189865</xdr:colOff>
      <xdr:row>98</xdr:row>
      <xdr:rowOff>93692</xdr:rowOff>
    </xdr:to>
    <xdr:cxnSp macro="">
      <xdr:nvCxnSpPr>
        <xdr:cNvPr id="449" name="直線コネクタ 448"/>
        <xdr:cNvCxnSpPr/>
      </xdr:nvCxnSpPr>
      <xdr:spPr>
        <a:xfrm flipV="1">
          <a:off x="10475595" y="15817901"/>
          <a:ext cx="1270" cy="1077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97519</xdr:rowOff>
    </xdr:from>
    <xdr:ext cx="534377" cy="259045"/>
    <xdr:sp macro="" textlink="">
      <xdr:nvSpPr>
        <xdr:cNvPr id="450" name="普通建設事業費 （ うち更新整備　）最小値テキスト"/>
        <xdr:cNvSpPr txBox="1"/>
      </xdr:nvSpPr>
      <xdr:spPr>
        <a:xfrm>
          <a:off x="10528300" y="168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93692</xdr:rowOff>
    </xdr:from>
    <xdr:to>
      <xdr:col>55</xdr:col>
      <xdr:colOff>88900</xdr:colOff>
      <xdr:row>98</xdr:row>
      <xdr:rowOff>93692</xdr:rowOff>
    </xdr:to>
    <xdr:cxnSp macro="">
      <xdr:nvCxnSpPr>
        <xdr:cNvPr id="451" name="直線コネクタ 450"/>
        <xdr:cNvCxnSpPr/>
      </xdr:nvCxnSpPr>
      <xdr:spPr>
        <a:xfrm>
          <a:off x="10388600" y="1689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162628</xdr:rowOff>
    </xdr:from>
    <xdr:ext cx="599010" cy="259045"/>
    <xdr:sp macro="" textlink="">
      <xdr:nvSpPr>
        <xdr:cNvPr id="452" name="普通建設事業費 （ うち更新整備　）最大値テキスト"/>
        <xdr:cNvSpPr txBox="1"/>
      </xdr:nvSpPr>
      <xdr:spPr>
        <a:xfrm>
          <a:off x="10528300" y="155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44501</xdr:rowOff>
    </xdr:from>
    <xdr:to>
      <xdr:col>55</xdr:col>
      <xdr:colOff>88900</xdr:colOff>
      <xdr:row>92</xdr:row>
      <xdr:rowOff>44501</xdr:rowOff>
    </xdr:to>
    <xdr:cxnSp macro="">
      <xdr:nvCxnSpPr>
        <xdr:cNvPr id="453" name="直線コネクタ 452"/>
        <xdr:cNvCxnSpPr/>
      </xdr:nvCxnSpPr>
      <xdr:spPr>
        <a:xfrm>
          <a:off x="10388600" y="1581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92289</xdr:rowOff>
    </xdr:from>
    <xdr:to>
      <xdr:col>55</xdr:col>
      <xdr:colOff>0</xdr:colOff>
      <xdr:row>97</xdr:row>
      <xdr:rowOff>20737</xdr:rowOff>
    </xdr:to>
    <xdr:cxnSp macro="">
      <xdr:nvCxnSpPr>
        <xdr:cNvPr id="454" name="直線コネクタ 453"/>
        <xdr:cNvCxnSpPr/>
      </xdr:nvCxnSpPr>
      <xdr:spPr>
        <a:xfrm>
          <a:off x="9639300" y="16551489"/>
          <a:ext cx="838200" cy="9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143167</xdr:rowOff>
    </xdr:from>
    <xdr:ext cx="534377" cy="259045"/>
    <xdr:sp macro="" textlink="">
      <xdr:nvSpPr>
        <xdr:cNvPr id="455" name="普通建設事業費 （ うち更新整備　）平均値テキスト"/>
        <xdr:cNvSpPr txBox="1"/>
      </xdr:nvSpPr>
      <xdr:spPr>
        <a:xfrm>
          <a:off x="10528300" y="166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164740</xdr:rowOff>
    </xdr:from>
    <xdr:to>
      <xdr:col>55</xdr:col>
      <xdr:colOff>50800</xdr:colOff>
      <xdr:row>97</xdr:row>
      <xdr:rowOff>94890</xdr:rowOff>
    </xdr:to>
    <xdr:sp macro="" textlink="">
      <xdr:nvSpPr>
        <xdr:cNvPr id="456" name="フローチャート: 判断 455"/>
        <xdr:cNvSpPr/>
      </xdr:nvSpPr>
      <xdr:spPr>
        <a:xfrm>
          <a:off x="104267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92289</xdr:rowOff>
    </xdr:from>
    <xdr:to>
      <xdr:col>50</xdr:col>
      <xdr:colOff>114300</xdr:colOff>
      <xdr:row>97</xdr:row>
      <xdr:rowOff>97391</xdr:rowOff>
    </xdr:to>
    <xdr:cxnSp macro="">
      <xdr:nvCxnSpPr>
        <xdr:cNvPr id="457" name="直線コネクタ 456"/>
        <xdr:cNvCxnSpPr/>
      </xdr:nvCxnSpPr>
      <xdr:spPr>
        <a:xfrm flipV="1">
          <a:off x="8750300" y="16551489"/>
          <a:ext cx="889000" cy="17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111728</xdr:rowOff>
    </xdr:from>
    <xdr:to>
      <xdr:col>50</xdr:col>
      <xdr:colOff>165100</xdr:colOff>
      <xdr:row>98</xdr:row>
      <xdr:rowOff>41878</xdr:rowOff>
    </xdr:to>
    <xdr:sp macro="" textlink="">
      <xdr:nvSpPr>
        <xdr:cNvPr id="458" name="フローチャート: 判断 457"/>
        <xdr:cNvSpPr/>
      </xdr:nvSpPr>
      <xdr:spPr>
        <a:xfrm>
          <a:off x="9588500" y="1674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33005</xdr:rowOff>
    </xdr:from>
    <xdr:ext cx="534377" cy="259045"/>
    <xdr:sp macro="" textlink="">
      <xdr:nvSpPr>
        <xdr:cNvPr id="459" name="テキスト ボックス 458"/>
        <xdr:cNvSpPr txBox="1"/>
      </xdr:nvSpPr>
      <xdr:spPr>
        <a:xfrm>
          <a:off x="9372111" y="1683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77380</xdr:rowOff>
    </xdr:from>
    <xdr:to>
      <xdr:col>45</xdr:col>
      <xdr:colOff>177800</xdr:colOff>
      <xdr:row>97</xdr:row>
      <xdr:rowOff>97391</xdr:rowOff>
    </xdr:to>
    <xdr:cxnSp macro="">
      <xdr:nvCxnSpPr>
        <xdr:cNvPr id="460" name="直線コネクタ 459"/>
        <xdr:cNvCxnSpPr/>
      </xdr:nvCxnSpPr>
      <xdr:spPr>
        <a:xfrm>
          <a:off x="7861300" y="16708030"/>
          <a:ext cx="889000" cy="2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123199</xdr:rowOff>
    </xdr:from>
    <xdr:to>
      <xdr:col>46</xdr:col>
      <xdr:colOff>38100</xdr:colOff>
      <xdr:row>98</xdr:row>
      <xdr:rowOff>53349</xdr:rowOff>
    </xdr:to>
    <xdr:sp macro="" textlink="">
      <xdr:nvSpPr>
        <xdr:cNvPr id="461" name="フローチャート: 判断 460"/>
        <xdr:cNvSpPr/>
      </xdr:nvSpPr>
      <xdr:spPr>
        <a:xfrm>
          <a:off x="8699500" y="1675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44476</xdr:rowOff>
    </xdr:from>
    <xdr:ext cx="534377" cy="259045"/>
    <xdr:sp macro="" textlink="">
      <xdr:nvSpPr>
        <xdr:cNvPr id="462" name="テキスト ボックス 461"/>
        <xdr:cNvSpPr txBox="1"/>
      </xdr:nvSpPr>
      <xdr:spPr>
        <a:xfrm>
          <a:off x="8483111" y="1684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168097</xdr:rowOff>
    </xdr:from>
    <xdr:to>
      <xdr:col>41</xdr:col>
      <xdr:colOff>50800</xdr:colOff>
      <xdr:row>97</xdr:row>
      <xdr:rowOff>77380</xdr:rowOff>
    </xdr:to>
    <xdr:cxnSp macro="">
      <xdr:nvCxnSpPr>
        <xdr:cNvPr id="463" name="直線コネクタ 462"/>
        <xdr:cNvCxnSpPr/>
      </xdr:nvCxnSpPr>
      <xdr:spPr>
        <a:xfrm>
          <a:off x="6972300" y="16455847"/>
          <a:ext cx="889000" cy="25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124223</xdr:rowOff>
    </xdr:from>
    <xdr:to>
      <xdr:col>41</xdr:col>
      <xdr:colOff>101600</xdr:colOff>
      <xdr:row>98</xdr:row>
      <xdr:rowOff>54373</xdr:rowOff>
    </xdr:to>
    <xdr:sp macro="" textlink="">
      <xdr:nvSpPr>
        <xdr:cNvPr id="464" name="フローチャート: 判断 463"/>
        <xdr:cNvSpPr/>
      </xdr:nvSpPr>
      <xdr:spPr>
        <a:xfrm>
          <a:off x="7810500" y="1675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45500</xdr:rowOff>
    </xdr:from>
    <xdr:ext cx="534377" cy="259045"/>
    <xdr:sp macro="" textlink="">
      <xdr:nvSpPr>
        <xdr:cNvPr id="465" name="テキスト ボックス 464"/>
        <xdr:cNvSpPr txBox="1"/>
      </xdr:nvSpPr>
      <xdr:spPr>
        <a:xfrm>
          <a:off x="7594111" y="168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134223</xdr:rowOff>
    </xdr:from>
    <xdr:to>
      <xdr:col>36</xdr:col>
      <xdr:colOff>165100</xdr:colOff>
      <xdr:row>98</xdr:row>
      <xdr:rowOff>64373</xdr:rowOff>
    </xdr:to>
    <xdr:sp macro="" textlink="">
      <xdr:nvSpPr>
        <xdr:cNvPr id="466" name="フローチャート: 判断 465"/>
        <xdr:cNvSpPr/>
      </xdr:nvSpPr>
      <xdr:spPr>
        <a:xfrm>
          <a:off x="6921500" y="1676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55500</xdr:rowOff>
    </xdr:from>
    <xdr:ext cx="534377" cy="259045"/>
    <xdr:sp macro="" textlink="">
      <xdr:nvSpPr>
        <xdr:cNvPr id="467" name="テキスト ボックス 466"/>
        <xdr:cNvSpPr txBox="1"/>
      </xdr:nvSpPr>
      <xdr:spPr>
        <a:xfrm>
          <a:off x="6705111" y="168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141387</xdr:rowOff>
    </xdr:from>
    <xdr:to>
      <xdr:col>55</xdr:col>
      <xdr:colOff>50800</xdr:colOff>
      <xdr:row>97</xdr:row>
      <xdr:rowOff>71537</xdr:rowOff>
    </xdr:to>
    <xdr:sp macro="" textlink="">
      <xdr:nvSpPr>
        <xdr:cNvPr id="473" name="楕円 472"/>
        <xdr:cNvSpPr/>
      </xdr:nvSpPr>
      <xdr:spPr>
        <a:xfrm>
          <a:off x="10426700" y="1660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164264</xdr:rowOff>
    </xdr:from>
    <xdr:ext cx="534377" cy="259045"/>
    <xdr:sp macro="" textlink="">
      <xdr:nvSpPr>
        <xdr:cNvPr id="474" name="普通建設事業費 （ うち更新整備　）該当値テキスト"/>
        <xdr:cNvSpPr txBox="1"/>
      </xdr:nvSpPr>
      <xdr:spPr>
        <a:xfrm>
          <a:off x="10528300" y="1645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41489</xdr:rowOff>
    </xdr:from>
    <xdr:to>
      <xdr:col>50</xdr:col>
      <xdr:colOff>165100</xdr:colOff>
      <xdr:row>96</xdr:row>
      <xdr:rowOff>143089</xdr:rowOff>
    </xdr:to>
    <xdr:sp macro="" textlink="">
      <xdr:nvSpPr>
        <xdr:cNvPr id="475" name="楕円 474"/>
        <xdr:cNvSpPr/>
      </xdr:nvSpPr>
      <xdr:spPr>
        <a:xfrm>
          <a:off x="9588500" y="1650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159616</xdr:rowOff>
    </xdr:from>
    <xdr:ext cx="534377" cy="259045"/>
    <xdr:sp macro="" textlink="">
      <xdr:nvSpPr>
        <xdr:cNvPr id="476" name="テキスト ボックス 475"/>
        <xdr:cNvSpPr txBox="1"/>
      </xdr:nvSpPr>
      <xdr:spPr>
        <a:xfrm>
          <a:off x="9372111" y="162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46591</xdr:rowOff>
    </xdr:from>
    <xdr:to>
      <xdr:col>46</xdr:col>
      <xdr:colOff>38100</xdr:colOff>
      <xdr:row>97</xdr:row>
      <xdr:rowOff>148191</xdr:rowOff>
    </xdr:to>
    <xdr:sp macro="" textlink="">
      <xdr:nvSpPr>
        <xdr:cNvPr id="477" name="楕円 476"/>
        <xdr:cNvSpPr/>
      </xdr:nvSpPr>
      <xdr:spPr>
        <a:xfrm>
          <a:off x="8699500" y="1667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164718</xdr:rowOff>
    </xdr:from>
    <xdr:ext cx="534377" cy="259045"/>
    <xdr:sp macro="" textlink="">
      <xdr:nvSpPr>
        <xdr:cNvPr id="478" name="テキスト ボックス 477"/>
        <xdr:cNvSpPr txBox="1"/>
      </xdr:nvSpPr>
      <xdr:spPr>
        <a:xfrm>
          <a:off x="8483111" y="1645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26580</xdr:rowOff>
    </xdr:from>
    <xdr:to>
      <xdr:col>41</xdr:col>
      <xdr:colOff>101600</xdr:colOff>
      <xdr:row>97</xdr:row>
      <xdr:rowOff>128180</xdr:rowOff>
    </xdr:to>
    <xdr:sp macro="" textlink="">
      <xdr:nvSpPr>
        <xdr:cNvPr id="479" name="楕円 478"/>
        <xdr:cNvSpPr/>
      </xdr:nvSpPr>
      <xdr:spPr>
        <a:xfrm>
          <a:off x="7810500" y="166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144707</xdr:rowOff>
    </xdr:from>
    <xdr:ext cx="534377" cy="259045"/>
    <xdr:sp macro="" textlink="">
      <xdr:nvSpPr>
        <xdr:cNvPr id="480" name="テキスト ボックス 479"/>
        <xdr:cNvSpPr txBox="1"/>
      </xdr:nvSpPr>
      <xdr:spPr>
        <a:xfrm>
          <a:off x="7594111" y="1643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117297</xdr:rowOff>
    </xdr:from>
    <xdr:to>
      <xdr:col>36</xdr:col>
      <xdr:colOff>165100</xdr:colOff>
      <xdr:row>96</xdr:row>
      <xdr:rowOff>47447</xdr:rowOff>
    </xdr:to>
    <xdr:sp macro="" textlink="">
      <xdr:nvSpPr>
        <xdr:cNvPr id="481" name="楕円 480"/>
        <xdr:cNvSpPr/>
      </xdr:nvSpPr>
      <xdr:spPr>
        <a:xfrm>
          <a:off x="6921500" y="1640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63974</xdr:rowOff>
    </xdr:from>
    <xdr:ext cx="599010" cy="259045"/>
    <xdr:sp macro="" textlink="">
      <xdr:nvSpPr>
        <xdr:cNvPr id="482" name="テキスト ボックス 481"/>
        <xdr:cNvSpPr txBox="1"/>
      </xdr:nvSpPr>
      <xdr:spPr>
        <a:xfrm>
          <a:off x="6672795" y="16180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45010</xdr:rowOff>
    </xdr:from>
    <xdr:to>
      <xdr:col>85</xdr:col>
      <xdr:colOff>126364</xdr:colOff>
      <xdr:row>39</xdr:row>
      <xdr:rowOff>98878</xdr:rowOff>
    </xdr:to>
    <xdr:cxnSp macro="">
      <xdr:nvCxnSpPr>
        <xdr:cNvPr id="508" name="直線コネクタ 507"/>
        <xdr:cNvCxnSpPr/>
      </xdr:nvCxnSpPr>
      <xdr:spPr>
        <a:xfrm flipV="1">
          <a:off x="16317595" y="5359960"/>
          <a:ext cx="1269" cy="1425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163137</xdr:rowOff>
    </xdr:from>
    <xdr:ext cx="534377" cy="259045"/>
    <xdr:sp macro="" textlink="">
      <xdr:nvSpPr>
        <xdr:cNvPr id="511" name="災害復旧事業費最大値テキスト"/>
        <xdr:cNvSpPr txBox="1"/>
      </xdr:nvSpPr>
      <xdr:spPr>
        <a:xfrm>
          <a:off x="16370300" y="513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45010</xdr:rowOff>
    </xdr:from>
    <xdr:to>
      <xdr:col>86</xdr:col>
      <xdr:colOff>25400</xdr:colOff>
      <xdr:row>31</xdr:row>
      <xdr:rowOff>45010</xdr:rowOff>
    </xdr:to>
    <xdr:cxnSp macro="">
      <xdr:nvCxnSpPr>
        <xdr:cNvPr id="512" name="直線コネクタ 511"/>
        <xdr:cNvCxnSpPr/>
      </xdr:nvCxnSpPr>
      <xdr:spPr>
        <a:xfrm>
          <a:off x="16230600" y="535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129446</xdr:rowOff>
    </xdr:from>
    <xdr:to>
      <xdr:col>85</xdr:col>
      <xdr:colOff>127000</xdr:colOff>
      <xdr:row>39</xdr:row>
      <xdr:rowOff>52130</xdr:rowOff>
    </xdr:to>
    <xdr:cxnSp macro="">
      <xdr:nvCxnSpPr>
        <xdr:cNvPr id="513" name="直線コネクタ 512"/>
        <xdr:cNvCxnSpPr/>
      </xdr:nvCxnSpPr>
      <xdr:spPr>
        <a:xfrm>
          <a:off x="15481300" y="6644546"/>
          <a:ext cx="838200" cy="9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125672</xdr:rowOff>
    </xdr:from>
    <xdr:ext cx="469744" cy="259045"/>
    <xdr:sp macro="" textlink="">
      <xdr:nvSpPr>
        <xdr:cNvPr id="514" name="災害復旧事業費平均値テキスト"/>
        <xdr:cNvSpPr txBox="1"/>
      </xdr:nvSpPr>
      <xdr:spPr>
        <a:xfrm>
          <a:off x="16370300" y="6469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102795</xdr:rowOff>
    </xdr:from>
    <xdr:to>
      <xdr:col>85</xdr:col>
      <xdr:colOff>177800</xdr:colOff>
      <xdr:row>39</xdr:row>
      <xdr:rowOff>32945</xdr:rowOff>
    </xdr:to>
    <xdr:sp macro="" textlink="">
      <xdr:nvSpPr>
        <xdr:cNvPr id="515" name="フローチャート: 判断 514"/>
        <xdr:cNvSpPr/>
      </xdr:nvSpPr>
      <xdr:spPr>
        <a:xfrm>
          <a:off x="16268700" y="66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129446</xdr:rowOff>
    </xdr:from>
    <xdr:to>
      <xdr:col>81</xdr:col>
      <xdr:colOff>50800</xdr:colOff>
      <xdr:row>38</xdr:row>
      <xdr:rowOff>151767</xdr:rowOff>
    </xdr:to>
    <xdr:cxnSp macro="">
      <xdr:nvCxnSpPr>
        <xdr:cNvPr id="516" name="直線コネクタ 515"/>
        <xdr:cNvCxnSpPr/>
      </xdr:nvCxnSpPr>
      <xdr:spPr>
        <a:xfrm flipV="1">
          <a:off x="14592300" y="6644546"/>
          <a:ext cx="889000" cy="2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160517</xdr:rowOff>
    </xdr:from>
    <xdr:to>
      <xdr:col>81</xdr:col>
      <xdr:colOff>101600</xdr:colOff>
      <xdr:row>39</xdr:row>
      <xdr:rowOff>90667</xdr:rowOff>
    </xdr:to>
    <xdr:sp macro="" textlink="">
      <xdr:nvSpPr>
        <xdr:cNvPr id="517" name="フローチャート: 判断 516"/>
        <xdr:cNvSpPr/>
      </xdr:nvSpPr>
      <xdr:spPr>
        <a:xfrm>
          <a:off x="15430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81794</xdr:rowOff>
    </xdr:from>
    <xdr:ext cx="469744" cy="259045"/>
    <xdr:sp macro="" textlink="">
      <xdr:nvSpPr>
        <xdr:cNvPr id="518" name="テキスト ボックス 517"/>
        <xdr:cNvSpPr txBox="1"/>
      </xdr:nvSpPr>
      <xdr:spPr>
        <a:xfrm>
          <a:off x="15246428" y="676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151767</xdr:rowOff>
    </xdr:from>
    <xdr:to>
      <xdr:col>76</xdr:col>
      <xdr:colOff>114300</xdr:colOff>
      <xdr:row>39</xdr:row>
      <xdr:rowOff>36503</xdr:rowOff>
    </xdr:to>
    <xdr:cxnSp macro="">
      <xdr:nvCxnSpPr>
        <xdr:cNvPr id="519" name="直線コネクタ 518"/>
        <xdr:cNvCxnSpPr/>
      </xdr:nvCxnSpPr>
      <xdr:spPr>
        <a:xfrm flipV="1">
          <a:off x="13703300" y="6666867"/>
          <a:ext cx="889000" cy="5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10065</xdr:rowOff>
    </xdr:from>
    <xdr:to>
      <xdr:col>76</xdr:col>
      <xdr:colOff>165100</xdr:colOff>
      <xdr:row>39</xdr:row>
      <xdr:rowOff>111665</xdr:rowOff>
    </xdr:to>
    <xdr:sp macro="" textlink="">
      <xdr:nvSpPr>
        <xdr:cNvPr id="520" name="フローチャート: 判断 519"/>
        <xdr:cNvSpPr/>
      </xdr:nvSpPr>
      <xdr:spPr>
        <a:xfrm>
          <a:off x="14541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102792</xdr:rowOff>
    </xdr:from>
    <xdr:ext cx="469744" cy="259045"/>
    <xdr:sp macro="" textlink="">
      <xdr:nvSpPr>
        <xdr:cNvPr id="521" name="テキスト ボックス 520"/>
        <xdr:cNvSpPr txBox="1"/>
      </xdr:nvSpPr>
      <xdr:spPr>
        <a:xfrm>
          <a:off x="14357428" y="678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36503</xdr:rowOff>
    </xdr:from>
    <xdr:to>
      <xdr:col>71</xdr:col>
      <xdr:colOff>177800</xdr:colOff>
      <xdr:row>39</xdr:row>
      <xdr:rowOff>80493</xdr:rowOff>
    </xdr:to>
    <xdr:cxnSp macro="">
      <xdr:nvCxnSpPr>
        <xdr:cNvPr id="522" name="直線コネクタ 521"/>
        <xdr:cNvCxnSpPr/>
      </xdr:nvCxnSpPr>
      <xdr:spPr>
        <a:xfrm flipV="1">
          <a:off x="12814300" y="6723053"/>
          <a:ext cx="889000" cy="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19781</xdr:rowOff>
    </xdr:from>
    <xdr:to>
      <xdr:col>72</xdr:col>
      <xdr:colOff>38100</xdr:colOff>
      <xdr:row>39</xdr:row>
      <xdr:rowOff>121381</xdr:rowOff>
    </xdr:to>
    <xdr:sp macro="" textlink="">
      <xdr:nvSpPr>
        <xdr:cNvPr id="523" name="フローチャート: 判断 522"/>
        <xdr:cNvSpPr/>
      </xdr:nvSpPr>
      <xdr:spPr>
        <a:xfrm>
          <a:off x="13652500" y="67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112508</xdr:rowOff>
    </xdr:from>
    <xdr:ext cx="469744" cy="259045"/>
    <xdr:sp macro="" textlink="">
      <xdr:nvSpPr>
        <xdr:cNvPr id="524" name="テキスト ボックス 523"/>
        <xdr:cNvSpPr txBox="1"/>
      </xdr:nvSpPr>
      <xdr:spPr>
        <a:xfrm>
          <a:off x="13468428" y="679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26590</xdr:rowOff>
    </xdr:from>
    <xdr:to>
      <xdr:col>67</xdr:col>
      <xdr:colOff>101600</xdr:colOff>
      <xdr:row>39</xdr:row>
      <xdr:rowOff>128190</xdr:rowOff>
    </xdr:to>
    <xdr:sp macro="" textlink="">
      <xdr:nvSpPr>
        <xdr:cNvPr id="525" name="フローチャート: 判断 524"/>
        <xdr:cNvSpPr/>
      </xdr:nvSpPr>
      <xdr:spPr>
        <a:xfrm>
          <a:off x="12763500" y="671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144717</xdr:rowOff>
    </xdr:from>
    <xdr:ext cx="469744" cy="259045"/>
    <xdr:sp macro="" textlink="">
      <xdr:nvSpPr>
        <xdr:cNvPr id="526" name="テキスト ボックス 525"/>
        <xdr:cNvSpPr txBox="1"/>
      </xdr:nvSpPr>
      <xdr:spPr>
        <a:xfrm>
          <a:off x="12579428" y="648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1330</xdr:rowOff>
    </xdr:from>
    <xdr:to>
      <xdr:col>85</xdr:col>
      <xdr:colOff>177800</xdr:colOff>
      <xdr:row>39</xdr:row>
      <xdr:rowOff>102930</xdr:rowOff>
    </xdr:to>
    <xdr:sp macro="" textlink="">
      <xdr:nvSpPr>
        <xdr:cNvPr id="532" name="楕円 531"/>
        <xdr:cNvSpPr/>
      </xdr:nvSpPr>
      <xdr:spPr>
        <a:xfrm>
          <a:off x="16268700" y="668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87707</xdr:rowOff>
    </xdr:from>
    <xdr:ext cx="469744" cy="259045"/>
    <xdr:sp macro="" textlink="">
      <xdr:nvSpPr>
        <xdr:cNvPr id="533" name="災害復旧事業費該当値テキスト"/>
        <xdr:cNvSpPr txBox="1"/>
      </xdr:nvSpPr>
      <xdr:spPr>
        <a:xfrm>
          <a:off x="16370300" y="66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78646</xdr:rowOff>
    </xdr:from>
    <xdr:to>
      <xdr:col>81</xdr:col>
      <xdr:colOff>101600</xdr:colOff>
      <xdr:row>39</xdr:row>
      <xdr:rowOff>8796</xdr:rowOff>
    </xdr:to>
    <xdr:sp macro="" textlink="">
      <xdr:nvSpPr>
        <xdr:cNvPr id="534" name="楕円 533"/>
        <xdr:cNvSpPr/>
      </xdr:nvSpPr>
      <xdr:spPr>
        <a:xfrm>
          <a:off x="15430500" y="65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25323</xdr:rowOff>
    </xdr:from>
    <xdr:ext cx="469744" cy="259045"/>
    <xdr:sp macro="" textlink="">
      <xdr:nvSpPr>
        <xdr:cNvPr id="535" name="テキスト ボックス 534"/>
        <xdr:cNvSpPr txBox="1"/>
      </xdr:nvSpPr>
      <xdr:spPr>
        <a:xfrm>
          <a:off x="15246428" y="636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100967</xdr:rowOff>
    </xdr:from>
    <xdr:to>
      <xdr:col>76</xdr:col>
      <xdr:colOff>165100</xdr:colOff>
      <xdr:row>39</xdr:row>
      <xdr:rowOff>31117</xdr:rowOff>
    </xdr:to>
    <xdr:sp macro="" textlink="">
      <xdr:nvSpPr>
        <xdr:cNvPr id="536" name="楕円 535"/>
        <xdr:cNvSpPr/>
      </xdr:nvSpPr>
      <xdr:spPr>
        <a:xfrm>
          <a:off x="14541500" y="661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47644</xdr:rowOff>
    </xdr:from>
    <xdr:ext cx="469744" cy="259045"/>
    <xdr:sp macro="" textlink="">
      <xdr:nvSpPr>
        <xdr:cNvPr id="537" name="テキスト ボックス 536"/>
        <xdr:cNvSpPr txBox="1"/>
      </xdr:nvSpPr>
      <xdr:spPr>
        <a:xfrm>
          <a:off x="14357428" y="639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157153</xdr:rowOff>
    </xdr:from>
    <xdr:to>
      <xdr:col>72</xdr:col>
      <xdr:colOff>38100</xdr:colOff>
      <xdr:row>39</xdr:row>
      <xdr:rowOff>87303</xdr:rowOff>
    </xdr:to>
    <xdr:sp macro="" textlink="">
      <xdr:nvSpPr>
        <xdr:cNvPr id="538" name="楕円 537"/>
        <xdr:cNvSpPr/>
      </xdr:nvSpPr>
      <xdr:spPr>
        <a:xfrm>
          <a:off x="13652500" y="667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103831</xdr:rowOff>
    </xdr:from>
    <xdr:ext cx="469744" cy="259045"/>
    <xdr:sp macro="" textlink="">
      <xdr:nvSpPr>
        <xdr:cNvPr id="539" name="テキスト ボックス 538"/>
        <xdr:cNvSpPr txBox="1"/>
      </xdr:nvSpPr>
      <xdr:spPr>
        <a:xfrm>
          <a:off x="13468428" y="644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29693</xdr:rowOff>
    </xdr:from>
    <xdr:to>
      <xdr:col>67</xdr:col>
      <xdr:colOff>101600</xdr:colOff>
      <xdr:row>39</xdr:row>
      <xdr:rowOff>131293</xdr:rowOff>
    </xdr:to>
    <xdr:sp macro="" textlink="">
      <xdr:nvSpPr>
        <xdr:cNvPr id="540" name="楕円 539"/>
        <xdr:cNvSpPr/>
      </xdr:nvSpPr>
      <xdr:spPr>
        <a:xfrm>
          <a:off x="12763500" y="67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122420</xdr:rowOff>
    </xdr:from>
    <xdr:ext cx="469744" cy="259045"/>
    <xdr:sp macro="" textlink="">
      <xdr:nvSpPr>
        <xdr:cNvPr id="541" name="テキスト ボックス 540"/>
        <xdr:cNvSpPr txBox="1"/>
      </xdr:nvSpPr>
      <xdr:spPr>
        <a:xfrm>
          <a:off x="12579428" y="680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39856</xdr:rowOff>
    </xdr:from>
    <xdr:to>
      <xdr:col>85</xdr:col>
      <xdr:colOff>126364</xdr:colOff>
      <xdr:row>78</xdr:row>
      <xdr:rowOff>26217</xdr:rowOff>
    </xdr:to>
    <xdr:cxnSp macro="">
      <xdr:nvCxnSpPr>
        <xdr:cNvPr id="616" name="直線コネクタ 615"/>
        <xdr:cNvCxnSpPr/>
      </xdr:nvCxnSpPr>
      <xdr:spPr>
        <a:xfrm flipV="1">
          <a:off x="16317595" y="12212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30044</xdr:rowOff>
    </xdr:from>
    <xdr:ext cx="534377" cy="259045"/>
    <xdr:sp macro="" textlink="">
      <xdr:nvSpPr>
        <xdr:cNvPr id="617" name="公債費最小値テキスト"/>
        <xdr:cNvSpPr txBox="1"/>
      </xdr:nvSpPr>
      <xdr:spPr>
        <a:xfrm>
          <a:off x="16370300" y="134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26217</xdr:rowOff>
    </xdr:from>
    <xdr:to>
      <xdr:col>86</xdr:col>
      <xdr:colOff>25400</xdr:colOff>
      <xdr:row>78</xdr:row>
      <xdr:rowOff>26217</xdr:rowOff>
    </xdr:to>
    <xdr:cxnSp macro="">
      <xdr:nvCxnSpPr>
        <xdr:cNvPr id="618" name="直線コネクタ 617"/>
        <xdr:cNvCxnSpPr/>
      </xdr:nvCxnSpPr>
      <xdr:spPr>
        <a:xfrm>
          <a:off x="16230600" y="1339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157983</xdr:rowOff>
    </xdr:from>
    <xdr:ext cx="599010" cy="259045"/>
    <xdr:sp macro="" textlink="">
      <xdr:nvSpPr>
        <xdr:cNvPr id="619" name="公債費最大値テキスト"/>
        <xdr:cNvSpPr txBox="1"/>
      </xdr:nvSpPr>
      <xdr:spPr>
        <a:xfrm>
          <a:off x="16370300" y="1198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39856</xdr:rowOff>
    </xdr:from>
    <xdr:to>
      <xdr:col>86</xdr:col>
      <xdr:colOff>25400</xdr:colOff>
      <xdr:row>71</xdr:row>
      <xdr:rowOff>39856</xdr:rowOff>
    </xdr:to>
    <xdr:cxnSp macro="">
      <xdr:nvCxnSpPr>
        <xdr:cNvPr id="620" name="直線コネクタ 619"/>
        <xdr:cNvCxnSpPr/>
      </xdr:nvCxnSpPr>
      <xdr:spPr>
        <a:xfrm>
          <a:off x="16230600" y="1221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99782</xdr:rowOff>
    </xdr:from>
    <xdr:to>
      <xdr:col>85</xdr:col>
      <xdr:colOff>127000</xdr:colOff>
      <xdr:row>74</xdr:row>
      <xdr:rowOff>131101</xdr:rowOff>
    </xdr:to>
    <xdr:cxnSp macro="">
      <xdr:nvCxnSpPr>
        <xdr:cNvPr id="621" name="直線コネクタ 620"/>
        <xdr:cNvCxnSpPr/>
      </xdr:nvCxnSpPr>
      <xdr:spPr>
        <a:xfrm>
          <a:off x="15481300" y="12787082"/>
          <a:ext cx="8382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102684</xdr:rowOff>
    </xdr:from>
    <xdr:ext cx="534377" cy="259045"/>
    <xdr:sp macro="" textlink="">
      <xdr:nvSpPr>
        <xdr:cNvPr id="622" name="公債費平均値テキスト"/>
        <xdr:cNvSpPr txBox="1"/>
      </xdr:nvSpPr>
      <xdr:spPr>
        <a:xfrm>
          <a:off x="16370300" y="12961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124257</xdr:rowOff>
    </xdr:from>
    <xdr:to>
      <xdr:col>85</xdr:col>
      <xdr:colOff>177800</xdr:colOff>
      <xdr:row>76</xdr:row>
      <xdr:rowOff>54406</xdr:rowOff>
    </xdr:to>
    <xdr:sp macro="" textlink="">
      <xdr:nvSpPr>
        <xdr:cNvPr id="623" name="フローチャート: 判断 622"/>
        <xdr:cNvSpPr/>
      </xdr:nvSpPr>
      <xdr:spPr>
        <a:xfrm>
          <a:off x="16268700" y="129830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97355</xdr:rowOff>
    </xdr:from>
    <xdr:to>
      <xdr:col>81</xdr:col>
      <xdr:colOff>50800</xdr:colOff>
      <xdr:row>74</xdr:row>
      <xdr:rowOff>99782</xdr:rowOff>
    </xdr:to>
    <xdr:cxnSp macro="">
      <xdr:nvCxnSpPr>
        <xdr:cNvPr id="624" name="直線コネクタ 623"/>
        <xdr:cNvCxnSpPr/>
      </xdr:nvCxnSpPr>
      <xdr:spPr>
        <a:xfrm>
          <a:off x="14592300" y="12784655"/>
          <a:ext cx="889000" cy="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10348</xdr:rowOff>
    </xdr:from>
    <xdr:to>
      <xdr:col>81</xdr:col>
      <xdr:colOff>101600</xdr:colOff>
      <xdr:row>77</xdr:row>
      <xdr:rowOff>111948</xdr:rowOff>
    </xdr:to>
    <xdr:sp macro="" textlink="">
      <xdr:nvSpPr>
        <xdr:cNvPr id="625" name="フローチャート: 判断 624"/>
        <xdr:cNvSpPr/>
      </xdr:nvSpPr>
      <xdr:spPr>
        <a:xfrm>
          <a:off x="15430500" y="1321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103075</xdr:rowOff>
    </xdr:from>
    <xdr:ext cx="534377" cy="259045"/>
    <xdr:sp macro="" textlink="">
      <xdr:nvSpPr>
        <xdr:cNvPr id="626" name="テキスト ボックス 625"/>
        <xdr:cNvSpPr txBox="1"/>
      </xdr:nvSpPr>
      <xdr:spPr>
        <a:xfrm>
          <a:off x="15214111" y="1330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97355</xdr:rowOff>
    </xdr:from>
    <xdr:to>
      <xdr:col>76</xdr:col>
      <xdr:colOff>114300</xdr:colOff>
      <xdr:row>74</xdr:row>
      <xdr:rowOff>109634</xdr:rowOff>
    </xdr:to>
    <xdr:cxnSp macro="">
      <xdr:nvCxnSpPr>
        <xdr:cNvPr id="627" name="直線コネクタ 626"/>
        <xdr:cNvCxnSpPr/>
      </xdr:nvCxnSpPr>
      <xdr:spPr>
        <a:xfrm flipV="1">
          <a:off x="13703300" y="12784655"/>
          <a:ext cx="8890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6942</xdr:rowOff>
    </xdr:from>
    <xdr:to>
      <xdr:col>76</xdr:col>
      <xdr:colOff>165100</xdr:colOff>
      <xdr:row>77</xdr:row>
      <xdr:rowOff>108542</xdr:rowOff>
    </xdr:to>
    <xdr:sp macro="" textlink="">
      <xdr:nvSpPr>
        <xdr:cNvPr id="628" name="フローチャート: 判断 627"/>
        <xdr:cNvSpPr/>
      </xdr:nvSpPr>
      <xdr:spPr>
        <a:xfrm>
          <a:off x="14541500" y="1320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99669</xdr:rowOff>
    </xdr:from>
    <xdr:ext cx="534377" cy="259045"/>
    <xdr:sp macro="" textlink="">
      <xdr:nvSpPr>
        <xdr:cNvPr id="629" name="テキスト ボックス 628"/>
        <xdr:cNvSpPr txBox="1"/>
      </xdr:nvSpPr>
      <xdr:spPr>
        <a:xfrm>
          <a:off x="14325111" y="1330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90191</xdr:rowOff>
    </xdr:from>
    <xdr:to>
      <xdr:col>71</xdr:col>
      <xdr:colOff>177800</xdr:colOff>
      <xdr:row>74</xdr:row>
      <xdr:rowOff>109634</xdr:rowOff>
    </xdr:to>
    <xdr:cxnSp macro="">
      <xdr:nvCxnSpPr>
        <xdr:cNvPr id="630" name="直線コネクタ 629"/>
        <xdr:cNvCxnSpPr/>
      </xdr:nvCxnSpPr>
      <xdr:spPr>
        <a:xfrm>
          <a:off x="12814300" y="12606041"/>
          <a:ext cx="889000" cy="19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3359</xdr:rowOff>
    </xdr:from>
    <xdr:to>
      <xdr:col>72</xdr:col>
      <xdr:colOff>38100</xdr:colOff>
      <xdr:row>77</xdr:row>
      <xdr:rowOff>104959</xdr:rowOff>
    </xdr:to>
    <xdr:sp macro="" textlink="">
      <xdr:nvSpPr>
        <xdr:cNvPr id="631" name="フローチャート: 判断 630"/>
        <xdr:cNvSpPr/>
      </xdr:nvSpPr>
      <xdr:spPr>
        <a:xfrm>
          <a:off x="13652500" y="132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96086</xdr:rowOff>
    </xdr:from>
    <xdr:ext cx="534377" cy="259045"/>
    <xdr:sp macro="" textlink="">
      <xdr:nvSpPr>
        <xdr:cNvPr id="632" name="テキスト ボックス 631"/>
        <xdr:cNvSpPr txBox="1"/>
      </xdr:nvSpPr>
      <xdr:spPr>
        <a:xfrm>
          <a:off x="13436111" y="1329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5809</xdr:rowOff>
    </xdr:from>
    <xdr:to>
      <xdr:col>67</xdr:col>
      <xdr:colOff>101600</xdr:colOff>
      <xdr:row>77</xdr:row>
      <xdr:rowOff>107409</xdr:rowOff>
    </xdr:to>
    <xdr:sp macro="" textlink="">
      <xdr:nvSpPr>
        <xdr:cNvPr id="633" name="フローチャート: 判断 632"/>
        <xdr:cNvSpPr/>
      </xdr:nvSpPr>
      <xdr:spPr>
        <a:xfrm>
          <a:off x="12763500" y="1320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98536</xdr:rowOff>
    </xdr:from>
    <xdr:ext cx="534377" cy="259045"/>
    <xdr:sp macro="" textlink="">
      <xdr:nvSpPr>
        <xdr:cNvPr id="634" name="テキスト ボックス 633"/>
        <xdr:cNvSpPr txBox="1"/>
      </xdr:nvSpPr>
      <xdr:spPr>
        <a:xfrm>
          <a:off x="12547111" y="1330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80301</xdr:rowOff>
    </xdr:from>
    <xdr:to>
      <xdr:col>85</xdr:col>
      <xdr:colOff>177800</xdr:colOff>
      <xdr:row>75</xdr:row>
      <xdr:rowOff>10451</xdr:rowOff>
    </xdr:to>
    <xdr:sp macro="" textlink="">
      <xdr:nvSpPr>
        <xdr:cNvPr id="640" name="楕円 639"/>
        <xdr:cNvSpPr/>
      </xdr:nvSpPr>
      <xdr:spPr>
        <a:xfrm>
          <a:off x="16268700" y="1276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103178</xdr:rowOff>
    </xdr:from>
    <xdr:ext cx="534377" cy="259045"/>
    <xdr:sp macro="" textlink="">
      <xdr:nvSpPr>
        <xdr:cNvPr id="641" name="公債費該当値テキスト"/>
        <xdr:cNvSpPr txBox="1"/>
      </xdr:nvSpPr>
      <xdr:spPr>
        <a:xfrm>
          <a:off x="16370300" y="126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48982</xdr:rowOff>
    </xdr:from>
    <xdr:to>
      <xdr:col>81</xdr:col>
      <xdr:colOff>101600</xdr:colOff>
      <xdr:row>74</xdr:row>
      <xdr:rowOff>150582</xdr:rowOff>
    </xdr:to>
    <xdr:sp macro="" textlink="">
      <xdr:nvSpPr>
        <xdr:cNvPr id="642" name="楕円 641"/>
        <xdr:cNvSpPr/>
      </xdr:nvSpPr>
      <xdr:spPr>
        <a:xfrm>
          <a:off x="15430500" y="1273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167109</xdr:rowOff>
    </xdr:from>
    <xdr:ext cx="534377" cy="259045"/>
    <xdr:sp macro="" textlink="">
      <xdr:nvSpPr>
        <xdr:cNvPr id="643" name="テキスト ボックス 642"/>
        <xdr:cNvSpPr txBox="1"/>
      </xdr:nvSpPr>
      <xdr:spPr>
        <a:xfrm>
          <a:off x="15214111" y="1251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46555</xdr:rowOff>
    </xdr:from>
    <xdr:to>
      <xdr:col>76</xdr:col>
      <xdr:colOff>165100</xdr:colOff>
      <xdr:row>74</xdr:row>
      <xdr:rowOff>148155</xdr:rowOff>
    </xdr:to>
    <xdr:sp macro="" textlink="">
      <xdr:nvSpPr>
        <xdr:cNvPr id="644" name="楕円 643"/>
        <xdr:cNvSpPr/>
      </xdr:nvSpPr>
      <xdr:spPr>
        <a:xfrm>
          <a:off x="14541500" y="127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164682</xdr:rowOff>
    </xdr:from>
    <xdr:ext cx="534377" cy="259045"/>
    <xdr:sp macro="" textlink="">
      <xdr:nvSpPr>
        <xdr:cNvPr id="645" name="テキスト ボックス 644"/>
        <xdr:cNvSpPr txBox="1"/>
      </xdr:nvSpPr>
      <xdr:spPr>
        <a:xfrm>
          <a:off x="14325111" y="1250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58834</xdr:rowOff>
    </xdr:from>
    <xdr:to>
      <xdr:col>72</xdr:col>
      <xdr:colOff>38100</xdr:colOff>
      <xdr:row>74</xdr:row>
      <xdr:rowOff>160434</xdr:rowOff>
    </xdr:to>
    <xdr:sp macro="" textlink="">
      <xdr:nvSpPr>
        <xdr:cNvPr id="646" name="楕円 645"/>
        <xdr:cNvSpPr/>
      </xdr:nvSpPr>
      <xdr:spPr>
        <a:xfrm>
          <a:off x="13652500" y="1274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5511</xdr:rowOff>
    </xdr:from>
    <xdr:ext cx="534377" cy="259045"/>
    <xdr:sp macro="" textlink="">
      <xdr:nvSpPr>
        <xdr:cNvPr id="647" name="テキスト ボックス 646"/>
        <xdr:cNvSpPr txBox="1"/>
      </xdr:nvSpPr>
      <xdr:spPr>
        <a:xfrm>
          <a:off x="13436111" y="1252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39391</xdr:rowOff>
    </xdr:from>
    <xdr:to>
      <xdr:col>67</xdr:col>
      <xdr:colOff>101600</xdr:colOff>
      <xdr:row>73</xdr:row>
      <xdr:rowOff>140991</xdr:rowOff>
    </xdr:to>
    <xdr:sp macro="" textlink="">
      <xdr:nvSpPr>
        <xdr:cNvPr id="648" name="楕円 647"/>
        <xdr:cNvSpPr/>
      </xdr:nvSpPr>
      <xdr:spPr>
        <a:xfrm>
          <a:off x="12763500" y="1255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157518</xdr:rowOff>
    </xdr:from>
    <xdr:ext cx="534377" cy="259045"/>
    <xdr:sp macro="" textlink="">
      <xdr:nvSpPr>
        <xdr:cNvPr id="649" name="テキスト ボックス 648"/>
        <xdr:cNvSpPr txBox="1"/>
      </xdr:nvSpPr>
      <xdr:spPr>
        <a:xfrm>
          <a:off x="12547111" y="1233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150053</xdr:rowOff>
    </xdr:from>
    <xdr:to>
      <xdr:col>85</xdr:col>
      <xdr:colOff>126364</xdr:colOff>
      <xdr:row>99</xdr:row>
      <xdr:rowOff>96903</xdr:rowOff>
    </xdr:to>
    <xdr:cxnSp macro="">
      <xdr:nvCxnSpPr>
        <xdr:cNvPr id="675" name="直線コネクタ 674"/>
        <xdr:cNvCxnSpPr/>
      </xdr:nvCxnSpPr>
      <xdr:spPr>
        <a:xfrm flipV="1">
          <a:off x="16317595" y="15580553"/>
          <a:ext cx="1269" cy="148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100730</xdr:rowOff>
    </xdr:from>
    <xdr:ext cx="378565" cy="259045"/>
    <xdr:sp macro="" textlink="">
      <xdr:nvSpPr>
        <xdr:cNvPr id="676" name="積立金最小値テキスト"/>
        <xdr:cNvSpPr txBox="1"/>
      </xdr:nvSpPr>
      <xdr:spPr>
        <a:xfrm>
          <a:off x="16370300" y="17074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96903</xdr:rowOff>
    </xdr:from>
    <xdr:to>
      <xdr:col>86</xdr:col>
      <xdr:colOff>25400</xdr:colOff>
      <xdr:row>99</xdr:row>
      <xdr:rowOff>96903</xdr:rowOff>
    </xdr:to>
    <xdr:cxnSp macro="">
      <xdr:nvCxnSpPr>
        <xdr:cNvPr id="677" name="直線コネクタ 676"/>
        <xdr:cNvCxnSpPr/>
      </xdr:nvCxnSpPr>
      <xdr:spPr>
        <a:xfrm>
          <a:off x="16230600" y="1707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96730</xdr:rowOff>
    </xdr:from>
    <xdr:ext cx="534377" cy="259045"/>
    <xdr:sp macro="" textlink="">
      <xdr:nvSpPr>
        <xdr:cNvPr id="678" name="積立金最大値テキスト"/>
        <xdr:cNvSpPr txBox="1"/>
      </xdr:nvSpPr>
      <xdr:spPr>
        <a:xfrm>
          <a:off x="16370300" y="1535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150053</xdr:rowOff>
    </xdr:from>
    <xdr:to>
      <xdr:col>86</xdr:col>
      <xdr:colOff>25400</xdr:colOff>
      <xdr:row>90</xdr:row>
      <xdr:rowOff>150053</xdr:rowOff>
    </xdr:to>
    <xdr:cxnSp macro="">
      <xdr:nvCxnSpPr>
        <xdr:cNvPr id="679" name="直線コネクタ 678"/>
        <xdr:cNvCxnSpPr/>
      </xdr:nvCxnSpPr>
      <xdr:spPr>
        <a:xfrm>
          <a:off x="16230600" y="15580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46806</xdr:rowOff>
    </xdr:from>
    <xdr:to>
      <xdr:col>85</xdr:col>
      <xdr:colOff>127000</xdr:colOff>
      <xdr:row>98</xdr:row>
      <xdr:rowOff>38463</xdr:rowOff>
    </xdr:to>
    <xdr:cxnSp macro="">
      <xdr:nvCxnSpPr>
        <xdr:cNvPr id="680" name="直線コネクタ 679"/>
        <xdr:cNvCxnSpPr/>
      </xdr:nvCxnSpPr>
      <xdr:spPr>
        <a:xfrm flipV="1">
          <a:off x="15481300" y="16677456"/>
          <a:ext cx="838200" cy="16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58314</xdr:rowOff>
    </xdr:from>
    <xdr:ext cx="534377" cy="259045"/>
    <xdr:sp macro="" textlink="">
      <xdr:nvSpPr>
        <xdr:cNvPr id="681" name="積立金平均値テキスト"/>
        <xdr:cNvSpPr txBox="1"/>
      </xdr:nvSpPr>
      <xdr:spPr>
        <a:xfrm>
          <a:off x="16370300" y="16688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79887</xdr:rowOff>
    </xdr:from>
    <xdr:to>
      <xdr:col>85</xdr:col>
      <xdr:colOff>177800</xdr:colOff>
      <xdr:row>98</xdr:row>
      <xdr:rowOff>10037</xdr:rowOff>
    </xdr:to>
    <xdr:sp macro="" textlink="">
      <xdr:nvSpPr>
        <xdr:cNvPr id="682" name="フローチャート: 判断 681"/>
        <xdr:cNvSpPr/>
      </xdr:nvSpPr>
      <xdr:spPr>
        <a:xfrm>
          <a:off x="162687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73929</xdr:rowOff>
    </xdr:from>
    <xdr:to>
      <xdr:col>81</xdr:col>
      <xdr:colOff>50800</xdr:colOff>
      <xdr:row>98</xdr:row>
      <xdr:rowOff>38463</xdr:rowOff>
    </xdr:to>
    <xdr:cxnSp macro="">
      <xdr:nvCxnSpPr>
        <xdr:cNvPr id="683" name="直線コネクタ 682"/>
        <xdr:cNvCxnSpPr/>
      </xdr:nvCxnSpPr>
      <xdr:spPr>
        <a:xfrm>
          <a:off x="14592300" y="16704579"/>
          <a:ext cx="889000" cy="1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155129</xdr:rowOff>
    </xdr:from>
    <xdr:to>
      <xdr:col>81</xdr:col>
      <xdr:colOff>101600</xdr:colOff>
      <xdr:row>98</xdr:row>
      <xdr:rowOff>85279</xdr:rowOff>
    </xdr:to>
    <xdr:sp macro="" textlink="">
      <xdr:nvSpPr>
        <xdr:cNvPr id="684" name="フローチャート: 判断 683"/>
        <xdr:cNvSpPr/>
      </xdr:nvSpPr>
      <xdr:spPr>
        <a:xfrm>
          <a:off x="15430500" y="1678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101806</xdr:rowOff>
    </xdr:from>
    <xdr:ext cx="534377" cy="259045"/>
    <xdr:sp macro="" textlink="">
      <xdr:nvSpPr>
        <xdr:cNvPr id="685" name="テキスト ボックス 684"/>
        <xdr:cNvSpPr txBox="1"/>
      </xdr:nvSpPr>
      <xdr:spPr>
        <a:xfrm>
          <a:off x="15214111" y="1656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73929</xdr:rowOff>
    </xdr:from>
    <xdr:to>
      <xdr:col>76</xdr:col>
      <xdr:colOff>114300</xdr:colOff>
      <xdr:row>97</xdr:row>
      <xdr:rowOff>170169</xdr:rowOff>
    </xdr:to>
    <xdr:cxnSp macro="">
      <xdr:nvCxnSpPr>
        <xdr:cNvPr id="686" name="直線コネクタ 685"/>
        <xdr:cNvCxnSpPr/>
      </xdr:nvCxnSpPr>
      <xdr:spPr>
        <a:xfrm flipV="1">
          <a:off x="13703300" y="16704579"/>
          <a:ext cx="889000" cy="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97326</xdr:rowOff>
    </xdr:from>
    <xdr:to>
      <xdr:col>76</xdr:col>
      <xdr:colOff>165100</xdr:colOff>
      <xdr:row>98</xdr:row>
      <xdr:rowOff>27476</xdr:rowOff>
    </xdr:to>
    <xdr:sp macro="" textlink="">
      <xdr:nvSpPr>
        <xdr:cNvPr id="687" name="フローチャート: 判断 686"/>
        <xdr:cNvSpPr/>
      </xdr:nvSpPr>
      <xdr:spPr>
        <a:xfrm>
          <a:off x="14541500" y="167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18603</xdr:rowOff>
    </xdr:from>
    <xdr:ext cx="534377" cy="259045"/>
    <xdr:sp macro="" textlink="">
      <xdr:nvSpPr>
        <xdr:cNvPr id="688" name="テキスト ボックス 687"/>
        <xdr:cNvSpPr txBox="1"/>
      </xdr:nvSpPr>
      <xdr:spPr>
        <a:xfrm>
          <a:off x="14325111" y="168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170169</xdr:rowOff>
    </xdr:from>
    <xdr:to>
      <xdr:col>71</xdr:col>
      <xdr:colOff>177800</xdr:colOff>
      <xdr:row>99</xdr:row>
      <xdr:rowOff>69782</xdr:rowOff>
    </xdr:to>
    <xdr:cxnSp macro="">
      <xdr:nvCxnSpPr>
        <xdr:cNvPr id="689" name="直線コネクタ 688"/>
        <xdr:cNvCxnSpPr/>
      </xdr:nvCxnSpPr>
      <xdr:spPr>
        <a:xfrm flipV="1">
          <a:off x="12814300" y="16800819"/>
          <a:ext cx="889000" cy="24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145266</xdr:rowOff>
    </xdr:from>
    <xdr:to>
      <xdr:col>72</xdr:col>
      <xdr:colOff>38100</xdr:colOff>
      <xdr:row>98</xdr:row>
      <xdr:rowOff>75416</xdr:rowOff>
    </xdr:to>
    <xdr:sp macro="" textlink="">
      <xdr:nvSpPr>
        <xdr:cNvPr id="690" name="フローチャート: 判断 689"/>
        <xdr:cNvSpPr/>
      </xdr:nvSpPr>
      <xdr:spPr>
        <a:xfrm>
          <a:off x="136525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66543</xdr:rowOff>
    </xdr:from>
    <xdr:ext cx="534377" cy="259045"/>
    <xdr:sp macro="" textlink="">
      <xdr:nvSpPr>
        <xdr:cNvPr id="691" name="テキスト ボックス 690"/>
        <xdr:cNvSpPr txBox="1"/>
      </xdr:nvSpPr>
      <xdr:spPr>
        <a:xfrm>
          <a:off x="13436111" y="1686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140449</xdr:rowOff>
    </xdr:from>
    <xdr:to>
      <xdr:col>67</xdr:col>
      <xdr:colOff>101600</xdr:colOff>
      <xdr:row>98</xdr:row>
      <xdr:rowOff>70599</xdr:rowOff>
    </xdr:to>
    <xdr:sp macro="" textlink="">
      <xdr:nvSpPr>
        <xdr:cNvPr id="692" name="フローチャート: 判断 691"/>
        <xdr:cNvSpPr/>
      </xdr:nvSpPr>
      <xdr:spPr>
        <a:xfrm>
          <a:off x="12763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87126</xdr:rowOff>
    </xdr:from>
    <xdr:ext cx="534377" cy="259045"/>
    <xdr:sp macro="" textlink="">
      <xdr:nvSpPr>
        <xdr:cNvPr id="693" name="テキスト ボックス 692"/>
        <xdr:cNvSpPr txBox="1"/>
      </xdr:nvSpPr>
      <xdr:spPr>
        <a:xfrm>
          <a:off x="12547111" y="165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167456</xdr:rowOff>
    </xdr:from>
    <xdr:to>
      <xdr:col>85</xdr:col>
      <xdr:colOff>177800</xdr:colOff>
      <xdr:row>97</xdr:row>
      <xdr:rowOff>97606</xdr:rowOff>
    </xdr:to>
    <xdr:sp macro="" textlink="">
      <xdr:nvSpPr>
        <xdr:cNvPr id="699" name="楕円 698"/>
        <xdr:cNvSpPr/>
      </xdr:nvSpPr>
      <xdr:spPr>
        <a:xfrm>
          <a:off x="16268700" y="166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18883</xdr:rowOff>
    </xdr:from>
    <xdr:ext cx="534377" cy="259045"/>
    <xdr:sp macro="" textlink="">
      <xdr:nvSpPr>
        <xdr:cNvPr id="700" name="積立金該当値テキスト"/>
        <xdr:cNvSpPr txBox="1"/>
      </xdr:nvSpPr>
      <xdr:spPr>
        <a:xfrm>
          <a:off x="16370300" y="1647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159113</xdr:rowOff>
    </xdr:from>
    <xdr:to>
      <xdr:col>81</xdr:col>
      <xdr:colOff>101600</xdr:colOff>
      <xdr:row>98</xdr:row>
      <xdr:rowOff>89263</xdr:rowOff>
    </xdr:to>
    <xdr:sp macro="" textlink="">
      <xdr:nvSpPr>
        <xdr:cNvPr id="701" name="楕円 700"/>
        <xdr:cNvSpPr/>
      </xdr:nvSpPr>
      <xdr:spPr>
        <a:xfrm>
          <a:off x="15430500" y="167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80390</xdr:rowOff>
    </xdr:from>
    <xdr:ext cx="534377" cy="259045"/>
    <xdr:sp macro="" textlink="">
      <xdr:nvSpPr>
        <xdr:cNvPr id="702" name="テキスト ボックス 701"/>
        <xdr:cNvSpPr txBox="1"/>
      </xdr:nvSpPr>
      <xdr:spPr>
        <a:xfrm>
          <a:off x="15214111" y="1688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23129</xdr:rowOff>
    </xdr:from>
    <xdr:to>
      <xdr:col>76</xdr:col>
      <xdr:colOff>165100</xdr:colOff>
      <xdr:row>97</xdr:row>
      <xdr:rowOff>124729</xdr:rowOff>
    </xdr:to>
    <xdr:sp macro="" textlink="">
      <xdr:nvSpPr>
        <xdr:cNvPr id="703" name="楕円 702"/>
        <xdr:cNvSpPr/>
      </xdr:nvSpPr>
      <xdr:spPr>
        <a:xfrm>
          <a:off x="14541500" y="1665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141256</xdr:rowOff>
    </xdr:from>
    <xdr:ext cx="534377" cy="259045"/>
    <xdr:sp macro="" textlink="">
      <xdr:nvSpPr>
        <xdr:cNvPr id="704" name="テキスト ボックス 703"/>
        <xdr:cNvSpPr txBox="1"/>
      </xdr:nvSpPr>
      <xdr:spPr>
        <a:xfrm>
          <a:off x="14325111" y="1642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119369</xdr:rowOff>
    </xdr:from>
    <xdr:to>
      <xdr:col>72</xdr:col>
      <xdr:colOff>38100</xdr:colOff>
      <xdr:row>98</xdr:row>
      <xdr:rowOff>49519</xdr:rowOff>
    </xdr:to>
    <xdr:sp macro="" textlink="">
      <xdr:nvSpPr>
        <xdr:cNvPr id="705" name="楕円 704"/>
        <xdr:cNvSpPr/>
      </xdr:nvSpPr>
      <xdr:spPr>
        <a:xfrm>
          <a:off x="13652500" y="1675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66046</xdr:rowOff>
    </xdr:from>
    <xdr:ext cx="534377" cy="259045"/>
    <xdr:sp macro="" textlink="">
      <xdr:nvSpPr>
        <xdr:cNvPr id="706" name="テキスト ボックス 705"/>
        <xdr:cNvSpPr txBox="1"/>
      </xdr:nvSpPr>
      <xdr:spPr>
        <a:xfrm>
          <a:off x="13436111" y="1652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18982</xdr:rowOff>
    </xdr:from>
    <xdr:to>
      <xdr:col>67</xdr:col>
      <xdr:colOff>101600</xdr:colOff>
      <xdr:row>99</xdr:row>
      <xdr:rowOff>120582</xdr:rowOff>
    </xdr:to>
    <xdr:sp macro="" textlink="">
      <xdr:nvSpPr>
        <xdr:cNvPr id="707" name="楕円 706"/>
        <xdr:cNvSpPr/>
      </xdr:nvSpPr>
      <xdr:spPr>
        <a:xfrm>
          <a:off x="12763500" y="1699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111709</xdr:rowOff>
    </xdr:from>
    <xdr:ext cx="469744" cy="259045"/>
    <xdr:sp macro="" textlink="">
      <xdr:nvSpPr>
        <xdr:cNvPr id="708" name="テキスト ボックス 707"/>
        <xdr:cNvSpPr txBox="1"/>
      </xdr:nvSpPr>
      <xdr:spPr>
        <a:xfrm>
          <a:off x="12579428" y="1708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94620</xdr:rowOff>
    </xdr:from>
    <xdr:to>
      <xdr:col>116</xdr:col>
      <xdr:colOff>62864</xdr:colOff>
      <xdr:row>38</xdr:row>
      <xdr:rowOff>139700</xdr:rowOff>
    </xdr:to>
    <xdr:cxnSp macro="">
      <xdr:nvCxnSpPr>
        <xdr:cNvPr id="730" name="直線コネクタ 729"/>
        <xdr:cNvCxnSpPr/>
      </xdr:nvCxnSpPr>
      <xdr:spPr>
        <a:xfrm flipV="1">
          <a:off x="22159595" y="5581020"/>
          <a:ext cx="1269" cy="107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41297</xdr:rowOff>
    </xdr:from>
    <xdr:ext cx="534377" cy="259045"/>
    <xdr:sp macro="" textlink="">
      <xdr:nvSpPr>
        <xdr:cNvPr id="733" name="投資及び出資金最大値テキスト"/>
        <xdr:cNvSpPr txBox="1"/>
      </xdr:nvSpPr>
      <xdr:spPr>
        <a:xfrm>
          <a:off x="22212300" y="53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94620</xdr:rowOff>
    </xdr:from>
    <xdr:to>
      <xdr:col>116</xdr:col>
      <xdr:colOff>152400</xdr:colOff>
      <xdr:row>32</xdr:row>
      <xdr:rowOff>94620</xdr:rowOff>
    </xdr:to>
    <xdr:cxnSp macro="">
      <xdr:nvCxnSpPr>
        <xdr:cNvPr id="734" name="直線コネクタ 733"/>
        <xdr:cNvCxnSpPr/>
      </xdr:nvCxnSpPr>
      <xdr:spPr>
        <a:xfrm>
          <a:off x="22072600" y="558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39344</xdr:rowOff>
    </xdr:from>
    <xdr:to>
      <xdr:col>116</xdr:col>
      <xdr:colOff>63500</xdr:colOff>
      <xdr:row>37</xdr:row>
      <xdr:rowOff>156754</xdr:rowOff>
    </xdr:to>
    <xdr:cxnSp macro="">
      <xdr:nvCxnSpPr>
        <xdr:cNvPr id="735" name="直線コネクタ 734"/>
        <xdr:cNvCxnSpPr/>
      </xdr:nvCxnSpPr>
      <xdr:spPr>
        <a:xfrm flipV="1">
          <a:off x="21323300" y="6382994"/>
          <a:ext cx="838200" cy="11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54754</xdr:rowOff>
    </xdr:from>
    <xdr:ext cx="469744" cy="259045"/>
    <xdr:sp macro="" textlink="">
      <xdr:nvSpPr>
        <xdr:cNvPr id="736" name="投資及び出資金平均値テキスト"/>
        <xdr:cNvSpPr txBox="1"/>
      </xdr:nvSpPr>
      <xdr:spPr>
        <a:xfrm>
          <a:off x="22212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76327</xdr:rowOff>
    </xdr:from>
    <xdr:to>
      <xdr:col>116</xdr:col>
      <xdr:colOff>114300</xdr:colOff>
      <xdr:row>38</xdr:row>
      <xdr:rowOff>6477</xdr:rowOff>
    </xdr:to>
    <xdr:sp macro="" textlink="">
      <xdr:nvSpPr>
        <xdr:cNvPr id="737" name="フローチャート: 判断 736"/>
        <xdr:cNvSpPr/>
      </xdr:nvSpPr>
      <xdr:spPr>
        <a:xfrm>
          <a:off x="221107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156754</xdr:rowOff>
    </xdr:from>
    <xdr:to>
      <xdr:col>111</xdr:col>
      <xdr:colOff>177800</xdr:colOff>
      <xdr:row>38</xdr:row>
      <xdr:rowOff>19136</xdr:rowOff>
    </xdr:to>
    <xdr:cxnSp macro="">
      <xdr:nvCxnSpPr>
        <xdr:cNvPr id="738" name="直線コネクタ 737"/>
        <xdr:cNvCxnSpPr/>
      </xdr:nvCxnSpPr>
      <xdr:spPr>
        <a:xfrm flipV="1">
          <a:off x="20434300" y="6500404"/>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29281</xdr:rowOff>
    </xdr:from>
    <xdr:to>
      <xdr:col>112</xdr:col>
      <xdr:colOff>38100</xdr:colOff>
      <xdr:row>38</xdr:row>
      <xdr:rowOff>130881</xdr:rowOff>
    </xdr:to>
    <xdr:sp macro="" textlink="">
      <xdr:nvSpPr>
        <xdr:cNvPr id="739" name="フローチャート: 判断 738"/>
        <xdr:cNvSpPr/>
      </xdr:nvSpPr>
      <xdr:spPr>
        <a:xfrm>
          <a:off x="21272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122008</xdr:rowOff>
    </xdr:from>
    <xdr:ext cx="469744" cy="259045"/>
    <xdr:sp macro="" textlink="">
      <xdr:nvSpPr>
        <xdr:cNvPr id="740" name="テキスト ボックス 739"/>
        <xdr:cNvSpPr txBox="1"/>
      </xdr:nvSpPr>
      <xdr:spPr>
        <a:xfrm>
          <a:off x="21088428" y="66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74732</xdr:rowOff>
    </xdr:from>
    <xdr:to>
      <xdr:col>107</xdr:col>
      <xdr:colOff>50800</xdr:colOff>
      <xdr:row>38</xdr:row>
      <xdr:rowOff>19136</xdr:rowOff>
    </xdr:to>
    <xdr:cxnSp macro="">
      <xdr:nvCxnSpPr>
        <xdr:cNvPr id="741" name="直線コネクタ 740"/>
        <xdr:cNvCxnSpPr/>
      </xdr:nvCxnSpPr>
      <xdr:spPr>
        <a:xfrm>
          <a:off x="19545300" y="6418382"/>
          <a:ext cx="889000" cy="11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40803</xdr:rowOff>
    </xdr:from>
    <xdr:to>
      <xdr:col>107</xdr:col>
      <xdr:colOff>101600</xdr:colOff>
      <xdr:row>38</xdr:row>
      <xdr:rowOff>142403</xdr:rowOff>
    </xdr:to>
    <xdr:sp macro="" textlink="">
      <xdr:nvSpPr>
        <xdr:cNvPr id="742" name="フローチャート: 判断 741"/>
        <xdr:cNvSpPr/>
      </xdr:nvSpPr>
      <xdr:spPr>
        <a:xfrm>
          <a:off x="20383500" y="655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133530</xdr:rowOff>
    </xdr:from>
    <xdr:ext cx="469744" cy="259045"/>
    <xdr:sp macro="" textlink="">
      <xdr:nvSpPr>
        <xdr:cNvPr id="743" name="テキスト ボックス 742"/>
        <xdr:cNvSpPr txBox="1"/>
      </xdr:nvSpPr>
      <xdr:spPr>
        <a:xfrm>
          <a:off x="20199428" y="664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74732</xdr:rowOff>
    </xdr:from>
    <xdr:to>
      <xdr:col>102</xdr:col>
      <xdr:colOff>114300</xdr:colOff>
      <xdr:row>37</xdr:row>
      <xdr:rowOff>88082</xdr:rowOff>
    </xdr:to>
    <xdr:cxnSp macro="">
      <xdr:nvCxnSpPr>
        <xdr:cNvPr id="744" name="直線コネクタ 743"/>
        <xdr:cNvCxnSpPr/>
      </xdr:nvCxnSpPr>
      <xdr:spPr>
        <a:xfrm flipV="1">
          <a:off x="18656300" y="6418382"/>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45695</xdr:rowOff>
    </xdr:from>
    <xdr:to>
      <xdr:col>102</xdr:col>
      <xdr:colOff>165100</xdr:colOff>
      <xdr:row>38</xdr:row>
      <xdr:rowOff>147295</xdr:rowOff>
    </xdr:to>
    <xdr:sp macro="" textlink="">
      <xdr:nvSpPr>
        <xdr:cNvPr id="745" name="フローチャート: 判断 744"/>
        <xdr:cNvSpPr/>
      </xdr:nvSpPr>
      <xdr:spPr>
        <a:xfrm>
          <a:off x="19494500" y="65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138422</xdr:rowOff>
    </xdr:from>
    <xdr:ext cx="378565" cy="259045"/>
    <xdr:sp macro="" textlink="">
      <xdr:nvSpPr>
        <xdr:cNvPr id="746" name="テキスト ボックス 745"/>
        <xdr:cNvSpPr txBox="1"/>
      </xdr:nvSpPr>
      <xdr:spPr>
        <a:xfrm>
          <a:off x="19356017" y="6653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45832</xdr:rowOff>
    </xdr:from>
    <xdr:to>
      <xdr:col>98</xdr:col>
      <xdr:colOff>38100</xdr:colOff>
      <xdr:row>38</xdr:row>
      <xdr:rowOff>147432</xdr:rowOff>
    </xdr:to>
    <xdr:sp macro="" textlink="">
      <xdr:nvSpPr>
        <xdr:cNvPr id="747" name="フローチャート: 判断 746"/>
        <xdr:cNvSpPr/>
      </xdr:nvSpPr>
      <xdr:spPr>
        <a:xfrm>
          <a:off x="18605500" y="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138559</xdr:rowOff>
    </xdr:from>
    <xdr:ext cx="378565" cy="259045"/>
    <xdr:sp macro="" textlink="">
      <xdr:nvSpPr>
        <xdr:cNvPr id="748" name="テキスト ボックス 747"/>
        <xdr:cNvSpPr txBox="1"/>
      </xdr:nvSpPr>
      <xdr:spPr>
        <a:xfrm>
          <a:off x="18467017" y="6653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159994</xdr:rowOff>
    </xdr:from>
    <xdr:to>
      <xdr:col>116</xdr:col>
      <xdr:colOff>114300</xdr:colOff>
      <xdr:row>37</xdr:row>
      <xdr:rowOff>90144</xdr:rowOff>
    </xdr:to>
    <xdr:sp macro="" textlink="">
      <xdr:nvSpPr>
        <xdr:cNvPr id="754" name="楕円 753"/>
        <xdr:cNvSpPr/>
      </xdr:nvSpPr>
      <xdr:spPr>
        <a:xfrm>
          <a:off x="22110700" y="63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11421</xdr:rowOff>
    </xdr:from>
    <xdr:ext cx="469744" cy="259045"/>
    <xdr:sp macro="" textlink="">
      <xdr:nvSpPr>
        <xdr:cNvPr id="755" name="投資及び出資金該当値テキスト"/>
        <xdr:cNvSpPr txBox="1"/>
      </xdr:nvSpPr>
      <xdr:spPr>
        <a:xfrm>
          <a:off x="22212300" y="618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105954</xdr:rowOff>
    </xdr:from>
    <xdr:to>
      <xdr:col>112</xdr:col>
      <xdr:colOff>38100</xdr:colOff>
      <xdr:row>38</xdr:row>
      <xdr:rowOff>36103</xdr:rowOff>
    </xdr:to>
    <xdr:sp macro="" textlink="">
      <xdr:nvSpPr>
        <xdr:cNvPr id="756" name="楕円 755"/>
        <xdr:cNvSpPr/>
      </xdr:nvSpPr>
      <xdr:spPr>
        <a:xfrm>
          <a:off x="21272500" y="64496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52631</xdr:rowOff>
    </xdr:from>
    <xdr:ext cx="469744" cy="259045"/>
    <xdr:sp macro="" textlink="">
      <xdr:nvSpPr>
        <xdr:cNvPr id="757" name="テキスト ボックス 756"/>
        <xdr:cNvSpPr txBox="1"/>
      </xdr:nvSpPr>
      <xdr:spPr>
        <a:xfrm>
          <a:off x="21088428" y="62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139786</xdr:rowOff>
    </xdr:from>
    <xdr:to>
      <xdr:col>107</xdr:col>
      <xdr:colOff>101600</xdr:colOff>
      <xdr:row>38</xdr:row>
      <xdr:rowOff>69937</xdr:rowOff>
    </xdr:to>
    <xdr:sp macro="" textlink="">
      <xdr:nvSpPr>
        <xdr:cNvPr id="758" name="楕円 757"/>
        <xdr:cNvSpPr/>
      </xdr:nvSpPr>
      <xdr:spPr>
        <a:xfrm>
          <a:off x="20383500" y="64834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86463</xdr:rowOff>
    </xdr:from>
    <xdr:ext cx="469744" cy="259045"/>
    <xdr:sp macro="" textlink="">
      <xdr:nvSpPr>
        <xdr:cNvPr id="759" name="テキスト ボックス 758"/>
        <xdr:cNvSpPr txBox="1"/>
      </xdr:nvSpPr>
      <xdr:spPr>
        <a:xfrm>
          <a:off x="20199428" y="6258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23932</xdr:rowOff>
    </xdr:from>
    <xdr:to>
      <xdr:col>102</xdr:col>
      <xdr:colOff>165100</xdr:colOff>
      <xdr:row>37</xdr:row>
      <xdr:rowOff>125532</xdr:rowOff>
    </xdr:to>
    <xdr:sp macro="" textlink="">
      <xdr:nvSpPr>
        <xdr:cNvPr id="760" name="楕円 759"/>
        <xdr:cNvSpPr/>
      </xdr:nvSpPr>
      <xdr:spPr>
        <a:xfrm>
          <a:off x="19494500" y="636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142059</xdr:rowOff>
    </xdr:from>
    <xdr:ext cx="469744" cy="259045"/>
    <xdr:sp macro="" textlink="">
      <xdr:nvSpPr>
        <xdr:cNvPr id="761" name="テキスト ボックス 760"/>
        <xdr:cNvSpPr txBox="1"/>
      </xdr:nvSpPr>
      <xdr:spPr>
        <a:xfrm>
          <a:off x="19310428" y="614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37282</xdr:rowOff>
    </xdr:from>
    <xdr:to>
      <xdr:col>98</xdr:col>
      <xdr:colOff>38100</xdr:colOff>
      <xdr:row>37</xdr:row>
      <xdr:rowOff>138882</xdr:rowOff>
    </xdr:to>
    <xdr:sp macro="" textlink="">
      <xdr:nvSpPr>
        <xdr:cNvPr id="762" name="楕円 761"/>
        <xdr:cNvSpPr/>
      </xdr:nvSpPr>
      <xdr:spPr>
        <a:xfrm>
          <a:off x="18605500" y="638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155409</xdr:rowOff>
    </xdr:from>
    <xdr:ext cx="469744" cy="259045"/>
    <xdr:sp macro="" textlink="">
      <xdr:nvSpPr>
        <xdr:cNvPr id="763" name="テキスト ボックス 762"/>
        <xdr:cNvSpPr txBox="1"/>
      </xdr:nvSpPr>
      <xdr:spPr>
        <a:xfrm>
          <a:off x="18421428" y="615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38796</xdr:rowOff>
    </xdr:from>
    <xdr:to>
      <xdr:col>116</xdr:col>
      <xdr:colOff>62864</xdr:colOff>
      <xdr:row>58</xdr:row>
      <xdr:rowOff>139700</xdr:rowOff>
    </xdr:to>
    <xdr:cxnSp macro="">
      <xdr:nvCxnSpPr>
        <xdr:cNvPr id="785" name="直線コネクタ 784"/>
        <xdr:cNvCxnSpPr/>
      </xdr:nvCxnSpPr>
      <xdr:spPr>
        <a:xfrm flipV="1">
          <a:off x="22159595" y="8954196"/>
          <a:ext cx="1269" cy="1129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156923</xdr:rowOff>
    </xdr:from>
    <xdr:ext cx="534377" cy="259045"/>
    <xdr:sp macro="" textlink="">
      <xdr:nvSpPr>
        <xdr:cNvPr id="788" name="貸付金最大値テキスト"/>
        <xdr:cNvSpPr txBox="1"/>
      </xdr:nvSpPr>
      <xdr:spPr>
        <a:xfrm>
          <a:off x="22212300" y="87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38796</xdr:rowOff>
    </xdr:from>
    <xdr:to>
      <xdr:col>116</xdr:col>
      <xdr:colOff>152400</xdr:colOff>
      <xdr:row>52</xdr:row>
      <xdr:rowOff>38796</xdr:rowOff>
    </xdr:to>
    <xdr:cxnSp macro="">
      <xdr:nvCxnSpPr>
        <xdr:cNvPr id="789" name="直線コネクタ 788"/>
        <xdr:cNvCxnSpPr/>
      </xdr:nvCxnSpPr>
      <xdr:spPr>
        <a:xfrm>
          <a:off x="22072600" y="89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135220</xdr:rowOff>
    </xdr:from>
    <xdr:to>
      <xdr:col>116</xdr:col>
      <xdr:colOff>63500</xdr:colOff>
      <xdr:row>58</xdr:row>
      <xdr:rowOff>135311</xdr:rowOff>
    </xdr:to>
    <xdr:cxnSp macro="">
      <xdr:nvCxnSpPr>
        <xdr:cNvPr id="790" name="直線コネクタ 789"/>
        <xdr:cNvCxnSpPr/>
      </xdr:nvCxnSpPr>
      <xdr:spPr>
        <a:xfrm flipV="1">
          <a:off x="21323300" y="10079320"/>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152879</xdr:rowOff>
    </xdr:from>
    <xdr:ext cx="469744" cy="259045"/>
    <xdr:sp macro="" textlink="">
      <xdr:nvSpPr>
        <xdr:cNvPr id="791" name="貸付金平均値テキスト"/>
        <xdr:cNvSpPr txBox="1"/>
      </xdr:nvSpPr>
      <xdr:spPr>
        <a:xfrm>
          <a:off x="22212300" y="9754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130002</xdr:rowOff>
    </xdr:from>
    <xdr:to>
      <xdr:col>116</xdr:col>
      <xdr:colOff>114300</xdr:colOff>
      <xdr:row>58</xdr:row>
      <xdr:rowOff>60152</xdr:rowOff>
    </xdr:to>
    <xdr:sp macro="" textlink="">
      <xdr:nvSpPr>
        <xdr:cNvPr id="792" name="フローチャート: 判断 791"/>
        <xdr:cNvSpPr/>
      </xdr:nvSpPr>
      <xdr:spPr>
        <a:xfrm>
          <a:off x="221107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135311</xdr:rowOff>
    </xdr:from>
    <xdr:to>
      <xdr:col>111</xdr:col>
      <xdr:colOff>177800</xdr:colOff>
      <xdr:row>58</xdr:row>
      <xdr:rowOff>135403</xdr:rowOff>
    </xdr:to>
    <xdr:cxnSp macro="">
      <xdr:nvCxnSpPr>
        <xdr:cNvPr id="793" name="直線コネクタ 792"/>
        <xdr:cNvCxnSpPr/>
      </xdr:nvCxnSpPr>
      <xdr:spPr>
        <a:xfrm flipV="1">
          <a:off x="20434300" y="10079411"/>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162555</xdr:rowOff>
    </xdr:from>
    <xdr:to>
      <xdr:col>112</xdr:col>
      <xdr:colOff>38100</xdr:colOff>
      <xdr:row>58</xdr:row>
      <xdr:rowOff>92705</xdr:rowOff>
    </xdr:to>
    <xdr:sp macro="" textlink="">
      <xdr:nvSpPr>
        <xdr:cNvPr id="794" name="フローチャート: 判断 793"/>
        <xdr:cNvSpPr/>
      </xdr:nvSpPr>
      <xdr:spPr>
        <a:xfrm>
          <a:off x="21272500" y="99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109232</xdr:rowOff>
    </xdr:from>
    <xdr:ext cx="469744" cy="259045"/>
    <xdr:sp macro="" textlink="">
      <xdr:nvSpPr>
        <xdr:cNvPr id="795" name="テキスト ボックス 794"/>
        <xdr:cNvSpPr txBox="1"/>
      </xdr:nvSpPr>
      <xdr:spPr>
        <a:xfrm>
          <a:off x="21088428" y="971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135403</xdr:rowOff>
    </xdr:from>
    <xdr:to>
      <xdr:col>107</xdr:col>
      <xdr:colOff>50800</xdr:colOff>
      <xdr:row>58</xdr:row>
      <xdr:rowOff>135494</xdr:rowOff>
    </xdr:to>
    <xdr:cxnSp macro="">
      <xdr:nvCxnSpPr>
        <xdr:cNvPr id="796" name="直線コネクタ 795"/>
        <xdr:cNvCxnSpPr/>
      </xdr:nvCxnSpPr>
      <xdr:spPr>
        <a:xfrm flipV="1">
          <a:off x="19545300" y="10079503"/>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149296</xdr:rowOff>
    </xdr:from>
    <xdr:to>
      <xdr:col>107</xdr:col>
      <xdr:colOff>101600</xdr:colOff>
      <xdr:row>58</xdr:row>
      <xdr:rowOff>79446</xdr:rowOff>
    </xdr:to>
    <xdr:sp macro="" textlink="">
      <xdr:nvSpPr>
        <xdr:cNvPr id="797" name="フローチャート: 判断 796"/>
        <xdr:cNvSpPr/>
      </xdr:nvSpPr>
      <xdr:spPr>
        <a:xfrm>
          <a:off x="20383500" y="99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95973</xdr:rowOff>
    </xdr:from>
    <xdr:ext cx="469744" cy="259045"/>
    <xdr:sp macro="" textlink="">
      <xdr:nvSpPr>
        <xdr:cNvPr id="798" name="テキスト ボックス 797"/>
        <xdr:cNvSpPr txBox="1"/>
      </xdr:nvSpPr>
      <xdr:spPr>
        <a:xfrm>
          <a:off x="20199428" y="969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135494</xdr:rowOff>
    </xdr:from>
    <xdr:to>
      <xdr:col>102</xdr:col>
      <xdr:colOff>114300</xdr:colOff>
      <xdr:row>58</xdr:row>
      <xdr:rowOff>135586</xdr:rowOff>
    </xdr:to>
    <xdr:cxnSp macro="">
      <xdr:nvCxnSpPr>
        <xdr:cNvPr id="799" name="直線コネクタ 798"/>
        <xdr:cNvCxnSpPr/>
      </xdr:nvCxnSpPr>
      <xdr:spPr>
        <a:xfrm flipV="1">
          <a:off x="18656300" y="10079594"/>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142027</xdr:rowOff>
    </xdr:from>
    <xdr:to>
      <xdr:col>102</xdr:col>
      <xdr:colOff>165100</xdr:colOff>
      <xdr:row>58</xdr:row>
      <xdr:rowOff>72177</xdr:rowOff>
    </xdr:to>
    <xdr:sp macro="" textlink="">
      <xdr:nvSpPr>
        <xdr:cNvPr id="800" name="フローチャート: 判断 799"/>
        <xdr:cNvSpPr/>
      </xdr:nvSpPr>
      <xdr:spPr>
        <a:xfrm>
          <a:off x="19494500" y="991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88704</xdr:rowOff>
    </xdr:from>
    <xdr:ext cx="469744" cy="259045"/>
    <xdr:sp macro="" textlink="">
      <xdr:nvSpPr>
        <xdr:cNvPr id="801" name="テキスト ボックス 800"/>
        <xdr:cNvSpPr txBox="1"/>
      </xdr:nvSpPr>
      <xdr:spPr>
        <a:xfrm>
          <a:off x="19310428" y="968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136220</xdr:rowOff>
    </xdr:from>
    <xdr:to>
      <xdr:col>98</xdr:col>
      <xdr:colOff>38100</xdr:colOff>
      <xdr:row>58</xdr:row>
      <xdr:rowOff>66370</xdr:rowOff>
    </xdr:to>
    <xdr:sp macro="" textlink="">
      <xdr:nvSpPr>
        <xdr:cNvPr id="802" name="フローチャート: 判断 801"/>
        <xdr:cNvSpPr/>
      </xdr:nvSpPr>
      <xdr:spPr>
        <a:xfrm>
          <a:off x="18605500" y="99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82897</xdr:rowOff>
    </xdr:from>
    <xdr:ext cx="469744" cy="259045"/>
    <xdr:sp macro="" textlink="">
      <xdr:nvSpPr>
        <xdr:cNvPr id="803" name="テキスト ボックス 802"/>
        <xdr:cNvSpPr txBox="1"/>
      </xdr:nvSpPr>
      <xdr:spPr>
        <a:xfrm>
          <a:off x="18421428" y="968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84420</xdr:rowOff>
    </xdr:from>
    <xdr:to>
      <xdr:col>116</xdr:col>
      <xdr:colOff>114300</xdr:colOff>
      <xdr:row>59</xdr:row>
      <xdr:rowOff>14570</xdr:rowOff>
    </xdr:to>
    <xdr:sp macro="" textlink="">
      <xdr:nvSpPr>
        <xdr:cNvPr id="809" name="楕円 808"/>
        <xdr:cNvSpPr/>
      </xdr:nvSpPr>
      <xdr:spPr>
        <a:xfrm>
          <a:off x="22110700" y="1002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170797</xdr:rowOff>
    </xdr:from>
    <xdr:ext cx="313932" cy="259045"/>
    <xdr:sp macro="" textlink="">
      <xdr:nvSpPr>
        <xdr:cNvPr id="810" name="貸付金該当値テキスト"/>
        <xdr:cNvSpPr txBox="1"/>
      </xdr:nvSpPr>
      <xdr:spPr>
        <a:xfrm>
          <a:off x="22212300" y="9943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84511</xdr:rowOff>
    </xdr:from>
    <xdr:to>
      <xdr:col>112</xdr:col>
      <xdr:colOff>38100</xdr:colOff>
      <xdr:row>59</xdr:row>
      <xdr:rowOff>14661</xdr:rowOff>
    </xdr:to>
    <xdr:sp macro="" textlink="">
      <xdr:nvSpPr>
        <xdr:cNvPr id="811" name="楕円 810"/>
        <xdr:cNvSpPr/>
      </xdr:nvSpPr>
      <xdr:spPr>
        <a:xfrm>
          <a:off x="21272500" y="100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5788</xdr:rowOff>
    </xdr:from>
    <xdr:ext cx="313932" cy="259045"/>
    <xdr:sp macro="" textlink="">
      <xdr:nvSpPr>
        <xdr:cNvPr id="812" name="テキスト ボックス 811"/>
        <xdr:cNvSpPr txBox="1"/>
      </xdr:nvSpPr>
      <xdr:spPr>
        <a:xfrm>
          <a:off x="21166333" y="10121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84603</xdr:rowOff>
    </xdr:from>
    <xdr:to>
      <xdr:col>107</xdr:col>
      <xdr:colOff>101600</xdr:colOff>
      <xdr:row>59</xdr:row>
      <xdr:rowOff>14753</xdr:rowOff>
    </xdr:to>
    <xdr:sp macro="" textlink="">
      <xdr:nvSpPr>
        <xdr:cNvPr id="813" name="楕円 812"/>
        <xdr:cNvSpPr/>
      </xdr:nvSpPr>
      <xdr:spPr>
        <a:xfrm>
          <a:off x="20383500" y="100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5880</xdr:rowOff>
    </xdr:from>
    <xdr:ext cx="313932" cy="259045"/>
    <xdr:sp macro="" textlink="">
      <xdr:nvSpPr>
        <xdr:cNvPr id="814" name="テキスト ボックス 813"/>
        <xdr:cNvSpPr txBox="1"/>
      </xdr:nvSpPr>
      <xdr:spPr>
        <a:xfrm>
          <a:off x="20277333" y="1012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84694</xdr:rowOff>
    </xdr:from>
    <xdr:to>
      <xdr:col>102</xdr:col>
      <xdr:colOff>165100</xdr:colOff>
      <xdr:row>59</xdr:row>
      <xdr:rowOff>14844</xdr:rowOff>
    </xdr:to>
    <xdr:sp macro="" textlink="">
      <xdr:nvSpPr>
        <xdr:cNvPr id="815" name="楕円 814"/>
        <xdr:cNvSpPr/>
      </xdr:nvSpPr>
      <xdr:spPr>
        <a:xfrm>
          <a:off x="19494500" y="1002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5971</xdr:rowOff>
    </xdr:from>
    <xdr:ext cx="313932" cy="259045"/>
    <xdr:sp macro="" textlink="">
      <xdr:nvSpPr>
        <xdr:cNvPr id="816" name="テキスト ボックス 815"/>
        <xdr:cNvSpPr txBox="1"/>
      </xdr:nvSpPr>
      <xdr:spPr>
        <a:xfrm>
          <a:off x="19388333" y="10121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84786</xdr:rowOff>
    </xdr:from>
    <xdr:to>
      <xdr:col>98</xdr:col>
      <xdr:colOff>38100</xdr:colOff>
      <xdr:row>59</xdr:row>
      <xdr:rowOff>14936</xdr:rowOff>
    </xdr:to>
    <xdr:sp macro="" textlink="">
      <xdr:nvSpPr>
        <xdr:cNvPr id="817" name="楕円 816"/>
        <xdr:cNvSpPr/>
      </xdr:nvSpPr>
      <xdr:spPr>
        <a:xfrm>
          <a:off x="18605500" y="100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6063</xdr:rowOff>
    </xdr:from>
    <xdr:ext cx="313932" cy="259045"/>
    <xdr:sp macro="" textlink="">
      <xdr:nvSpPr>
        <xdr:cNvPr id="818" name="テキスト ボックス 817"/>
        <xdr:cNvSpPr txBox="1"/>
      </xdr:nvSpPr>
      <xdr:spPr>
        <a:xfrm>
          <a:off x="18499333" y="101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88818</xdr:rowOff>
    </xdr:from>
    <xdr:to>
      <xdr:col>116</xdr:col>
      <xdr:colOff>62864</xdr:colOff>
      <xdr:row>78</xdr:row>
      <xdr:rowOff>112554</xdr:rowOff>
    </xdr:to>
    <xdr:cxnSp macro="">
      <xdr:nvCxnSpPr>
        <xdr:cNvPr id="843" name="直線コネクタ 842"/>
        <xdr:cNvCxnSpPr/>
      </xdr:nvCxnSpPr>
      <xdr:spPr>
        <a:xfrm flipV="1">
          <a:off x="22159595" y="12090318"/>
          <a:ext cx="1269" cy="139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116381</xdr:rowOff>
    </xdr:from>
    <xdr:ext cx="534377" cy="259045"/>
    <xdr:sp macro="" textlink="">
      <xdr:nvSpPr>
        <xdr:cNvPr id="844" name="繰出金最小値テキスト"/>
        <xdr:cNvSpPr txBox="1"/>
      </xdr:nvSpPr>
      <xdr:spPr>
        <a:xfrm>
          <a:off x="22212300" y="134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112554</xdr:rowOff>
    </xdr:from>
    <xdr:to>
      <xdr:col>116</xdr:col>
      <xdr:colOff>152400</xdr:colOff>
      <xdr:row>78</xdr:row>
      <xdr:rowOff>112554</xdr:rowOff>
    </xdr:to>
    <xdr:cxnSp macro="">
      <xdr:nvCxnSpPr>
        <xdr:cNvPr id="845" name="直線コネクタ 844"/>
        <xdr:cNvCxnSpPr/>
      </xdr:nvCxnSpPr>
      <xdr:spPr>
        <a:xfrm>
          <a:off x="22072600" y="1348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35495</xdr:rowOff>
    </xdr:from>
    <xdr:ext cx="534377" cy="259045"/>
    <xdr:sp macro="" textlink="">
      <xdr:nvSpPr>
        <xdr:cNvPr id="846" name="繰出金最大値テキスト"/>
        <xdr:cNvSpPr txBox="1"/>
      </xdr:nvSpPr>
      <xdr:spPr>
        <a:xfrm>
          <a:off x="22212300" y="118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88818</xdr:rowOff>
    </xdr:from>
    <xdr:to>
      <xdr:col>116</xdr:col>
      <xdr:colOff>152400</xdr:colOff>
      <xdr:row>70</xdr:row>
      <xdr:rowOff>88818</xdr:rowOff>
    </xdr:to>
    <xdr:cxnSp macro="">
      <xdr:nvCxnSpPr>
        <xdr:cNvPr id="847" name="直線コネクタ 846"/>
        <xdr:cNvCxnSpPr/>
      </xdr:nvCxnSpPr>
      <xdr:spPr>
        <a:xfrm>
          <a:off x="22072600" y="1209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92266</xdr:rowOff>
    </xdr:from>
    <xdr:to>
      <xdr:col>116</xdr:col>
      <xdr:colOff>63500</xdr:colOff>
      <xdr:row>71</xdr:row>
      <xdr:rowOff>150558</xdr:rowOff>
    </xdr:to>
    <xdr:cxnSp macro="">
      <xdr:nvCxnSpPr>
        <xdr:cNvPr id="848" name="直線コネクタ 847"/>
        <xdr:cNvCxnSpPr/>
      </xdr:nvCxnSpPr>
      <xdr:spPr>
        <a:xfrm>
          <a:off x="21323300" y="12265216"/>
          <a:ext cx="838200" cy="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6043</xdr:rowOff>
    </xdr:from>
    <xdr:ext cx="534377" cy="259045"/>
    <xdr:sp macro="" textlink="">
      <xdr:nvSpPr>
        <xdr:cNvPr id="849" name="繰出金平均値テキスト"/>
        <xdr:cNvSpPr txBox="1"/>
      </xdr:nvSpPr>
      <xdr:spPr>
        <a:xfrm>
          <a:off x="22212300" y="12864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27616</xdr:rowOff>
    </xdr:from>
    <xdr:to>
      <xdr:col>116</xdr:col>
      <xdr:colOff>114300</xdr:colOff>
      <xdr:row>75</xdr:row>
      <xdr:rowOff>129216</xdr:rowOff>
    </xdr:to>
    <xdr:sp macro="" textlink="">
      <xdr:nvSpPr>
        <xdr:cNvPr id="850" name="フローチャート: 判断 849"/>
        <xdr:cNvSpPr/>
      </xdr:nvSpPr>
      <xdr:spPr>
        <a:xfrm>
          <a:off x="221107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92266</xdr:rowOff>
    </xdr:from>
    <xdr:to>
      <xdr:col>111</xdr:col>
      <xdr:colOff>177800</xdr:colOff>
      <xdr:row>72</xdr:row>
      <xdr:rowOff>42278</xdr:rowOff>
    </xdr:to>
    <xdr:cxnSp macro="">
      <xdr:nvCxnSpPr>
        <xdr:cNvPr id="851" name="直線コネクタ 850"/>
        <xdr:cNvCxnSpPr/>
      </xdr:nvCxnSpPr>
      <xdr:spPr>
        <a:xfrm flipV="1">
          <a:off x="20434300" y="12265216"/>
          <a:ext cx="889000" cy="12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2" name="フローチャート: 判断 851"/>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147127</xdr:rowOff>
    </xdr:from>
    <xdr:ext cx="534377" cy="259045"/>
    <xdr:sp macro="" textlink="">
      <xdr:nvSpPr>
        <xdr:cNvPr id="853" name="テキスト ボックス 852"/>
        <xdr:cNvSpPr txBox="1"/>
      </xdr:nvSpPr>
      <xdr:spPr>
        <a:xfrm>
          <a:off x="21056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166484</xdr:rowOff>
    </xdr:from>
    <xdr:to>
      <xdr:col>107</xdr:col>
      <xdr:colOff>50800</xdr:colOff>
      <xdr:row>72</xdr:row>
      <xdr:rowOff>42278</xdr:rowOff>
    </xdr:to>
    <xdr:cxnSp macro="">
      <xdr:nvCxnSpPr>
        <xdr:cNvPr id="854" name="直線コネクタ 853"/>
        <xdr:cNvCxnSpPr/>
      </xdr:nvCxnSpPr>
      <xdr:spPr>
        <a:xfrm>
          <a:off x="19545300" y="12339434"/>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5" name="フローチャート: 判断 854"/>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102264</xdr:rowOff>
    </xdr:from>
    <xdr:ext cx="534377" cy="259045"/>
    <xdr:sp macro="" textlink="">
      <xdr:nvSpPr>
        <xdr:cNvPr id="856" name="テキスト ボックス 855"/>
        <xdr:cNvSpPr txBox="1"/>
      </xdr:nvSpPr>
      <xdr:spPr>
        <a:xfrm>
          <a:off x="20167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166484</xdr:rowOff>
    </xdr:from>
    <xdr:to>
      <xdr:col>102</xdr:col>
      <xdr:colOff>114300</xdr:colOff>
      <xdr:row>72</xdr:row>
      <xdr:rowOff>14675</xdr:rowOff>
    </xdr:to>
    <xdr:cxnSp macro="">
      <xdr:nvCxnSpPr>
        <xdr:cNvPr id="857" name="直線コネクタ 856"/>
        <xdr:cNvCxnSpPr/>
      </xdr:nvCxnSpPr>
      <xdr:spPr>
        <a:xfrm flipV="1">
          <a:off x="18656300" y="12339434"/>
          <a:ext cx="889000" cy="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58" name="フローチャート: 判断 857"/>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95883</xdr:rowOff>
    </xdr:from>
    <xdr:ext cx="534377" cy="259045"/>
    <xdr:sp macro="" textlink="">
      <xdr:nvSpPr>
        <xdr:cNvPr id="859" name="テキスト ボックス 858"/>
        <xdr:cNvSpPr txBox="1"/>
      </xdr:nvSpPr>
      <xdr:spPr>
        <a:xfrm>
          <a:off x="19278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0" name="フローチャート: 判断 859"/>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86549</xdr:rowOff>
    </xdr:from>
    <xdr:ext cx="534377" cy="259045"/>
    <xdr:sp macro="" textlink="">
      <xdr:nvSpPr>
        <xdr:cNvPr id="861" name="テキスト ボックス 860"/>
        <xdr:cNvSpPr txBox="1"/>
      </xdr:nvSpPr>
      <xdr:spPr>
        <a:xfrm>
          <a:off x="18389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99758</xdr:rowOff>
    </xdr:from>
    <xdr:to>
      <xdr:col>116</xdr:col>
      <xdr:colOff>114300</xdr:colOff>
      <xdr:row>72</xdr:row>
      <xdr:rowOff>29908</xdr:rowOff>
    </xdr:to>
    <xdr:sp macro="" textlink="">
      <xdr:nvSpPr>
        <xdr:cNvPr id="867" name="楕円 866"/>
        <xdr:cNvSpPr/>
      </xdr:nvSpPr>
      <xdr:spPr>
        <a:xfrm>
          <a:off x="22110700" y="122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122635</xdr:rowOff>
    </xdr:from>
    <xdr:ext cx="534377" cy="259045"/>
    <xdr:sp macro="" textlink="">
      <xdr:nvSpPr>
        <xdr:cNvPr id="868" name="繰出金該当値テキスト"/>
        <xdr:cNvSpPr txBox="1"/>
      </xdr:nvSpPr>
      <xdr:spPr>
        <a:xfrm>
          <a:off x="22212300" y="1212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41466</xdr:rowOff>
    </xdr:from>
    <xdr:to>
      <xdr:col>112</xdr:col>
      <xdr:colOff>38100</xdr:colOff>
      <xdr:row>71</xdr:row>
      <xdr:rowOff>143066</xdr:rowOff>
    </xdr:to>
    <xdr:sp macro="" textlink="">
      <xdr:nvSpPr>
        <xdr:cNvPr id="869" name="楕円 868"/>
        <xdr:cNvSpPr/>
      </xdr:nvSpPr>
      <xdr:spPr>
        <a:xfrm>
          <a:off x="21272500" y="1221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159593</xdr:rowOff>
    </xdr:from>
    <xdr:ext cx="534377" cy="259045"/>
    <xdr:sp macro="" textlink="">
      <xdr:nvSpPr>
        <xdr:cNvPr id="870" name="テキスト ボックス 869"/>
        <xdr:cNvSpPr txBox="1"/>
      </xdr:nvSpPr>
      <xdr:spPr>
        <a:xfrm>
          <a:off x="21056111" y="1198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162928</xdr:rowOff>
    </xdr:from>
    <xdr:to>
      <xdr:col>107</xdr:col>
      <xdr:colOff>101600</xdr:colOff>
      <xdr:row>72</xdr:row>
      <xdr:rowOff>93078</xdr:rowOff>
    </xdr:to>
    <xdr:sp macro="" textlink="">
      <xdr:nvSpPr>
        <xdr:cNvPr id="871" name="楕円 870"/>
        <xdr:cNvSpPr/>
      </xdr:nvSpPr>
      <xdr:spPr>
        <a:xfrm>
          <a:off x="20383500" y="123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109605</xdr:rowOff>
    </xdr:from>
    <xdr:ext cx="534377" cy="259045"/>
    <xdr:sp macro="" textlink="">
      <xdr:nvSpPr>
        <xdr:cNvPr id="872" name="テキスト ボックス 871"/>
        <xdr:cNvSpPr txBox="1"/>
      </xdr:nvSpPr>
      <xdr:spPr>
        <a:xfrm>
          <a:off x="20167111" y="1211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115684</xdr:rowOff>
    </xdr:from>
    <xdr:to>
      <xdr:col>102</xdr:col>
      <xdr:colOff>165100</xdr:colOff>
      <xdr:row>72</xdr:row>
      <xdr:rowOff>45834</xdr:rowOff>
    </xdr:to>
    <xdr:sp macro="" textlink="">
      <xdr:nvSpPr>
        <xdr:cNvPr id="873" name="楕円 872"/>
        <xdr:cNvSpPr/>
      </xdr:nvSpPr>
      <xdr:spPr>
        <a:xfrm>
          <a:off x="19494500" y="122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62361</xdr:rowOff>
    </xdr:from>
    <xdr:ext cx="534377" cy="259045"/>
    <xdr:sp macro="" textlink="">
      <xdr:nvSpPr>
        <xdr:cNvPr id="874" name="テキスト ボックス 873"/>
        <xdr:cNvSpPr txBox="1"/>
      </xdr:nvSpPr>
      <xdr:spPr>
        <a:xfrm>
          <a:off x="19278111" y="1206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135325</xdr:rowOff>
    </xdr:from>
    <xdr:to>
      <xdr:col>98</xdr:col>
      <xdr:colOff>38100</xdr:colOff>
      <xdr:row>72</xdr:row>
      <xdr:rowOff>65475</xdr:rowOff>
    </xdr:to>
    <xdr:sp macro="" textlink="">
      <xdr:nvSpPr>
        <xdr:cNvPr id="875" name="楕円 874"/>
        <xdr:cNvSpPr/>
      </xdr:nvSpPr>
      <xdr:spPr>
        <a:xfrm>
          <a:off x="18605500" y="1230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82002</xdr:rowOff>
    </xdr:from>
    <xdr:ext cx="534377" cy="259045"/>
    <xdr:sp macro="" textlink="">
      <xdr:nvSpPr>
        <xdr:cNvPr id="876" name="テキスト ボックス 875"/>
        <xdr:cNvSpPr txBox="1"/>
      </xdr:nvSpPr>
      <xdr:spPr>
        <a:xfrm>
          <a:off x="18389111" y="1208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全体的な傾向</a:t>
          </a:r>
          <a:r>
            <a:rPr kumimoji="1" lang="en-US" altLang="ja-JP" sz="1100">
              <a:latin typeface="ＭＳ ゴシック" panose="020B0609070205080204" pitchFamily="49" charset="-128"/>
              <a:ea typeface="ＭＳ ゴシック" panose="020B0609070205080204" pitchFamily="49" charset="-128"/>
            </a:rPr>
            <a:t>】</a:t>
          </a:r>
        </a:p>
        <a:p>
          <a:r>
            <a:rPr kumimoji="1" lang="ja-JP" altLang="en-US" sz="1100">
              <a:latin typeface="ＭＳ ゴシック" panose="020B0609070205080204" pitchFamily="49" charset="-128"/>
              <a:ea typeface="ＭＳ ゴシック" panose="020B0609070205080204" pitchFamily="49" charset="-128"/>
            </a:rPr>
            <a:t>平成</a:t>
          </a:r>
          <a:r>
            <a:rPr kumimoji="1" lang="en-US" altLang="ja-JP" sz="1100">
              <a:latin typeface="ＭＳ ゴシック" panose="020B0609070205080204" pitchFamily="49" charset="-128"/>
              <a:ea typeface="ＭＳ ゴシック" panose="020B0609070205080204" pitchFamily="49" charset="-128"/>
            </a:rPr>
            <a:t>17</a:t>
          </a:r>
          <a:r>
            <a:rPr kumimoji="1" lang="ja-JP" altLang="en-US" sz="1100">
              <a:latin typeface="ＭＳ ゴシック" panose="020B0609070205080204" pitchFamily="49" charset="-128"/>
              <a:ea typeface="ＭＳ ゴシック" panose="020B0609070205080204" pitchFamily="49" charset="-128"/>
            </a:rPr>
            <a:t>年の町村合併により、県域の</a:t>
          </a:r>
          <a:r>
            <a:rPr kumimoji="1" lang="en-US" altLang="ja-JP" sz="1100">
              <a:latin typeface="ＭＳ ゴシック" panose="020B0609070205080204" pitchFamily="49" charset="-128"/>
              <a:ea typeface="ＭＳ ゴシック" panose="020B0609070205080204" pitchFamily="49" charset="-128"/>
            </a:rPr>
            <a:t>7.6</a:t>
          </a:r>
          <a:r>
            <a:rPr kumimoji="1" lang="ja-JP" altLang="en-US" sz="1100">
              <a:latin typeface="ＭＳ ゴシック" panose="020B0609070205080204" pitchFamily="49" charset="-128"/>
              <a:ea typeface="ＭＳ ゴシック" panose="020B0609070205080204" pitchFamily="49" charset="-128"/>
            </a:rPr>
            <a:t>％と広大な面積（</a:t>
          </a:r>
          <a:r>
            <a:rPr kumimoji="1" lang="en-US" altLang="ja-JP" sz="1100">
              <a:latin typeface="ＭＳ ゴシック" panose="020B0609070205080204" pitchFamily="49" charset="-128"/>
              <a:ea typeface="ＭＳ ゴシック" panose="020B0609070205080204" pitchFamily="49" charset="-128"/>
            </a:rPr>
            <a:t>803.44</a:t>
          </a:r>
          <a:r>
            <a:rPr kumimoji="1" lang="ja-JP" altLang="en-US" sz="1100">
              <a:latin typeface="ＭＳ ゴシック" panose="020B0609070205080204" pitchFamily="49" charset="-128"/>
              <a:ea typeface="ＭＳ ゴシック" panose="020B0609070205080204" pitchFamily="49" charset="-128"/>
            </a:rPr>
            <a:t>ｋ㎡）を有することとなったが、一方、人口については、県の</a:t>
          </a:r>
          <a:r>
            <a:rPr kumimoji="1" lang="en-US" altLang="ja-JP" sz="1100">
              <a:latin typeface="ＭＳ ゴシック" panose="020B0609070205080204" pitchFamily="49" charset="-128"/>
              <a:ea typeface="ＭＳ ゴシック" panose="020B0609070205080204" pitchFamily="49" charset="-128"/>
            </a:rPr>
            <a:t>1,978,742</a:t>
          </a:r>
          <a:r>
            <a:rPr kumimoji="1" lang="ja-JP" altLang="en-US" sz="1100">
              <a:latin typeface="ＭＳ ゴシック" panose="020B0609070205080204" pitchFamily="49" charset="-128"/>
              <a:ea typeface="ＭＳ ゴシック" panose="020B0609070205080204" pitchFamily="49" charset="-128"/>
            </a:rPr>
            <a:t>人に対し</a:t>
          </a:r>
          <a:r>
            <a:rPr kumimoji="1" lang="en-US" altLang="ja-JP" sz="1100">
              <a:latin typeface="ＭＳ ゴシック" panose="020B0609070205080204" pitchFamily="49" charset="-128"/>
              <a:ea typeface="ＭＳ ゴシック" panose="020B0609070205080204" pitchFamily="49" charset="-128"/>
            </a:rPr>
            <a:t>19,529</a:t>
          </a:r>
          <a:r>
            <a:rPr kumimoji="1" lang="ja-JP" altLang="en-US" sz="1100">
              <a:latin typeface="ＭＳ ゴシック" panose="020B0609070205080204" pitchFamily="49" charset="-128"/>
              <a:ea typeface="ＭＳ ゴシック" panose="020B0609070205080204" pitchFamily="49" charset="-128"/>
            </a:rPr>
            <a:t>人（ともに</a:t>
          </a:r>
          <a:r>
            <a:rPr kumimoji="1" lang="en-US" altLang="ja-JP" sz="1100">
              <a:latin typeface="ＭＳ ゴシック" panose="020B0609070205080204" pitchFamily="49" charset="-128"/>
              <a:ea typeface="ＭＳ ゴシック" panose="020B0609070205080204" pitchFamily="49" charset="-128"/>
            </a:rPr>
            <a:t>R2</a:t>
          </a:r>
          <a:r>
            <a:rPr kumimoji="1" lang="ja-JP" altLang="en-US" sz="1100">
              <a:latin typeface="ＭＳ ゴシック" panose="020B0609070205080204" pitchFamily="49" charset="-128"/>
              <a:ea typeface="ＭＳ ゴシック" panose="020B0609070205080204" pitchFamily="49" charset="-128"/>
            </a:rPr>
            <a:t>年国調人口）と</a:t>
          </a:r>
          <a:r>
            <a:rPr kumimoji="1" lang="en-US" altLang="ja-JP" sz="1100">
              <a:latin typeface="ＭＳ ゴシック" panose="020B0609070205080204" pitchFamily="49" charset="-128"/>
              <a:ea typeface="ＭＳ ゴシック" panose="020B0609070205080204" pitchFamily="49" charset="-128"/>
            </a:rPr>
            <a:t>1.0</a:t>
          </a:r>
          <a:r>
            <a:rPr kumimoji="1" lang="ja-JP" altLang="en-US" sz="1100">
              <a:latin typeface="ＭＳ ゴシック" panose="020B0609070205080204" pitchFamily="49" charset="-128"/>
              <a:ea typeface="ＭＳ ゴシック" panose="020B0609070205080204" pitchFamily="49" charset="-128"/>
            </a:rPr>
            <a:t>％の構成比となっており、「住民一人当たりのコスト」については、広大な区域における住民サービスの維持という側面もあり、類似団体内順位等、全体的に高い傾向にある。</a:t>
          </a:r>
        </a:p>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特記事項（性質別）</a:t>
          </a:r>
          <a:r>
            <a:rPr kumimoji="1" lang="en-US" altLang="ja-JP" sz="1100">
              <a:latin typeface="ＭＳ ゴシック" panose="020B0609070205080204" pitchFamily="49" charset="-128"/>
              <a:ea typeface="ＭＳ ゴシック" panose="020B0609070205080204" pitchFamily="49" charset="-128"/>
            </a:rPr>
            <a:t>】</a:t>
          </a:r>
        </a:p>
        <a:p>
          <a:r>
            <a:rPr kumimoji="1" lang="ja-JP" altLang="en-US" sz="1100">
              <a:latin typeface="ＭＳ ゴシック" panose="020B0609070205080204" pitchFamily="49" charset="-128"/>
              <a:ea typeface="ＭＳ ゴシック" panose="020B0609070205080204" pitchFamily="49" charset="-128"/>
            </a:rPr>
            <a:t>人件費については、住民一人当たり</a:t>
          </a:r>
          <a:r>
            <a:rPr kumimoji="1" lang="en-US" altLang="ja-JP" sz="1100">
              <a:latin typeface="ＭＳ ゴシック" panose="020B0609070205080204" pitchFamily="49" charset="-128"/>
              <a:ea typeface="ＭＳ ゴシック" panose="020B0609070205080204" pitchFamily="49" charset="-128"/>
            </a:rPr>
            <a:t>107,873</a:t>
          </a:r>
          <a:r>
            <a:rPr kumimoji="1" lang="ja-JP" altLang="en-US" sz="1100">
              <a:latin typeface="ＭＳ ゴシック" panose="020B0609070205080204" pitchFamily="49" charset="-128"/>
              <a:ea typeface="ＭＳ ゴシック" panose="020B0609070205080204" pitchFamily="49" charset="-128"/>
            </a:rPr>
            <a:t>円となっており、類似団体内８位で、全国平均・岐阜県平均と比べてもかなり高くなっている。合併当初に比べ</a:t>
          </a:r>
          <a:r>
            <a:rPr kumimoji="1" lang="en-US" altLang="ja-JP" sz="1100">
              <a:latin typeface="ＭＳ ゴシック" panose="020B0609070205080204" pitchFamily="49" charset="-128"/>
              <a:ea typeface="ＭＳ ゴシック" panose="020B0609070205080204" pitchFamily="49" charset="-128"/>
            </a:rPr>
            <a:t>150</a:t>
          </a:r>
          <a:r>
            <a:rPr kumimoji="1" lang="ja-JP" altLang="en-US" sz="1100">
              <a:latin typeface="ＭＳ ゴシック" panose="020B0609070205080204" pitchFamily="49" charset="-128"/>
              <a:ea typeface="ＭＳ ゴシック" panose="020B0609070205080204" pitchFamily="49" charset="-128"/>
            </a:rPr>
            <a:t>人以上の人員削減を行っているが、今後も引き続き職員数の削減を進めていく。</a:t>
          </a:r>
        </a:p>
        <a:p>
          <a:r>
            <a:rPr kumimoji="1" lang="ja-JP" altLang="en-US" sz="1100">
              <a:latin typeface="ＭＳ ゴシック" panose="020B0609070205080204" pitchFamily="49" charset="-128"/>
              <a:ea typeface="ＭＳ ゴシック" panose="020B0609070205080204" pitchFamily="49" charset="-128"/>
            </a:rPr>
            <a:t>普通建設事業費については、住民一人当たり</a:t>
          </a:r>
          <a:r>
            <a:rPr kumimoji="1" lang="en-US" altLang="ja-JP" sz="1100">
              <a:latin typeface="ＭＳ ゴシック" panose="020B0609070205080204" pitchFamily="49" charset="-128"/>
              <a:ea typeface="ＭＳ ゴシック" panose="020B0609070205080204" pitchFamily="49" charset="-128"/>
            </a:rPr>
            <a:t>118,680</a:t>
          </a:r>
          <a:r>
            <a:rPr kumimoji="1" lang="ja-JP" altLang="en-US" sz="1100">
              <a:latin typeface="ＭＳ ゴシック" panose="020B0609070205080204" pitchFamily="49" charset="-128"/>
              <a:ea typeface="ＭＳ ゴシック" panose="020B0609070205080204" pitchFamily="49" charset="-128"/>
            </a:rPr>
            <a:t>円となっており、高い水準にある。これは合併に伴う旧町村の格差是正や新町の一体化を目指す目的から支出される投資的経費が多いことによる。また、それらの財源として発行した地方債により、公債費についても一人当たりコストが非常に高くなっている。</a:t>
          </a:r>
        </a:p>
        <a:p>
          <a:r>
            <a:rPr kumimoji="1" lang="ja-JP" altLang="en-US" sz="1100">
              <a:latin typeface="ＭＳ ゴシック" panose="020B0609070205080204" pitchFamily="49" charset="-128"/>
              <a:ea typeface="ＭＳ ゴシック" panose="020B0609070205080204" pitchFamily="49" charset="-128"/>
            </a:rPr>
            <a:t>繰出金については、住民一人当たり</a:t>
          </a:r>
          <a:r>
            <a:rPr kumimoji="1" lang="en-US" altLang="ja-JP" sz="1100">
              <a:latin typeface="ＭＳ ゴシック" panose="020B0609070205080204" pitchFamily="49" charset="-128"/>
              <a:ea typeface="ＭＳ ゴシック" panose="020B0609070205080204" pitchFamily="49" charset="-128"/>
            </a:rPr>
            <a:t>86,430</a:t>
          </a:r>
          <a:r>
            <a:rPr kumimoji="1" lang="ja-JP" altLang="en-US" sz="1100">
              <a:latin typeface="ＭＳ ゴシック" panose="020B0609070205080204" pitchFamily="49" charset="-128"/>
              <a:ea typeface="ＭＳ ゴシック" panose="020B0609070205080204" pitchFamily="49" charset="-128"/>
            </a:rPr>
            <a:t>円となっており、全国平均・岐阜県平均と比べてもかなり高くなっている。今後、公営企業会計への繰出金については料金体系の抜本的な見直しや加入率増加の方策を実施するよう指導し、普通会計への圧迫を軽減させ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岐阜県揖斐川町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20,459
20,195
803.44
17,381,064
16,720,316
570,166
9,414,748
14,122,087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75311</xdr:rowOff>
    </xdr:from>
    <xdr:to>
      <xdr:col>24</xdr:col>
      <xdr:colOff>62865</xdr:colOff>
      <xdr:row>39</xdr:row>
      <xdr:rowOff>4064</xdr:rowOff>
    </xdr:to>
    <xdr:cxnSp macro="">
      <xdr:nvCxnSpPr>
        <xdr:cNvPr id="56" name="直線コネクタ 55"/>
        <xdr:cNvCxnSpPr/>
      </xdr:nvCxnSpPr>
      <xdr:spPr>
        <a:xfrm flipV="1">
          <a:off x="4633595" y="5390261"/>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7891</xdr:rowOff>
    </xdr:from>
    <xdr:ext cx="469744" cy="259045"/>
    <xdr:sp macro="" textlink="">
      <xdr:nvSpPr>
        <xdr:cNvPr id="57" name="議会費最小値テキスト"/>
        <xdr:cNvSpPr txBox="1"/>
      </xdr:nvSpPr>
      <xdr:spPr>
        <a:xfrm>
          <a:off x="4686300"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4064</xdr:rowOff>
    </xdr:from>
    <xdr:to>
      <xdr:col>24</xdr:col>
      <xdr:colOff>152400</xdr:colOff>
      <xdr:row>39</xdr:row>
      <xdr:rowOff>4064</xdr:rowOff>
    </xdr:to>
    <xdr:cxnSp macro="">
      <xdr:nvCxnSpPr>
        <xdr:cNvPr id="58" name="直線コネクタ 57"/>
        <xdr:cNvCxnSpPr/>
      </xdr:nvCxnSpPr>
      <xdr:spPr>
        <a:xfrm>
          <a:off x="4546600" y="669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21988</xdr:rowOff>
    </xdr:from>
    <xdr:ext cx="469744" cy="259045"/>
    <xdr:sp macro="" textlink="">
      <xdr:nvSpPr>
        <xdr:cNvPr id="59" name="議会費最大値テキスト"/>
        <xdr:cNvSpPr txBox="1"/>
      </xdr:nvSpPr>
      <xdr:spPr>
        <a:xfrm>
          <a:off x="4686300" y="51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75311</xdr:rowOff>
    </xdr:from>
    <xdr:to>
      <xdr:col>24</xdr:col>
      <xdr:colOff>152400</xdr:colOff>
      <xdr:row>31</xdr:row>
      <xdr:rowOff>75311</xdr:rowOff>
    </xdr:to>
    <xdr:cxnSp macro="">
      <xdr:nvCxnSpPr>
        <xdr:cNvPr id="60" name="直線コネクタ 59"/>
        <xdr:cNvCxnSpPr/>
      </xdr:nvCxnSpPr>
      <xdr:spPr>
        <a:xfrm>
          <a:off x="4546600" y="539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19685</xdr:rowOff>
    </xdr:from>
    <xdr:to>
      <xdr:col>24</xdr:col>
      <xdr:colOff>63500</xdr:colOff>
      <xdr:row>37</xdr:row>
      <xdr:rowOff>57404</xdr:rowOff>
    </xdr:to>
    <xdr:cxnSp macro="">
      <xdr:nvCxnSpPr>
        <xdr:cNvPr id="61" name="直線コネクタ 60"/>
        <xdr:cNvCxnSpPr/>
      </xdr:nvCxnSpPr>
      <xdr:spPr>
        <a:xfrm flipV="1">
          <a:off x="3797300" y="6363335"/>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469744" cy="259045"/>
    <xdr:sp macro="" textlink="">
      <xdr:nvSpPr>
        <xdr:cNvPr id="62" name="議会費平均値テキスト"/>
        <xdr:cNvSpPr txBox="1"/>
      </xdr:nvSpPr>
      <xdr:spPr>
        <a:xfrm>
          <a:off x="4686300" y="6017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63" name="フローチャート: 判断 62"/>
        <xdr:cNvSpPr/>
      </xdr:nvSpPr>
      <xdr:spPr>
        <a:xfrm>
          <a:off x="45847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36068</xdr:rowOff>
    </xdr:from>
    <xdr:to>
      <xdr:col>19</xdr:col>
      <xdr:colOff>177800</xdr:colOff>
      <xdr:row>37</xdr:row>
      <xdr:rowOff>57404</xdr:rowOff>
    </xdr:to>
    <xdr:cxnSp macro="">
      <xdr:nvCxnSpPr>
        <xdr:cNvPr id="64" name="直線コネクタ 63"/>
        <xdr:cNvCxnSpPr/>
      </xdr:nvCxnSpPr>
      <xdr:spPr>
        <a:xfrm>
          <a:off x="2908300" y="637971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134620</xdr:rowOff>
    </xdr:from>
    <xdr:to>
      <xdr:col>20</xdr:col>
      <xdr:colOff>38100</xdr:colOff>
      <xdr:row>39</xdr:row>
      <xdr:rowOff>64770</xdr:rowOff>
    </xdr:to>
    <xdr:sp macro="" textlink="">
      <xdr:nvSpPr>
        <xdr:cNvPr id="65" name="フローチャート: 判断 64"/>
        <xdr:cNvSpPr/>
      </xdr:nvSpPr>
      <xdr:spPr>
        <a:xfrm>
          <a:off x="3746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55897</xdr:rowOff>
    </xdr:from>
    <xdr:ext cx="469744" cy="259045"/>
    <xdr:sp macro="" textlink="">
      <xdr:nvSpPr>
        <xdr:cNvPr id="66" name="テキスト ボックス 65"/>
        <xdr:cNvSpPr txBox="1"/>
      </xdr:nvSpPr>
      <xdr:spPr>
        <a:xfrm>
          <a:off x="3562428"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36068</xdr:rowOff>
    </xdr:from>
    <xdr:to>
      <xdr:col>15</xdr:col>
      <xdr:colOff>50800</xdr:colOff>
      <xdr:row>37</xdr:row>
      <xdr:rowOff>110744</xdr:rowOff>
    </xdr:to>
    <xdr:cxnSp macro="">
      <xdr:nvCxnSpPr>
        <xdr:cNvPr id="67" name="直線コネクタ 66"/>
        <xdr:cNvCxnSpPr/>
      </xdr:nvCxnSpPr>
      <xdr:spPr>
        <a:xfrm flipV="1">
          <a:off x="2019300" y="6379718"/>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100330</xdr:rowOff>
    </xdr:from>
    <xdr:to>
      <xdr:col>15</xdr:col>
      <xdr:colOff>101600</xdr:colOff>
      <xdr:row>39</xdr:row>
      <xdr:rowOff>30480</xdr:rowOff>
    </xdr:to>
    <xdr:sp macro="" textlink="">
      <xdr:nvSpPr>
        <xdr:cNvPr id="68" name="フローチャート: 判断 67"/>
        <xdr:cNvSpPr/>
      </xdr:nvSpPr>
      <xdr:spPr>
        <a:xfrm>
          <a:off x="2857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21607</xdr:rowOff>
    </xdr:from>
    <xdr:ext cx="469744" cy="259045"/>
    <xdr:sp macro="" textlink="">
      <xdr:nvSpPr>
        <xdr:cNvPr id="69" name="テキスト ボックス 68"/>
        <xdr:cNvSpPr txBox="1"/>
      </xdr:nvSpPr>
      <xdr:spPr>
        <a:xfrm>
          <a:off x="2673428"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30353</xdr:rowOff>
    </xdr:from>
    <xdr:to>
      <xdr:col>10</xdr:col>
      <xdr:colOff>114300</xdr:colOff>
      <xdr:row>37</xdr:row>
      <xdr:rowOff>110744</xdr:rowOff>
    </xdr:to>
    <xdr:cxnSp macro="">
      <xdr:nvCxnSpPr>
        <xdr:cNvPr id="70" name="直線コネクタ 69"/>
        <xdr:cNvCxnSpPr/>
      </xdr:nvCxnSpPr>
      <xdr:spPr>
        <a:xfrm>
          <a:off x="1130300" y="6374003"/>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118237</xdr:rowOff>
    </xdr:from>
    <xdr:to>
      <xdr:col>10</xdr:col>
      <xdr:colOff>165100</xdr:colOff>
      <xdr:row>39</xdr:row>
      <xdr:rowOff>48387</xdr:rowOff>
    </xdr:to>
    <xdr:sp macro="" textlink="">
      <xdr:nvSpPr>
        <xdr:cNvPr id="71" name="フローチャート: 判断 70"/>
        <xdr:cNvSpPr/>
      </xdr:nvSpPr>
      <xdr:spPr>
        <a:xfrm>
          <a:off x="1968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39514</xdr:rowOff>
    </xdr:from>
    <xdr:ext cx="469744" cy="259045"/>
    <xdr:sp macro="" textlink="">
      <xdr:nvSpPr>
        <xdr:cNvPr id="72" name="テキスト ボックス 71"/>
        <xdr:cNvSpPr txBox="1"/>
      </xdr:nvSpPr>
      <xdr:spPr>
        <a:xfrm>
          <a:off x="1784428" y="672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127000</xdr:rowOff>
    </xdr:from>
    <xdr:to>
      <xdr:col>6</xdr:col>
      <xdr:colOff>38100</xdr:colOff>
      <xdr:row>39</xdr:row>
      <xdr:rowOff>57150</xdr:rowOff>
    </xdr:to>
    <xdr:sp macro="" textlink="">
      <xdr:nvSpPr>
        <xdr:cNvPr id="73" name="フローチャート: 判断 72"/>
        <xdr:cNvSpPr/>
      </xdr:nvSpPr>
      <xdr:spPr>
        <a:xfrm>
          <a:off x="1079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48277</xdr:rowOff>
    </xdr:from>
    <xdr:ext cx="469744" cy="259045"/>
    <xdr:sp macro="" textlink="">
      <xdr:nvSpPr>
        <xdr:cNvPr id="74" name="テキスト ボックス 73"/>
        <xdr:cNvSpPr txBox="1"/>
      </xdr:nvSpPr>
      <xdr:spPr>
        <a:xfrm>
          <a:off x="895428"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140335</xdr:rowOff>
    </xdr:from>
    <xdr:to>
      <xdr:col>24</xdr:col>
      <xdr:colOff>114300</xdr:colOff>
      <xdr:row>37</xdr:row>
      <xdr:rowOff>70485</xdr:rowOff>
    </xdr:to>
    <xdr:sp macro="" textlink="">
      <xdr:nvSpPr>
        <xdr:cNvPr id="80" name="楕円 79"/>
        <xdr:cNvSpPr/>
      </xdr:nvSpPr>
      <xdr:spPr>
        <a:xfrm>
          <a:off x="45847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118762</xdr:rowOff>
    </xdr:from>
    <xdr:ext cx="469744" cy="259045"/>
    <xdr:sp macro="" textlink="">
      <xdr:nvSpPr>
        <xdr:cNvPr id="81" name="議会費該当値テキスト"/>
        <xdr:cNvSpPr txBox="1"/>
      </xdr:nvSpPr>
      <xdr:spPr>
        <a:xfrm>
          <a:off x="4686300" y="629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6604</xdr:rowOff>
    </xdr:from>
    <xdr:to>
      <xdr:col>20</xdr:col>
      <xdr:colOff>38100</xdr:colOff>
      <xdr:row>37</xdr:row>
      <xdr:rowOff>108204</xdr:rowOff>
    </xdr:to>
    <xdr:sp macro="" textlink="">
      <xdr:nvSpPr>
        <xdr:cNvPr id="82" name="楕円 81"/>
        <xdr:cNvSpPr/>
      </xdr:nvSpPr>
      <xdr:spPr>
        <a:xfrm>
          <a:off x="3746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124731</xdr:rowOff>
    </xdr:from>
    <xdr:ext cx="469744" cy="259045"/>
    <xdr:sp macro="" textlink="">
      <xdr:nvSpPr>
        <xdr:cNvPr id="83" name="テキスト ボックス 82"/>
        <xdr:cNvSpPr txBox="1"/>
      </xdr:nvSpPr>
      <xdr:spPr>
        <a:xfrm>
          <a:off x="3562428" y="612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156718</xdr:rowOff>
    </xdr:from>
    <xdr:to>
      <xdr:col>15</xdr:col>
      <xdr:colOff>101600</xdr:colOff>
      <xdr:row>37</xdr:row>
      <xdr:rowOff>86868</xdr:rowOff>
    </xdr:to>
    <xdr:sp macro="" textlink="">
      <xdr:nvSpPr>
        <xdr:cNvPr id="84" name="楕円 83"/>
        <xdr:cNvSpPr/>
      </xdr:nvSpPr>
      <xdr:spPr>
        <a:xfrm>
          <a:off x="2857500" y="63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103395</xdr:rowOff>
    </xdr:from>
    <xdr:ext cx="469744" cy="259045"/>
    <xdr:sp macro="" textlink="">
      <xdr:nvSpPr>
        <xdr:cNvPr id="85" name="テキスト ボックス 84"/>
        <xdr:cNvSpPr txBox="1"/>
      </xdr:nvSpPr>
      <xdr:spPr>
        <a:xfrm>
          <a:off x="2673428" y="610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59944</xdr:rowOff>
    </xdr:from>
    <xdr:to>
      <xdr:col>10</xdr:col>
      <xdr:colOff>165100</xdr:colOff>
      <xdr:row>37</xdr:row>
      <xdr:rowOff>161544</xdr:rowOff>
    </xdr:to>
    <xdr:sp macro="" textlink="">
      <xdr:nvSpPr>
        <xdr:cNvPr id="86" name="楕円 85"/>
        <xdr:cNvSpPr/>
      </xdr:nvSpPr>
      <xdr:spPr>
        <a:xfrm>
          <a:off x="1968500" y="640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6621</xdr:rowOff>
    </xdr:from>
    <xdr:ext cx="469744" cy="259045"/>
    <xdr:sp macro="" textlink="">
      <xdr:nvSpPr>
        <xdr:cNvPr id="87" name="テキスト ボックス 86"/>
        <xdr:cNvSpPr txBox="1"/>
      </xdr:nvSpPr>
      <xdr:spPr>
        <a:xfrm>
          <a:off x="1784428" y="617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151003</xdr:rowOff>
    </xdr:from>
    <xdr:to>
      <xdr:col>6</xdr:col>
      <xdr:colOff>38100</xdr:colOff>
      <xdr:row>37</xdr:row>
      <xdr:rowOff>81153</xdr:rowOff>
    </xdr:to>
    <xdr:sp macro="" textlink="">
      <xdr:nvSpPr>
        <xdr:cNvPr id="88" name="楕円 87"/>
        <xdr:cNvSpPr/>
      </xdr:nvSpPr>
      <xdr:spPr>
        <a:xfrm>
          <a:off x="1079500" y="63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97680</xdr:rowOff>
    </xdr:from>
    <xdr:ext cx="469744" cy="259045"/>
    <xdr:sp macro="" textlink="">
      <xdr:nvSpPr>
        <xdr:cNvPr id="89" name="テキスト ボックス 88"/>
        <xdr:cNvSpPr txBox="1"/>
      </xdr:nvSpPr>
      <xdr:spPr>
        <a:xfrm>
          <a:off x="895428" y="609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67901</xdr:rowOff>
    </xdr:from>
    <xdr:to>
      <xdr:col>24</xdr:col>
      <xdr:colOff>62865</xdr:colOff>
      <xdr:row>54</xdr:row>
      <xdr:rowOff>155304</xdr:rowOff>
    </xdr:to>
    <xdr:cxnSp macro="">
      <xdr:nvCxnSpPr>
        <xdr:cNvPr id="111" name="直線コネクタ 110"/>
        <xdr:cNvCxnSpPr/>
      </xdr:nvCxnSpPr>
      <xdr:spPr>
        <a:xfrm flipV="1">
          <a:off x="4633595" y="8640401"/>
          <a:ext cx="1270" cy="773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159131</xdr:rowOff>
    </xdr:from>
    <xdr:ext cx="599010" cy="259045"/>
    <xdr:sp macro="" textlink="">
      <xdr:nvSpPr>
        <xdr:cNvPr id="112" name="総務費最小値テキスト"/>
        <xdr:cNvSpPr txBox="1"/>
      </xdr:nvSpPr>
      <xdr:spPr>
        <a:xfrm>
          <a:off x="4686300" y="94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155304</xdr:rowOff>
    </xdr:from>
    <xdr:to>
      <xdr:col>24</xdr:col>
      <xdr:colOff>152400</xdr:colOff>
      <xdr:row>54</xdr:row>
      <xdr:rowOff>155304</xdr:rowOff>
    </xdr:to>
    <xdr:cxnSp macro="">
      <xdr:nvCxnSpPr>
        <xdr:cNvPr id="113" name="直線コネクタ 112"/>
        <xdr:cNvCxnSpPr/>
      </xdr:nvCxnSpPr>
      <xdr:spPr>
        <a:xfrm>
          <a:off x="4546600" y="9413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14578</xdr:rowOff>
    </xdr:from>
    <xdr:ext cx="599010" cy="259045"/>
    <xdr:sp macro="" textlink="">
      <xdr:nvSpPr>
        <xdr:cNvPr id="114" name="総務費最大値テキスト"/>
        <xdr:cNvSpPr txBox="1"/>
      </xdr:nvSpPr>
      <xdr:spPr>
        <a:xfrm>
          <a:off x="4686300" y="841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315,704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67901</xdr:rowOff>
    </xdr:from>
    <xdr:to>
      <xdr:col>24</xdr:col>
      <xdr:colOff>152400</xdr:colOff>
      <xdr:row>50</xdr:row>
      <xdr:rowOff>67901</xdr:rowOff>
    </xdr:to>
    <xdr:cxnSp macro="">
      <xdr:nvCxnSpPr>
        <xdr:cNvPr id="115" name="直線コネクタ 114"/>
        <xdr:cNvCxnSpPr/>
      </xdr:nvCxnSpPr>
      <xdr:spPr>
        <a:xfrm>
          <a:off x="4546600" y="864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16320</xdr:rowOff>
    </xdr:from>
    <xdr:to>
      <xdr:col>24</xdr:col>
      <xdr:colOff>63500</xdr:colOff>
      <xdr:row>55</xdr:row>
      <xdr:rowOff>46166</xdr:rowOff>
    </xdr:to>
    <xdr:cxnSp macro="">
      <xdr:nvCxnSpPr>
        <xdr:cNvPr id="116" name="直線コネクタ 115"/>
        <xdr:cNvCxnSpPr/>
      </xdr:nvCxnSpPr>
      <xdr:spPr>
        <a:xfrm flipV="1">
          <a:off x="3797300" y="8931720"/>
          <a:ext cx="838200" cy="5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31606</xdr:rowOff>
    </xdr:from>
    <xdr:ext cx="599010" cy="259045"/>
    <xdr:sp macro="" textlink="">
      <xdr:nvSpPr>
        <xdr:cNvPr id="117" name="総務費平均値テキスト"/>
        <xdr:cNvSpPr txBox="1"/>
      </xdr:nvSpPr>
      <xdr:spPr>
        <a:xfrm>
          <a:off x="4686300" y="9118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53179</xdr:rowOff>
    </xdr:from>
    <xdr:to>
      <xdr:col>24</xdr:col>
      <xdr:colOff>114300</xdr:colOff>
      <xdr:row>53</xdr:row>
      <xdr:rowOff>154779</xdr:rowOff>
    </xdr:to>
    <xdr:sp macro="" textlink="">
      <xdr:nvSpPr>
        <xdr:cNvPr id="118" name="フローチャート: 判断 117"/>
        <xdr:cNvSpPr/>
      </xdr:nvSpPr>
      <xdr:spPr>
        <a:xfrm>
          <a:off x="45847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46166</xdr:rowOff>
    </xdr:from>
    <xdr:to>
      <xdr:col>19</xdr:col>
      <xdr:colOff>177800</xdr:colOff>
      <xdr:row>55</xdr:row>
      <xdr:rowOff>82930</xdr:rowOff>
    </xdr:to>
    <xdr:cxnSp macro="">
      <xdr:nvCxnSpPr>
        <xdr:cNvPr id="119" name="直線コネクタ 118"/>
        <xdr:cNvCxnSpPr/>
      </xdr:nvCxnSpPr>
      <xdr:spPr>
        <a:xfrm flipV="1">
          <a:off x="2908300" y="9475916"/>
          <a:ext cx="889000" cy="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133372</xdr:rowOff>
    </xdr:from>
    <xdr:to>
      <xdr:col>20</xdr:col>
      <xdr:colOff>38100</xdr:colOff>
      <xdr:row>57</xdr:row>
      <xdr:rowOff>63522</xdr:rowOff>
    </xdr:to>
    <xdr:sp macro="" textlink="">
      <xdr:nvSpPr>
        <xdr:cNvPr id="120" name="フローチャート: 判断 119"/>
        <xdr:cNvSpPr/>
      </xdr:nvSpPr>
      <xdr:spPr>
        <a:xfrm>
          <a:off x="37465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54649</xdr:rowOff>
    </xdr:from>
    <xdr:ext cx="534377" cy="259045"/>
    <xdr:sp macro="" textlink="">
      <xdr:nvSpPr>
        <xdr:cNvPr id="121" name="テキスト ボックス 120"/>
        <xdr:cNvSpPr txBox="1"/>
      </xdr:nvSpPr>
      <xdr:spPr>
        <a:xfrm>
          <a:off x="3530111" y="982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82930</xdr:rowOff>
    </xdr:from>
    <xdr:to>
      <xdr:col>15</xdr:col>
      <xdr:colOff>50800</xdr:colOff>
      <xdr:row>55</xdr:row>
      <xdr:rowOff>95918</xdr:rowOff>
    </xdr:to>
    <xdr:cxnSp macro="">
      <xdr:nvCxnSpPr>
        <xdr:cNvPr id="122" name="直線コネクタ 121"/>
        <xdr:cNvCxnSpPr/>
      </xdr:nvCxnSpPr>
      <xdr:spPr>
        <a:xfrm flipV="1">
          <a:off x="2019300" y="9512680"/>
          <a:ext cx="889000" cy="1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108043</xdr:rowOff>
    </xdr:from>
    <xdr:to>
      <xdr:col>15</xdr:col>
      <xdr:colOff>101600</xdr:colOff>
      <xdr:row>57</xdr:row>
      <xdr:rowOff>38193</xdr:rowOff>
    </xdr:to>
    <xdr:sp macro="" textlink="">
      <xdr:nvSpPr>
        <xdr:cNvPr id="123" name="フローチャート: 判断 122"/>
        <xdr:cNvSpPr/>
      </xdr:nvSpPr>
      <xdr:spPr>
        <a:xfrm>
          <a:off x="2857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29320</xdr:rowOff>
    </xdr:from>
    <xdr:ext cx="534377" cy="259045"/>
    <xdr:sp macro="" textlink="">
      <xdr:nvSpPr>
        <xdr:cNvPr id="124" name="テキスト ボックス 123"/>
        <xdr:cNvSpPr txBox="1"/>
      </xdr:nvSpPr>
      <xdr:spPr>
        <a:xfrm>
          <a:off x="2641111" y="980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95918</xdr:rowOff>
    </xdr:from>
    <xdr:to>
      <xdr:col>10</xdr:col>
      <xdr:colOff>114300</xdr:colOff>
      <xdr:row>55</xdr:row>
      <xdr:rowOff>165559</xdr:rowOff>
    </xdr:to>
    <xdr:cxnSp macro="">
      <xdr:nvCxnSpPr>
        <xdr:cNvPr id="125" name="直線コネクタ 124"/>
        <xdr:cNvCxnSpPr/>
      </xdr:nvCxnSpPr>
      <xdr:spPr>
        <a:xfrm flipV="1">
          <a:off x="1130300" y="9525668"/>
          <a:ext cx="889000" cy="6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148647</xdr:rowOff>
    </xdr:from>
    <xdr:to>
      <xdr:col>10</xdr:col>
      <xdr:colOff>165100</xdr:colOff>
      <xdr:row>57</xdr:row>
      <xdr:rowOff>78797</xdr:rowOff>
    </xdr:to>
    <xdr:sp macro="" textlink="">
      <xdr:nvSpPr>
        <xdr:cNvPr id="126" name="フローチャート: 判断 125"/>
        <xdr:cNvSpPr/>
      </xdr:nvSpPr>
      <xdr:spPr>
        <a:xfrm>
          <a:off x="1968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69924</xdr:rowOff>
    </xdr:from>
    <xdr:ext cx="534377" cy="259045"/>
    <xdr:sp macro="" textlink="">
      <xdr:nvSpPr>
        <xdr:cNvPr id="127" name="テキスト ボックス 126"/>
        <xdr:cNvSpPr txBox="1"/>
      </xdr:nvSpPr>
      <xdr:spPr>
        <a:xfrm>
          <a:off x="1752111" y="98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136143</xdr:rowOff>
    </xdr:from>
    <xdr:to>
      <xdr:col>6</xdr:col>
      <xdr:colOff>38100</xdr:colOff>
      <xdr:row>57</xdr:row>
      <xdr:rowOff>66293</xdr:rowOff>
    </xdr:to>
    <xdr:sp macro="" textlink="">
      <xdr:nvSpPr>
        <xdr:cNvPr id="128" name="フローチャート: 判断 127"/>
        <xdr:cNvSpPr/>
      </xdr:nvSpPr>
      <xdr:spPr>
        <a:xfrm>
          <a:off x="1079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57420</xdr:rowOff>
    </xdr:from>
    <xdr:ext cx="534377" cy="259045"/>
    <xdr:sp macro="" textlink="">
      <xdr:nvSpPr>
        <xdr:cNvPr id="129" name="テキスト ボックス 128"/>
        <xdr:cNvSpPr txBox="1"/>
      </xdr:nvSpPr>
      <xdr:spPr>
        <a:xfrm>
          <a:off x="863111" y="983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136970</xdr:rowOff>
    </xdr:from>
    <xdr:to>
      <xdr:col>24</xdr:col>
      <xdr:colOff>114300</xdr:colOff>
      <xdr:row>52</xdr:row>
      <xdr:rowOff>67120</xdr:rowOff>
    </xdr:to>
    <xdr:sp macro="" textlink="">
      <xdr:nvSpPr>
        <xdr:cNvPr id="135" name="楕円 134"/>
        <xdr:cNvSpPr/>
      </xdr:nvSpPr>
      <xdr:spPr>
        <a:xfrm>
          <a:off x="4584700" y="888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159847</xdr:rowOff>
    </xdr:from>
    <xdr:ext cx="599010" cy="259045"/>
    <xdr:sp macro="" textlink="">
      <xdr:nvSpPr>
        <xdr:cNvPr id="136" name="総務費該当値テキスト"/>
        <xdr:cNvSpPr txBox="1"/>
      </xdr:nvSpPr>
      <xdr:spPr>
        <a:xfrm>
          <a:off x="4686300" y="873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166816</xdr:rowOff>
    </xdr:from>
    <xdr:to>
      <xdr:col>20</xdr:col>
      <xdr:colOff>38100</xdr:colOff>
      <xdr:row>55</xdr:row>
      <xdr:rowOff>96966</xdr:rowOff>
    </xdr:to>
    <xdr:sp macro="" textlink="">
      <xdr:nvSpPr>
        <xdr:cNvPr id="137" name="楕円 136"/>
        <xdr:cNvSpPr/>
      </xdr:nvSpPr>
      <xdr:spPr>
        <a:xfrm>
          <a:off x="3746500" y="94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113493</xdr:rowOff>
    </xdr:from>
    <xdr:ext cx="599010" cy="259045"/>
    <xdr:sp macro="" textlink="">
      <xdr:nvSpPr>
        <xdr:cNvPr id="138" name="テキスト ボックス 137"/>
        <xdr:cNvSpPr txBox="1"/>
      </xdr:nvSpPr>
      <xdr:spPr>
        <a:xfrm>
          <a:off x="3497795" y="920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32130</xdr:rowOff>
    </xdr:from>
    <xdr:to>
      <xdr:col>15</xdr:col>
      <xdr:colOff>101600</xdr:colOff>
      <xdr:row>55</xdr:row>
      <xdr:rowOff>133730</xdr:rowOff>
    </xdr:to>
    <xdr:sp macro="" textlink="">
      <xdr:nvSpPr>
        <xdr:cNvPr id="139" name="楕円 138"/>
        <xdr:cNvSpPr/>
      </xdr:nvSpPr>
      <xdr:spPr>
        <a:xfrm>
          <a:off x="2857500" y="94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150257</xdr:rowOff>
    </xdr:from>
    <xdr:ext cx="599010" cy="259045"/>
    <xdr:sp macro="" textlink="">
      <xdr:nvSpPr>
        <xdr:cNvPr id="140" name="テキスト ボックス 139"/>
        <xdr:cNvSpPr txBox="1"/>
      </xdr:nvSpPr>
      <xdr:spPr>
        <a:xfrm>
          <a:off x="2608795" y="923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45118</xdr:rowOff>
    </xdr:from>
    <xdr:to>
      <xdr:col>10</xdr:col>
      <xdr:colOff>165100</xdr:colOff>
      <xdr:row>55</xdr:row>
      <xdr:rowOff>146718</xdr:rowOff>
    </xdr:to>
    <xdr:sp macro="" textlink="">
      <xdr:nvSpPr>
        <xdr:cNvPr id="141" name="楕円 140"/>
        <xdr:cNvSpPr/>
      </xdr:nvSpPr>
      <xdr:spPr>
        <a:xfrm>
          <a:off x="1968500" y="947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163245</xdr:rowOff>
    </xdr:from>
    <xdr:ext cx="599010" cy="259045"/>
    <xdr:sp macro="" textlink="">
      <xdr:nvSpPr>
        <xdr:cNvPr id="142" name="テキスト ボックス 141"/>
        <xdr:cNvSpPr txBox="1"/>
      </xdr:nvSpPr>
      <xdr:spPr>
        <a:xfrm>
          <a:off x="1719795" y="925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114759</xdr:rowOff>
    </xdr:from>
    <xdr:to>
      <xdr:col>6</xdr:col>
      <xdr:colOff>38100</xdr:colOff>
      <xdr:row>56</xdr:row>
      <xdr:rowOff>44909</xdr:rowOff>
    </xdr:to>
    <xdr:sp macro="" textlink="">
      <xdr:nvSpPr>
        <xdr:cNvPr id="143" name="楕円 142"/>
        <xdr:cNvSpPr/>
      </xdr:nvSpPr>
      <xdr:spPr>
        <a:xfrm>
          <a:off x="1079500" y="95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61436</xdr:rowOff>
    </xdr:from>
    <xdr:ext cx="599010" cy="259045"/>
    <xdr:sp macro="" textlink="">
      <xdr:nvSpPr>
        <xdr:cNvPr id="144" name="テキスト ボックス 143"/>
        <xdr:cNvSpPr txBox="1"/>
      </xdr:nvSpPr>
      <xdr:spPr>
        <a:xfrm>
          <a:off x="830795" y="931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83824</xdr:rowOff>
    </xdr:from>
    <xdr:to>
      <xdr:col>24</xdr:col>
      <xdr:colOff>62865</xdr:colOff>
      <xdr:row>78</xdr:row>
      <xdr:rowOff>147096</xdr:rowOff>
    </xdr:to>
    <xdr:cxnSp macro="">
      <xdr:nvCxnSpPr>
        <xdr:cNvPr id="171" name="直線コネクタ 170"/>
        <xdr:cNvCxnSpPr/>
      </xdr:nvCxnSpPr>
      <xdr:spPr>
        <a:xfrm flipV="1">
          <a:off x="4633595" y="11913874"/>
          <a:ext cx="1270" cy="160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150923</xdr:rowOff>
    </xdr:from>
    <xdr:ext cx="599010" cy="259045"/>
    <xdr:sp macro="" textlink="">
      <xdr:nvSpPr>
        <xdr:cNvPr id="172" name="民生費最小値テキスト"/>
        <xdr:cNvSpPr txBox="1"/>
      </xdr:nvSpPr>
      <xdr:spPr>
        <a:xfrm>
          <a:off x="4686300" y="1352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147096</xdr:rowOff>
    </xdr:from>
    <xdr:to>
      <xdr:col>24</xdr:col>
      <xdr:colOff>152400</xdr:colOff>
      <xdr:row>78</xdr:row>
      <xdr:rowOff>147096</xdr:rowOff>
    </xdr:to>
    <xdr:cxnSp macro="">
      <xdr:nvCxnSpPr>
        <xdr:cNvPr id="173" name="直線コネクタ 172"/>
        <xdr:cNvCxnSpPr/>
      </xdr:nvCxnSpPr>
      <xdr:spPr>
        <a:xfrm>
          <a:off x="4546600" y="1352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30501</xdr:rowOff>
    </xdr:from>
    <xdr:ext cx="599010" cy="259045"/>
    <xdr:sp macro="" textlink="">
      <xdr:nvSpPr>
        <xdr:cNvPr id="174" name="民生費最大値テキスト"/>
        <xdr:cNvSpPr txBox="1"/>
      </xdr:nvSpPr>
      <xdr:spPr>
        <a:xfrm>
          <a:off x="4686300" y="1168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83824</xdr:rowOff>
    </xdr:from>
    <xdr:to>
      <xdr:col>24</xdr:col>
      <xdr:colOff>152400</xdr:colOff>
      <xdr:row>69</xdr:row>
      <xdr:rowOff>83824</xdr:rowOff>
    </xdr:to>
    <xdr:cxnSp macro="">
      <xdr:nvCxnSpPr>
        <xdr:cNvPr id="175" name="直線コネクタ 174"/>
        <xdr:cNvCxnSpPr/>
      </xdr:nvCxnSpPr>
      <xdr:spPr>
        <a:xfrm>
          <a:off x="4546600" y="1191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48505</xdr:rowOff>
    </xdr:from>
    <xdr:to>
      <xdr:col>24</xdr:col>
      <xdr:colOff>63500</xdr:colOff>
      <xdr:row>75</xdr:row>
      <xdr:rowOff>102765</xdr:rowOff>
    </xdr:to>
    <xdr:cxnSp macro="">
      <xdr:nvCxnSpPr>
        <xdr:cNvPr id="176" name="直線コネクタ 175"/>
        <xdr:cNvCxnSpPr/>
      </xdr:nvCxnSpPr>
      <xdr:spPr>
        <a:xfrm flipV="1">
          <a:off x="3797300" y="12907255"/>
          <a:ext cx="838200" cy="5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159881</xdr:rowOff>
    </xdr:from>
    <xdr:ext cx="599010" cy="259045"/>
    <xdr:sp macro="" textlink="">
      <xdr:nvSpPr>
        <xdr:cNvPr id="177" name="民生費平均値テキスト"/>
        <xdr:cNvSpPr txBox="1"/>
      </xdr:nvSpPr>
      <xdr:spPr>
        <a:xfrm>
          <a:off x="4686300" y="12675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137004</xdr:rowOff>
    </xdr:from>
    <xdr:to>
      <xdr:col>24</xdr:col>
      <xdr:colOff>114300</xdr:colOff>
      <xdr:row>75</xdr:row>
      <xdr:rowOff>67154</xdr:rowOff>
    </xdr:to>
    <xdr:sp macro="" textlink="">
      <xdr:nvSpPr>
        <xdr:cNvPr id="178" name="フローチャート: 判断 177"/>
        <xdr:cNvSpPr/>
      </xdr:nvSpPr>
      <xdr:spPr>
        <a:xfrm>
          <a:off x="4584700" y="1282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98291</xdr:rowOff>
    </xdr:from>
    <xdr:to>
      <xdr:col>19</xdr:col>
      <xdr:colOff>177800</xdr:colOff>
      <xdr:row>75</xdr:row>
      <xdr:rowOff>102765</xdr:rowOff>
    </xdr:to>
    <xdr:cxnSp macro="">
      <xdr:nvCxnSpPr>
        <xdr:cNvPr id="179" name="直線コネクタ 178"/>
        <xdr:cNvCxnSpPr/>
      </xdr:nvCxnSpPr>
      <xdr:spPr>
        <a:xfrm>
          <a:off x="2908300" y="12957041"/>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0" name="フローチャート: 判断 179"/>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168042</xdr:rowOff>
    </xdr:from>
    <xdr:ext cx="599010" cy="259045"/>
    <xdr:sp macro="" textlink="">
      <xdr:nvSpPr>
        <xdr:cNvPr id="181" name="テキスト ボックス 180"/>
        <xdr:cNvSpPr txBox="1"/>
      </xdr:nvSpPr>
      <xdr:spPr>
        <a:xfrm>
          <a:off x="3497795" y="1319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98291</xdr:rowOff>
    </xdr:from>
    <xdr:to>
      <xdr:col>15</xdr:col>
      <xdr:colOff>50800</xdr:colOff>
      <xdr:row>75</xdr:row>
      <xdr:rowOff>105377</xdr:rowOff>
    </xdr:to>
    <xdr:cxnSp macro="">
      <xdr:nvCxnSpPr>
        <xdr:cNvPr id="182" name="直線コネクタ 181"/>
        <xdr:cNvCxnSpPr/>
      </xdr:nvCxnSpPr>
      <xdr:spPr>
        <a:xfrm flipV="1">
          <a:off x="2019300" y="12957041"/>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3" name="フローチャート: 判断 182"/>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78071</xdr:rowOff>
    </xdr:from>
    <xdr:ext cx="599010" cy="259045"/>
    <xdr:sp macro="" textlink="">
      <xdr:nvSpPr>
        <xdr:cNvPr id="184" name="テキスト ボックス 183"/>
        <xdr:cNvSpPr txBox="1"/>
      </xdr:nvSpPr>
      <xdr:spPr>
        <a:xfrm>
          <a:off x="2608795" y="132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84852</xdr:rowOff>
    </xdr:from>
    <xdr:to>
      <xdr:col>10</xdr:col>
      <xdr:colOff>114300</xdr:colOff>
      <xdr:row>75</xdr:row>
      <xdr:rowOff>105377</xdr:rowOff>
    </xdr:to>
    <xdr:cxnSp macro="">
      <xdr:nvCxnSpPr>
        <xdr:cNvPr id="185" name="直線コネクタ 184"/>
        <xdr:cNvCxnSpPr/>
      </xdr:nvCxnSpPr>
      <xdr:spPr>
        <a:xfrm>
          <a:off x="1130300" y="12257802"/>
          <a:ext cx="889000" cy="70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86" name="フローチャート: 判断 185"/>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5850</xdr:rowOff>
    </xdr:from>
    <xdr:ext cx="599010" cy="259045"/>
    <xdr:sp macro="" textlink="">
      <xdr:nvSpPr>
        <xdr:cNvPr id="187" name="テキスト ボックス 186"/>
        <xdr:cNvSpPr txBox="1"/>
      </xdr:nvSpPr>
      <xdr:spPr>
        <a:xfrm>
          <a:off x="1719795" y="1320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88" name="フローチャート: 判断 187"/>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165380</xdr:rowOff>
    </xdr:from>
    <xdr:ext cx="599010" cy="259045"/>
    <xdr:sp macro="" textlink="">
      <xdr:nvSpPr>
        <xdr:cNvPr id="189" name="テキスト ボックス 188"/>
        <xdr:cNvSpPr txBox="1"/>
      </xdr:nvSpPr>
      <xdr:spPr>
        <a:xfrm>
          <a:off x="830795" y="1302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169155</xdr:rowOff>
    </xdr:from>
    <xdr:to>
      <xdr:col>24</xdr:col>
      <xdr:colOff>114300</xdr:colOff>
      <xdr:row>75</xdr:row>
      <xdr:rowOff>99305</xdr:rowOff>
    </xdr:to>
    <xdr:sp macro="" textlink="">
      <xdr:nvSpPr>
        <xdr:cNvPr id="195" name="楕円 194"/>
        <xdr:cNvSpPr/>
      </xdr:nvSpPr>
      <xdr:spPr>
        <a:xfrm>
          <a:off x="4584700" y="1285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147582</xdr:rowOff>
    </xdr:from>
    <xdr:ext cx="599010" cy="259045"/>
    <xdr:sp macro="" textlink="">
      <xdr:nvSpPr>
        <xdr:cNvPr id="196" name="民生費該当値テキスト"/>
        <xdr:cNvSpPr txBox="1"/>
      </xdr:nvSpPr>
      <xdr:spPr>
        <a:xfrm>
          <a:off x="4686300" y="1283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51965</xdr:rowOff>
    </xdr:from>
    <xdr:to>
      <xdr:col>20</xdr:col>
      <xdr:colOff>38100</xdr:colOff>
      <xdr:row>75</xdr:row>
      <xdr:rowOff>153566</xdr:rowOff>
    </xdr:to>
    <xdr:sp macro="" textlink="">
      <xdr:nvSpPr>
        <xdr:cNvPr id="197" name="楕円 196"/>
        <xdr:cNvSpPr/>
      </xdr:nvSpPr>
      <xdr:spPr>
        <a:xfrm>
          <a:off x="3746500" y="129107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170092</xdr:rowOff>
    </xdr:from>
    <xdr:ext cx="599010" cy="259045"/>
    <xdr:sp macro="" textlink="">
      <xdr:nvSpPr>
        <xdr:cNvPr id="198" name="テキスト ボックス 197"/>
        <xdr:cNvSpPr txBox="1"/>
      </xdr:nvSpPr>
      <xdr:spPr>
        <a:xfrm>
          <a:off x="3497795" y="1268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47491</xdr:rowOff>
    </xdr:from>
    <xdr:to>
      <xdr:col>15</xdr:col>
      <xdr:colOff>101600</xdr:colOff>
      <xdr:row>75</xdr:row>
      <xdr:rowOff>149092</xdr:rowOff>
    </xdr:to>
    <xdr:sp macro="" textlink="">
      <xdr:nvSpPr>
        <xdr:cNvPr id="199" name="楕円 198"/>
        <xdr:cNvSpPr/>
      </xdr:nvSpPr>
      <xdr:spPr>
        <a:xfrm>
          <a:off x="2857500" y="12906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165618</xdr:rowOff>
    </xdr:from>
    <xdr:ext cx="599010" cy="259045"/>
    <xdr:sp macro="" textlink="">
      <xdr:nvSpPr>
        <xdr:cNvPr id="200" name="テキスト ボックス 199"/>
        <xdr:cNvSpPr txBox="1"/>
      </xdr:nvSpPr>
      <xdr:spPr>
        <a:xfrm>
          <a:off x="2608795" y="1268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54577</xdr:rowOff>
    </xdr:from>
    <xdr:to>
      <xdr:col>10</xdr:col>
      <xdr:colOff>165100</xdr:colOff>
      <xdr:row>75</xdr:row>
      <xdr:rowOff>156177</xdr:rowOff>
    </xdr:to>
    <xdr:sp macro="" textlink="">
      <xdr:nvSpPr>
        <xdr:cNvPr id="201" name="楕円 200"/>
        <xdr:cNvSpPr/>
      </xdr:nvSpPr>
      <xdr:spPr>
        <a:xfrm>
          <a:off x="1968500" y="1291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1254</xdr:rowOff>
    </xdr:from>
    <xdr:ext cx="599010" cy="259045"/>
    <xdr:sp macro="" textlink="">
      <xdr:nvSpPr>
        <xdr:cNvPr id="202" name="テキスト ボックス 201"/>
        <xdr:cNvSpPr txBox="1"/>
      </xdr:nvSpPr>
      <xdr:spPr>
        <a:xfrm>
          <a:off x="1719795" y="1268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34052</xdr:rowOff>
    </xdr:from>
    <xdr:to>
      <xdr:col>6</xdr:col>
      <xdr:colOff>38100</xdr:colOff>
      <xdr:row>71</xdr:row>
      <xdr:rowOff>135652</xdr:rowOff>
    </xdr:to>
    <xdr:sp macro="" textlink="">
      <xdr:nvSpPr>
        <xdr:cNvPr id="203" name="楕円 202"/>
        <xdr:cNvSpPr/>
      </xdr:nvSpPr>
      <xdr:spPr>
        <a:xfrm>
          <a:off x="1079500" y="1220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152179</xdr:rowOff>
    </xdr:from>
    <xdr:ext cx="599010" cy="259045"/>
    <xdr:sp macro="" textlink="">
      <xdr:nvSpPr>
        <xdr:cNvPr id="204" name="テキスト ボックス 203"/>
        <xdr:cNvSpPr txBox="1"/>
      </xdr:nvSpPr>
      <xdr:spPr>
        <a:xfrm>
          <a:off x="830795" y="1198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25811</xdr:rowOff>
    </xdr:from>
    <xdr:to>
      <xdr:col>24</xdr:col>
      <xdr:colOff>62865</xdr:colOff>
      <xdr:row>98</xdr:row>
      <xdr:rowOff>72797</xdr:rowOff>
    </xdr:to>
    <xdr:cxnSp macro="">
      <xdr:nvCxnSpPr>
        <xdr:cNvPr id="228" name="直線コネクタ 227"/>
        <xdr:cNvCxnSpPr/>
      </xdr:nvCxnSpPr>
      <xdr:spPr>
        <a:xfrm flipV="1">
          <a:off x="4633595" y="15456311"/>
          <a:ext cx="1270" cy="141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76624</xdr:rowOff>
    </xdr:from>
    <xdr:ext cx="534377" cy="259045"/>
    <xdr:sp macro="" textlink="">
      <xdr:nvSpPr>
        <xdr:cNvPr id="229" name="衛生費最小値テキスト"/>
        <xdr:cNvSpPr txBox="1"/>
      </xdr:nvSpPr>
      <xdr:spPr>
        <a:xfrm>
          <a:off x="4686300" y="168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72797</xdr:rowOff>
    </xdr:from>
    <xdr:to>
      <xdr:col>24</xdr:col>
      <xdr:colOff>152400</xdr:colOff>
      <xdr:row>98</xdr:row>
      <xdr:rowOff>72797</xdr:rowOff>
    </xdr:to>
    <xdr:cxnSp macro="">
      <xdr:nvCxnSpPr>
        <xdr:cNvPr id="230" name="直線コネクタ 229"/>
        <xdr:cNvCxnSpPr/>
      </xdr:nvCxnSpPr>
      <xdr:spPr>
        <a:xfrm>
          <a:off x="4546600" y="1687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143938</xdr:rowOff>
    </xdr:from>
    <xdr:ext cx="599010" cy="259045"/>
    <xdr:sp macro="" textlink="">
      <xdr:nvSpPr>
        <xdr:cNvPr id="231" name="衛生費最大値テキスト"/>
        <xdr:cNvSpPr txBox="1"/>
      </xdr:nvSpPr>
      <xdr:spPr>
        <a:xfrm>
          <a:off x="4686300" y="1523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25811</xdr:rowOff>
    </xdr:from>
    <xdr:to>
      <xdr:col>24</xdr:col>
      <xdr:colOff>152400</xdr:colOff>
      <xdr:row>90</xdr:row>
      <xdr:rowOff>25811</xdr:rowOff>
    </xdr:to>
    <xdr:cxnSp macro="">
      <xdr:nvCxnSpPr>
        <xdr:cNvPr id="232" name="直線コネクタ 231"/>
        <xdr:cNvCxnSpPr/>
      </xdr:nvCxnSpPr>
      <xdr:spPr>
        <a:xfrm>
          <a:off x="4546600" y="1545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41601</xdr:rowOff>
    </xdr:from>
    <xdr:to>
      <xdr:col>24</xdr:col>
      <xdr:colOff>63500</xdr:colOff>
      <xdr:row>96</xdr:row>
      <xdr:rowOff>92425</xdr:rowOff>
    </xdr:to>
    <xdr:cxnSp macro="">
      <xdr:nvCxnSpPr>
        <xdr:cNvPr id="233" name="直線コネクタ 232"/>
        <xdr:cNvCxnSpPr/>
      </xdr:nvCxnSpPr>
      <xdr:spPr>
        <a:xfrm flipV="1">
          <a:off x="3797300" y="16500801"/>
          <a:ext cx="838200" cy="5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99209</xdr:rowOff>
    </xdr:from>
    <xdr:ext cx="534377" cy="259045"/>
    <xdr:sp macro="" textlink="">
      <xdr:nvSpPr>
        <xdr:cNvPr id="234" name="衛生費平均値テキスト"/>
        <xdr:cNvSpPr txBox="1"/>
      </xdr:nvSpPr>
      <xdr:spPr>
        <a:xfrm>
          <a:off x="4686300" y="16558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120782</xdr:rowOff>
    </xdr:from>
    <xdr:to>
      <xdr:col>24</xdr:col>
      <xdr:colOff>114300</xdr:colOff>
      <xdr:row>97</xdr:row>
      <xdr:rowOff>50932</xdr:rowOff>
    </xdr:to>
    <xdr:sp macro="" textlink="">
      <xdr:nvSpPr>
        <xdr:cNvPr id="235" name="フローチャート: 判断 234"/>
        <xdr:cNvSpPr/>
      </xdr:nvSpPr>
      <xdr:spPr>
        <a:xfrm>
          <a:off x="4584700" y="165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92425</xdr:rowOff>
    </xdr:from>
    <xdr:to>
      <xdr:col>19</xdr:col>
      <xdr:colOff>177800</xdr:colOff>
      <xdr:row>96</xdr:row>
      <xdr:rowOff>108649</xdr:rowOff>
    </xdr:to>
    <xdr:cxnSp macro="">
      <xdr:nvCxnSpPr>
        <xdr:cNvPr id="236" name="直線コネクタ 235"/>
        <xdr:cNvCxnSpPr/>
      </xdr:nvCxnSpPr>
      <xdr:spPr>
        <a:xfrm flipV="1">
          <a:off x="2908300" y="16551625"/>
          <a:ext cx="889000" cy="1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53459</xdr:rowOff>
    </xdr:from>
    <xdr:to>
      <xdr:col>20</xdr:col>
      <xdr:colOff>38100</xdr:colOff>
      <xdr:row>97</xdr:row>
      <xdr:rowOff>155059</xdr:rowOff>
    </xdr:to>
    <xdr:sp macro="" textlink="">
      <xdr:nvSpPr>
        <xdr:cNvPr id="237" name="フローチャート: 判断 236"/>
        <xdr:cNvSpPr/>
      </xdr:nvSpPr>
      <xdr:spPr>
        <a:xfrm>
          <a:off x="3746500" y="166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146186</xdr:rowOff>
    </xdr:from>
    <xdr:ext cx="534377" cy="259045"/>
    <xdr:sp macro="" textlink="">
      <xdr:nvSpPr>
        <xdr:cNvPr id="238" name="テキスト ボックス 237"/>
        <xdr:cNvSpPr txBox="1"/>
      </xdr:nvSpPr>
      <xdr:spPr>
        <a:xfrm>
          <a:off x="3530111" y="1677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95664</xdr:rowOff>
    </xdr:from>
    <xdr:to>
      <xdr:col>15</xdr:col>
      <xdr:colOff>50800</xdr:colOff>
      <xdr:row>96</xdr:row>
      <xdr:rowOff>108649</xdr:rowOff>
    </xdr:to>
    <xdr:cxnSp macro="">
      <xdr:nvCxnSpPr>
        <xdr:cNvPr id="239" name="直線コネクタ 238"/>
        <xdr:cNvCxnSpPr/>
      </xdr:nvCxnSpPr>
      <xdr:spPr>
        <a:xfrm>
          <a:off x="2019300" y="16554864"/>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67320</xdr:rowOff>
    </xdr:from>
    <xdr:to>
      <xdr:col>15</xdr:col>
      <xdr:colOff>101600</xdr:colOff>
      <xdr:row>97</xdr:row>
      <xdr:rowOff>168920</xdr:rowOff>
    </xdr:to>
    <xdr:sp macro="" textlink="">
      <xdr:nvSpPr>
        <xdr:cNvPr id="240" name="フローチャート: 判断 239"/>
        <xdr:cNvSpPr/>
      </xdr:nvSpPr>
      <xdr:spPr>
        <a:xfrm>
          <a:off x="2857500" y="166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160047</xdr:rowOff>
    </xdr:from>
    <xdr:ext cx="534377" cy="259045"/>
    <xdr:sp macro="" textlink="">
      <xdr:nvSpPr>
        <xdr:cNvPr id="241" name="テキスト ボックス 240"/>
        <xdr:cNvSpPr txBox="1"/>
      </xdr:nvSpPr>
      <xdr:spPr>
        <a:xfrm>
          <a:off x="2641111" y="167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85125</xdr:rowOff>
    </xdr:from>
    <xdr:to>
      <xdr:col>10</xdr:col>
      <xdr:colOff>114300</xdr:colOff>
      <xdr:row>96</xdr:row>
      <xdr:rowOff>95664</xdr:rowOff>
    </xdr:to>
    <xdr:cxnSp macro="">
      <xdr:nvCxnSpPr>
        <xdr:cNvPr id="242" name="直線コネクタ 241"/>
        <xdr:cNvCxnSpPr/>
      </xdr:nvCxnSpPr>
      <xdr:spPr>
        <a:xfrm>
          <a:off x="1130300" y="16544325"/>
          <a:ext cx="889000" cy="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64395</xdr:rowOff>
    </xdr:from>
    <xdr:to>
      <xdr:col>10</xdr:col>
      <xdr:colOff>165100</xdr:colOff>
      <xdr:row>97</xdr:row>
      <xdr:rowOff>165995</xdr:rowOff>
    </xdr:to>
    <xdr:sp macro="" textlink="">
      <xdr:nvSpPr>
        <xdr:cNvPr id="243" name="フローチャート: 判断 242"/>
        <xdr:cNvSpPr/>
      </xdr:nvSpPr>
      <xdr:spPr>
        <a:xfrm>
          <a:off x="1968500" y="1669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157122</xdr:rowOff>
    </xdr:from>
    <xdr:ext cx="534377" cy="259045"/>
    <xdr:sp macro="" textlink="">
      <xdr:nvSpPr>
        <xdr:cNvPr id="244" name="テキスト ボックス 243"/>
        <xdr:cNvSpPr txBox="1"/>
      </xdr:nvSpPr>
      <xdr:spPr>
        <a:xfrm>
          <a:off x="1752111" y="1678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62717</xdr:rowOff>
    </xdr:from>
    <xdr:to>
      <xdr:col>6</xdr:col>
      <xdr:colOff>38100</xdr:colOff>
      <xdr:row>97</xdr:row>
      <xdr:rowOff>164317</xdr:rowOff>
    </xdr:to>
    <xdr:sp macro="" textlink="">
      <xdr:nvSpPr>
        <xdr:cNvPr id="245" name="フローチャート: 判断 244"/>
        <xdr:cNvSpPr/>
      </xdr:nvSpPr>
      <xdr:spPr>
        <a:xfrm>
          <a:off x="1079500" y="1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155444</xdr:rowOff>
    </xdr:from>
    <xdr:ext cx="534377" cy="259045"/>
    <xdr:sp macro="" textlink="">
      <xdr:nvSpPr>
        <xdr:cNvPr id="246" name="テキスト ボックス 245"/>
        <xdr:cNvSpPr txBox="1"/>
      </xdr:nvSpPr>
      <xdr:spPr>
        <a:xfrm>
          <a:off x="863111" y="167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162251</xdr:rowOff>
    </xdr:from>
    <xdr:to>
      <xdr:col>24</xdr:col>
      <xdr:colOff>114300</xdr:colOff>
      <xdr:row>96</xdr:row>
      <xdr:rowOff>92401</xdr:rowOff>
    </xdr:to>
    <xdr:sp macro="" textlink="">
      <xdr:nvSpPr>
        <xdr:cNvPr id="252" name="楕円 251"/>
        <xdr:cNvSpPr/>
      </xdr:nvSpPr>
      <xdr:spPr>
        <a:xfrm>
          <a:off x="4584700" y="164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13678</xdr:rowOff>
    </xdr:from>
    <xdr:ext cx="534377" cy="259045"/>
    <xdr:sp macro="" textlink="">
      <xdr:nvSpPr>
        <xdr:cNvPr id="253" name="衛生費該当値テキスト"/>
        <xdr:cNvSpPr txBox="1"/>
      </xdr:nvSpPr>
      <xdr:spPr>
        <a:xfrm>
          <a:off x="4686300" y="1630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41625</xdr:rowOff>
    </xdr:from>
    <xdr:to>
      <xdr:col>20</xdr:col>
      <xdr:colOff>38100</xdr:colOff>
      <xdr:row>96</xdr:row>
      <xdr:rowOff>143225</xdr:rowOff>
    </xdr:to>
    <xdr:sp macro="" textlink="">
      <xdr:nvSpPr>
        <xdr:cNvPr id="254" name="楕円 253"/>
        <xdr:cNvSpPr/>
      </xdr:nvSpPr>
      <xdr:spPr>
        <a:xfrm>
          <a:off x="3746500" y="165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159752</xdr:rowOff>
    </xdr:from>
    <xdr:ext cx="534377" cy="259045"/>
    <xdr:sp macro="" textlink="">
      <xdr:nvSpPr>
        <xdr:cNvPr id="255" name="テキスト ボックス 254"/>
        <xdr:cNvSpPr txBox="1"/>
      </xdr:nvSpPr>
      <xdr:spPr>
        <a:xfrm>
          <a:off x="3530111" y="1627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57849</xdr:rowOff>
    </xdr:from>
    <xdr:to>
      <xdr:col>15</xdr:col>
      <xdr:colOff>101600</xdr:colOff>
      <xdr:row>96</xdr:row>
      <xdr:rowOff>159449</xdr:rowOff>
    </xdr:to>
    <xdr:sp macro="" textlink="">
      <xdr:nvSpPr>
        <xdr:cNvPr id="256" name="楕円 255"/>
        <xdr:cNvSpPr/>
      </xdr:nvSpPr>
      <xdr:spPr>
        <a:xfrm>
          <a:off x="2857500" y="1651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4526</xdr:rowOff>
    </xdr:from>
    <xdr:ext cx="534377" cy="259045"/>
    <xdr:sp macro="" textlink="">
      <xdr:nvSpPr>
        <xdr:cNvPr id="257" name="テキスト ボックス 256"/>
        <xdr:cNvSpPr txBox="1"/>
      </xdr:nvSpPr>
      <xdr:spPr>
        <a:xfrm>
          <a:off x="2641111" y="1629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44864</xdr:rowOff>
    </xdr:from>
    <xdr:to>
      <xdr:col>10</xdr:col>
      <xdr:colOff>165100</xdr:colOff>
      <xdr:row>96</xdr:row>
      <xdr:rowOff>146464</xdr:rowOff>
    </xdr:to>
    <xdr:sp macro="" textlink="">
      <xdr:nvSpPr>
        <xdr:cNvPr id="258" name="楕円 257"/>
        <xdr:cNvSpPr/>
      </xdr:nvSpPr>
      <xdr:spPr>
        <a:xfrm>
          <a:off x="1968500" y="165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162991</xdr:rowOff>
    </xdr:from>
    <xdr:ext cx="534377" cy="259045"/>
    <xdr:sp macro="" textlink="">
      <xdr:nvSpPr>
        <xdr:cNvPr id="259" name="テキスト ボックス 258"/>
        <xdr:cNvSpPr txBox="1"/>
      </xdr:nvSpPr>
      <xdr:spPr>
        <a:xfrm>
          <a:off x="1752111" y="162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34325</xdr:rowOff>
    </xdr:from>
    <xdr:to>
      <xdr:col>6</xdr:col>
      <xdr:colOff>38100</xdr:colOff>
      <xdr:row>96</xdr:row>
      <xdr:rowOff>135925</xdr:rowOff>
    </xdr:to>
    <xdr:sp macro="" textlink="">
      <xdr:nvSpPr>
        <xdr:cNvPr id="260" name="楕円 259"/>
        <xdr:cNvSpPr/>
      </xdr:nvSpPr>
      <xdr:spPr>
        <a:xfrm>
          <a:off x="1079500" y="1649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152452</xdr:rowOff>
    </xdr:from>
    <xdr:ext cx="534377" cy="259045"/>
    <xdr:sp macro="" textlink="">
      <xdr:nvSpPr>
        <xdr:cNvPr id="261" name="テキスト ボックス 260"/>
        <xdr:cNvSpPr txBox="1"/>
      </xdr:nvSpPr>
      <xdr:spPr>
        <a:xfrm>
          <a:off x="863111" y="162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132842</xdr:rowOff>
    </xdr:from>
    <xdr:to>
      <xdr:col>54</xdr:col>
      <xdr:colOff>189865</xdr:colOff>
      <xdr:row>38</xdr:row>
      <xdr:rowOff>139700</xdr:rowOff>
    </xdr:to>
    <xdr:cxnSp macro="">
      <xdr:nvCxnSpPr>
        <xdr:cNvPr id="283" name="直線コネクタ 282"/>
        <xdr:cNvCxnSpPr/>
      </xdr:nvCxnSpPr>
      <xdr:spPr>
        <a:xfrm flipV="1">
          <a:off x="10475595" y="5447792"/>
          <a:ext cx="127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79519</xdr:rowOff>
    </xdr:from>
    <xdr:ext cx="469744" cy="259045"/>
    <xdr:sp macro="" textlink="">
      <xdr:nvSpPr>
        <xdr:cNvPr id="286" name="労働費最大値テキスト"/>
        <xdr:cNvSpPr txBox="1"/>
      </xdr:nvSpPr>
      <xdr:spPr>
        <a:xfrm>
          <a:off x="10528300" y="52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132842</xdr:rowOff>
    </xdr:from>
    <xdr:to>
      <xdr:col>55</xdr:col>
      <xdr:colOff>88900</xdr:colOff>
      <xdr:row>31</xdr:row>
      <xdr:rowOff>132842</xdr:rowOff>
    </xdr:to>
    <xdr:cxnSp macro="">
      <xdr:nvCxnSpPr>
        <xdr:cNvPr id="287" name="直線コネクタ 286"/>
        <xdr:cNvCxnSpPr/>
      </xdr:nvCxnSpPr>
      <xdr:spPr>
        <a:xfrm>
          <a:off x="10388600" y="544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8" name="直線コネクタ 287"/>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45026</xdr:rowOff>
    </xdr:from>
    <xdr:ext cx="378565" cy="259045"/>
    <xdr:sp macro="" textlink="">
      <xdr:nvSpPr>
        <xdr:cNvPr id="289" name="労働費平均値テキスト"/>
        <xdr:cNvSpPr txBox="1"/>
      </xdr:nvSpPr>
      <xdr:spPr>
        <a:xfrm>
          <a:off x="10528300" y="62172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22149</xdr:rowOff>
    </xdr:from>
    <xdr:to>
      <xdr:col>55</xdr:col>
      <xdr:colOff>50800</xdr:colOff>
      <xdr:row>37</xdr:row>
      <xdr:rowOff>123749</xdr:rowOff>
    </xdr:to>
    <xdr:sp macro="" textlink="">
      <xdr:nvSpPr>
        <xdr:cNvPr id="290" name="フローチャート: 判断 289"/>
        <xdr:cNvSpPr/>
      </xdr:nvSpPr>
      <xdr:spPr>
        <a:xfrm>
          <a:off x="104267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1" name="直線コネクタ 290"/>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68326</xdr:rowOff>
    </xdr:from>
    <xdr:to>
      <xdr:col>50</xdr:col>
      <xdr:colOff>165100</xdr:colOff>
      <xdr:row>36</xdr:row>
      <xdr:rowOff>169926</xdr:rowOff>
    </xdr:to>
    <xdr:sp macro="" textlink="">
      <xdr:nvSpPr>
        <xdr:cNvPr id="292" name="フローチャート: 判断 291"/>
        <xdr:cNvSpPr/>
      </xdr:nvSpPr>
      <xdr:spPr>
        <a:xfrm>
          <a:off x="9588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15003</xdr:rowOff>
    </xdr:from>
    <xdr:ext cx="378565" cy="259045"/>
    <xdr:sp macro="" textlink="">
      <xdr:nvSpPr>
        <xdr:cNvPr id="293" name="テキスト ボックス 292"/>
        <xdr:cNvSpPr txBox="1"/>
      </xdr:nvSpPr>
      <xdr:spPr>
        <a:xfrm>
          <a:off x="9450017" y="6015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4" name="直線コネクタ 293"/>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91186</xdr:rowOff>
    </xdr:from>
    <xdr:to>
      <xdr:col>46</xdr:col>
      <xdr:colOff>38100</xdr:colOff>
      <xdr:row>37</xdr:row>
      <xdr:rowOff>21336</xdr:rowOff>
    </xdr:to>
    <xdr:sp macro="" textlink="">
      <xdr:nvSpPr>
        <xdr:cNvPr id="295" name="フローチャート: 判断 294"/>
        <xdr:cNvSpPr/>
      </xdr:nvSpPr>
      <xdr:spPr>
        <a:xfrm>
          <a:off x="8699500" y="626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37863</xdr:rowOff>
    </xdr:from>
    <xdr:ext cx="378565" cy="259045"/>
    <xdr:sp macro="" textlink="">
      <xdr:nvSpPr>
        <xdr:cNvPr id="296" name="テキスト ボックス 295"/>
        <xdr:cNvSpPr txBox="1"/>
      </xdr:nvSpPr>
      <xdr:spPr>
        <a:xfrm>
          <a:off x="8561017" y="6038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7" name="直線コネクタ 296"/>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62382</xdr:rowOff>
    </xdr:from>
    <xdr:to>
      <xdr:col>41</xdr:col>
      <xdr:colOff>101600</xdr:colOff>
      <xdr:row>36</xdr:row>
      <xdr:rowOff>163982</xdr:rowOff>
    </xdr:to>
    <xdr:sp macro="" textlink="">
      <xdr:nvSpPr>
        <xdr:cNvPr id="298" name="フローチャート: 判断 297"/>
        <xdr:cNvSpPr/>
      </xdr:nvSpPr>
      <xdr:spPr>
        <a:xfrm>
          <a:off x="7810500" y="623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9059</xdr:rowOff>
    </xdr:from>
    <xdr:ext cx="378565" cy="259045"/>
    <xdr:sp macro="" textlink="">
      <xdr:nvSpPr>
        <xdr:cNvPr id="299" name="テキスト ボックス 298"/>
        <xdr:cNvSpPr txBox="1"/>
      </xdr:nvSpPr>
      <xdr:spPr>
        <a:xfrm>
          <a:off x="7672017" y="600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30378</xdr:rowOff>
    </xdr:from>
    <xdr:to>
      <xdr:col>36</xdr:col>
      <xdr:colOff>165100</xdr:colOff>
      <xdr:row>36</xdr:row>
      <xdr:rowOff>131978</xdr:rowOff>
    </xdr:to>
    <xdr:sp macro="" textlink="">
      <xdr:nvSpPr>
        <xdr:cNvPr id="300" name="フローチャート: 判断 299"/>
        <xdr:cNvSpPr/>
      </xdr:nvSpPr>
      <xdr:spPr>
        <a:xfrm>
          <a:off x="6921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148505</xdr:rowOff>
    </xdr:from>
    <xdr:ext cx="378565" cy="259045"/>
    <xdr:sp macro="" textlink="">
      <xdr:nvSpPr>
        <xdr:cNvPr id="301" name="テキスト ボックス 300"/>
        <xdr:cNvSpPr txBox="1"/>
      </xdr:nvSpPr>
      <xdr:spPr>
        <a:xfrm>
          <a:off x="6783017" y="5977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7" name="楕円 306"/>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8"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9" name="楕円 308"/>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0" name="テキスト ボックス 309"/>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1" name="楕円 310"/>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2" name="テキスト ボックス 311"/>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3" name="楕円 312"/>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4" name="テキスト ボックス 313"/>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5" name="楕円 314"/>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6" name="テキスト ボックス 315"/>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57600</xdr:rowOff>
    </xdr:from>
    <xdr:to>
      <xdr:col>54</xdr:col>
      <xdr:colOff>189865</xdr:colOff>
      <xdr:row>59</xdr:row>
      <xdr:rowOff>10247</xdr:rowOff>
    </xdr:to>
    <xdr:cxnSp macro="">
      <xdr:nvCxnSpPr>
        <xdr:cNvPr id="342" name="直線コネクタ 341"/>
        <xdr:cNvCxnSpPr/>
      </xdr:nvCxnSpPr>
      <xdr:spPr>
        <a:xfrm flipV="1">
          <a:off x="10475595" y="8630100"/>
          <a:ext cx="127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14074</xdr:rowOff>
    </xdr:from>
    <xdr:ext cx="469744" cy="259045"/>
    <xdr:sp macro="" textlink="">
      <xdr:nvSpPr>
        <xdr:cNvPr id="343" name="農林水産業費最小値テキスト"/>
        <xdr:cNvSpPr txBox="1"/>
      </xdr:nvSpPr>
      <xdr:spPr>
        <a:xfrm>
          <a:off x="10528300" y="101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10247</xdr:rowOff>
    </xdr:from>
    <xdr:to>
      <xdr:col>55</xdr:col>
      <xdr:colOff>88900</xdr:colOff>
      <xdr:row>59</xdr:row>
      <xdr:rowOff>10247</xdr:rowOff>
    </xdr:to>
    <xdr:cxnSp macro="">
      <xdr:nvCxnSpPr>
        <xdr:cNvPr id="344" name="直線コネクタ 343"/>
        <xdr:cNvCxnSpPr/>
      </xdr:nvCxnSpPr>
      <xdr:spPr>
        <a:xfrm>
          <a:off x="10388600" y="10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4277</xdr:rowOff>
    </xdr:from>
    <xdr:ext cx="534377" cy="259045"/>
    <xdr:sp macro="" textlink="">
      <xdr:nvSpPr>
        <xdr:cNvPr id="345" name="農林水産業費最大値テキスト"/>
        <xdr:cNvSpPr txBox="1"/>
      </xdr:nvSpPr>
      <xdr:spPr>
        <a:xfrm>
          <a:off x="10528300" y="84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57600</xdr:rowOff>
    </xdr:from>
    <xdr:to>
      <xdr:col>55</xdr:col>
      <xdr:colOff>88900</xdr:colOff>
      <xdr:row>50</xdr:row>
      <xdr:rowOff>57600</xdr:rowOff>
    </xdr:to>
    <xdr:cxnSp macro="">
      <xdr:nvCxnSpPr>
        <xdr:cNvPr id="346" name="直線コネクタ 345"/>
        <xdr:cNvCxnSpPr/>
      </xdr:nvCxnSpPr>
      <xdr:spPr>
        <a:xfrm>
          <a:off x="10388600" y="863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109737</xdr:rowOff>
    </xdr:from>
    <xdr:to>
      <xdr:col>55</xdr:col>
      <xdr:colOff>0</xdr:colOff>
      <xdr:row>54</xdr:row>
      <xdr:rowOff>5610</xdr:rowOff>
    </xdr:to>
    <xdr:cxnSp macro="">
      <xdr:nvCxnSpPr>
        <xdr:cNvPr id="347" name="直線コネクタ 346"/>
        <xdr:cNvCxnSpPr/>
      </xdr:nvCxnSpPr>
      <xdr:spPr>
        <a:xfrm>
          <a:off x="9639300" y="9196587"/>
          <a:ext cx="8382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130094</xdr:rowOff>
    </xdr:from>
    <xdr:ext cx="534377" cy="259045"/>
    <xdr:sp macro="" textlink="">
      <xdr:nvSpPr>
        <xdr:cNvPr id="348" name="農林水産業費平均値テキスト"/>
        <xdr:cNvSpPr txBox="1"/>
      </xdr:nvSpPr>
      <xdr:spPr>
        <a:xfrm>
          <a:off x="10528300" y="9559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151667</xdr:rowOff>
    </xdr:from>
    <xdr:to>
      <xdr:col>55</xdr:col>
      <xdr:colOff>50800</xdr:colOff>
      <xdr:row>56</xdr:row>
      <xdr:rowOff>81817</xdr:rowOff>
    </xdr:to>
    <xdr:sp macro="" textlink="">
      <xdr:nvSpPr>
        <xdr:cNvPr id="349" name="フローチャート: 判断 348"/>
        <xdr:cNvSpPr/>
      </xdr:nvSpPr>
      <xdr:spPr>
        <a:xfrm>
          <a:off x="104267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166463</xdr:rowOff>
    </xdr:from>
    <xdr:to>
      <xdr:col>50</xdr:col>
      <xdr:colOff>114300</xdr:colOff>
      <xdr:row>53</xdr:row>
      <xdr:rowOff>109737</xdr:rowOff>
    </xdr:to>
    <xdr:cxnSp macro="">
      <xdr:nvCxnSpPr>
        <xdr:cNvPr id="350" name="直線コネクタ 349"/>
        <xdr:cNvCxnSpPr/>
      </xdr:nvCxnSpPr>
      <xdr:spPr>
        <a:xfrm>
          <a:off x="8750300" y="9081863"/>
          <a:ext cx="889000" cy="11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66285</xdr:rowOff>
    </xdr:from>
    <xdr:to>
      <xdr:col>50</xdr:col>
      <xdr:colOff>165100</xdr:colOff>
      <xdr:row>57</xdr:row>
      <xdr:rowOff>167885</xdr:rowOff>
    </xdr:to>
    <xdr:sp macro="" textlink="">
      <xdr:nvSpPr>
        <xdr:cNvPr id="351" name="フローチャート: 判断 350"/>
        <xdr:cNvSpPr/>
      </xdr:nvSpPr>
      <xdr:spPr>
        <a:xfrm>
          <a:off x="9588500" y="9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159012</xdr:rowOff>
    </xdr:from>
    <xdr:ext cx="534377" cy="259045"/>
    <xdr:sp macro="" textlink="">
      <xdr:nvSpPr>
        <xdr:cNvPr id="352" name="テキスト ボックス 351"/>
        <xdr:cNvSpPr txBox="1"/>
      </xdr:nvSpPr>
      <xdr:spPr>
        <a:xfrm>
          <a:off x="9372111" y="993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166463</xdr:rowOff>
    </xdr:from>
    <xdr:to>
      <xdr:col>45</xdr:col>
      <xdr:colOff>177800</xdr:colOff>
      <xdr:row>53</xdr:row>
      <xdr:rowOff>143031</xdr:rowOff>
    </xdr:to>
    <xdr:cxnSp macro="">
      <xdr:nvCxnSpPr>
        <xdr:cNvPr id="353" name="直線コネクタ 352"/>
        <xdr:cNvCxnSpPr/>
      </xdr:nvCxnSpPr>
      <xdr:spPr>
        <a:xfrm flipV="1">
          <a:off x="7861300" y="9081863"/>
          <a:ext cx="889000" cy="14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70073</xdr:rowOff>
    </xdr:from>
    <xdr:to>
      <xdr:col>46</xdr:col>
      <xdr:colOff>38100</xdr:colOff>
      <xdr:row>58</xdr:row>
      <xdr:rowOff>223</xdr:rowOff>
    </xdr:to>
    <xdr:sp macro="" textlink="">
      <xdr:nvSpPr>
        <xdr:cNvPr id="354" name="フローチャート: 判断 353"/>
        <xdr:cNvSpPr/>
      </xdr:nvSpPr>
      <xdr:spPr>
        <a:xfrm>
          <a:off x="8699500" y="984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162800</xdr:rowOff>
    </xdr:from>
    <xdr:ext cx="534377" cy="259045"/>
    <xdr:sp macro="" textlink="">
      <xdr:nvSpPr>
        <xdr:cNvPr id="355" name="テキスト ボックス 354"/>
        <xdr:cNvSpPr txBox="1"/>
      </xdr:nvSpPr>
      <xdr:spPr>
        <a:xfrm>
          <a:off x="8483111" y="993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12631</xdr:rowOff>
    </xdr:from>
    <xdr:to>
      <xdr:col>41</xdr:col>
      <xdr:colOff>50800</xdr:colOff>
      <xdr:row>53</xdr:row>
      <xdr:rowOff>143031</xdr:rowOff>
    </xdr:to>
    <xdr:cxnSp macro="">
      <xdr:nvCxnSpPr>
        <xdr:cNvPr id="356" name="直線コネクタ 355"/>
        <xdr:cNvCxnSpPr/>
      </xdr:nvCxnSpPr>
      <xdr:spPr>
        <a:xfrm>
          <a:off x="6972300" y="9099481"/>
          <a:ext cx="889000" cy="13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62056</xdr:rowOff>
    </xdr:from>
    <xdr:to>
      <xdr:col>41</xdr:col>
      <xdr:colOff>101600</xdr:colOff>
      <xdr:row>57</xdr:row>
      <xdr:rowOff>163656</xdr:rowOff>
    </xdr:to>
    <xdr:sp macro="" textlink="">
      <xdr:nvSpPr>
        <xdr:cNvPr id="357" name="フローチャート: 判断 356"/>
        <xdr:cNvSpPr/>
      </xdr:nvSpPr>
      <xdr:spPr>
        <a:xfrm>
          <a:off x="7810500" y="983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154783</xdr:rowOff>
    </xdr:from>
    <xdr:ext cx="534377" cy="259045"/>
    <xdr:sp macro="" textlink="">
      <xdr:nvSpPr>
        <xdr:cNvPr id="358" name="テキスト ボックス 357"/>
        <xdr:cNvSpPr txBox="1"/>
      </xdr:nvSpPr>
      <xdr:spPr>
        <a:xfrm>
          <a:off x="7594111" y="992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67460</xdr:rowOff>
    </xdr:from>
    <xdr:to>
      <xdr:col>36</xdr:col>
      <xdr:colOff>165100</xdr:colOff>
      <xdr:row>57</xdr:row>
      <xdr:rowOff>169060</xdr:rowOff>
    </xdr:to>
    <xdr:sp macro="" textlink="">
      <xdr:nvSpPr>
        <xdr:cNvPr id="359" name="フローチャート: 判断 358"/>
        <xdr:cNvSpPr/>
      </xdr:nvSpPr>
      <xdr:spPr>
        <a:xfrm>
          <a:off x="6921500" y="984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160187</xdr:rowOff>
    </xdr:from>
    <xdr:ext cx="534377" cy="259045"/>
    <xdr:sp macro="" textlink="">
      <xdr:nvSpPr>
        <xdr:cNvPr id="360" name="テキスト ボックス 359"/>
        <xdr:cNvSpPr txBox="1"/>
      </xdr:nvSpPr>
      <xdr:spPr>
        <a:xfrm>
          <a:off x="6705111" y="993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126260</xdr:rowOff>
    </xdr:from>
    <xdr:to>
      <xdr:col>55</xdr:col>
      <xdr:colOff>50800</xdr:colOff>
      <xdr:row>54</xdr:row>
      <xdr:rowOff>56410</xdr:rowOff>
    </xdr:to>
    <xdr:sp macro="" textlink="">
      <xdr:nvSpPr>
        <xdr:cNvPr id="366" name="楕円 365"/>
        <xdr:cNvSpPr/>
      </xdr:nvSpPr>
      <xdr:spPr>
        <a:xfrm>
          <a:off x="10426700" y="92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149137</xdr:rowOff>
    </xdr:from>
    <xdr:ext cx="534377" cy="259045"/>
    <xdr:sp macro="" textlink="">
      <xdr:nvSpPr>
        <xdr:cNvPr id="367" name="農林水産業費該当値テキスト"/>
        <xdr:cNvSpPr txBox="1"/>
      </xdr:nvSpPr>
      <xdr:spPr>
        <a:xfrm>
          <a:off x="10528300" y="906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58937</xdr:rowOff>
    </xdr:from>
    <xdr:to>
      <xdr:col>50</xdr:col>
      <xdr:colOff>165100</xdr:colOff>
      <xdr:row>53</xdr:row>
      <xdr:rowOff>160537</xdr:rowOff>
    </xdr:to>
    <xdr:sp macro="" textlink="">
      <xdr:nvSpPr>
        <xdr:cNvPr id="368" name="楕円 367"/>
        <xdr:cNvSpPr/>
      </xdr:nvSpPr>
      <xdr:spPr>
        <a:xfrm>
          <a:off x="9588500" y="914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5614</xdr:rowOff>
    </xdr:from>
    <xdr:ext cx="534377" cy="259045"/>
    <xdr:sp macro="" textlink="">
      <xdr:nvSpPr>
        <xdr:cNvPr id="369" name="テキスト ボックス 368"/>
        <xdr:cNvSpPr txBox="1"/>
      </xdr:nvSpPr>
      <xdr:spPr>
        <a:xfrm>
          <a:off x="9372111" y="89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115663</xdr:rowOff>
    </xdr:from>
    <xdr:to>
      <xdr:col>46</xdr:col>
      <xdr:colOff>38100</xdr:colOff>
      <xdr:row>53</xdr:row>
      <xdr:rowOff>45813</xdr:rowOff>
    </xdr:to>
    <xdr:sp macro="" textlink="">
      <xdr:nvSpPr>
        <xdr:cNvPr id="370" name="楕円 369"/>
        <xdr:cNvSpPr/>
      </xdr:nvSpPr>
      <xdr:spPr>
        <a:xfrm>
          <a:off x="8699500" y="903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62340</xdr:rowOff>
    </xdr:from>
    <xdr:ext cx="534377" cy="259045"/>
    <xdr:sp macro="" textlink="">
      <xdr:nvSpPr>
        <xdr:cNvPr id="371" name="テキスト ボックス 370"/>
        <xdr:cNvSpPr txBox="1"/>
      </xdr:nvSpPr>
      <xdr:spPr>
        <a:xfrm>
          <a:off x="8483111" y="880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92231</xdr:rowOff>
    </xdr:from>
    <xdr:to>
      <xdr:col>41</xdr:col>
      <xdr:colOff>101600</xdr:colOff>
      <xdr:row>54</xdr:row>
      <xdr:rowOff>22381</xdr:rowOff>
    </xdr:to>
    <xdr:sp macro="" textlink="">
      <xdr:nvSpPr>
        <xdr:cNvPr id="372" name="楕円 371"/>
        <xdr:cNvSpPr/>
      </xdr:nvSpPr>
      <xdr:spPr>
        <a:xfrm>
          <a:off x="7810500" y="91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38908</xdr:rowOff>
    </xdr:from>
    <xdr:ext cx="534377" cy="259045"/>
    <xdr:sp macro="" textlink="">
      <xdr:nvSpPr>
        <xdr:cNvPr id="373" name="テキスト ボックス 372"/>
        <xdr:cNvSpPr txBox="1"/>
      </xdr:nvSpPr>
      <xdr:spPr>
        <a:xfrm>
          <a:off x="7594111" y="895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133281</xdr:rowOff>
    </xdr:from>
    <xdr:to>
      <xdr:col>36</xdr:col>
      <xdr:colOff>165100</xdr:colOff>
      <xdr:row>53</xdr:row>
      <xdr:rowOff>63431</xdr:rowOff>
    </xdr:to>
    <xdr:sp macro="" textlink="">
      <xdr:nvSpPr>
        <xdr:cNvPr id="374" name="楕円 373"/>
        <xdr:cNvSpPr/>
      </xdr:nvSpPr>
      <xdr:spPr>
        <a:xfrm>
          <a:off x="6921500" y="904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79958</xdr:rowOff>
    </xdr:from>
    <xdr:ext cx="534377" cy="259045"/>
    <xdr:sp macro="" textlink="">
      <xdr:nvSpPr>
        <xdr:cNvPr id="375" name="テキスト ボックス 374"/>
        <xdr:cNvSpPr txBox="1"/>
      </xdr:nvSpPr>
      <xdr:spPr>
        <a:xfrm>
          <a:off x="6705111" y="882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52015</xdr:rowOff>
    </xdr:from>
    <xdr:to>
      <xdr:col>54</xdr:col>
      <xdr:colOff>189865</xdr:colOff>
      <xdr:row>79</xdr:row>
      <xdr:rowOff>49763</xdr:rowOff>
    </xdr:to>
    <xdr:cxnSp macro="">
      <xdr:nvCxnSpPr>
        <xdr:cNvPr id="401" name="直線コネクタ 400"/>
        <xdr:cNvCxnSpPr/>
      </xdr:nvCxnSpPr>
      <xdr:spPr>
        <a:xfrm flipV="1">
          <a:off x="10475595" y="12224965"/>
          <a:ext cx="1270" cy="136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53590</xdr:rowOff>
    </xdr:from>
    <xdr:ext cx="469744" cy="259045"/>
    <xdr:sp macro="" textlink="">
      <xdr:nvSpPr>
        <xdr:cNvPr id="402" name="商工費最小値テキスト"/>
        <xdr:cNvSpPr txBox="1"/>
      </xdr:nvSpPr>
      <xdr:spPr>
        <a:xfrm>
          <a:off x="10528300" y="1359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49763</xdr:rowOff>
    </xdr:from>
    <xdr:to>
      <xdr:col>55</xdr:col>
      <xdr:colOff>88900</xdr:colOff>
      <xdr:row>79</xdr:row>
      <xdr:rowOff>49763</xdr:rowOff>
    </xdr:to>
    <xdr:cxnSp macro="">
      <xdr:nvCxnSpPr>
        <xdr:cNvPr id="403" name="直線コネクタ 402"/>
        <xdr:cNvCxnSpPr/>
      </xdr:nvCxnSpPr>
      <xdr:spPr>
        <a:xfrm>
          <a:off x="10388600" y="1359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170142</xdr:rowOff>
    </xdr:from>
    <xdr:ext cx="534377" cy="259045"/>
    <xdr:sp macro="" textlink="">
      <xdr:nvSpPr>
        <xdr:cNvPr id="404" name="商工費最大値テキスト"/>
        <xdr:cNvSpPr txBox="1"/>
      </xdr:nvSpPr>
      <xdr:spPr>
        <a:xfrm>
          <a:off x="10528300" y="1200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52015</xdr:rowOff>
    </xdr:from>
    <xdr:to>
      <xdr:col>55</xdr:col>
      <xdr:colOff>88900</xdr:colOff>
      <xdr:row>71</xdr:row>
      <xdr:rowOff>52015</xdr:rowOff>
    </xdr:to>
    <xdr:cxnSp macro="">
      <xdr:nvCxnSpPr>
        <xdr:cNvPr id="405" name="直線コネクタ 404"/>
        <xdr:cNvCxnSpPr/>
      </xdr:nvCxnSpPr>
      <xdr:spPr>
        <a:xfrm>
          <a:off x="10388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67103</xdr:rowOff>
    </xdr:from>
    <xdr:to>
      <xdr:col>55</xdr:col>
      <xdr:colOff>0</xdr:colOff>
      <xdr:row>75</xdr:row>
      <xdr:rowOff>120236</xdr:rowOff>
    </xdr:to>
    <xdr:cxnSp macro="">
      <xdr:nvCxnSpPr>
        <xdr:cNvPr id="406" name="直線コネクタ 405"/>
        <xdr:cNvCxnSpPr/>
      </xdr:nvCxnSpPr>
      <xdr:spPr>
        <a:xfrm flipV="1">
          <a:off x="9639300" y="12411503"/>
          <a:ext cx="838200" cy="56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11092</xdr:rowOff>
    </xdr:from>
    <xdr:ext cx="534377" cy="259045"/>
    <xdr:sp macro="" textlink="">
      <xdr:nvSpPr>
        <xdr:cNvPr id="407" name="商工費平均値テキスト"/>
        <xdr:cNvSpPr txBox="1"/>
      </xdr:nvSpPr>
      <xdr:spPr>
        <a:xfrm>
          <a:off x="10528300" y="12869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32665</xdr:rowOff>
    </xdr:from>
    <xdr:to>
      <xdr:col>55</xdr:col>
      <xdr:colOff>50800</xdr:colOff>
      <xdr:row>75</xdr:row>
      <xdr:rowOff>134265</xdr:rowOff>
    </xdr:to>
    <xdr:sp macro="" textlink="">
      <xdr:nvSpPr>
        <xdr:cNvPr id="408" name="フローチャート: 判断 407"/>
        <xdr:cNvSpPr/>
      </xdr:nvSpPr>
      <xdr:spPr>
        <a:xfrm>
          <a:off x="104267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101197</xdr:rowOff>
    </xdr:from>
    <xdr:to>
      <xdr:col>50</xdr:col>
      <xdr:colOff>114300</xdr:colOff>
      <xdr:row>75</xdr:row>
      <xdr:rowOff>120236</xdr:rowOff>
    </xdr:to>
    <xdr:cxnSp macro="">
      <xdr:nvCxnSpPr>
        <xdr:cNvPr id="409" name="直線コネクタ 408"/>
        <xdr:cNvCxnSpPr/>
      </xdr:nvCxnSpPr>
      <xdr:spPr>
        <a:xfrm>
          <a:off x="8750300" y="12959947"/>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0" name="フローチャート: 判断 409"/>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836</xdr:rowOff>
    </xdr:from>
    <xdr:ext cx="469744" cy="259045"/>
    <xdr:sp macro="" textlink="">
      <xdr:nvSpPr>
        <xdr:cNvPr id="411" name="テキスト ボックス 410"/>
        <xdr:cNvSpPr txBox="1"/>
      </xdr:nvSpPr>
      <xdr:spPr>
        <a:xfrm>
          <a:off x="9404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101197</xdr:rowOff>
    </xdr:from>
    <xdr:to>
      <xdr:col>45</xdr:col>
      <xdr:colOff>177800</xdr:colOff>
      <xdr:row>75</xdr:row>
      <xdr:rowOff>162593</xdr:rowOff>
    </xdr:to>
    <xdr:cxnSp macro="">
      <xdr:nvCxnSpPr>
        <xdr:cNvPr id="412" name="直線コネクタ 411"/>
        <xdr:cNvCxnSpPr/>
      </xdr:nvCxnSpPr>
      <xdr:spPr>
        <a:xfrm flipV="1">
          <a:off x="7861300" y="12959947"/>
          <a:ext cx="889000" cy="6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3" name="フローチャート: 判断 412"/>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159224</xdr:rowOff>
    </xdr:from>
    <xdr:ext cx="469744" cy="259045"/>
    <xdr:sp macro="" textlink="">
      <xdr:nvSpPr>
        <xdr:cNvPr id="414" name="テキスト ボックス 413"/>
        <xdr:cNvSpPr txBox="1"/>
      </xdr:nvSpPr>
      <xdr:spPr>
        <a:xfrm>
          <a:off x="8515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162593</xdr:rowOff>
    </xdr:from>
    <xdr:to>
      <xdr:col>41</xdr:col>
      <xdr:colOff>50800</xdr:colOff>
      <xdr:row>76</xdr:row>
      <xdr:rowOff>8058</xdr:rowOff>
    </xdr:to>
    <xdr:cxnSp macro="">
      <xdr:nvCxnSpPr>
        <xdr:cNvPr id="415" name="直線コネクタ 414"/>
        <xdr:cNvCxnSpPr/>
      </xdr:nvCxnSpPr>
      <xdr:spPr>
        <a:xfrm flipV="1">
          <a:off x="6972300" y="13021343"/>
          <a:ext cx="889000" cy="1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6" name="フローチャート: 判断 415"/>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163208</xdr:rowOff>
    </xdr:from>
    <xdr:ext cx="469744" cy="259045"/>
    <xdr:sp macro="" textlink="">
      <xdr:nvSpPr>
        <xdr:cNvPr id="417" name="テキスト ボックス 416"/>
        <xdr:cNvSpPr txBox="1"/>
      </xdr:nvSpPr>
      <xdr:spPr>
        <a:xfrm>
          <a:off x="7626428" y="1336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18" name="フローチャート: 判断 417"/>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17296</xdr:rowOff>
    </xdr:from>
    <xdr:ext cx="469744" cy="259045"/>
    <xdr:sp macro="" textlink="">
      <xdr:nvSpPr>
        <xdr:cNvPr id="419" name="テキスト ボックス 418"/>
        <xdr:cNvSpPr txBox="1"/>
      </xdr:nvSpPr>
      <xdr:spPr>
        <a:xfrm>
          <a:off x="6737428" y="1339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16303</xdr:rowOff>
    </xdr:from>
    <xdr:to>
      <xdr:col>55</xdr:col>
      <xdr:colOff>50800</xdr:colOff>
      <xdr:row>72</xdr:row>
      <xdr:rowOff>117903</xdr:rowOff>
    </xdr:to>
    <xdr:sp macro="" textlink="">
      <xdr:nvSpPr>
        <xdr:cNvPr id="425" name="楕円 424"/>
        <xdr:cNvSpPr/>
      </xdr:nvSpPr>
      <xdr:spPr>
        <a:xfrm>
          <a:off x="10426700" y="1236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39180</xdr:rowOff>
    </xdr:from>
    <xdr:ext cx="534377" cy="259045"/>
    <xdr:sp macro="" textlink="">
      <xdr:nvSpPr>
        <xdr:cNvPr id="426" name="商工費該当値テキスト"/>
        <xdr:cNvSpPr txBox="1"/>
      </xdr:nvSpPr>
      <xdr:spPr>
        <a:xfrm>
          <a:off x="10528300" y="1221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69436</xdr:rowOff>
    </xdr:from>
    <xdr:to>
      <xdr:col>50</xdr:col>
      <xdr:colOff>165100</xdr:colOff>
      <xdr:row>75</xdr:row>
      <xdr:rowOff>171036</xdr:rowOff>
    </xdr:to>
    <xdr:sp macro="" textlink="">
      <xdr:nvSpPr>
        <xdr:cNvPr id="427" name="楕円 426"/>
        <xdr:cNvSpPr/>
      </xdr:nvSpPr>
      <xdr:spPr>
        <a:xfrm>
          <a:off x="9588500" y="1292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16113</xdr:rowOff>
    </xdr:from>
    <xdr:ext cx="534377" cy="259045"/>
    <xdr:sp macro="" textlink="">
      <xdr:nvSpPr>
        <xdr:cNvPr id="428" name="テキスト ボックス 427"/>
        <xdr:cNvSpPr txBox="1"/>
      </xdr:nvSpPr>
      <xdr:spPr>
        <a:xfrm>
          <a:off x="9372111" y="127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50397</xdr:rowOff>
    </xdr:from>
    <xdr:to>
      <xdr:col>46</xdr:col>
      <xdr:colOff>38100</xdr:colOff>
      <xdr:row>75</xdr:row>
      <xdr:rowOff>151997</xdr:rowOff>
    </xdr:to>
    <xdr:sp macro="" textlink="">
      <xdr:nvSpPr>
        <xdr:cNvPr id="429" name="楕円 428"/>
        <xdr:cNvSpPr/>
      </xdr:nvSpPr>
      <xdr:spPr>
        <a:xfrm>
          <a:off x="8699500" y="1290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168524</xdr:rowOff>
    </xdr:from>
    <xdr:ext cx="534377" cy="259045"/>
    <xdr:sp macro="" textlink="">
      <xdr:nvSpPr>
        <xdr:cNvPr id="430" name="テキスト ボックス 429"/>
        <xdr:cNvSpPr txBox="1"/>
      </xdr:nvSpPr>
      <xdr:spPr>
        <a:xfrm>
          <a:off x="8483111" y="1268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111792</xdr:rowOff>
    </xdr:from>
    <xdr:to>
      <xdr:col>41</xdr:col>
      <xdr:colOff>101600</xdr:colOff>
      <xdr:row>76</xdr:row>
      <xdr:rowOff>41942</xdr:rowOff>
    </xdr:to>
    <xdr:sp macro="" textlink="">
      <xdr:nvSpPr>
        <xdr:cNvPr id="431" name="楕円 430"/>
        <xdr:cNvSpPr/>
      </xdr:nvSpPr>
      <xdr:spPr>
        <a:xfrm>
          <a:off x="7810500" y="1297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58469</xdr:rowOff>
    </xdr:from>
    <xdr:ext cx="534377" cy="259045"/>
    <xdr:sp macro="" textlink="">
      <xdr:nvSpPr>
        <xdr:cNvPr id="432" name="テキスト ボックス 431"/>
        <xdr:cNvSpPr txBox="1"/>
      </xdr:nvSpPr>
      <xdr:spPr>
        <a:xfrm>
          <a:off x="7594111" y="1274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128709</xdr:rowOff>
    </xdr:from>
    <xdr:to>
      <xdr:col>36</xdr:col>
      <xdr:colOff>165100</xdr:colOff>
      <xdr:row>76</xdr:row>
      <xdr:rowOff>58858</xdr:rowOff>
    </xdr:to>
    <xdr:sp macro="" textlink="">
      <xdr:nvSpPr>
        <xdr:cNvPr id="433" name="楕円 432"/>
        <xdr:cNvSpPr/>
      </xdr:nvSpPr>
      <xdr:spPr>
        <a:xfrm>
          <a:off x="6921500" y="129874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75386</xdr:rowOff>
    </xdr:from>
    <xdr:ext cx="534377" cy="259045"/>
    <xdr:sp macro="" textlink="">
      <xdr:nvSpPr>
        <xdr:cNvPr id="434" name="テキスト ボックス 433"/>
        <xdr:cNvSpPr txBox="1"/>
      </xdr:nvSpPr>
      <xdr:spPr>
        <a:xfrm>
          <a:off x="6705111" y="1276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10100</xdr:rowOff>
    </xdr:from>
    <xdr:to>
      <xdr:col>54</xdr:col>
      <xdr:colOff>189865</xdr:colOff>
      <xdr:row>98</xdr:row>
      <xdr:rowOff>84085</xdr:rowOff>
    </xdr:to>
    <xdr:cxnSp macro="">
      <xdr:nvCxnSpPr>
        <xdr:cNvPr id="461" name="直線コネクタ 460"/>
        <xdr:cNvCxnSpPr/>
      </xdr:nvCxnSpPr>
      <xdr:spPr>
        <a:xfrm flipV="1">
          <a:off x="10475595" y="15440600"/>
          <a:ext cx="1270" cy="144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87912</xdr:rowOff>
    </xdr:from>
    <xdr:ext cx="534377" cy="259045"/>
    <xdr:sp macro="" textlink="">
      <xdr:nvSpPr>
        <xdr:cNvPr id="462" name="土木費最小値テキスト"/>
        <xdr:cNvSpPr txBox="1"/>
      </xdr:nvSpPr>
      <xdr:spPr>
        <a:xfrm>
          <a:off x="10528300" y="168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84085</xdr:rowOff>
    </xdr:from>
    <xdr:to>
      <xdr:col>55</xdr:col>
      <xdr:colOff>88900</xdr:colOff>
      <xdr:row>98</xdr:row>
      <xdr:rowOff>84085</xdr:rowOff>
    </xdr:to>
    <xdr:cxnSp macro="">
      <xdr:nvCxnSpPr>
        <xdr:cNvPr id="463" name="直線コネクタ 462"/>
        <xdr:cNvCxnSpPr/>
      </xdr:nvCxnSpPr>
      <xdr:spPr>
        <a:xfrm>
          <a:off x="10388600" y="168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128227</xdr:rowOff>
    </xdr:from>
    <xdr:ext cx="599010" cy="259045"/>
    <xdr:sp macro="" textlink="">
      <xdr:nvSpPr>
        <xdr:cNvPr id="464" name="土木費最大値テキスト"/>
        <xdr:cNvSpPr txBox="1"/>
      </xdr:nvSpPr>
      <xdr:spPr>
        <a:xfrm>
          <a:off x="10528300" y="1521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10100</xdr:rowOff>
    </xdr:from>
    <xdr:to>
      <xdr:col>55</xdr:col>
      <xdr:colOff>88900</xdr:colOff>
      <xdr:row>90</xdr:row>
      <xdr:rowOff>10100</xdr:rowOff>
    </xdr:to>
    <xdr:cxnSp macro="">
      <xdr:nvCxnSpPr>
        <xdr:cNvPr id="465" name="直線コネクタ 464"/>
        <xdr:cNvCxnSpPr/>
      </xdr:nvCxnSpPr>
      <xdr:spPr>
        <a:xfrm>
          <a:off x="10388600" y="1544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89964</xdr:rowOff>
    </xdr:from>
    <xdr:to>
      <xdr:col>55</xdr:col>
      <xdr:colOff>0</xdr:colOff>
      <xdr:row>96</xdr:row>
      <xdr:rowOff>30789</xdr:rowOff>
    </xdr:to>
    <xdr:cxnSp macro="">
      <xdr:nvCxnSpPr>
        <xdr:cNvPr id="466" name="直線コネクタ 465"/>
        <xdr:cNvCxnSpPr/>
      </xdr:nvCxnSpPr>
      <xdr:spPr>
        <a:xfrm flipV="1">
          <a:off x="9639300" y="16377714"/>
          <a:ext cx="838200" cy="11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60926</xdr:rowOff>
    </xdr:from>
    <xdr:ext cx="534377" cy="259045"/>
    <xdr:sp macro="" textlink="">
      <xdr:nvSpPr>
        <xdr:cNvPr id="467" name="土木費平均値テキスト"/>
        <xdr:cNvSpPr txBox="1"/>
      </xdr:nvSpPr>
      <xdr:spPr>
        <a:xfrm>
          <a:off x="10528300" y="1634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82499</xdr:rowOff>
    </xdr:from>
    <xdr:to>
      <xdr:col>55</xdr:col>
      <xdr:colOff>50800</xdr:colOff>
      <xdr:row>96</xdr:row>
      <xdr:rowOff>12649</xdr:rowOff>
    </xdr:to>
    <xdr:sp macro="" textlink="">
      <xdr:nvSpPr>
        <xdr:cNvPr id="468" name="フローチャート: 判断 467"/>
        <xdr:cNvSpPr/>
      </xdr:nvSpPr>
      <xdr:spPr>
        <a:xfrm>
          <a:off x="10426700" y="163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30789</xdr:rowOff>
    </xdr:from>
    <xdr:to>
      <xdr:col>50</xdr:col>
      <xdr:colOff>114300</xdr:colOff>
      <xdr:row>97</xdr:row>
      <xdr:rowOff>15832</xdr:rowOff>
    </xdr:to>
    <xdr:cxnSp macro="">
      <xdr:nvCxnSpPr>
        <xdr:cNvPr id="469" name="直線コネクタ 468"/>
        <xdr:cNvCxnSpPr/>
      </xdr:nvCxnSpPr>
      <xdr:spPr>
        <a:xfrm flipV="1">
          <a:off x="8750300" y="16489989"/>
          <a:ext cx="889000" cy="15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25268</xdr:rowOff>
    </xdr:from>
    <xdr:to>
      <xdr:col>50</xdr:col>
      <xdr:colOff>165100</xdr:colOff>
      <xdr:row>97</xdr:row>
      <xdr:rowOff>126868</xdr:rowOff>
    </xdr:to>
    <xdr:sp macro="" textlink="">
      <xdr:nvSpPr>
        <xdr:cNvPr id="470" name="フローチャート: 判断 469"/>
        <xdr:cNvSpPr/>
      </xdr:nvSpPr>
      <xdr:spPr>
        <a:xfrm>
          <a:off x="9588500" y="166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117995</xdr:rowOff>
    </xdr:from>
    <xdr:ext cx="534377" cy="259045"/>
    <xdr:sp macro="" textlink="">
      <xdr:nvSpPr>
        <xdr:cNvPr id="471" name="テキスト ボックス 470"/>
        <xdr:cNvSpPr txBox="1"/>
      </xdr:nvSpPr>
      <xdr:spPr>
        <a:xfrm>
          <a:off x="9372111" y="1674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9513</xdr:rowOff>
    </xdr:from>
    <xdr:to>
      <xdr:col>45</xdr:col>
      <xdr:colOff>177800</xdr:colOff>
      <xdr:row>97</xdr:row>
      <xdr:rowOff>15832</xdr:rowOff>
    </xdr:to>
    <xdr:cxnSp macro="">
      <xdr:nvCxnSpPr>
        <xdr:cNvPr id="472" name="直線コネクタ 471"/>
        <xdr:cNvCxnSpPr/>
      </xdr:nvCxnSpPr>
      <xdr:spPr>
        <a:xfrm>
          <a:off x="7861300" y="16640163"/>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56145</xdr:rowOff>
    </xdr:from>
    <xdr:to>
      <xdr:col>46</xdr:col>
      <xdr:colOff>38100</xdr:colOff>
      <xdr:row>97</xdr:row>
      <xdr:rowOff>157745</xdr:rowOff>
    </xdr:to>
    <xdr:sp macro="" textlink="">
      <xdr:nvSpPr>
        <xdr:cNvPr id="473" name="フローチャート: 判断 472"/>
        <xdr:cNvSpPr/>
      </xdr:nvSpPr>
      <xdr:spPr>
        <a:xfrm>
          <a:off x="8699500" y="1668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148872</xdr:rowOff>
    </xdr:from>
    <xdr:ext cx="534377" cy="259045"/>
    <xdr:sp macro="" textlink="">
      <xdr:nvSpPr>
        <xdr:cNvPr id="474" name="テキスト ボックス 473"/>
        <xdr:cNvSpPr txBox="1"/>
      </xdr:nvSpPr>
      <xdr:spPr>
        <a:xfrm>
          <a:off x="8483111" y="1677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118571</xdr:rowOff>
    </xdr:from>
    <xdr:to>
      <xdr:col>41</xdr:col>
      <xdr:colOff>50800</xdr:colOff>
      <xdr:row>97</xdr:row>
      <xdr:rowOff>9513</xdr:rowOff>
    </xdr:to>
    <xdr:cxnSp macro="">
      <xdr:nvCxnSpPr>
        <xdr:cNvPr id="475" name="直線コネクタ 474"/>
        <xdr:cNvCxnSpPr/>
      </xdr:nvCxnSpPr>
      <xdr:spPr>
        <a:xfrm>
          <a:off x="6972300" y="16577771"/>
          <a:ext cx="889000" cy="6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20320</xdr:rowOff>
    </xdr:from>
    <xdr:to>
      <xdr:col>41</xdr:col>
      <xdr:colOff>101600</xdr:colOff>
      <xdr:row>97</xdr:row>
      <xdr:rowOff>121920</xdr:rowOff>
    </xdr:to>
    <xdr:sp macro="" textlink="">
      <xdr:nvSpPr>
        <xdr:cNvPr id="476" name="フローチャート: 判断 475"/>
        <xdr:cNvSpPr/>
      </xdr:nvSpPr>
      <xdr:spPr>
        <a:xfrm>
          <a:off x="7810500" y="1665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113047</xdr:rowOff>
    </xdr:from>
    <xdr:ext cx="534377" cy="259045"/>
    <xdr:sp macro="" textlink="">
      <xdr:nvSpPr>
        <xdr:cNvPr id="477" name="テキスト ボックス 476"/>
        <xdr:cNvSpPr txBox="1"/>
      </xdr:nvSpPr>
      <xdr:spPr>
        <a:xfrm>
          <a:off x="7594111" y="167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84165</xdr:rowOff>
    </xdr:from>
    <xdr:to>
      <xdr:col>36</xdr:col>
      <xdr:colOff>165100</xdr:colOff>
      <xdr:row>98</xdr:row>
      <xdr:rowOff>14315</xdr:rowOff>
    </xdr:to>
    <xdr:sp macro="" textlink="">
      <xdr:nvSpPr>
        <xdr:cNvPr id="478" name="フローチャート: 判断 477"/>
        <xdr:cNvSpPr/>
      </xdr:nvSpPr>
      <xdr:spPr>
        <a:xfrm>
          <a:off x="6921500" y="1671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5442</xdr:rowOff>
    </xdr:from>
    <xdr:ext cx="534377" cy="259045"/>
    <xdr:sp macro="" textlink="">
      <xdr:nvSpPr>
        <xdr:cNvPr id="479" name="テキスト ボックス 478"/>
        <xdr:cNvSpPr txBox="1"/>
      </xdr:nvSpPr>
      <xdr:spPr>
        <a:xfrm>
          <a:off x="6705111" y="1680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39164</xdr:rowOff>
    </xdr:from>
    <xdr:to>
      <xdr:col>55</xdr:col>
      <xdr:colOff>50800</xdr:colOff>
      <xdr:row>95</xdr:row>
      <xdr:rowOff>140764</xdr:rowOff>
    </xdr:to>
    <xdr:sp macro="" textlink="">
      <xdr:nvSpPr>
        <xdr:cNvPr id="485" name="楕円 484"/>
        <xdr:cNvSpPr/>
      </xdr:nvSpPr>
      <xdr:spPr>
        <a:xfrm>
          <a:off x="10426700" y="1632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62041</xdr:rowOff>
    </xdr:from>
    <xdr:ext cx="534377" cy="259045"/>
    <xdr:sp macro="" textlink="">
      <xdr:nvSpPr>
        <xdr:cNvPr id="486" name="土木費該当値テキスト"/>
        <xdr:cNvSpPr txBox="1"/>
      </xdr:nvSpPr>
      <xdr:spPr>
        <a:xfrm>
          <a:off x="10528300" y="161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151439</xdr:rowOff>
    </xdr:from>
    <xdr:to>
      <xdr:col>50</xdr:col>
      <xdr:colOff>165100</xdr:colOff>
      <xdr:row>96</xdr:row>
      <xdr:rowOff>81589</xdr:rowOff>
    </xdr:to>
    <xdr:sp macro="" textlink="">
      <xdr:nvSpPr>
        <xdr:cNvPr id="487" name="楕円 486"/>
        <xdr:cNvSpPr/>
      </xdr:nvSpPr>
      <xdr:spPr>
        <a:xfrm>
          <a:off x="9588500" y="164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98116</xdr:rowOff>
    </xdr:from>
    <xdr:ext cx="534377" cy="259045"/>
    <xdr:sp macro="" textlink="">
      <xdr:nvSpPr>
        <xdr:cNvPr id="488" name="テキスト ボックス 487"/>
        <xdr:cNvSpPr txBox="1"/>
      </xdr:nvSpPr>
      <xdr:spPr>
        <a:xfrm>
          <a:off x="9372111" y="1621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136482</xdr:rowOff>
    </xdr:from>
    <xdr:to>
      <xdr:col>46</xdr:col>
      <xdr:colOff>38100</xdr:colOff>
      <xdr:row>97</xdr:row>
      <xdr:rowOff>66632</xdr:rowOff>
    </xdr:to>
    <xdr:sp macro="" textlink="">
      <xdr:nvSpPr>
        <xdr:cNvPr id="489" name="楕円 488"/>
        <xdr:cNvSpPr/>
      </xdr:nvSpPr>
      <xdr:spPr>
        <a:xfrm>
          <a:off x="8699500" y="1659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83159</xdr:rowOff>
    </xdr:from>
    <xdr:ext cx="534377" cy="259045"/>
    <xdr:sp macro="" textlink="">
      <xdr:nvSpPr>
        <xdr:cNvPr id="490" name="テキスト ボックス 489"/>
        <xdr:cNvSpPr txBox="1"/>
      </xdr:nvSpPr>
      <xdr:spPr>
        <a:xfrm>
          <a:off x="8483111" y="1637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130163</xdr:rowOff>
    </xdr:from>
    <xdr:to>
      <xdr:col>41</xdr:col>
      <xdr:colOff>101600</xdr:colOff>
      <xdr:row>97</xdr:row>
      <xdr:rowOff>60313</xdr:rowOff>
    </xdr:to>
    <xdr:sp macro="" textlink="">
      <xdr:nvSpPr>
        <xdr:cNvPr id="491" name="楕円 490"/>
        <xdr:cNvSpPr/>
      </xdr:nvSpPr>
      <xdr:spPr>
        <a:xfrm>
          <a:off x="7810500" y="165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76840</xdr:rowOff>
    </xdr:from>
    <xdr:ext cx="534377" cy="259045"/>
    <xdr:sp macro="" textlink="">
      <xdr:nvSpPr>
        <xdr:cNvPr id="492" name="テキスト ボックス 491"/>
        <xdr:cNvSpPr txBox="1"/>
      </xdr:nvSpPr>
      <xdr:spPr>
        <a:xfrm>
          <a:off x="7594111" y="1636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67771</xdr:rowOff>
    </xdr:from>
    <xdr:to>
      <xdr:col>36</xdr:col>
      <xdr:colOff>165100</xdr:colOff>
      <xdr:row>96</xdr:row>
      <xdr:rowOff>169371</xdr:rowOff>
    </xdr:to>
    <xdr:sp macro="" textlink="">
      <xdr:nvSpPr>
        <xdr:cNvPr id="493" name="楕円 492"/>
        <xdr:cNvSpPr/>
      </xdr:nvSpPr>
      <xdr:spPr>
        <a:xfrm>
          <a:off x="6921500" y="1652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14448</xdr:rowOff>
    </xdr:from>
    <xdr:ext cx="534377" cy="259045"/>
    <xdr:sp macro="" textlink="">
      <xdr:nvSpPr>
        <xdr:cNvPr id="494" name="テキスト ボックス 493"/>
        <xdr:cNvSpPr txBox="1"/>
      </xdr:nvSpPr>
      <xdr:spPr>
        <a:xfrm>
          <a:off x="6705111" y="1630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8" name="テキスト ボックス 50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104930</xdr:rowOff>
    </xdr:from>
    <xdr:to>
      <xdr:col>85</xdr:col>
      <xdr:colOff>126364</xdr:colOff>
      <xdr:row>38</xdr:row>
      <xdr:rowOff>72601</xdr:rowOff>
    </xdr:to>
    <xdr:cxnSp macro="">
      <xdr:nvCxnSpPr>
        <xdr:cNvPr id="516" name="直線コネクタ 515"/>
        <xdr:cNvCxnSpPr/>
      </xdr:nvCxnSpPr>
      <xdr:spPr>
        <a:xfrm flipV="1">
          <a:off x="16317595" y="5591330"/>
          <a:ext cx="1269" cy="99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76428</xdr:rowOff>
    </xdr:from>
    <xdr:ext cx="534377" cy="259045"/>
    <xdr:sp macro="" textlink="">
      <xdr:nvSpPr>
        <xdr:cNvPr id="517" name="消防費最小値テキスト"/>
        <xdr:cNvSpPr txBox="1"/>
      </xdr:nvSpPr>
      <xdr:spPr>
        <a:xfrm>
          <a:off x="16370300" y="6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72601</xdr:rowOff>
    </xdr:from>
    <xdr:to>
      <xdr:col>86</xdr:col>
      <xdr:colOff>25400</xdr:colOff>
      <xdr:row>38</xdr:row>
      <xdr:rowOff>72601</xdr:rowOff>
    </xdr:to>
    <xdr:cxnSp macro="">
      <xdr:nvCxnSpPr>
        <xdr:cNvPr id="518" name="直線コネクタ 517"/>
        <xdr:cNvCxnSpPr/>
      </xdr:nvCxnSpPr>
      <xdr:spPr>
        <a:xfrm>
          <a:off x="16230600" y="658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51607</xdr:rowOff>
    </xdr:from>
    <xdr:ext cx="599010" cy="259045"/>
    <xdr:sp macro="" textlink="">
      <xdr:nvSpPr>
        <xdr:cNvPr id="519" name="消防費最大値テキスト"/>
        <xdr:cNvSpPr txBox="1"/>
      </xdr:nvSpPr>
      <xdr:spPr>
        <a:xfrm>
          <a:off x="16370300" y="53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104930</xdr:rowOff>
    </xdr:from>
    <xdr:to>
      <xdr:col>86</xdr:col>
      <xdr:colOff>25400</xdr:colOff>
      <xdr:row>32</xdr:row>
      <xdr:rowOff>104930</xdr:rowOff>
    </xdr:to>
    <xdr:cxnSp macro="">
      <xdr:nvCxnSpPr>
        <xdr:cNvPr id="520" name="直線コネクタ 519"/>
        <xdr:cNvCxnSpPr/>
      </xdr:nvCxnSpPr>
      <xdr:spPr>
        <a:xfrm>
          <a:off x="16230600" y="559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140198</xdr:rowOff>
    </xdr:from>
    <xdr:to>
      <xdr:col>85</xdr:col>
      <xdr:colOff>127000</xdr:colOff>
      <xdr:row>38</xdr:row>
      <xdr:rowOff>3212</xdr:rowOff>
    </xdr:to>
    <xdr:cxnSp macro="">
      <xdr:nvCxnSpPr>
        <xdr:cNvPr id="521" name="直線コネクタ 520"/>
        <xdr:cNvCxnSpPr/>
      </xdr:nvCxnSpPr>
      <xdr:spPr>
        <a:xfrm flipV="1">
          <a:off x="15481300" y="6483848"/>
          <a:ext cx="838200" cy="3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93456</xdr:rowOff>
    </xdr:from>
    <xdr:ext cx="534377" cy="259045"/>
    <xdr:sp macro="" textlink="">
      <xdr:nvSpPr>
        <xdr:cNvPr id="522" name="消防費平均値テキスト"/>
        <xdr:cNvSpPr txBox="1"/>
      </xdr:nvSpPr>
      <xdr:spPr>
        <a:xfrm>
          <a:off x="16370300" y="6437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115029</xdr:rowOff>
    </xdr:from>
    <xdr:to>
      <xdr:col>85</xdr:col>
      <xdr:colOff>177800</xdr:colOff>
      <xdr:row>38</xdr:row>
      <xdr:rowOff>45179</xdr:rowOff>
    </xdr:to>
    <xdr:sp macro="" textlink="">
      <xdr:nvSpPr>
        <xdr:cNvPr id="523" name="フローチャート: 判断 522"/>
        <xdr:cNvSpPr/>
      </xdr:nvSpPr>
      <xdr:spPr>
        <a:xfrm>
          <a:off x="16268700" y="64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3212</xdr:rowOff>
    </xdr:from>
    <xdr:to>
      <xdr:col>81</xdr:col>
      <xdr:colOff>50800</xdr:colOff>
      <xdr:row>38</xdr:row>
      <xdr:rowOff>11464</xdr:rowOff>
    </xdr:to>
    <xdr:cxnSp macro="">
      <xdr:nvCxnSpPr>
        <xdr:cNvPr id="524" name="直線コネクタ 523"/>
        <xdr:cNvCxnSpPr/>
      </xdr:nvCxnSpPr>
      <xdr:spPr>
        <a:xfrm flipV="1">
          <a:off x="14592300" y="6518312"/>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1703</xdr:rowOff>
    </xdr:from>
    <xdr:to>
      <xdr:col>81</xdr:col>
      <xdr:colOff>101600</xdr:colOff>
      <xdr:row>38</xdr:row>
      <xdr:rowOff>103303</xdr:rowOff>
    </xdr:to>
    <xdr:sp macro="" textlink="">
      <xdr:nvSpPr>
        <xdr:cNvPr id="525" name="フローチャート: 判断 524"/>
        <xdr:cNvSpPr/>
      </xdr:nvSpPr>
      <xdr:spPr>
        <a:xfrm>
          <a:off x="15430500" y="651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94430</xdr:rowOff>
    </xdr:from>
    <xdr:ext cx="534377" cy="259045"/>
    <xdr:sp macro="" textlink="">
      <xdr:nvSpPr>
        <xdr:cNvPr id="526" name="テキスト ボックス 525"/>
        <xdr:cNvSpPr txBox="1"/>
      </xdr:nvSpPr>
      <xdr:spPr>
        <a:xfrm>
          <a:off x="15214111" y="66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11464</xdr:rowOff>
    </xdr:from>
    <xdr:to>
      <xdr:col>76</xdr:col>
      <xdr:colOff>114300</xdr:colOff>
      <xdr:row>38</xdr:row>
      <xdr:rowOff>19095</xdr:rowOff>
    </xdr:to>
    <xdr:cxnSp macro="">
      <xdr:nvCxnSpPr>
        <xdr:cNvPr id="527" name="直線コネクタ 526"/>
        <xdr:cNvCxnSpPr/>
      </xdr:nvCxnSpPr>
      <xdr:spPr>
        <a:xfrm flipV="1">
          <a:off x="13703300" y="6526564"/>
          <a:ext cx="889000" cy="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487</xdr:rowOff>
    </xdr:from>
    <xdr:to>
      <xdr:col>76</xdr:col>
      <xdr:colOff>165100</xdr:colOff>
      <xdr:row>38</xdr:row>
      <xdr:rowOff>102087</xdr:rowOff>
    </xdr:to>
    <xdr:sp macro="" textlink="">
      <xdr:nvSpPr>
        <xdr:cNvPr id="528" name="フローチャート: 判断 527"/>
        <xdr:cNvSpPr/>
      </xdr:nvSpPr>
      <xdr:spPr>
        <a:xfrm>
          <a:off x="14541500" y="6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93214</xdr:rowOff>
    </xdr:from>
    <xdr:ext cx="534377" cy="259045"/>
    <xdr:sp macro="" textlink="">
      <xdr:nvSpPr>
        <xdr:cNvPr id="529" name="テキスト ボックス 528"/>
        <xdr:cNvSpPr txBox="1"/>
      </xdr:nvSpPr>
      <xdr:spPr>
        <a:xfrm>
          <a:off x="14325111" y="66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122925</xdr:rowOff>
    </xdr:from>
    <xdr:to>
      <xdr:col>71</xdr:col>
      <xdr:colOff>177800</xdr:colOff>
      <xdr:row>38</xdr:row>
      <xdr:rowOff>19095</xdr:rowOff>
    </xdr:to>
    <xdr:cxnSp macro="">
      <xdr:nvCxnSpPr>
        <xdr:cNvPr id="530" name="直線コネクタ 529"/>
        <xdr:cNvCxnSpPr/>
      </xdr:nvCxnSpPr>
      <xdr:spPr>
        <a:xfrm>
          <a:off x="12814300" y="6466575"/>
          <a:ext cx="889000" cy="6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4729</xdr:rowOff>
    </xdr:from>
    <xdr:to>
      <xdr:col>72</xdr:col>
      <xdr:colOff>38100</xdr:colOff>
      <xdr:row>38</xdr:row>
      <xdr:rowOff>106329</xdr:rowOff>
    </xdr:to>
    <xdr:sp macro="" textlink="">
      <xdr:nvSpPr>
        <xdr:cNvPr id="531" name="フローチャート: 判断 530"/>
        <xdr:cNvSpPr/>
      </xdr:nvSpPr>
      <xdr:spPr>
        <a:xfrm>
          <a:off x="13652500" y="651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97456</xdr:rowOff>
    </xdr:from>
    <xdr:ext cx="534377" cy="259045"/>
    <xdr:sp macro="" textlink="">
      <xdr:nvSpPr>
        <xdr:cNvPr id="532" name="テキスト ボックス 531"/>
        <xdr:cNvSpPr txBox="1"/>
      </xdr:nvSpPr>
      <xdr:spPr>
        <a:xfrm>
          <a:off x="13436111" y="661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168914</xdr:rowOff>
    </xdr:from>
    <xdr:to>
      <xdr:col>67</xdr:col>
      <xdr:colOff>101600</xdr:colOff>
      <xdr:row>38</xdr:row>
      <xdr:rowOff>99064</xdr:rowOff>
    </xdr:to>
    <xdr:sp macro="" textlink="">
      <xdr:nvSpPr>
        <xdr:cNvPr id="533" name="フローチャート: 判断 532"/>
        <xdr:cNvSpPr/>
      </xdr:nvSpPr>
      <xdr:spPr>
        <a:xfrm>
          <a:off x="12763500" y="651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90191</xdr:rowOff>
    </xdr:from>
    <xdr:ext cx="534377" cy="259045"/>
    <xdr:sp macro="" textlink="">
      <xdr:nvSpPr>
        <xdr:cNvPr id="534" name="テキスト ボックス 533"/>
        <xdr:cNvSpPr txBox="1"/>
      </xdr:nvSpPr>
      <xdr:spPr>
        <a:xfrm>
          <a:off x="12547111" y="660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89398</xdr:rowOff>
    </xdr:from>
    <xdr:to>
      <xdr:col>85</xdr:col>
      <xdr:colOff>177800</xdr:colOff>
      <xdr:row>38</xdr:row>
      <xdr:rowOff>19548</xdr:rowOff>
    </xdr:to>
    <xdr:sp macro="" textlink="">
      <xdr:nvSpPr>
        <xdr:cNvPr id="540" name="楕円 539"/>
        <xdr:cNvSpPr/>
      </xdr:nvSpPr>
      <xdr:spPr>
        <a:xfrm>
          <a:off x="16268700" y="643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48775</xdr:rowOff>
    </xdr:from>
    <xdr:ext cx="534377" cy="259045"/>
    <xdr:sp macro="" textlink="">
      <xdr:nvSpPr>
        <xdr:cNvPr id="541" name="消防費該当値テキスト"/>
        <xdr:cNvSpPr txBox="1"/>
      </xdr:nvSpPr>
      <xdr:spPr>
        <a:xfrm>
          <a:off x="16370300" y="622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123862</xdr:rowOff>
    </xdr:from>
    <xdr:to>
      <xdr:col>81</xdr:col>
      <xdr:colOff>101600</xdr:colOff>
      <xdr:row>38</xdr:row>
      <xdr:rowOff>54012</xdr:rowOff>
    </xdr:to>
    <xdr:sp macro="" textlink="">
      <xdr:nvSpPr>
        <xdr:cNvPr id="542" name="楕円 541"/>
        <xdr:cNvSpPr/>
      </xdr:nvSpPr>
      <xdr:spPr>
        <a:xfrm>
          <a:off x="15430500" y="646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70539</xdr:rowOff>
    </xdr:from>
    <xdr:ext cx="534377" cy="259045"/>
    <xdr:sp macro="" textlink="">
      <xdr:nvSpPr>
        <xdr:cNvPr id="543" name="テキスト ボックス 542"/>
        <xdr:cNvSpPr txBox="1"/>
      </xdr:nvSpPr>
      <xdr:spPr>
        <a:xfrm>
          <a:off x="15214111" y="624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132114</xdr:rowOff>
    </xdr:from>
    <xdr:to>
      <xdr:col>76</xdr:col>
      <xdr:colOff>165100</xdr:colOff>
      <xdr:row>38</xdr:row>
      <xdr:rowOff>62264</xdr:rowOff>
    </xdr:to>
    <xdr:sp macro="" textlink="">
      <xdr:nvSpPr>
        <xdr:cNvPr id="544" name="楕円 543"/>
        <xdr:cNvSpPr/>
      </xdr:nvSpPr>
      <xdr:spPr>
        <a:xfrm>
          <a:off x="14541500" y="64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78791</xdr:rowOff>
    </xdr:from>
    <xdr:ext cx="534377" cy="259045"/>
    <xdr:sp macro="" textlink="">
      <xdr:nvSpPr>
        <xdr:cNvPr id="545" name="テキスト ボックス 544"/>
        <xdr:cNvSpPr txBox="1"/>
      </xdr:nvSpPr>
      <xdr:spPr>
        <a:xfrm>
          <a:off x="14325111" y="625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139745</xdr:rowOff>
    </xdr:from>
    <xdr:to>
      <xdr:col>72</xdr:col>
      <xdr:colOff>38100</xdr:colOff>
      <xdr:row>38</xdr:row>
      <xdr:rowOff>69895</xdr:rowOff>
    </xdr:to>
    <xdr:sp macro="" textlink="">
      <xdr:nvSpPr>
        <xdr:cNvPr id="546" name="楕円 545"/>
        <xdr:cNvSpPr/>
      </xdr:nvSpPr>
      <xdr:spPr>
        <a:xfrm>
          <a:off x="13652500" y="648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86422</xdr:rowOff>
    </xdr:from>
    <xdr:ext cx="534377" cy="259045"/>
    <xdr:sp macro="" textlink="">
      <xdr:nvSpPr>
        <xdr:cNvPr id="547" name="テキスト ボックス 546"/>
        <xdr:cNvSpPr txBox="1"/>
      </xdr:nvSpPr>
      <xdr:spPr>
        <a:xfrm>
          <a:off x="13436111" y="625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72125</xdr:rowOff>
    </xdr:from>
    <xdr:to>
      <xdr:col>67</xdr:col>
      <xdr:colOff>101600</xdr:colOff>
      <xdr:row>38</xdr:row>
      <xdr:rowOff>2276</xdr:rowOff>
    </xdr:to>
    <xdr:sp macro="" textlink="">
      <xdr:nvSpPr>
        <xdr:cNvPr id="548" name="楕円 547"/>
        <xdr:cNvSpPr/>
      </xdr:nvSpPr>
      <xdr:spPr>
        <a:xfrm>
          <a:off x="12763500" y="64157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18802</xdr:rowOff>
    </xdr:from>
    <xdr:ext cx="534377" cy="259045"/>
    <xdr:sp macro="" textlink="">
      <xdr:nvSpPr>
        <xdr:cNvPr id="549" name="テキスト ボックス 548"/>
        <xdr:cNvSpPr txBox="1"/>
      </xdr:nvSpPr>
      <xdr:spPr>
        <a:xfrm>
          <a:off x="12547111" y="619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68796</xdr:rowOff>
    </xdr:from>
    <xdr:to>
      <xdr:col>85</xdr:col>
      <xdr:colOff>126364</xdr:colOff>
      <xdr:row>59</xdr:row>
      <xdr:rowOff>122993</xdr:rowOff>
    </xdr:to>
    <xdr:cxnSp macro="">
      <xdr:nvCxnSpPr>
        <xdr:cNvPr id="574" name="直線コネクタ 573"/>
        <xdr:cNvCxnSpPr/>
      </xdr:nvCxnSpPr>
      <xdr:spPr>
        <a:xfrm flipV="1">
          <a:off x="16317595" y="8641296"/>
          <a:ext cx="1269" cy="159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126820</xdr:rowOff>
    </xdr:from>
    <xdr:ext cx="534377" cy="259045"/>
    <xdr:sp macro="" textlink="">
      <xdr:nvSpPr>
        <xdr:cNvPr id="575" name="教育費最小値テキスト"/>
        <xdr:cNvSpPr txBox="1"/>
      </xdr:nvSpPr>
      <xdr:spPr>
        <a:xfrm>
          <a:off x="16370300" y="102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122993</xdr:rowOff>
    </xdr:from>
    <xdr:to>
      <xdr:col>86</xdr:col>
      <xdr:colOff>25400</xdr:colOff>
      <xdr:row>59</xdr:row>
      <xdr:rowOff>122993</xdr:rowOff>
    </xdr:to>
    <xdr:cxnSp macro="">
      <xdr:nvCxnSpPr>
        <xdr:cNvPr id="576" name="直線コネクタ 575"/>
        <xdr:cNvCxnSpPr/>
      </xdr:nvCxnSpPr>
      <xdr:spPr>
        <a:xfrm>
          <a:off x="16230600" y="1023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15473</xdr:rowOff>
    </xdr:from>
    <xdr:ext cx="599010" cy="259045"/>
    <xdr:sp macro="" textlink="">
      <xdr:nvSpPr>
        <xdr:cNvPr id="577" name="教育費最大値テキスト"/>
        <xdr:cNvSpPr txBox="1"/>
      </xdr:nvSpPr>
      <xdr:spPr>
        <a:xfrm>
          <a:off x="16370300" y="841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68796</xdr:rowOff>
    </xdr:from>
    <xdr:to>
      <xdr:col>86</xdr:col>
      <xdr:colOff>25400</xdr:colOff>
      <xdr:row>50</xdr:row>
      <xdr:rowOff>68796</xdr:rowOff>
    </xdr:to>
    <xdr:cxnSp macro="">
      <xdr:nvCxnSpPr>
        <xdr:cNvPr id="578" name="直線コネクタ 577"/>
        <xdr:cNvCxnSpPr/>
      </xdr:nvCxnSpPr>
      <xdr:spPr>
        <a:xfrm>
          <a:off x="16230600" y="8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9455</xdr:rowOff>
    </xdr:from>
    <xdr:to>
      <xdr:col>85</xdr:col>
      <xdr:colOff>127000</xdr:colOff>
      <xdr:row>55</xdr:row>
      <xdr:rowOff>105029</xdr:rowOff>
    </xdr:to>
    <xdr:cxnSp macro="">
      <xdr:nvCxnSpPr>
        <xdr:cNvPr id="579" name="直線コネクタ 578"/>
        <xdr:cNvCxnSpPr/>
      </xdr:nvCxnSpPr>
      <xdr:spPr>
        <a:xfrm>
          <a:off x="15481300" y="8924855"/>
          <a:ext cx="838200" cy="60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136555</xdr:rowOff>
    </xdr:from>
    <xdr:ext cx="534377" cy="259045"/>
    <xdr:sp macro="" textlink="">
      <xdr:nvSpPr>
        <xdr:cNvPr id="580" name="教育費平均値テキスト"/>
        <xdr:cNvSpPr txBox="1"/>
      </xdr:nvSpPr>
      <xdr:spPr>
        <a:xfrm>
          <a:off x="16370300" y="9566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158128</xdr:rowOff>
    </xdr:from>
    <xdr:to>
      <xdr:col>85</xdr:col>
      <xdr:colOff>177800</xdr:colOff>
      <xdr:row>56</xdr:row>
      <xdr:rowOff>88278</xdr:rowOff>
    </xdr:to>
    <xdr:sp macro="" textlink="">
      <xdr:nvSpPr>
        <xdr:cNvPr id="581" name="フローチャート: 判断 580"/>
        <xdr:cNvSpPr/>
      </xdr:nvSpPr>
      <xdr:spPr>
        <a:xfrm>
          <a:off x="16268700" y="958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9455</xdr:rowOff>
    </xdr:from>
    <xdr:to>
      <xdr:col>81</xdr:col>
      <xdr:colOff>50800</xdr:colOff>
      <xdr:row>57</xdr:row>
      <xdr:rowOff>5741</xdr:rowOff>
    </xdr:to>
    <xdr:cxnSp macro="">
      <xdr:nvCxnSpPr>
        <xdr:cNvPr id="582" name="直線コネクタ 581"/>
        <xdr:cNvCxnSpPr/>
      </xdr:nvCxnSpPr>
      <xdr:spPr>
        <a:xfrm flipV="1">
          <a:off x="14592300" y="8924855"/>
          <a:ext cx="889000" cy="85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87929</xdr:rowOff>
    </xdr:from>
    <xdr:to>
      <xdr:col>81</xdr:col>
      <xdr:colOff>101600</xdr:colOff>
      <xdr:row>58</xdr:row>
      <xdr:rowOff>18079</xdr:rowOff>
    </xdr:to>
    <xdr:sp macro="" textlink="">
      <xdr:nvSpPr>
        <xdr:cNvPr id="583" name="フローチャート: 判断 582"/>
        <xdr:cNvSpPr/>
      </xdr:nvSpPr>
      <xdr:spPr>
        <a:xfrm>
          <a:off x="15430500" y="986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9206</xdr:rowOff>
    </xdr:from>
    <xdr:ext cx="534377" cy="259045"/>
    <xdr:sp macro="" textlink="">
      <xdr:nvSpPr>
        <xdr:cNvPr id="584" name="テキスト ボックス 583"/>
        <xdr:cNvSpPr txBox="1"/>
      </xdr:nvSpPr>
      <xdr:spPr>
        <a:xfrm>
          <a:off x="15214111" y="995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5741</xdr:rowOff>
    </xdr:from>
    <xdr:to>
      <xdr:col>76</xdr:col>
      <xdr:colOff>114300</xdr:colOff>
      <xdr:row>57</xdr:row>
      <xdr:rowOff>135395</xdr:rowOff>
    </xdr:to>
    <xdr:cxnSp macro="">
      <xdr:nvCxnSpPr>
        <xdr:cNvPr id="585" name="直線コネクタ 584"/>
        <xdr:cNvCxnSpPr/>
      </xdr:nvCxnSpPr>
      <xdr:spPr>
        <a:xfrm flipV="1">
          <a:off x="13703300" y="9778391"/>
          <a:ext cx="889000" cy="1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137458</xdr:rowOff>
    </xdr:from>
    <xdr:to>
      <xdr:col>76</xdr:col>
      <xdr:colOff>165100</xdr:colOff>
      <xdr:row>58</xdr:row>
      <xdr:rowOff>67608</xdr:rowOff>
    </xdr:to>
    <xdr:sp macro="" textlink="">
      <xdr:nvSpPr>
        <xdr:cNvPr id="586" name="フローチャート: 判断 585"/>
        <xdr:cNvSpPr/>
      </xdr:nvSpPr>
      <xdr:spPr>
        <a:xfrm>
          <a:off x="14541500" y="99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58735</xdr:rowOff>
    </xdr:from>
    <xdr:ext cx="534377" cy="259045"/>
    <xdr:sp macro="" textlink="">
      <xdr:nvSpPr>
        <xdr:cNvPr id="587" name="テキスト ボックス 586"/>
        <xdr:cNvSpPr txBox="1"/>
      </xdr:nvSpPr>
      <xdr:spPr>
        <a:xfrm>
          <a:off x="14325111" y="1000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116212</xdr:rowOff>
    </xdr:from>
    <xdr:to>
      <xdr:col>71</xdr:col>
      <xdr:colOff>177800</xdr:colOff>
      <xdr:row>57</xdr:row>
      <xdr:rowOff>135395</xdr:rowOff>
    </xdr:to>
    <xdr:cxnSp macro="">
      <xdr:nvCxnSpPr>
        <xdr:cNvPr id="588" name="直線コネクタ 587"/>
        <xdr:cNvCxnSpPr/>
      </xdr:nvCxnSpPr>
      <xdr:spPr>
        <a:xfrm>
          <a:off x="12814300" y="9888862"/>
          <a:ext cx="8890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148641</xdr:rowOff>
    </xdr:from>
    <xdr:to>
      <xdr:col>72</xdr:col>
      <xdr:colOff>38100</xdr:colOff>
      <xdr:row>58</xdr:row>
      <xdr:rowOff>78791</xdr:rowOff>
    </xdr:to>
    <xdr:sp macro="" textlink="">
      <xdr:nvSpPr>
        <xdr:cNvPr id="589" name="フローチャート: 判断 588"/>
        <xdr:cNvSpPr/>
      </xdr:nvSpPr>
      <xdr:spPr>
        <a:xfrm>
          <a:off x="13652500" y="992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69918</xdr:rowOff>
    </xdr:from>
    <xdr:ext cx="534377" cy="259045"/>
    <xdr:sp macro="" textlink="">
      <xdr:nvSpPr>
        <xdr:cNvPr id="590" name="テキスト ボックス 589"/>
        <xdr:cNvSpPr txBox="1"/>
      </xdr:nvSpPr>
      <xdr:spPr>
        <a:xfrm>
          <a:off x="13436111" y="1001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150603</xdr:rowOff>
    </xdr:from>
    <xdr:to>
      <xdr:col>67</xdr:col>
      <xdr:colOff>101600</xdr:colOff>
      <xdr:row>58</xdr:row>
      <xdr:rowOff>80753</xdr:rowOff>
    </xdr:to>
    <xdr:sp macro="" textlink="">
      <xdr:nvSpPr>
        <xdr:cNvPr id="591" name="フローチャート: 判断 590"/>
        <xdr:cNvSpPr/>
      </xdr:nvSpPr>
      <xdr:spPr>
        <a:xfrm>
          <a:off x="12763500" y="992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71880</xdr:rowOff>
    </xdr:from>
    <xdr:ext cx="534377" cy="259045"/>
    <xdr:sp macro="" textlink="">
      <xdr:nvSpPr>
        <xdr:cNvPr id="592" name="テキスト ボックス 591"/>
        <xdr:cNvSpPr txBox="1"/>
      </xdr:nvSpPr>
      <xdr:spPr>
        <a:xfrm>
          <a:off x="12547111" y="1001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54229</xdr:rowOff>
    </xdr:from>
    <xdr:to>
      <xdr:col>85</xdr:col>
      <xdr:colOff>177800</xdr:colOff>
      <xdr:row>55</xdr:row>
      <xdr:rowOff>155829</xdr:rowOff>
    </xdr:to>
    <xdr:sp macro="" textlink="">
      <xdr:nvSpPr>
        <xdr:cNvPr id="598" name="楕円 597"/>
        <xdr:cNvSpPr/>
      </xdr:nvSpPr>
      <xdr:spPr>
        <a:xfrm>
          <a:off x="16268700" y="948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77106</xdr:rowOff>
    </xdr:from>
    <xdr:ext cx="534377" cy="259045"/>
    <xdr:sp macro="" textlink="">
      <xdr:nvSpPr>
        <xdr:cNvPr id="599" name="教育費該当値テキスト"/>
        <xdr:cNvSpPr txBox="1"/>
      </xdr:nvSpPr>
      <xdr:spPr>
        <a:xfrm>
          <a:off x="16370300" y="93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130105</xdr:rowOff>
    </xdr:from>
    <xdr:to>
      <xdr:col>81</xdr:col>
      <xdr:colOff>101600</xdr:colOff>
      <xdr:row>52</xdr:row>
      <xdr:rowOff>60255</xdr:rowOff>
    </xdr:to>
    <xdr:sp macro="" textlink="">
      <xdr:nvSpPr>
        <xdr:cNvPr id="600" name="楕円 599"/>
        <xdr:cNvSpPr/>
      </xdr:nvSpPr>
      <xdr:spPr>
        <a:xfrm>
          <a:off x="15430500" y="887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76782</xdr:rowOff>
    </xdr:from>
    <xdr:ext cx="599010" cy="259045"/>
    <xdr:sp macro="" textlink="">
      <xdr:nvSpPr>
        <xdr:cNvPr id="601" name="テキスト ボックス 600"/>
        <xdr:cNvSpPr txBox="1"/>
      </xdr:nvSpPr>
      <xdr:spPr>
        <a:xfrm>
          <a:off x="15181795" y="864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126391</xdr:rowOff>
    </xdr:from>
    <xdr:to>
      <xdr:col>76</xdr:col>
      <xdr:colOff>165100</xdr:colOff>
      <xdr:row>57</xdr:row>
      <xdr:rowOff>56541</xdr:rowOff>
    </xdr:to>
    <xdr:sp macro="" textlink="">
      <xdr:nvSpPr>
        <xdr:cNvPr id="602" name="楕円 601"/>
        <xdr:cNvSpPr/>
      </xdr:nvSpPr>
      <xdr:spPr>
        <a:xfrm>
          <a:off x="14541500" y="97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73068</xdr:rowOff>
    </xdr:from>
    <xdr:ext cx="534377" cy="259045"/>
    <xdr:sp macro="" textlink="">
      <xdr:nvSpPr>
        <xdr:cNvPr id="603" name="テキスト ボックス 602"/>
        <xdr:cNvSpPr txBox="1"/>
      </xdr:nvSpPr>
      <xdr:spPr>
        <a:xfrm>
          <a:off x="14325111" y="950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84595</xdr:rowOff>
    </xdr:from>
    <xdr:to>
      <xdr:col>72</xdr:col>
      <xdr:colOff>38100</xdr:colOff>
      <xdr:row>58</xdr:row>
      <xdr:rowOff>14745</xdr:rowOff>
    </xdr:to>
    <xdr:sp macro="" textlink="">
      <xdr:nvSpPr>
        <xdr:cNvPr id="604" name="楕円 603"/>
        <xdr:cNvSpPr/>
      </xdr:nvSpPr>
      <xdr:spPr>
        <a:xfrm>
          <a:off x="13652500" y="98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31272</xdr:rowOff>
    </xdr:from>
    <xdr:ext cx="534377" cy="259045"/>
    <xdr:sp macro="" textlink="">
      <xdr:nvSpPr>
        <xdr:cNvPr id="605" name="テキスト ボックス 604"/>
        <xdr:cNvSpPr txBox="1"/>
      </xdr:nvSpPr>
      <xdr:spPr>
        <a:xfrm>
          <a:off x="13436111" y="963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65412</xdr:rowOff>
    </xdr:from>
    <xdr:to>
      <xdr:col>67</xdr:col>
      <xdr:colOff>101600</xdr:colOff>
      <xdr:row>57</xdr:row>
      <xdr:rowOff>167012</xdr:rowOff>
    </xdr:to>
    <xdr:sp macro="" textlink="">
      <xdr:nvSpPr>
        <xdr:cNvPr id="606" name="楕円 605"/>
        <xdr:cNvSpPr/>
      </xdr:nvSpPr>
      <xdr:spPr>
        <a:xfrm>
          <a:off x="12763500" y="98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12089</xdr:rowOff>
    </xdr:from>
    <xdr:ext cx="534377" cy="259045"/>
    <xdr:sp macro="" textlink="">
      <xdr:nvSpPr>
        <xdr:cNvPr id="607" name="テキスト ボックス 606"/>
        <xdr:cNvSpPr txBox="1"/>
      </xdr:nvSpPr>
      <xdr:spPr>
        <a:xfrm>
          <a:off x="12547111" y="96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45010</xdr:rowOff>
    </xdr:from>
    <xdr:to>
      <xdr:col>85</xdr:col>
      <xdr:colOff>126364</xdr:colOff>
      <xdr:row>79</xdr:row>
      <xdr:rowOff>98879</xdr:rowOff>
    </xdr:to>
    <xdr:cxnSp macro="">
      <xdr:nvCxnSpPr>
        <xdr:cNvPr id="633" name="直線コネクタ 632"/>
        <xdr:cNvCxnSpPr/>
      </xdr:nvCxnSpPr>
      <xdr:spPr>
        <a:xfrm flipV="1">
          <a:off x="16317595" y="12217960"/>
          <a:ext cx="1269" cy="1425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163137</xdr:rowOff>
    </xdr:from>
    <xdr:ext cx="534377" cy="259045"/>
    <xdr:sp macro="" textlink="">
      <xdr:nvSpPr>
        <xdr:cNvPr id="636" name="災害復旧費最大値テキスト"/>
        <xdr:cNvSpPr txBox="1"/>
      </xdr:nvSpPr>
      <xdr:spPr>
        <a:xfrm>
          <a:off x="16370300" y="119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45010</xdr:rowOff>
    </xdr:from>
    <xdr:to>
      <xdr:col>86</xdr:col>
      <xdr:colOff>25400</xdr:colOff>
      <xdr:row>71</xdr:row>
      <xdr:rowOff>45010</xdr:rowOff>
    </xdr:to>
    <xdr:cxnSp macro="">
      <xdr:nvCxnSpPr>
        <xdr:cNvPr id="637" name="直線コネクタ 636"/>
        <xdr:cNvCxnSpPr/>
      </xdr:nvCxnSpPr>
      <xdr:spPr>
        <a:xfrm>
          <a:off x="16230600" y="1221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129446</xdr:rowOff>
    </xdr:from>
    <xdr:to>
      <xdr:col>85</xdr:col>
      <xdr:colOff>127000</xdr:colOff>
      <xdr:row>79</xdr:row>
      <xdr:rowOff>52130</xdr:rowOff>
    </xdr:to>
    <xdr:cxnSp macro="">
      <xdr:nvCxnSpPr>
        <xdr:cNvPr id="638" name="直線コネクタ 637"/>
        <xdr:cNvCxnSpPr/>
      </xdr:nvCxnSpPr>
      <xdr:spPr>
        <a:xfrm>
          <a:off x="15481300" y="13502546"/>
          <a:ext cx="838200" cy="9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125672</xdr:rowOff>
    </xdr:from>
    <xdr:ext cx="469744" cy="259045"/>
    <xdr:sp macro="" textlink="">
      <xdr:nvSpPr>
        <xdr:cNvPr id="639" name="災害復旧費平均値テキスト"/>
        <xdr:cNvSpPr txBox="1"/>
      </xdr:nvSpPr>
      <xdr:spPr>
        <a:xfrm>
          <a:off x="16370300" y="13327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102795</xdr:rowOff>
    </xdr:from>
    <xdr:to>
      <xdr:col>85</xdr:col>
      <xdr:colOff>177800</xdr:colOff>
      <xdr:row>79</xdr:row>
      <xdr:rowOff>32945</xdr:rowOff>
    </xdr:to>
    <xdr:sp macro="" textlink="">
      <xdr:nvSpPr>
        <xdr:cNvPr id="640" name="フローチャート: 判断 639"/>
        <xdr:cNvSpPr/>
      </xdr:nvSpPr>
      <xdr:spPr>
        <a:xfrm>
          <a:off x="16268700" y="1347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129446</xdr:rowOff>
    </xdr:from>
    <xdr:to>
      <xdr:col>81</xdr:col>
      <xdr:colOff>50800</xdr:colOff>
      <xdr:row>78</xdr:row>
      <xdr:rowOff>151767</xdr:rowOff>
    </xdr:to>
    <xdr:cxnSp macro="">
      <xdr:nvCxnSpPr>
        <xdr:cNvPr id="641" name="直線コネクタ 640"/>
        <xdr:cNvCxnSpPr/>
      </xdr:nvCxnSpPr>
      <xdr:spPr>
        <a:xfrm flipV="1">
          <a:off x="14592300" y="13502546"/>
          <a:ext cx="889000" cy="2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160517</xdr:rowOff>
    </xdr:from>
    <xdr:to>
      <xdr:col>81</xdr:col>
      <xdr:colOff>101600</xdr:colOff>
      <xdr:row>79</xdr:row>
      <xdr:rowOff>90667</xdr:rowOff>
    </xdr:to>
    <xdr:sp macro="" textlink="">
      <xdr:nvSpPr>
        <xdr:cNvPr id="642" name="フローチャート: 判断 641"/>
        <xdr:cNvSpPr/>
      </xdr:nvSpPr>
      <xdr:spPr>
        <a:xfrm>
          <a:off x="15430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81794</xdr:rowOff>
    </xdr:from>
    <xdr:ext cx="469744" cy="259045"/>
    <xdr:sp macro="" textlink="">
      <xdr:nvSpPr>
        <xdr:cNvPr id="643" name="テキスト ボックス 642"/>
        <xdr:cNvSpPr txBox="1"/>
      </xdr:nvSpPr>
      <xdr:spPr>
        <a:xfrm>
          <a:off x="15246428" y="1362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151767</xdr:rowOff>
    </xdr:from>
    <xdr:to>
      <xdr:col>76</xdr:col>
      <xdr:colOff>114300</xdr:colOff>
      <xdr:row>79</xdr:row>
      <xdr:rowOff>36503</xdr:rowOff>
    </xdr:to>
    <xdr:cxnSp macro="">
      <xdr:nvCxnSpPr>
        <xdr:cNvPr id="644" name="直線コネクタ 643"/>
        <xdr:cNvCxnSpPr/>
      </xdr:nvCxnSpPr>
      <xdr:spPr>
        <a:xfrm flipV="1">
          <a:off x="13703300" y="13524867"/>
          <a:ext cx="889000" cy="5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10066</xdr:rowOff>
    </xdr:from>
    <xdr:to>
      <xdr:col>76</xdr:col>
      <xdr:colOff>165100</xdr:colOff>
      <xdr:row>79</xdr:row>
      <xdr:rowOff>111666</xdr:rowOff>
    </xdr:to>
    <xdr:sp macro="" textlink="">
      <xdr:nvSpPr>
        <xdr:cNvPr id="645" name="フローチャート: 判断 644"/>
        <xdr:cNvSpPr/>
      </xdr:nvSpPr>
      <xdr:spPr>
        <a:xfrm>
          <a:off x="14541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102793</xdr:rowOff>
    </xdr:from>
    <xdr:ext cx="469744" cy="259045"/>
    <xdr:sp macro="" textlink="">
      <xdr:nvSpPr>
        <xdr:cNvPr id="646" name="テキスト ボックス 645"/>
        <xdr:cNvSpPr txBox="1"/>
      </xdr:nvSpPr>
      <xdr:spPr>
        <a:xfrm>
          <a:off x="14357428" y="1364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36503</xdr:rowOff>
    </xdr:from>
    <xdr:to>
      <xdr:col>71</xdr:col>
      <xdr:colOff>177800</xdr:colOff>
      <xdr:row>79</xdr:row>
      <xdr:rowOff>80493</xdr:rowOff>
    </xdr:to>
    <xdr:cxnSp macro="">
      <xdr:nvCxnSpPr>
        <xdr:cNvPr id="647" name="直線コネクタ 646"/>
        <xdr:cNvCxnSpPr/>
      </xdr:nvCxnSpPr>
      <xdr:spPr>
        <a:xfrm flipV="1">
          <a:off x="12814300" y="13581053"/>
          <a:ext cx="889000" cy="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19782</xdr:rowOff>
    </xdr:from>
    <xdr:to>
      <xdr:col>72</xdr:col>
      <xdr:colOff>38100</xdr:colOff>
      <xdr:row>79</xdr:row>
      <xdr:rowOff>121382</xdr:rowOff>
    </xdr:to>
    <xdr:sp macro="" textlink="">
      <xdr:nvSpPr>
        <xdr:cNvPr id="648" name="フローチャート: 判断 647"/>
        <xdr:cNvSpPr/>
      </xdr:nvSpPr>
      <xdr:spPr>
        <a:xfrm>
          <a:off x="13652500" y="135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112509</xdr:rowOff>
    </xdr:from>
    <xdr:ext cx="469744" cy="259045"/>
    <xdr:sp macro="" textlink="">
      <xdr:nvSpPr>
        <xdr:cNvPr id="649" name="テキスト ボックス 648"/>
        <xdr:cNvSpPr txBox="1"/>
      </xdr:nvSpPr>
      <xdr:spPr>
        <a:xfrm>
          <a:off x="13468428" y="1365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26591</xdr:rowOff>
    </xdr:from>
    <xdr:to>
      <xdr:col>67</xdr:col>
      <xdr:colOff>101600</xdr:colOff>
      <xdr:row>79</xdr:row>
      <xdr:rowOff>128191</xdr:rowOff>
    </xdr:to>
    <xdr:sp macro="" textlink="">
      <xdr:nvSpPr>
        <xdr:cNvPr id="650" name="フローチャート: 判断 649"/>
        <xdr:cNvSpPr/>
      </xdr:nvSpPr>
      <xdr:spPr>
        <a:xfrm>
          <a:off x="12763500" y="1357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144718</xdr:rowOff>
    </xdr:from>
    <xdr:ext cx="469744" cy="259045"/>
    <xdr:sp macro="" textlink="">
      <xdr:nvSpPr>
        <xdr:cNvPr id="651" name="テキスト ボックス 650"/>
        <xdr:cNvSpPr txBox="1"/>
      </xdr:nvSpPr>
      <xdr:spPr>
        <a:xfrm>
          <a:off x="12579428" y="1334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1330</xdr:rowOff>
    </xdr:from>
    <xdr:to>
      <xdr:col>85</xdr:col>
      <xdr:colOff>177800</xdr:colOff>
      <xdr:row>79</xdr:row>
      <xdr:rowOff>102930</xdr:rowOff>
    </xdr:to>
    <xdr:sp macro="" textlink="">
      <xdr:nvSpPr>
        <xdr:cNvPr id="657" name="楕円 656"/>
        <xdr:cNvSpPr/>
      </xdr:nvSpPr>
      <xdr:spPr>
        <a:xfrm>
          <a:off x="16268700" y="1354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87707</xdr:rowOff>
    </xdr:from>
    <xdr:ext cx="469744" cy="259045"/>
    <xdr:sp macro="" textlink="">
      <xdr:nvSpPr>
        <xdr:cNvPr id="658" name="災害復旧費該当値テキスト"/>
        <xdr:cNvSpPr txBox="1"/>
      </xdr:nvSpPr>
      <xdr:spPr>
        <a:xfrm>
          <a:off x="16370300" y="1346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78646</xdr:rowOff>
    </xdr:from>
    <xdr:to>
      <xdr:col>81</xdr:col>
      <xdr:colOff>101600</xdr:colOff>
      <xdr:row>79</xdr:row>
      <xdr:rowOff>8796</xdr:rowOff>
    </xdr:to>
    <xdr:sp macro="" textlink="">
      <xdr:nvSpPr>
        <xdr:cNvPr id="659" name="楕円 658"/>
        <xdr:cNvSpPr/>
      </xdr:nvSpPr>
      <xdr:spPr>
        <a:xfrm>
          <a:off x="15430500" y="1345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25323</xdr:rowOff>
    </xdr:from>
    <xdr:ext cx="469744" cy="259045"/>
    <xdr:sp macro="" textlink="">
      <xdr:nvSpPr>
        <xdr:cNvPr id="660" name="テキスト ボックス 659"/>
        <xdr:cNvSpPr txBox="1"/>
      </xdr:nvSpPr>
      <xdr:spPr>
        <a:xfrm>
          <a:off x="15246428" y="1322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100967</xdr:rowOff>
    </xdr:from>
    <xdr:to>
      <xdr:col>76</xdr:col>
      <xdr:colOff>165100</xdr:colOff>
      <xdr:row>79</xdr:row>
      <xdr:rowOff>31117</xdr:rowOff>
    </xdr:to>
    <xdr:sp macro="" textlink="">
      <xdr:nvSpPr>
        <xdr:cNvPr id="661" name="楕円 660"/>
        <xdr:cNvSpPr/>
      </xdr:nvSpPr>
      <xdr:spPr>
        <a:xfrm>
          <a:off x="14541500" y="1347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47644</xdr:rowOff>
    </xdr:from>
    <xdr:ext cx="469744" cy="259045"/>
    <xdr:sp macro="" textlink="">
      <xdr:nvSpPr>
        <xdr:cNvPr id="662" name="テキスト ボックス 661"/>
        <xdr:cNvSpPr txBox="1"/>
      </xdr:nvSpPr>
      <xdr:spPr>
        <a:xfrm>
          <a:off x="14357428" y="1324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157153</xdr:rowOff>
    </xdr:from>
    <xdr:to>
      <xdr:col>72</xdr:col>
      <xdr:colOff>38100</xdr:colOff>
      <xdr:row>79</xdr:row>
      <xdr:rowOff>87303</xdr:rowOff>
    </xdr:to>
    <xdr:sp macro="" textlink="">
      <xdr:nvSpPr>
        <xdr:cNvPr id="663" name="楕円 662"/>
        <xdr:cNvSpPr/>
      </xdr:nvSpPr>
      <xdr:spPr>
        <a:xfrm>
          <a:off x="13652500" y="1353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103830</xdr:rowOff>
    </xdr:from>
    <xdr:ext cx="469744" cy="259045"/>
    <xdr:sp macro="" textlink="">
      <xdr:nvSpPr>
        <xdr:cNvPr id="664" name="テキスト ボックス 663"/>
        <xdr:cNvSpPr txBox="1"/>
      </xdr:nvSpPr>
      <xdr:spPr>
        <a:xfrm>
          <a:off x="13468428" y="1330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29693</xdr:rowOff>
    </xdr:from>
    <xdr:to>
      <xdr:col>67</xdr:col>
      <xdr:colOff>101600</xdr:colOff>
      <xdr:row>79</xdr:row>
      <xdr:rowOff>131293</xdr:rowOff>
    </xdr:to>
    <xdr:sp macro="" textlink="">
      <xdr:nvSpPr>
        <xdr:cNvPr id="665" name="楕円 664"/>
        <xdr:cNvSpPr/>
      </xdr:nvSpPr>
      <xdr:spPr>
        <a:xfrm>
          <a:off x="12763500" y="1357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122420</xdr:rowOff>
    </xdr:from>
    <xdr:ext cx="469744" cy="259045"/>
    <xdr:sp macro="" textlink="">
      <xdr:nvSpPr>
        <xdr:cNvPr id="666" name="テキスト ボックス 665"/>
        <xdr:cNvSpPr txBox="1"/>
      </xdr:nvSpPr>
      <xdr:spPr>
        <a:xfrm>
          <a:off x="12579428" y="1366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39856</xdr:rowOff>
    </xdr:from>
    <xdr:to>
      <xdr:col>85</xdr:col>
      <xdr:colOff>126364</xdr:colOff>
      <xdr:row>98</xdr:row>
      <xdr:rowOff>26217</xdr:rowOff>
    </xdr:to>
    <xdr:cxnSp macro="">
      <xdr:nvCxnSpPr>
        <xdr:cNvPr id="692" name="直線コネクタ 691"/>
        <xdr:cNvCxnSpPr/>
      </xdr:nvCxnSpPr>
      <xdr:spPr>
        <a:xfrm flipV="1">
          <a:off x="16317595" y="15641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30044</xdr:rowOff>
    </xdr:from>
    <xdr:ext cx="534377" cy="259045"/>
    <xdr:sp macro="" textlink="">
      <xdr:nvSpPr>
        <xdr:cNvPr id="693" name="公債費最小値テキスト"/>
        <xdr:cNvSpPr txBox="1"/>
      </xdr:nvSpPr>
      <xdr:spPr>
        <a:xfrm>
          <a:off x="16370300" y="168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26217</xdr:rowOff>
    </xdr:from>
    <xdr:to>
      <xdr:col>86</xdr:col>
      <xdr:colOff>25400</xdr:colOff>
      <xdr:row>98</xdr:row>
      <xdr:rowOff>26217</xdr:rowOff>
    </xdr:to>
    <xdr:cxnSp macro="">
      <xdr:nvCxnSpPr>
        <xdr:cNvPr id="694" name="直線コネクタ 693"/>
        <xdr:cNvCxnSpPr/>
      </xdr:nvCxnSpPr>
      <xdr:spPr>
        <a:xfrm>
          <a:off x="16230600" y="168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157983</xdr:rowOff>
    </xdr:from>
    <xdr:ext cx="599010" cy="259045"/>
    <xdr:sp macro="" textlink="">
      <xdr:nvSpPr>
        <xdr:cNvPr id="695" name="公債費最大値テキスト"/>
        <xdr:cNvSpPr txBox="1"/>
      </xdr:nvSpPr>
      <xdr:spPr>
        <a:xfrm>
          <a:off x="16370300" y="1541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39856</xdr:rowOff>
    </xdr:from>
    <xdr:to>
      <xdr:col>86</xdr:col>
      <xdr:colOff>25400</xdr:colOff>
      <xdr:row>91</xdr:row>
      <xdr:rowOff>39856</xdr:rowOff>
    </xdr:to>
    <xdr:cxnSp macro="">
      <xdr:nvCxnSpPr>
        <xdr:cNvPr id="696" name="直線コネクタ 695"/>
        <xdr:cNvCxnSpPr/>
      </xdr:nvCxnSpPr>
      <xdr:spPr>
        <a:xfrm>
          <a:off x="16230600" y="1564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99782</xdr:rowOff>
    </xdr:from>
    <xdr:to>
      <xdr:col>85</xdr:col>
      <xdr:colOff>127000</xdr:colOff>
      <xdr:row>94</xdr:row>
      <xdr:rowOff>131101</xdr:rowOff>
    </xdr:to>
    <xdr:cxnSp macro="">
      <xdr:nvCxnSpPr>
        <xdr:cNvPr id="697" name="直線コネクタ 696"/>
        <xdr:cNvCxnSpPr/>
      </xdr:nvCxnSpPr>
      <xdr:spPr>
        <a:xfrm>
          <a:off x="15481300" y="16216082"/>
          <a:ext cx="8382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102674</xdr:rowOff>
    </xdr:from>
    <xdr:ext cx="534377" cy="259045"/>
    <xdr:sp macro="" textlink="">
      <xdr:nvSpPr>
        <xdr:cNvPr id="698" name="公債費平均値テキスト"/>
        <xdr:cNvSpPr txBox="1"/>
      </xdr:nvSpPr>
      <xdr:spPr>
        <a:xfrm>
          <a:off x="16370300" y="16390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124247</xdr:rowOff>
    </xdr:from>
    <xdr:to>
      <xdr:col>85</xdr:col>
      <xdr:colOff>177800</xdr:colOff>
      <xdr:row>96</xdr:row>
      <xdr:rowOff>54397</xdr:rowOff>
    </xdr:to>
    <xdr:sp macro="" textlink="">
      <xdr:nvSpPr>
        <xdr:cNvPr id="699" name="フローチャート: 判断 698"/>
        <xdr:cNvSpPr/>
      </xdr:nvSpPr>
      <xdr:spPr>
        <a:xfrm>
          <a:off x="16268700" y="1641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97355</xdr:rowOff>
    </xdr:from>
    <xdr:to>
      <xdr:col>81</xdr:col>
      <xdr:colOff>50800</xdr:colOff>
      <xdr:row>94</xdr:row>
      <xdr:rowOff>99782</xdr:rowOff>
    </xdr:to>
    <xdr:cxnSp macro="">
      <xdr:nvCxnSpPr>
        <xdr:cNvPr id="700" name="直線コネクタ 699"/>
        <xdr:cNvCxnSpPr/>
      </xdr:nvCxnSpPr>
      <xdr:spPr>
        <a:xfrm>
          <a:off x="14592300" y="16213655"/>
          <a:ext cx="889000" cy="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10337</xdr:rowOff>
    </xdr:from>
    <xdr:to>
      <xdr:col>81</xdr:col>
      <xdr:colOff>101600</xdr:colOff>
      <xdr:row>97</xdr:row>
      <xdr:rowOff>111937</xdr:rowOff>
    </xdr:to>
    <xdr:sp macro="" textlink="">
      <xdr:nvSpPr>
        <xdr:cNvPr id="701" name="フローチャート: 判断 700"/>
        <xdr:cNvSpPr/>
      </xdr:nvSpPr>
      <xdr:spPr>
        <a:xfrm>
          <a:off x="15430500" y="1664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103064</xdr:rowOff>
    </xdr:from>
    <xdr:ext cx="534377" cy="259045"/>
    <xdr:sp macro="" textlink="">
      <xdr:nvSpPr>
        <xdr:cNvPr id="702" name="テキスト ボックス 701"/>
        <xdr:cNvSpPr txBox="1"/>
      </xdr:nvSpPr>
      <xdr:spPr>
        <a:xfrm>
          <a:off x="15214111" y="1673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97355</xdr:rowOff>
    </xdr:from>
    <xdr:to>
      <xdr:col>76</xdr:col>
      <xdr:colOff>114300</xdr:colOff>
      <xdr:row>94</xdr:row>
      <xdr:rowOff>109634</xdr:rowOff>
    </xdr:to>
    <xdr:cxnSp macro="">
      <xdr:nvCxnSpPr>
        <xdr:cNvPr id="703" name="直線コネクタ 702"/>
        <xdr:cNvCxnSpPr/>
      </xdr:nvCxnSpPr>
      <xdr:spPr>
        <a:xfrm flipV="1">
          <a:off x="13703300" y="16213655"/>
          <a:ext cx="8890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6942</xdr:rowOff>
    </xdr:from>
    <xdr:to>
      <xdr:col>76</xdr:col>
      <xdr:colOff>165100</xdr:colOff>
      <xdr:row>97</xdr:row>
      <xdr:rowOff>108542</xdr:rowOff>
    </xdr:to>
    <xdr:sp macro="" textlink="">
      <xdr:nvSpPr>
        <xdr:cNvPr id="704" name="フローチャート: 判断 703"/>
        <xdr:cNvSpPr/>
      </xdr:nvSpPr>
      <xdr:spPr>
        <a:xfrm>
          <a:off x="14541500" y="1663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99669</xdr:rowOff>
    </xdr:from>
    <xdr:ext cx="534377" cy="259045"/>
    <xdr:sp macro="" textlink="">
      <xdr:nvSpPr>
        <xdr:cNvPr id="705" name="テキスト ボックス 704"/>
        <xdr:cNvSpPr txBox="1"/>
      </xdr:nvSpPr>
      <xdr:spPr>
        <a:xfrm>
          <a:off x="14325111" y="1673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90191</xdr:rowOff>
    </xdr:from>
    <xdr:to>
      <xdr:col>71</xdr:col>
      <xdr:colOff>177800</xdr:colOff>
      <xdr:row>94</xdr:row>
      <xdr:rowOff>109634</xdr:rowOff>
    </xdr:to>
    <xdr:cxnSp macro="">
      <xdr:nvCxnSpPr>
        <xdr:cNvPr id="706" name="直線コネクタ 705"/>
        <xdr:cNvCxnSpPr/>
      </xdr:nvCxnSpPr>
      <xdr:spPr>
        <a:xfrm>
          <a:off x="12814300" y="16035041"/>
          <a:ext cx="889000" cy="19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3359</xdr:rowOff>
    </xdr:from>
    <xdr:to>
      <xdr:col>72</xdr:col>
      <xdr:colOff>38100</xdr:colOff>
      <xdr:row>97</xdr:row>
      <xdr:rowOff>104959</xdr:rowOff>
    </xdr:to>
    <xdr:sp macro="" textlink="">
      <xdr:nvSpPr>
        <xdr:cNvPr id="707" name="フローチャート: 判断 706"/>
        <xdr:cNvSpPr/>
      </xdr:nvSpPr>
      <xdr:spPr>
        <a:xfrm>
          <a:off x="13652500" y="1663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96086</xdr:rowOff>
    </xdr:from>
    <xdr:ext cx="534377" cy="259045"/>
    <xdr:sp macro="" textlink="">
      <xdr:nvSpPr>
        <xdr:cNvPr id="708" name="テキスト ボックス 707"/>
        <xdr:cNvSpPr txBox="1"/>
      </xdr:nvSpPr>
      <xdr:spPr>
        <a:xfrm>
          <a:off x="13436111" y="1672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5809</xdr:rowOff>
    </xdr:from>
    <xdr:to>
      <xdr:col>67</xdr:col>
      <xdr:colOff>101600</xdr:colOff>
      <xdr:row>97</xdr:row>
      <xdr:rowOff>107409</xdr:rowOff>
    </xdr:to>
    <xdr:sp macro="" textlink="">
      <xdr:nvSpPr>
        <xdr:cNvPr id="709" name="フローチャート: 判断 708"/>
        <xdr:cNvSpPr/>
      </xdr:nvSpPr>
      <xdr:spPr>
        <a:xfrm>
          <a:off x="12763500" y="1663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98536</xdr:rowOff>
    </xdr:from>
    <xdr:ext cx="534377" cy="259045"/>
    <xdr:sp macro="" textlink="">
      <xdr:nvSpPr>
        <xdr:cNvPr id="710" name="テキスト ボックス 709"/>
        <xdr:cNvSpPr txBox="1"/>
      </xdr:nvSpPr>
      <xdr:spPr>
        <a:xfrm>
          <a:off x="12547111" y="1672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80301</xdr:rowOff>
    </xdr:from>
    <xdr:to>
      <xdr:col>85</xdr:col>
      <xdr:colOff>177800</xdr:colOff>
      <xdr:row>95</xdr:row>
      <xdr:rowOff>10451</xdr:rowOff>
    </xdr:to>
    <xdr:sp macro="" textlink="">
      <xdr:nvSpPr>
        <xdr:cNvPr id="716" name="楕円 715"/>
        <xdr:cNvSpPr/>
      </xdr:nvSpPr>
      <xdr:spPr>
        <a:xfrm>
          <a:off x="16268700" y="1619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103178</xdr:rowOff>
    </xdr:from>
    <xdr:ext cx="534377" cy="259045"/>
    <xdr:sp macro="" textlink="">
      <xdr:nvSpPr>
        <xdr:cNvPr id="717" name="公債費該当値テキスト"/>
        <xdr:cNvSpPr txBox="1"/>
      </xdr:nvSpPr>
      <xdr:spPr>
        <a:xfrm>
          <a:off x="16370300" y="160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48982</xdr:rowOff>
    </xdr:from>
    <xdr:to>
      <xdr:col>81</xdr:col>
      <xdr:colOff>101600</xdr:colOff>
      <xdr:row>94</xdr:row>
      <xdr:rowOff>150582</xdr:rowOff>
    </xdr:to>
    <xdr:sp macro="" textlink="">
      <xdr:nvSpPr>
        <xdr:cNvPr id="718" name="楕円 717"/>
        <xdr:cNvSpPr/>
      </xdr:nvSpPr>
      <xdr:spPr>
        <a:xfrm>
          <a:off x="15430500" y="1616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167109</xdr:rowOff>
    </xdr:from>
    <xdr:ext cx="534377" cy="259045"/>
    <xdr:sp macro="" textlink="">
      <xdr:nvSpPr>
        <xdr:cNvPr id="719" name="テキスト ボックス 718"/>
        <xdr:cNvSpPr txBox="1"/>
      </xdr:nvSpPr>
      <xdr:spPr>
        <a:xfrm>
          <a:off x="15214111" y="159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46555</xdr:rowOff>
    </xdr:from>
    <xdr:to>
      <xdr:col>76</xdr:col>
      <xdr:colOff>165100</xdr:colOff>
      <xdr:row>94</xdr:row>
      <xdr:rowOff>148155</xdr:rowOff>
    </xdr:to>
    <xdr:sp macro="" textlink="">
      <xdr:nvSpPr>
        <xdr:cNvPr id="720" name="楕円 719"/>
        <xdr:cNvSpPr/>
      </xdr:nvSpPr>
      <xdr:spPr>
        <a:xfrm>
          <a:off x="14541500" y="161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164682</xdr:rowOff>
    </xdr:from>
    <xdr:ext cx="534377" cy="259045"/>
    <xdr:sp macro="" textlink="">
      <xdr:nvSpPr>
        <xdr:cNvPr id="721" name="テキスト ボックス 720"/>
        <xdr:cNvSpPr txBox="1"/>
      </xdr:nvSpPr>
      <xdr:spPr>
        <a:xfrm>
          <a:off x="14325111" y="1593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58834</xdr:rowOff>
    </xdr:from>
    <xdr:to>
      <xdr:col>72</xdr:col>
      <xdr:colOff>38100</xdr:colOff>
      <xdr:row>94</xdr:row>
      <xdr:rowOff>160434</xdr:rowOff>
    </xdr:to>
    <xdr:sp macro="" textlink="">
      <xdr:nvSpPr>
        <xdr:cNvPr id="722" name="楕円 721"/>
        <xdr:cNvSpPr/>
      </xdr:nvSpPr>
      <xdr:spPr>
        <a:xfrm>
          <a:off x="13652500" y="161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5511</xdr:rowOff>
    </xdr:from>
    <xdr:ext cx="534377" cy="259045"/>
    <xdr:sp macro="" textlink="">
      <xdr:nvSpPr>
        <xdr:cNvPr id="723" name="テキスト ボックス 722"/>
        <xdr:cNvSpPr txBox="1"/>
      </xdr:nvSpPr>
      <xdr:spPr>
        <a:xfrm>
          <a:off x="13436111" y="1595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39391</xdr:rowOff>
    </xdr:from>
    <xdr:to>
      <xdr:col>67</xdr:col>
      <xdr:colOff>101600</xdr:colOff>
      <xdr:row>93</xdr:row>
      <xdr:rowOff>140991</xdr:rowOff>
    </xdr:to>
    <xdr:sp macro="" textlink="">
      <xdr:nvSpPr>
        <xdr:cNvPr id="724" name="楕円 723"/>
        <xdr:cNvSpPr/>
      </xdr:nvSpPr>
      <xdr:spPr>
        <a:xfrm>
          <a:off x="12763500" y="159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157518</xdr:rowOff>
    </xdr:from>
    <xdr:ext cx="534377" cy="259045"/>
    <xdr:sp macro="" textlink="">
      <xdr:nvSpPr>
        <xdr:cNvPr id="725" name="テキスト ボックス 724"/>
        <xdr:cNvSpPr txBox="1"/>
      </xdr:nvSpPr>
      <xdr:spPr>
        <a:xfrm>
          <a:off x="12547111" y="1575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159893</xdr:rowOff>
    </xdr:from>
    <xdr:to>
      <xdr:col>116</xdr:col>
      <xdr:colOff>62864</xdr:colOff>
      <xdr:row>39</xdr:row>
      <xdr:rowOff>44450</xdr:rowOff>
    </xdr:to>
    <xdr:cxnSp macro="">
      <xdr:nvCxnSpPr>
        <xdr:cNvPr id="749" name="直線コネクタ 748"/>
        <xdr:cNvCxnSpPr/>
      </xdr:nvCxnSpPr>
      <xdr:spPr>
        <a:xfrm flipV="1">
          <a:off x="22159595" y="5303393"/>
          <a:ext cx="1269" cy="1427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52976</xdr:rowOff>
    </xdr:from>
    <xdr:ext cx="249299" cy="259045"/>
    <xdr:sp macro="" textlink="">
      <xdr:nvSpPr>
        <xdr:cNvPr id="750" name="諸支出金最小値テキスト"/>
        <xdr:cNvSpPr txBox="1"/>
      </xdr:nvSpPr>
      <xdr:spPr>
        <a:xfrm>
          <a:off x="22212300" y="6739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106570</xdr:rowOff>
    </xdr:from>
    <xdr:ext cx="469744" cy="259045"/>
    <xdr:sp macro="" textlink="">
      <xdr:nvSpPr>
        <xdr:cNvPr id="752" name="諸支出金最大値テキスト"/>
        <xdr:cNvSpPr txBox="1"/>
      </xdr:nvSpPr>
      <xdr:spPr>
        <a:xfrm>
          <a:off x="22212300" y="507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159893</xdr:rowOff>
    </xdr:from>
    <xdr:to>
      <xdr:col>116</xdr:col>
      <xdr:colOff>152400</xdr:colOff>
      <xdr:row>30</xdr:row>
      <xdr:rowOff>159893</xdr:rowOff>
    </xdr:to>
    <xdr:cxnSp macro="">
      <xdr:nvCxnSpPr>
        <xdr:cNvPr id="753" name="直線コネクタ 752"/>
        <xdr:cNvCxnSpPr/>
      </xdr:nvCxnSpPr>
      <xdr:spPr>
        <a:xfrm>
          <a:off x="22072600" y="53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40259</xdr:rowOff>
    </xdr:from>
    <xdr:to>
      <xdr:col>116</xdr:col>
      <xdr:colOff>63500</xdr:colOff>
      <xdr:row>39</xdr:row>
      <xdr:rowOff>42545</xdr:rowOff>
    </xdr:to>
    <xdr:cxnSp macro="">
      <xdr:nvCxnSpPr>
        <xdr:cNvPr id="754" name="直線コネクタ 753"/>
        <xdr:cNvCxnSpPr/>
      </xdr:nvCxnSpPr>
      <xdr:spPr>
        <a:xfrm>
          <a:off x="21323300" y="672680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141876</xdr:rowOff>
    </xdr:from>
    <xdr:ext cx="378565" cy="259045"/>
    <xdr:sp macro="" textlink="">
      <xdr:nvSpPr>
        <xdr:cNvPr id="755" name="諸支出金平均値テキスト"/>
        <xdr:cNvSpPr txBox="1"/>
      </xdr:nvSpPr>
      <xdr:spPr>
        <a:xfrm>
          <a:off x="22212300" y="64855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118999</xdr:rowOff>
    </xdr:from>
    <xdr:to>
      <xdr:col>116</xdr:col>
      <xdr:colOff>114300</xdr:colOff>
      <xdr:row>39</xdr:row>
      <xdr:rowOff>49149</xdr:rowOff>
    </xdr:to>
    <xdr:sp macro="" textlink="">
      <xdr:nvSpPr>
        <xdr:cNvPr id="756" name="フローチャート: 判断 755"/>
        <xdr:cNvSpPr/>
      </xdr:nvSpPr>
      <xdr:spPr>
        <a:xfrm>
          <a:off x="221107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38354</xdr:rowOff>
    </xdr:from>
    <xdr:to>
      <xdr:col>111</xdr:col>
      <xdr:colOff>177800</xdr:colOff>
      <xdr:row>39</xdr:row>
      <xdr:rowOff>40259</xdr:rowOff>
    </xdr:to>
    <xdr:cxnSp macro="">
      <xdr:nvCxnSpPr>
        <xdr:cNvPr id="757" name="直線コネクタ 756"/>
        <xdr:cNvCxnSpPr/>
      </xdr:nvCxnSpPr>
      <xdr:spPr>
        <a:xfrm>
          <a:off x="20434300" y="672490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150241</xdr:rowOff>
    </xdr:from>
    <xdr:to>
      <xdr:col>112</xdr:col>
      <xdr:colOff>38100</xdr:colOff>
      <xdr:row>39</xdr:row>
      <xdr:rowOff>80391</xdr:rowOff>
    </xdr:to>
    <xdr:sp macro="" textlink="">
      <xdr:nvSpPr>
        <xdr:cNvPr id="758" name="フローチャート: 判断 757"/>
        <xdr:cNvSpPr/>
      </xdr:nvSpPr>
      <xdr:spPr>
        <a:xfrm>
          <a:off x="21272500" y="666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96918</xdr:rowOff>
    </xdr:from>
    <xdr:ext cx="313932" cy="259045"/>
    <xdr:sp macro="" textlink="">
      <xdr:nvSpPr>
        <xdr:cNvPr id="759" name="テキスト ボックス 758"/>
        <xdr:cNvSpPr txBox="1"/>
      </xdr:nvSpPr>
      <xdr:spPr>
        <a:xfrm>
          <a:off x="21166333" y="6440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36830</xdr:rowOff>
    </xdr:from>
    <xdr:to>
      <xdr:col>107</xdr:col>
      <xdr:colOff>50800</xdr:colOff>
      <xdr:row>39</xdr:row>
      <xdr:rowOff>38354</xdr:rowOff>
    </xdr:to>
    <xdr:cxnSp macro="">
      <xdr:nvCxnSpPr>
        <xdr:cNvPr id="760" name="直線コネクタ 759"/>
        <xdr:cNvCxnSpPr/>
      </xdr:nvCxnSpPr>
      <xdr:spPr>
        <a:xfrm>
          <a:off x="19545300" y="672338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164719</xdr:rowOff>
    </xdr:from>
    <xdr:to>
      <xdr:col>107</xdr:col>
      <xdr:colOff>101600</xdr:colOff>
      <xdr:row>39</xdr:row>
      <xdr:rowOff>94869</xdr:rowOff>
    </xdr:to>
    <xdr:sp macro="" textlink="">
      <xdr:nvSpPr>
        <xdr:cNvPr id="761" name="フローチャート: 判断 760"/>
        <xdr:cNvSpPr/>
      </xdr:nvSpPr>
      <xdr:spPr>
        <a:xfrm>
          <a:off x="20383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85996</xdr:rowOff>
    </xdr:from>
    <xdr:ext cx="249299" cy="259045"/>
    <xdr:sp macro="" textlink="">
      <xdr:nvSpPr>
        <xdr:cNvPr id="762" name="テキスト ボックス 761"/>
        <xdr:cNvSpPr txBox="1"/>
      </xdr:nvSpPr>
      <xdr:spPr>
        <a:xfrm>
          <a:off x="20309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34925</xdr:rowOff>
    </xdr:from>
    <xdr:to>
      <xdr:col>102</xdr:col>
      <xdr:colOff>114300</xdr:colOff>
      <xdr:row>39</xdr:row>
      <xdr:rowOff>36830</xdr:rowOff>
    </xdr:to>
    <xdr:cxnSp macro="">
      <xdr:nvCxnSpPr>
        <xdr:cNvPr id="763" name="直線コネクタ 762"/>
        <xdr:cNvCxnSpPr/>
      </xdr:nvCxnSpPr>
      <xdr:spPr>
        <a:xfrm>
          <a:off x="18656300" y="67214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157861</xdr:rowOff>
    </xdr:from>
    <xdr:to>
      <xdr:col>102</xdr:col>
      <xdr:colOff>165100</xdr:colOff>
      <xdr:row>39</xdr:row>
      <xdr:rowOff>88011</xdr:rowOff>
    </xdr:to>
    <xdr:sp macro="" textlink="">
      <xdr:nvSpPr>
        <xdr:cNvPr id="764" name="フローチャート: 判断 763"/>
        <xdr:cNvSpPr/>
      </xdr:nvSpPr>
      <xdr:spPr>
        <a:xfrm>
          <a:off x="19494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79138</xdr:rowOff>
    </xdr:from>
    <xdr:ext cx="313932" cy="259045"/>
    <xdr:sp macro="" textlink="">
      <xdr:nvSpPr>
        <xdr:cNvPr id="765" name="テキスト ボックス 764"/>
        <xdr:cNvSpPr txBox="1"/>
      </xdr:nvSpPr>
      <xdr:spPr>
        <a:xfrm>
          <a:off x="19388333" y="676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6" name="フローチャート: 判断 765"/>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86631</xdr:rowOff>
    </xdr:from>
    <xdr:ext cx="313932" cy="259045"/>
    <xdr:sp macro="" textlink="">
      <xdr:nvSpPr>
        <xdr:cNvPr id="767" name="テキスト ボックス 766"/>
        <xdr:cNvSpPr txBox="1"/>
      </xdr:nvSpPr>
      <xdr:spPr>
        <a:xfrm>
          <a:off x="18499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163195</xdr:rowOff>
    </xdr:from>
    <xdr:to>
      <xdr:col>116</xdr:col>
      <xdr:colOff>114300</xdr:colOff>
      <xdr:row>39</xdr:row>
      <xdr:rowOff>93345</xdr:rowOff>
    </xdr:to>
    <xdr:sp macro="" textlink="">
      <xdr:nvSpPr>
        <xdr:cNvPr id="773" name="楕円 772"/>
        <xdr:cNvSpPr/>
      </xdr:nvSpPr>
      <xdr:spPr>
        <a:xfrm>
          <a:off x="221107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97426</xdr:rowOff>
    </xdr:from>
    <xdr:ext cx="249299" cy="259045"/>
    <xdr:sp macro="" textlink="">
      <xdr:nvSpPr>
        <xdr:cNvPr id="774" name="諸支出金該当値テキスト"/>
        <xdr:cNvSpPr txBox="1"/>
      </xdr:nvSpPr>
      <xdr:spPr>
        <a:xfrm>
          <a:off x="22212300" y="6612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160909</xdr:rowOff>
    </xdr:from>
    <xdr:to>
      <xdr:col>112</xdr:col>
      <xdr:colOff>38100</xdr:colOff>
      <xdr:row>39</xdr:row>
      <xdr:rowOff>91059</xdr:rowOff>
    </xdr:to>
    <xdr:sp macro="" textlink="">
      <xdr:nvSpPr>
        <xdr:cNvPr id="775" name="楕円 774"/>
        <xdr:cNvSpPr/>
      </xdr:nvSpPr>
      <xdr:spPr>
        <a:xfrm>
          <a:off x="21272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82186</xdr:rowOff>
    </xdr:from>
    <xdr:ext cx="313932" cy="259045"/>
    <xdr:sp macro="" textlink="">
      <xdr:nvSpPr>
        <xdr:cNvPr id="776" name="テキスト ボックス 775"/>
        <xdr:cNvSpPr txBox="1"/>
      </xdr:nvSpPr>
      <xdr:spPr>
        <a:xfrm>
          <a:off x="21166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159004</xdr:rowOff>
    </xdr:from>
    <xdr:to>
      <xdr:col>107</xdr:col>
      <xdr:colOff>101600</xdr:colOff>
      <xdr:row>39</xdr:row>
      <xdr:rowOff>89154</xdr:rowOff>
    </xdr:to>
    <xdr:sp macro="" textlink="">
      <xdr:nvSpPr>
        <xdr:cNvPr id="777" name="楕円 776"/>
        <xdr:cNvSpPr/>
      </xdr:nvSpPr>
      <xdr:spPr>
        <a:xfrm>
          <a:off x="20383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105681</xdr:rowOff>
    </xdr:from>
    <xdr:ext cx="313932" cy="259045"/>
    <xdr:sp macro="" textlink="">
      <xdr:nvSpPr>
        <xdr:cNvPr id="778" name="テキスト ボックス 777"/>
        <xdr:cNvSpPr txBox="1"/>
      </xdr:nvSpPr>
      <xdr:spPr>
        <a:xfrm>
          <a:off x="20277333" y="64493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157480</xdr:rowOff>
    </xdr:from>
    <xdr:to>
      <xdr:col>102</xdr:col>
      <xdr:colOff>165100</xdr:colOff>
      <xdr:row>39</xdr:row>
      <xdr:rowOff>87630</xdr:rowOff>
    </xdr:to>
    <xdr:sp macro="" textlink="">
      <xdr:nvSpPr>
        <xdr:cNvPr id="779" name="楕円 778"/>
        <xdr:cNvSpPr/>
      </xdr:nvSpPr>
      <xdr:spPr>
        <a:xfrm>
          <a:off x="19494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104157</xdr:rowOff>
    </xdr:from>
    <xdr:ext cx="313932" cy="259045"/>
    <xdr:sp macro="" textlink="">
      <xdr:nvSpPr>
        <xdr:cNvPr id="780" name="テキスト ボックス 779"/>
        <xdr:cNvSpPr txBox="1"/>
      </xdr:nvSpPr>
      <xdr:spPr>
        <a:xfrm>
          <a:off x="19388333" y="6447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155575</xdr:rowOff>
    </xdr:from>
    <xdr:to>
      <xdr:col>98</xdr:col>
      <xdr:colOff>38100</xdr:colOff>
      <xdr:row>39</xdr:row>
      <xdr:rowOff>85725</xdr:rowOff>
    </xdr:to>
    <xdr:sp macro="" textlink="">
      <xdr:nvSpPr>
        <xdr:cNvPr id="781" name="楕円 780"/>
        <xdr:cNvSpPr/>
      </xdr:nvSpPr>
      <xdr:spPr>
        <a:xfrm>
          <a:off x="18605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76852</xdr:rowOff>
    </xdr:from>
    <xdr:ext cx="313932" cy="259045"/>
    <xdr:sp macro="" textlink="">
      <xdr:nvSpPr>
        <xdr:cNvPr id="782" name="テキスト ボックス 781"/>
        <xdr:cNvSpPr txBox="1"/>
      </xdr:nvSpPr>
      <xdr:spPr>
        <a:xfrm>
          <a:off x="18499333" y="6763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全体的な傾向</a:t>
          </a:r>
          <a:r>
            <a:rPr kumimoji="1" lang="en-US" altLang="ja-JP" sz="1100">
              <a:latin typeface="ＭＳ ゴシック" panose="020B0609070205080204" pitchFamily="49" charset="-128"/>
              <a:ea typeface="ＭＳ ゴシック" panose="020B0609070205080204" pitchFamily="49" charset="-128"/>
            </a:rPr>
            <a:t>】</a:t>
          </a:r>
        </a:p>
        <a:p>
          <a:r>
            <a:rPr kumimoji="1" lang="ja-JP" altLang="en-US" sz="1100">
              <a:latin typeface="ＭＳ ゴシック" panose="020B0609070205080204" pitchFamily="49" charset="-128"/>
              <a:ea typeface="ＭＳ ゴシック" panose="020B0609070205080204" pitchFamily="49" charset="-128"/>
            </a:rPr>
            <a:t>平成</a:t>
          </a:r>
          <a:r>
            <a:rPr kumimoji="1" lang="en-US" altLang="ja-JP" sz="1100">
              <a:latin typeface="ＭＳ ゴシック" panose="020B0609070205080204" pitchFamily="49" charset="-128"/>
              <a:ea typeface="ＭＳ ゴシック" panose="020B0609070205080204" pitchFamily="49" charset="-128"/>
            </a:rPr>
            <a:t>17</a:t>
          </a:r>
          <a:r>
            <a:rPr kumimoji="1" lang="ja-JP" altLang="en-US" sz="1100">
              <a:latin typeface="ＭＳ ゴシック" panose="020B0609070205080204" pitchFamily="49" charset="-128"/>
              <a:ea typeface="ＭＳ ゴシック" panose="020B0609070205080204" pitchFamily="49" charset="-128"/>
            </a:rPr>
            <a:t>年の町村合併により、県域の</a:t>
          </a:r>
          <a:r>
            <a:rPr kumimoji="1" lang="en-US" altLang="ja-JP" sz="1100">
              <a:latin typeface="ＭＳ ゴシック" panose="020B0609070205080204" pitchFamily="49" charset="-128"/>
              <a:ea typeface="ＭＳ ゴシック" panose="020B0609070205080204" pitchFamily="49" charset="-128"/>
            </a:rPr>
            <a:t>7.6</a:t>
          </a:r>
          <a:r>
            <a:rPr kumimoji="1" lang="ja-JP" altLang="en-US" sz="1100">
              <a:latin typeface="ＭＳ ゴシック" panose="020B0609070205080204" pitchFamily="49" charset="-128"/>
              <a:ea typeface="ＭＳ ゴシック" panose="020B0609070205080204" pitchFamily="49" charset="-128"/>
            </a:rPr>
            <a:t>％と広大な面積（</a:t>
          </a:r>
          <a:r>
            <a:rPr kumimoji="1" lang="en-US" altLang="ja-JP" sz="1100">
              <a:latin typeface="ＭＳ ゴシック" panose="020B0609070205080204" pitchFamily="49" charset="-128"/>
              <a:ea typeface="ＭＳ ゴシック" panose="020B0609070205080204" pitchFamily="49" charset="-128"/>
            </a:rPr>
            <a:t>803.44</a:t>
          </a:r>
          <a:r>
            <a:rPr kumimoji="1" lang="ja-JP" altLang="en-US" sz="1100">
              <a:latin typeface="ＭＳ ゴシック" panose="020B0609070205080204" pitchFamily="49" charset="-128"/>
              <a:ea typeface="ＭＳ ゴシック" panose="020B0609070205080204" pitchFamily="49" charset="-128"/>
            </a:rPr>
            <a:t>ｋ㎡）を有することとなったが、一方、人口については、県の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1,978,742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人に対し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19,529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人（ともに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年国調人口）と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latin typeface="ＭＳ ゴシック" panose="020B0609070205080204" pitchFamily="49" charset="-128"/>
              <a:ea typeface="ＭＳ ゴシック" panose="020B0609070205080204" pitchFamily="49" charset="-128"/>
            </a:rPr>
            <a:t>構成比となっており、「住民一人当たりのコスト」については、広大な区域における住民サービスの維持という側面もあり、類似団体内順位等、全体的に高い傾向にある。また、類似団体に比べ人件費が高いことから、各目的別においても人件費が占める割合が高く、支出の底上げとなっている。</a:t>
          </a:r>
        </a:p>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特記事項（目的別）</a:t>
          </a:r>
          <a:r>
            <a:rPr kumimoji="1" lang="en-US" altLang="ja-JP" sz="1100">
              <a:latin typeface="ＭＳ ゴシック" panose="020B0609070205080204" pitchFamily="49" charset="-128"/>
              <a:ea typeface="ＭＳ ゴシック" panose="020B0609070205080204" pitchFamily="49" charset="-128"/>
            </a:rPr>
            <a:t>】</a:t>
          </a:r>
        </a:p>
        <a:p>
          <a:r>
            <a:rPr kumimoji="1" lang="ja-JP" altLang="en-US" sz="1100">
              <a:latin typeface="ＭＳ ゴシック" panose="020B0609070205080204" pitchFamily="49" charset="-128"/>
              <a:ea typeface="ＭＳ ゴシック" panose="020B0609070205080204" pitchFamily="49" charset="-128"/>
            </a:rPr>
            <a:t>農林水産業費については、住民一人当たり</a:t>
          </a:r>
          <a:r>
            <a:rPr kumimoji="1" lang="en-US" altLang="ja-JP" sz="1100">
              <a:latin typeface="ＭＳ ゴシック" panose="020B0609070205080204" pitchFamily="49" charset="-128"/>
              <a:ea typeface="ＭＳ ゴシック" panose="020B0609070205080204" pitchFamily="49" charset="-128"/>
            </a:rPr>
            <a:t>58,212</a:t>
          </a:r>
          <a:r>
            <a:rPr kumimoji="1" lang="ja-JP" altLang="en-US" sz="1100">
              <a:latin typeface="ＭＳ ゴシック" panose="020B0609070205080204" pitchFamily="49" charset="-128"/>
              <a:ea typeface="ＭＳ ゴシック" panose="020B0609070205080204" pitchFamily="49" charset="-128"/>
            </a:rPr>
            <a:t>円となっており、類似団体内５位で、全国平均・岐阜県平均と比べてもかなり高くなっている。これは、大規模林道整備や広域農道整備に係る負担金等、広大な町域を整備・維持するための経費や山間地域特有の有害鳥獣対策経費が嵩んでいる。</a:t>
          </a:r>
        </a:p>
        <a:p>
          <a:r>
            <a:rPr kumimoji="1" lang="ja-JP" altLang="en-US" sz="1100">
              <a:latin typeface="ＭＳ ゴシック" panose="020B0609070205080204" pitchFamily="49" charset="-128"/>
              <a:ea typeface="ＭＳ ゴシック" panose="020B0609070205080204" pitchFamily="49" charset="-128"/>
            </a:rPr>
            <a:t>消防費については、住民一人当たり</a:t>
          </a:r>
          <a:r>
            <a:rPr kumimoji="1" lang="en-US" altLang="ja-JP" sz="1100">
              <a:latin typeface="ＭＳ ゴシック" panose="020B0609070205080204" pitchFamily="49" charset="-128"/>
              <a:ea typeface="ＭＳ ゴシック" panose="020B0609070205080204" pitchFamily="49" charset="-128"/>
            </a:rPr>
            <a:t>37,391</a:t>
          </a:r>
          <a:r>
            <a:rPr kumimoji="1" lang="ja-JP" altLang="en-US" sz="1100">
              <a:latin typeface="ＭＳ ゴシック" panose="020B0609070205080204" pitchFamily="49" charset="-128"/>
              <a:ea typeface="ＭＳ ゴシック" panose="020B0609070205080204" pitchFamily="49" charset="-128"/>
            </a:rPr>
            <a:t>円となっており、類似団体に比べ高くなっている。これは、広大な町域を守るための消防団の維持や、地域防災に係る経費が不可欠であり、全国平均・岐阜県平均に比べても高くなっている。</a:t>
          </a:r>
        </a:p>
        <a:p>
          <a:r>
            <a:rPr kumimoji="1" lang="ja-JP" altLang="en-US" sz="1100">
              <a:latin typeface="ＭＳ ゴシック" panose="020B0609070205080204" pitchFamily="49" charset="-128"/>
              <a:ea typeface="ＭＳ ゴシック" panose="020B0609070205080204" pitchFamily="49" charset="-128"/>
            </a:rPr>
            <a:t>教育費は、住民一人当たり</a:t>
          </a:r>
          <a:r>
            <a:rPr kumimoji="1" lang="en-US" altLang="ja-JP" sz="1100">
              <a:latin typeface="ＭＳ ゴシック" panose="020B0609070205080204" pitchFamily="49" charset="-128"/>
              <a:ea typeface="ＭＳ ゴシック" panose="020B0609070205080204" pitchFamily="49" charset="-128"/>
            </a:rPr>
            <a:t>72,820</a:t>
          </a:r>
          <a:r>
            <a:rPr kumimoji="1" lang="ja-JP" altLang="en-US" sz="1100">
              <a:latin typeface="ＭＳ ゴシック" panose="020B0609070205080204" pitchFamily="49" charset="-128"/>
              <a:ea typeface="ＭＳ ゴシック" panose="020B0609070205080204" pitchFamily="49" charset="-128"/>
            </a:rPr>
            <a:t>円と前年より</a:t>
          </a:r>
          <a:r>
            <a:rPr kumimoji="1" lang="en-US" altLang="ja-JP" sz="1100">
              <a:latin typeface="ＭＳ ゴシック" panose="020B0609070205080204" pitchFamily="49" charset="-128"/>
              <a:ea typeface="ＭＳ ゴシック" panose="020B0609070205080204" pitchFamily="49" charset="-128"/>
            </a:rPr>
            <a:t>32,017</a:t>
          </a:r>
          <a:r>
            <a:rPr kumimoji="1" lang="ja-JP" altLang="en-US" sz="1100">
              <a:latin typeface="ＭＳ ゴシック" panose="020B0609070205080204" pitchFamily="49" charset="-128"/>
              <a:ea typeface="ＭＳ ゴシック" panose="020B0609070205080204" pitchFamily="49" charset="-128"/>
            </a:rPr>
            <a:t>円減少した要因は、新図書館建設事業及び中学校冷房設備整備事業の完了により普通建設事業費が減少したことによるものである。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財政調整基金・・・近年は</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％前後で推移しており、令和２年度も</a:t>
          </a:r>
          <a:r>
            <a:rPr kumimoji="1" lang="en-US" altLang="ja-JP" sz="900">
              <a:latin typeface="ＭＳ ゴシック" pitchFamily="49" charset="-128"/>
              <a:ea typeface="ＭＳ ゴシック" pitchFamily="49" charset="-128"/>
            </a:rPr>
            <a:t>29.64</a:t>
          </a:r>
          <a:r>
            <a:rPr kumimoji="1" lang="ja-JP" altLang="en-US" sz="900">
              <a:latin typeface="ＭＳ ゴシック" pitchFamily="49" charset="-128"/>
              <a:ea typeface="ＭＳ ゴシック" pitchFamily="49" charset="-128"/>
            </a:rPr>
            <a:t>％、基金残高は</a:t>
          </a:r>
          <a:r>
            <a:rPr kumimoji="1" lang="en-US" altLang="ja-JP" sz="900">
              <a:latin typeface="ＭＳ ゴシック" pitchFamily="49" charset="-128"/>
              <a:ea typeface="ＭＳ ゴシック" pitchFamily="49" charset="-128"/>
            </a:rPr>
            <a:t>2,790</a:t>
          </a:r>
          <a:r>
            <a:rPr kumimoji="1" lang="ja-JP" altLang="en-US" sz="900">
              <a:latin typeface="ＭＳ ゴシック" pitchFamily="49" charset="-128"/>
              <a:ea typeface="ＭＳ ゴシック" pitchFamily="49" charset="-128"/>
            </a:rPr>
            <a:t>百万円となっている。今後もこの水準を維持していく。</a:t>
          </a:r>
        </a:p>
        <a:p>
          <a:r>
            <a:rPr kumimoji="1" lang="ja-JP" altLang="en-US" sz="900">
              <a:latin typeface="ＭＳ ゴシック" pitchFamily="49" charset="-128"/>
              <a:ea typeface="ＭＳ ゴシック" pitchFamily="49" charset="-128"/>
            </a:rPr>
            <a:t>実質収支額・・・令和２年度は</a:t>
          </a:r>
          <a:r>
            <a:rPr kumimoji="1" lang="en-US" altLang="ja-JP" sz="900">
              <a:latin typeface="ＭＳ ゴシック" pitchFamily="49" charset="-128"/>
              <a:ea typeface="ＭＳ ゴシック" pitchFamily="49" charset="-128"/>
            </a:rPr>
            <a:t>6.06%</a:t>
          </a:r>
          <a:r>
            <a:rPr kumimoji="1" lang="ja-JP" altLang="en-US" sz="900">
              <a:latin typeface="ＭＳ ゴシック" pitchFamily="49" charset="-128"/>
              <a:ea typeface="ＭＳ ゴシック" pitchFamily="49" charset="-128"/>
            </a:rPr>
            <a:t>、実質収支額は</a:t>
          </a:r>
          <a:r>
            <a:rPr kumimoji="1" lang="en-US" altLang="ja-JP" sz="900">
              <a:latin typeface="ＭＳ ゴシック" pitchFamily="49" charset="-128"/>
              <a:ea typeface="ＭＳ ゴシック" pitchFamily="49" charset="-128"/>
            </a:rPr>
            <a:t>570</a:t>
          </a:r>
          <a:r>
            <a:rPr kumimoji="1" lang="ja-JP" altLang="en-US" sz="900">
              <a:latin typeface="ＭＳ ゴシック" pitchFamily="49" charset="-128"/>
              <a:ea typeface="ＭＳ ゴシック" pitchFamily="49" charset="-128"/>
            </a:rPr>
            <a:t>百万円となった。実質収支額が前年度から増加した要因としては、歳入歳出差引額が令和元年度より</a:t>
          </a:r>
          <a:r>
            <a:rPr kumimoji="1" lang="en-US" altLang="ja-JP" sz="900">
              <a:latin typeface="ＭＳ ゴシック" pitchFamily="49" charset="-128"/>
              <a:ea typeface="ＭＳ ゴシック" pitchFamily="49" charset="-128"/>
            </a:rPr>
            <a:t>114</a:t>
          </a:r>
          <a:r>
            <a:rPr kumimoji="1" lang="ja-JP" altLang="en-US" sz="900">
              <a:latin typeface="ＭＳ ゴシック" pitchFamily="49" charset="-128"/>
              <a:ea typeface="ＭＳ ゴシック" pitchFamily="49" charset="-128"/>
            </a:rPr>
            <a:t>百万円増加し、翌年度に繰り越すべき財源が令和元年度が</a:t>
          </a:r>
          <a:r>
            <a:rPr kumimoji="1" lang="en-US" altLang="ja-JP" sz="900">
              <a:latin typeface="ＭＳ ゴシック" pitchFamily="49" charset="-128"/>
              <a:ea typeface="ＭＳ ゴシック" pitchFamily="49" charset="-128"/>
            </a:rPr>
            <a:t>189</a:t>
          </a:r>
          <a:r>
            <a:rPr kumimoji="1" lang="ja-JP" altLang="en-US" sz="900">
              <a:latin typeface="ＭＳ ゴシック" pitchFamily="49" charset="-128"/>
              <a:ea typeface="ＭＳ ゴシック" pitchFamily="49" charset="-128"/>
            </a:rPr>
            <a:t>百万円であったのに対し、令和２年度は</a:t>
          </a:r>
          <a:r>
            <a:rPr kumimoji="1" lang="en-US" altLang="ja-JP" sz="900">
              <a:latin typeface="ＭＳ ゴシック" pitchFamily="49" charset="-128"/>
              <a:ea typeface="ＭＳ ゴシック" pitchFamily="49" charset="-128"/>
            </a:rPr>
            <a:t>91</a:t>
          </a:r>
          <a:r>
            <a:rPr kumimoji="1" lang="ja-JP" altLang="en-US" sz="900">
              <a:latin typeface="ＭＳ ゴシック" pitchFamily="49" charset="-128"/>
              <a:ea typeface="ＭＳ ゴシック" pitchFamily="49" charset="-128"/>
            </a:rPr>
            <a:t>百万円であったことによる。</a:t>
          </a:r>
        </a:p>
        <a:p>
          <a:r>
            <a:rPr kumimoji="1" lang="ja-JP" altLang="en-US" sz="900">
              <a:latin typeface="ＭＳ ゴシック" pitchFamily="49" charset="-128"/>
              <a:ea typeface="ＭＳ ゴシック" pitchFamily="49" charset="-128"/>
            </a:rPr>
            <a:t>実質単年度収支・・・令和２年度は</a:t>
          </a:r>
          <a:r>
            <a:rPr kumimoji="1" lang="en-US" altLang="ja-JP" sz="900">
              <a:latin typeface="ＭＳ ゴシック" pitchFamily="49" charset="-128"/>
              <a:ea typeface="ＭＳ ゴシック" pitchFamily="49" charset="-128"/>
            </a:rPr>
            <a:t>0.92</a:t>
          </a:r>
          <a:r>
            <a:rPr kumimoji="1" lang="ja-JP" altLang="en-US" sz="900">
              <a:latin typeface="ＭＳ ゴシック" pitchFamily="49" charset="-128"/>
              <a:ea typeface="ＭＳ ゴシック" pitchFamily="49" charset="-128"/>
            </a:rPr>
            <a:t>％、実質単年度収支額は</a:t>
          </a:r>
          <a:r>
            <a:rPr kumimoji="1" lang="en-US" altLang="ja-JP" sz="900">
              <a:latin typeface="ＭＳ ゴシック" pitchFamily="49" charset="-128"/>
              <a:ea typeface="ＭＳ ゴシック" pitchFamily="49" charset="-128"/>
            </a:rPr>
            <a:t>87</a:t>
          </a:r>
          <a:r>
            <a:rPr kumimoji="1" lang="ja-JP" altLang="en-US" sz="900">
              <a:latin typeface="ＭＳ ゴシック" pitchFamily="49" charset="-128"/>
              <a:ea typeface="ＭＳ ゴシック" pitchFamily="49" charset="-128"/>
            </a:rPr>
            <a:t>百万円となった。実質単年度収支額が黒字となった要因としては、令和元年度の実質収支額が</a:t>
          </a:r>
          <a:r>
            <a:rPr kumimoji="1" lang="en-US" altLang="ja-JP" sz="900">
              <a:latin typeface="ＭＳ ゴシック" pitchFamily="49" charset="-128"/>
              <a:ea typeface="ＭＳ ゴシック" pitchFamily="49" charset="-128"/>
            </a:rPr>
            <a:t>358</a:t>
          </a:r>
          <a:r>
            <a:rPr kumimoji="1" lang="ja-JP" altLang="en-US" sz="900">
              <a:latin typeface="ＭＳ ゴシック" pitchFamily="49" charset="-128"/>
              <a:ea typeface="ＭＳ ゴシック" pitchFamily="49" charset="-128"/>
            </a:rPr>
            <a:t>百万円に対し、令和２年度の実質収支額が</a:t>
          </a:r>
          <a:r>
            <a:rPr kumimoji="1" lang="en-US" altLang="ja-JP" sz="900">
              <a:latin typeface="ＭＳ ゴシック" pitchFamily="49" charset="-128"/>
              <a:ea typeface="ＭＳ ゴシック" pitchFamily="49" charset="-128"/>
            </a:rPr>
            <a:t>570</a:t>
          </a:r>
          <a:r>
            <a:rPr kumimoji="1" lang="ja-JP" altLang="en-US" sz="900">
              <a:latin typeface="ＭＳ ゴシック" pitchFamily="49" charset="-128"/>
              <a:ea typeface="ＭＳ ゴシック" pitchFamily="49" charset="-128"/>
            </a:rPr>
            <a:t>百万円であったため、令和２年度の単年度収支額が</a:t>
          </a:r>
          <a:r>
            <a:rPr kumimoji="1" lang="en-US" altLang="ja-JP" sz="900">
              <a:latin typeface="ＭＳ ゴシック" pitchFamily="49" charset="-128"/>
              <a:ea typeface="ＭＳ ゴシック" pitchFamily="49" charset="-128"/>
            </a:rPr>
            <a:t>212</a:t>
          </a:r>
          <a:r>
            <a:rPr kumimoji="1" lang="ja-JP" altLang="en-US" sz="900">
              <a:latin typeface="ＭＳ ゴシック" pitchFamily="49" charset="-128"/>
              <a:ea typeface="ＭＳ ゴシック" pitchFamily="49" charset="-128"/>
            </a:rPr>
            <a:t>百万円となったことによる。繰越事業の影響もあるが、常に実質単年度収支が黒字になるよう今後の財政運営に努める。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○一般会計・・・平成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％前後の黒字を維持している。前年度から増加した要因としては、歳入歳出差引額が令和元年度から</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百万円増加し、翌年度に繰り越すべき財源が令和元年度が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百万円であったのに対し、令和２年度は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百万円であったことによる。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en-US" sz="1050">
              <a:latin typeface="ＭＳ ゴシック" pitchFamily="49" charset="-128"/>
              <a:ea typeface="ＭＳ ゴシック" pitchFamily="49" charset="-128"/>
            </a:rPr>
            <a:t>○上水道事業会計・・・平成</a:t>
          </a:r>
          <a:r>
            <a:rPr kumimoji="1" lang="en-US" altLang="ja-JP" sz="1050">
              <a:latin typeface="ＭＳ ゴシック" pitchFamily="49" charset="-128"/>
              <a:ea typeface="ＭＳ ゴシック" pitchFamily="49" charset="-128"/>
            </a:rPr>
            <a:t>19</a:t>
          </a:r>
          <a:r>
            <a:rPr kumimoji="1" lang="ja-JP" altLang="en-US" sz="1050">
              <a:latin typeface="ＭＳ ゴシック" pitchFamily="49" charset="-128"/>
              <a:ea typeface="ＭＳ ゴシック" pitchFamily="49" charset="-128"/>
            </a:rPr>
            <a:t>年度以降、</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％前後の黒字を維持している。今後も適正な経営に努める。</a:t>
          </a:r>
        </a:p>
        <a:p>
          <a:r>
            <a:rPr kumimoji="1" lang="ja-JP" altLang="en-US" sz="1050">
              <a:latin typeface="ＭＳ ゴシック" pitchFamily="49" charset="-128"/>
              <a:ea typeface="ＭＳ ゴシック" pitchFamily="49" charset="-128"/>
            </a:rPr>
            <a:t>○国民健康保険特別会計・・・黒字は</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％前後の範囲を維持している。平成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年度国保制度改正により決算規模の縮小があったが、実質収支額に大きな変動はなかった。</a:t>
          </a:r>
        </a:p>
        <a:p>
          <a:r>
            <a:rPr kumimoji="1" lang="ja-JP" altLang="en-US" sz="1050">
              <a:latin typeface="ＭＳ ゴシック" pitchFamily="49" charset="-128"/>
              <a:ea typeface="ＭＳ ゴシック" pitchFamily="49" charset="-128"/>
            </a:rPr>
            <a:t>○町営住宅事業特別会計・・・使用料が主な歳入であるが、老朽化した住宅の取り壊しについては一般会計から繰入を行っている。今後も計画的に老朽化した住宅を取り壊し、経営の改善を進める。</a:t>
          </a:r>
          <a:endParaRPr kumimoji="1" lang="en-US" altLang="ja-JP" sz="1050">
            <a:latin typeface="ＭＳ ゴシック" pitchFamily="49" charset="-128"/>
            <a:ea typeface="ＭＳ ゴシック"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○国民健康保険直診勘定特別会計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黒字は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％以下で推移している。特別会計の財源不足を一般会計で補う繰出金もあることから、今後も経営の改善に努めていく。</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en-US" sz="1050">
              <a:latin typeface="ＭＳ ゴシック" pitchFamily="49" charset="-128"/>
              <a:ea typeface="ＭＳ ゴシック" pitchFamily="49" charset="-128"/>
            </a:rPr>
            <a:t>〇後期高齢者医療特別会計・・・黒字は</a:t>
          </a:r>
          <a:r>
            <a:rPr kumimoji="1" lang="en-US" altLang="ja-JP" sz="1050">
              <a:latin typeface="ＭＳ ゴシック" pitchFamily="49" charset="-128"/>
              <a:ea typeface="ＭＳ ゴシック" pitchFamily="49" charset="-128"/>
            </a:rPr>
            <a:t>0.1</a:t>
          </a:r>
          <a:r>
            <a:rPr kumimoji="1" lang="ja-JP" altLang="en-US" sz="1050">
              <a:latin typeface="ＭＳ ゴシック" pitchFamily="49" charset="-128"/>
              <a:ea typeface="ＭＳ ゴシック" pitchFamily="49" charset="-128"/>
            </a:rPr>
            <a:t>％以下で推移している。特別会計の財源不足を一般会計で補う繰出金もあることから、今後も経営の改善に努めていく。</a:t>
          </a:r>
        </a:p>
        <a:p>
          <a:r>
            <a:rPr kumimoji="1" lang="ja-JP" altLang="en-US" sz="1050">
              <a:latin typeface="ＭＳ ゴシック" pitchFamily="49" charset="-128"/>
              <a:ea typeface="ＭＳ ゴシック" pitchFamily="49" charset="-128"/>
            </a:rPr>
            <a:t>○公共下水道事業特別会計・・・使用料・分担金、一般会計からの繰入、地方債により運営しており、近年は</a:t>
          </a:r>
          <a:r>
            <a:rPr kumimoji="1" lang="en-US" altLang="ja-JP" sz="1050">
              <a:latin typeface="ＭＳ ゴシック" pitchFamily="49" charset="-128"/>
              <a:ea typeface="ＭＳ ゴシック" pitchFamily="49" charset="-128"/>
            </a:rPr>
            <a:t>0.1</a:t>
          </a:r>
          <a:r>
            <a:rPr kumimoji="1" lang="ja-JP" altLang="en-US" sz="1050">
              <a:latin typeface="ＭＳ ゴシック" pitchFamily="49" charset="-128"/>
              <a:ea typeface="ＭＳ ゴシック" pitchFamily="49" charset="-128"/>
            </a:rPr>
            <a:t>％以下を推移している。今後も経営の改善を進める。</a:t>
          </a:r>
        </a:p>
        <a:p>
          <a:r>
            <a:rPr kumimoji="1" lang="ja-JP" altLang="en-US" sz="1050">
              <a:latin typeface="ＭＳ ゴシック" pitchFamily="49" charset="-128"/>
              <a:ea typeface="ＭＳ ゴシック" pitchFamily="49" charset="-128"/>
            </a:rPr>
            <a:t>○農業集落排水事業特別会計・・黒字は</a:t>
          </a:r>
          <a:r>
            <a:rPr kumimoji="1" lang="en-US" altLang="ja-JP" sz="1050">
              <a:latin typeface="ＭＳ ゴシック" pitchFamily="49" charset="-128"/>
              <a:ea typeface="ＭＳ ゴシック" pitchFamily="49" charset="-128"/>
            </a:rPr>
            <a:t>0.1</a:t>
          </a:r>
          <a:r>
            <a:rPr kumimoji="1" lang="ja-JP" altLang="en-US" sz="1050">
              <a:latin typeface="ＭＳ ゴシック" pitchFamily="49" charset="-128"/>
              <a:ea typeface="ＭＳ ゴシック" pitchFamily="49" charset="-128"/>
            </a:rPr>
            <a:t>％以下で推移している。特別会計の財源不足を一般会計で補う繰出金もあることから、使用料の見直しも含め、今後も経営の改善に努めていく。</a:t>
          </a:r>
        </a:p>
        <a:p>
          <a:r>
            <a:rPr kumimoji="1" lang="ja-JP" altLang="en-US" sz="1050">
              <a:latin typeface="ＭＳ ゴシック" pitchFamily="49" charset="-128"/>
              <a:ea typeface="ＭＳ ゴシック" pitchFamily="49" charset="-128"/>
            </a:rPr>
            <a:t>○その他・・・赤字となっている特別会計は無い。黒字の内訳は、</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簡易水道、個別排水事業、徳山ダム上流域公有地化、杉原地域土地取得等、地域情報、小水力発電事業の各特別会計である。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17381064</v>
      </c>
      <c r="BO4" s="464"/>
      <c r="BP4" s="464"/>
      <c r="BQ4" s="464"/>
      <c r="BR4" s="464"/>
      <c r="BS4" s="464"/>
      <c r="BT4" s="464"/>
      <c r="BU4" s="465"/>
      <c r="BV4" s="463">
        <v>15174287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6.1</v>
      </c>
      <c r="CU4" s="648"/>
      <c r="CV4" s="648"/>
      <c r="CW4" s="648"/>
      <c r="CX4" s="648"/>
      <c r="CY4" s="648"/>
      <c r="CZ4" s="648"/>
      <c r="DA4" s="649"/>
      <c r="DB4" s="647">
        <v>3.9</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16720316</v>
      </c>
      <c r="BO5" s="469"/>
      <c r="BP5" s="469"/>
      <c r="BQ5" s="469"/>
      <c r="BR5" s="469"/>
      <c r="BS5" s="469"/>
      <c r="BT5" s="469"/>
      <c r="BU5" s="470"/>
      <c r="BV5" s="468">
        <v>14627077</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82.2</v>
      </c>
      <c r="CU5" s="439"/>
      <c r="CV5" s="439"/>
      <c r="CW5" s="439"/>
      <c r="CX5" s="439"/>
      <c r="CY5" s="439"/>
      <c r="CZ5" s="439"/>
      <c r="DA5" s="440"/>
      <c r="DB5" s="438">
        <v>83.4</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660748</v>
      </c>
      <c r="BO6" s="469"/>
      <c r="BP6" s="469"/>
      <c r="BQ6" s="469"/>
      <c r="BR6" s="469"/>
      <c r="BS6" s="469"/>
      <c r="BT6" s="469"/>
      <c r="BU6" s="470"/>
      <c r="BV6" s="468">
        <v>547210</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82.2</v>
      </c>
      <c r="CU6" s="622"/>
      <c r="CV6" s="622"/>
      <c r="CW6" s="622"/>
      <c r="CX6" s="622"/>
      <c r="CY6" s="622"/>
      <c r="CZ6" s="622"/>
      <c r="DA6" s="623"/>
      <c r="DB6" s="621">
        <v>83.4</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90582</v>
      </c>
      <c r="BO7" s="469"/>
      <c r="BP7" s="469"/>
      <c r="BQ7" s="469"/>
      <c r="BR7" s="469"/>
      <c r="BS7" s="469"/>
      <c r="BT7" s="469"/>
      <c r="BU7" s="470"/>
      <c r="BV7" s="468">
        <v>189182</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9414748</v>
      </c>
      <c r="CU7" s="469"/>
      <c r="CV7" s="469"/>
      <c r="CW7" s="469"/>
      <c r="CX7" s="469"/>
      <c r="CY7" s="469"/>
      <c r="CZ7" s="469"/>
      <c r="DA7" s="470"/>
      <c r="DB7" s="468">
        <v>9284807</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570166</v>
      </c>
      <c r="BO8" s="469"/>
      <c r="BP8" s="469"/>
      <c r="BQ8" s="469"/>
      <c r="BR8" s="469"/>
      <c r="BS8" s="469"/>
      <c r="BT8" s="469"/>
      <c r="BU8" s="470"/>
      <c r="BV8" s="468">
        <v>358028</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0.47</v>
      </c>
      <c r="CU8" s="582"/>
      <c r="CV8" s="582"/>
      <c r="CW8" s="582"/>
      <c r="CX8" s="582"/>
      <c r="CY8" s="582"/>
      <c r="CZ8" s="582"/>
      <c r="DA8" s="583"/>
      <c r="DB8" s="581">
        <v>0.48</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19529</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212138</v>
      </c>
      <c r="BO9" s="469"/>
      <c r="BP9" s="469"/>
      <c r="BQ9" s="469"/>
      <c r="BR9" s="469"/>
      <c r="BS9" s="469"/>
      <c r="BT9" s="469"/>
      <c r="BU9" s="470"/>
      <c r="BV9" s="468">
        <v>-17143</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14.3</v>
      </c>
      <c r="CU9" s="439"/>
      <c r="CV9" s="439"/>
      <c r="CW9" s="439"/>
      <c r="CX9" s="439"/>
      <c r="CY9" s="439"/>
      <c r="CZ9" s="439"/>
      <c r="DA9" s="440"/>
      <c r="DB9" s="438">
        <v>15.4</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21503</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174480</v>
      </c>
      <c r="BO10" s="469"/>
      <c r="BP10" s="469"/>
      <c r="BQ10" s="469"/>
      <c r="BR10" s="469"/>
      <c r="BS10" s="469"/>
      <c r="BT10" s="469"/>
      <c r="BU10" s="470"/>
      <c r="BV10" s="468">
        <v>183858</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120</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20459</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300000</v>
      </c>
      <c r="BO12" s="469"/>
      <c r="BP12" s="469"/>
      <c r="BQ12" s="469"/>
      <c r="BR12" s="469"/>
      <c r="BS12" s="469"/>
      <c r="BT12" s="469"/>
      <c r="BU12" s="470"/>
      <c r="BV12" s="468">
        <v>300000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20195</v>
      </c>
      <c r="S13" s="572"/>
      <c r="T13" s="572"/>
      <c r="U13" s="572"/>
      <c r="V13" s="573"/>
      <c r="W13" s="559" t="s">
        <v>140</v>
      </c>
      <c r="X13" s="481"/>
      <c r="Y13" s="481"/>
      <c r="Z13" s="481"/>
      <c r="AA13" s="481"/>
      <c r="AB13" s="482"/>
      <c r="AC13" s="444">
        <v>716</v>
      </c>
      <c r="AD13" s="445"/>
      <c r="AE13" s="445"/>
      <c r="AF13" s="445"/>
      <c r="AG13" s="446"/>
      <c r="AH13" s="444">
        <v>587</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86618</v>
      </c>
      <c r="BO13" s="469"/>
      <c r="BP13" s="469"/>
      <c r="BQ13" s="469"/>
      <c r="BR13" s="469"/>
      <c r="BS13" s="469"/>
      <c r="BT13" s="469"/>
      <c r="BU13" s="470"/>
      <c r="BV13" s="468">
        <v>-133285</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6.4</v>
      </c>
      <c r="CU13" s="439"/>
      <c r="CV13" s="439"/>
      <c r="CW13" s="439"/>
      <c r="CX13" s="439"/>
      <c r="CY13" s="439"/>
      <c r="CZ13" s="439"/>
      <c r="DA13" s="440"/>
      <c r="DB13" s="438">
        <v>6.9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20862</v>
      </c>
      <c r="S14" s="572"/>
      <c r="T14" s="572"/>
      <c r="U14" s="572"/>
      <c r="V14" s="573"/>
      <c r="W14" s="574"/>
      <c r="X14" s="484"/>
      <c r="Y14" s="484"/>
      <c r="Z14" s="484"/>
      <c r="AA14" s="484"/>
      <c r="AB14" s="485"/>
      <c r="AC14" s="564">
        <v>6.9</v>
      </c>
      <c r="AD14" s="565"/>
      <c r="AE14" s="565"/>
      <c r="AF14" s="565"/>
      <c r="AG14" s="566"/>
      <c r="AH14" s="564">
        <v>5.4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t="s">
        <v>138</v>
      </c>
      <c r="CU14" s="576"/>
      <c r="CV14" s="576"/>
      <c r="CW14" s="576"/>
      <c r="CX14" s="576"/>
      <c r="CY14" s="576"/>
      <c r="CZ14" s="576"/>
      <c r="DA14" s="577"/>
      <c r="DB14" s="575" t="s">
        <v>138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139</v>
      </c>
      <c r="N15" s="569"/>
      <c r="O15" s="569"/>
      <c r="P15" s="569"/>
      <c r="Q15" s="570"/>
      <c r="R15" s="571">
        <v>20639</v>
      </c>
      <c r="S15" s="572"/>
      <c r="T15" s="572"/>
      <c r="U15" s="572"/>
      <c r="V15" s="573"/>
      <c r="W15" s="559" t="s">
        <v>147</v>
      </c>
      <c r="X15" s="481"/>
      <c r="Y15" s="481"/>
      <c r="Z15" s="481"/>
      <c r="AA15" s="481"/>
      <c r="AB15" s="482"/>
      <c r="AC15" s="444">
        <v>3631</v>
      </c>
      <c r="AD15" s="445"/>
      <c r="AE15" s="445"/>
      <c r="AF15" s="445"/>
      <c r="AG15" s="446"/>
      <c r="AH15" s="444">
        <v>4090</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3753201</v>
      </c>
      <c r="BO15" s="464"/>
      <c r="BP15" s="464"/>
      <c r="BQ15" s="464"/>
      <c r="BR15" s="464"/>
      <c r="BS15" s="464"/>
      <c r="BT15" s="464"/>
      <c r="BU15" s="465"/>
      <c r="BV15" s="463">
        <v>3710819</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35</v>
      </c>
      <c r="AD16" s="565"/>
      <c r="AE16" s="565"/>
      <c r="AF16" s="565"/>
      <c r="AG16" s="566"/>
      <c r="AH16" s="564">
        <v>37.5</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7949854</v>
      </c>
      <c r="BO16" s="469"/>
      <c r="BP16" s="469"/>
      <c r="BQ16" s="469"/>
      <c r="BR16" s="469"/>
      <c r="BS16" s="469"/>
      <c r="BT16" s="469"/>
      <c r="BU16" s="470"/>
      <c r="BV16" s="468">
        <v>7798016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6027</v>
      </c>
      <c r="AD17" s="445"/>
      <c r="AE17" s="445"/>
      <c r="AF17" s="445"/>
      <c r="AG17" s="446"/>
      <c r="AH17" s="444">
        <v>6219</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4787014</v>
      </c>
      <c r="BO17" s="469"/>
      <c r="BP17" s="469"/>
      <c r="BQ17" s="469"/>
      <c r="BR17" s="469"/>
      <c r="BS17" s="469"/>
      <c r="BT17" s="469"/>
      <c r="BU17" s="470"/>
      <c r="BV17" s="468">
        <v>4776818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803.44</v>
      </c>
      <c r="M18" s="533"/>
      <c r="N18" s="533"/>
      <c r="O18" s="533"/>
      <c r="P18" s="533"/>
      <c r="Q18" s="533"/>
      <c r="R18" s="534"/>
      <c r="S18" s="534"/>
      <c r="T18" s="534"/>
      <c r="U18" s="534"/>
      <c r="V18" s="535"/>
      <c r="W18" s="549"/>
      <c r="X18" s="550"/>
      <c r="Y18" s="550"/>
      <c r="Z18" s="550"/>
      <c r="AA18" s="550"/>
      <c r="AB18" s="560"/>
      <c r="AC18" s="432">
        <v>58.1</v>
      </c>
      <c r="AD18" s="433"/>
      <c r="AE18" s="433"/>
      <c r="AF18" s="433"/>
      <c r="AG18" s="536"/>
      <c r="AH18" s="432">
        <v>57.1</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7449184</v>
      </c>
      <c r="BO18" s="469"/>
      <c r="BP18" s="469"/>
      <c r="BQ18" s="469"/>
      <c r="BR18" s="469"/>
      <c r="BS18" s="469"/>
      <c r="BT18" s="469"/>
      <c r="BU18" s="470"/>
      <c r="BV18" s="468">
        <v>7515276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24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10665244</v>
      </c>
      <c r="BO19" s="469"/>
      <c r="BP19" s="469"/>
      <c r="BQ19" s="469"/>
      <c r="BR19" s="469"/>
      <c r="BS19" s="469"/>
      <c r="BT19" s="469"/>
      <c r="BU19" s="470"/>
      <c r="BV19" s="468">
        <v>10431917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7067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14122087</v>
      </c>
      <c r="BO23" s="469"/>
      <c r="BP23" s="469"/>
      <c r="BQ23" s="469"/>
      <c r="BR23" s="469"/>
      <c r="BS23" s="469"/>
      <c r="BT23" s="469"/>
      <c r="BU23" s="470"/>
      <c r="BV23" s="468">
        <v>14534282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7500</v>
      </c>
      <c r="R24" s="445"/>
      <c r="S24" s="445"/>
      <c r="T24" s="445"/>
      <c r="U24" s="445"/>
      <c r="V24" s="446"/>
      <c r="W24" s="510"/>
      <c r="X24" s="501"/>
      <c r="Y24" s="502"/>
      <c r="Z24" s="441" t="s">
        <v>171</v>
      </c>
      <c r="AA24" s="442"/>
      <c r="AB24" s="442"/>
      <c r="AC24" s="442"/>
      <c r="AD24" s="442"/>
      <c r="AE24" s="442"/>
      <c r="AF24" s="442"/>
      <c r="AG24" s="443"/>
      <c r="AH24" s="444">
        <v>228</v>
      </c>
      <c r="AI24" s="445"/>
      <c r="AJ24" s="445"/>
      <c r="AK24" s="445"/>
      <c r="AL24" s="446"/>
      <c r="AM24" s="444">
        <v>683316</v>
      </c>
      <c r="AN24" s="445"/>
      <c r="AO24" s="445"/>
      <c r="AP24" s="445"/>
      <c r="AQ24" s="445"/>
      <c r="AR24" s="446"/>
      <c r="AS24" s="444">
        <v>2997</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7258477</v>
      </c>
      <c r="BO24" s="469"/>
      <c r="BP24" s="469"/>
      <c r="BQ24" s="469"/>
      <c r="BR24" s="469"/>
      <c r="BS24" s="469"/>
      <c r="BT24" s="469"/>
      <c r="BU24" s="470"/>
      <c r="BV24" s="468">
        <v>7765065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6000</v>
      </c>
      <c r="R25" s="445"/>
      <c r="S25" s="445"/>
      <c r="T25" s="445"/>
      <c r="U25" s="445"/>
      <c r="V25" s="446"/>
      <c r="W25" s="510"/>
      <c r="X25" s="501"/>
      <c r="Y25" s="502"/>
      <c r="Z25" s="441" t="s">
        <v>174</v>
      </c>
      <c r="AA25" s="442"/>
      <c r="AB25" s="442"/>
      <c r="AC25" s="442"/>
      <c r="AD25" s="442"/>
      <c r="AE25" s="442"/>
      <c r="AF25" s="442"/>
      <c r="AG25" s="443"/>
      <c r="AH25" s="444" t="s">
        <v>138</v>
      </c>
      <c r="AI25" s="445"/>
      <c r="AJ25" s="445"/>
      <c r="AK25" s="445"/>
      <c r="AL25" s="446"/>
      <c r="AM25" s="444" t="s">
        <v>138</v>
      </c>
      <c r="AN25" s="445"/>
      <c r="AO25" s="445"/>
      <c r="AP25" s="445"/>
      <c r="AQ25" s="445"/>
      <c r="AR25" s="446"/>
      <c r="AS25" s="444" t="s">
        <v>138</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1077266</v>
      </c>
      <c r="BO25" s="464"/>
      <c r="BP25" s="464"/>
      <c r="BQ25" s="464"/>
      <c r="BR25" s="464"/>
      <c r="BS25" s="464"/>
      <c r="BT25" s="464"/>
      <c r="BU25" s="465"/>
      <c r="BV25" s="463">
        <v>600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5300</v>
      </c>
      <c r="R26" s="445"/>
      <c r="S26" s="445"/>
      <c r="T26" s="445"/>
      <c r="U26" s="445"/>
      <c r="V26" s="446"/>
      <c r="W26" s="510"/>
      <c r="X26" s="501"/>
      <c r="Y26" s="502"/>
      <c r="Z26" s="441" t="s">
        <v>177</v>
      </c>
      <c r="AA26" s="523"/>
      <c r="AB26" s="523"/>
      <c r="AC26" s="523"/>
      <c r="AD26" s="523"/>
      <c r="AE26" s="523"/>
      <c r="AF26" s="523"/>
      <c r="AG26" s="524"/>
      <c r="AH26" s="444">
        <v>7</v>
      </c>
      <c r="AI26" s="445"/>
      <c r="AJ26" s="445"/>
      <c r="AK26" s="445"/>
      <c r="AL26" s="446"/>
      <c r="AM26" s="444">
        <v>15176</v>
      </c>
      <c r="AN26" s="445"/>
      <c r="AO26" s="445"/>
      <c r="AP26" s="445"/>
      <c r="AQ26" s="445"/>
      <c r="AR26" s="446"/>
      <c r="AS26" s="444">
        <v>2168</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138</v>
      </c>
      <c r="BO26" s="469"/>
      <c r="BP26" s="469"/>
      <c r="BQ26" s="469"/>
      <c r="BR26" s="469"/>
      <c r="BS26" s="469"/>
      <c r="BT26" s="469"/>
      <c r="BU26" s="470"/>
      <c r="BV26" s="468" t="s">
        <v>138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3000</v>
      </c>
      <c r="R27" s="445"/>
      <c r="S27" s="445"/>
      <c r="T27" s="445"/>
      <c r="U27" s="445"/>
      <c r="V27" s="446"/>
      <c r="W27" s="510"/>
      <c r="X27" s="501"/>
      <c r="Y27" s="502"/>
      <c r="Z27" s="441" t="s">
        <v>180</v>
      </c>
      <c r="AA27" s="442"/>
      <c r="AB27" s="442"/>
      <c r="AC27" s="442"/>
      <c r="AD27" s="442"/>
      <c r="AE27" s="442"/>
      <c r="AF27" s="442"/>
      <c r="AG27" s="443"/>
      <c r="AH27" s="444">
        <v>3</v>
      </c>
      <c r="AI27" s="445"/>
      <c r="AJ27" s="445"/>
      <c r="AK27" s="445"/>
      <c r="AL27" s="446"/>
      <c r="AM27" s="444">
        <v>11904</v>
      </c>
      <c r="AN27" s="445"/>
      <c r="AO27" s="445"/>
      <c r="AP27" s="445"/>
      <c r="AQ27" s="445"/>
      <c r="AR27" s="446"/>
      <c r="AS27" s="444">
        <v>3968</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914215</v>
      </c>
      <c r="BO27" s="472"/>
      <c r="BP27" s="472"/>
      <c r="BQ27" s="472"/>
      <c r="BR27" s="472"/>
      <c r="BS27" s="472"/>
      <c r="BT27" s="472"/>
      <c r="BU27" s="473"/>
      <c r="BV27" s="471">
        <v>938190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2600</v>
      </c>
      <c r="R28" s="445"/>
      <c r="S28" s="445"/>
      <c r="T28" s="445"/>
      <c r="U28" s="445"/>
      <c r="V28" s="446"/>
      <c r="W28" s="510"/>
      <c r="X28" s="501"/>
      <c r="Y28" s="502"/>
      <c r="Z28" s="441" t="s">
        <v>183</v>
      </c>
      <c r="AA28" s="442"/>
      <c r="AB28" s="442"/>
      <c r="AC28" s="442"/>
      <c r="AD28" s="442"/>
      <c r="AE28" s="442"/>
      <c r="AF28" s="442"/>
      <c r="AG28" s="443"/>
      <c r="AH28" s="444" t="s">
        <v>138</v>
      </c>
      <c r="AI28" s="445"/>
      <c r="AJ28" s="445"/>
      <c r="AK28" s="445"/>
      <c r="AL28" s="446"/>
      <c r="AM28" s="444" t="s">
        <v>138</v>
      </c>
      <c r="AN28" s="445"/>
      <c r="AO28" s="445"/>
      <c r="AP28" s="445"/>
      <c r="AQ28" s="445"/>
      <c r="AR28" s="446"/>
      <c r="AS28" s="444" t="s">
        <v>138</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2790497</v>
      </c>
      <c r="BO28" s="464"/>
      <c r="BP28" s="464"/>
      <c r="BQ28" s="464"/>
      <c r="BR28" s="464"/>
      <c r="BS28" s="464"/>
      <c r="BT28" s="464"/>
      <c r="BU28" s="465"/>
      <c r="BV28" s="463">
        <v>2916017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13</v>
      </c>
      <c r="M29" s="445"/>
      <c r="N29" s="445"/>
      <c r="O29" s="445"/>
      <c r="P29" s="446"/>
      <c r="Q29" s="444">
        <v>2500</v>
      </c>
      <c r="R29" s="445"/>
      <c r="S29" s="445"/>
      <c r="T29" s="445"/>
      <c r="U29" s="445"/>
      <c r="V29" s="446"/>
      <c r="W29" s="511"/>
      <c r="X29" s="512"/>
      <c r="Y29" s="513"/>
      <c r="Z29" s="441" t="s">
        <v>186</v>
      </c>
      <c r="AA29" s="442"/>
      <c r="AB29" s="442"/>
      <c r="AC29" s="442"/>
      <c r="AD29" s="442"/>
      <c r="AE29" s="442"/>
      <c r="AF29" s="442"/>
      <c r="AG29" s="443"/>
      <c r="AH29" s="444">
        <v>231</v>
      </c>
      <c r="AI29" s="445"/>
      <c r="AJ29" s="445"/>
      <c r="AK29" s="445"/>
      <c r="AL29" s="446"/>
      <c r="AM29" s="444">
        <v>695220</v>
      </c>
      <c r="AN29" s="445"/>
      <c r="AO29" s="445"/>
      <c r="AP29" s="445"/>
      <c r="AQ29" s="445"/>
      <c r="AR29" s="446"/>
      <c r="AS29" s="444">
        <v>3010</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168939</v>
      </c>
      <c r="BO29" s="469"/>
      <c r="BP29" s="469"/>
      <c r="BQ29" s="469"/>
      <c r="BR29" s="469"/>
      <c r="BS29" s="469"/>
      <c r="BT29" s="469"/>
      <c r="BU29" s="470"/>
      <c r="BV29" s="468">
        <v>168899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92.8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5808031</v>
      </c>
      <c r="BO30" s="472"/>
      <c r="BP30" s="472"/>
      <c r="BQ30" s="472"/>
      <c r="BR30" s="472"/>
      <c r="BS30" s="472"/>
      <c r="BT30" s="472"/>
      <c r="BU30" s="473"/>
      <c r="BV30" s="471">
        <v>6184528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196</v>
      </c>
      <c r="X33" s="430"/>
      <c r="Y33" s="430"/>
      <c r="Z33" s="430"/>
      <c r="AA33" s="430"/>
      <c r="AB33" s="430"/>
      <c r="AC33" s="430"/>
      <c r="AD33" s="430"/>
      <c r="AE33" s="430"/>
      <c r="AF33" s="430"/>
      <c r="AG33" s="430"/>
      <c r="AH33" s="430"/>
      <c r="AI33" s="430"/>
      <c r="AJ33" s="430"/>
      <c r="AK33" s="430"/>
      <c r="AL33" s="216"/>
      <c r="AM33" s="431" t="s">
        <v>195</v>
      </c>
      <c r="AN33" s="431"/>
      <c r="AO33" s="430" t="s">
        <v>196</v>
      </c>
      <c r="AP33" s="430"/>
      <c r="AQ33" s="430"/>
      <c r="AR33" s="430"/>
      <c r="AS33" s="430"/>
      <c r="AT33" s="430"/>
      <c r="AU33" s="430"/>
      <c r="AV33" s="430"/>
      <c r="AW33" s="430"/>
      <c r="AX33" s="430"/>
      <c r="AY33" s="430"/>
      <c r="AZ33" s="430"/>
      <c r="BA33" s="430"/>
      <c r="BB33" s="430"/>
      <c r="BC33" s="430"/>
      <c r="BD33" s="217"/>
      <c r="BE33" s="430" t="s">
        <v>197</v>
      </c>
      <c r="BF33" s="430"/>
      <c r="BG33" s="430" t="s">
        <v>198</v>
      </c>
      <c r="BH33" s="430"/>
      <c r="BI33" s="430"/>
      <c r="BJ33" s="430"/>
      <c r="BK33" s="430"/>
      <c r="BL33" s="430"/>
      <c r="BM33" s="430"/>
      <c r="BN33" s="430"/>
      <c r="BO33" s="430"/>
      <c r="BP33" s="430"/>
      <c r="BQ33" s="430"/>
      <c r="BR33" s="430"/>
      <c r="BS33" s="430"/>
      <c r="BT33" s="430"/>
      <c r="BU33" s="430"/>
      <c r="BV33" s="217"/>
      <c r="BW33" s="431" t="s">
        <v>197</v>
      </c>
      <c r="BX33" s="431"/>
      <c r="BY33" s="430" t="s">
        <v>199</v>
      </c>
      <c r="BZ33" s="430"/>
      <c r="CA33" s="430"/>
      <c r="CB33" s="430"/>
      <c r="CC33" s="430"/>
      <c r="CD33" s="430"/>
      <c r="CE33" s="430"/>
      <c r="CF33" s="430"/>
      <c r="CG33" s="430"/>
      <c r="CH33" s="430"/>
      <c r="CI33" s="430"/>
      <c r="CJ33" s="430"/>
      <c r="CK33" s="430"/>
      <c r="CL33" s="430"/>
      <c r="CM33" s="430"/>
      <c r="CN33" s="216"/>
      <c r="CO33" s="431" t="s">
        <v>195</v>
      </c>
      <c r="CP33" s="431"/>
      <c r="CQ33" s="430" t="s">
        <v>200</v>
      </c>
      <c r="CR33" s="430"/>
      <c r="CS33" s="430"/>
      <c r="CT33" s="430"/>
      <c r="CU33" s="430"/>
      <c r="CV33" s="430"/>
      <c r="CW33" s="430"/>
      <c r="CX33" s="430"/>
      <c r="CY33" s="430"/>
      <c r="CZ33" s="430"/>
      <c r="DA33" s="430"/>
      <c r="DB33" s="430"/>
      <c r="DC33" s="430"/>
      <c r="DD33" s="430"/>
      <c r="DE33" s="430"/>
      <c r="DF33" s="216"/>
      <c r="DG33" s="429" t="s">
        <v>201</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6</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9</v>
      </c>
      <c r="AN34" s="427"/>
      <c r="AO34" s="426" t="str">
        <f>IF('各会計、関係団体の財政状況及び健全化判断比率'!B31="","",'各会計、関係団体の財政状況及び健全化判断比率'!B31)</f>
        <v>上水道事業会計</v>
      </c>
      <c r="AP34" s="426"/>
      <c r="AQ34" s="426"/>
      <c r="AR34" s="426"/>
      <c r="AS34" s="426"/>
      <c r="AT34" s="426"/>
      <c r="AU34" s="426"/>
      <c r="AV34" s="426"/>
      <c r="AW34" s="426"/>
      <c r="AX34" s="426"/>
      <c r="AY34" s="426"/>
      <c r="AZ34" s="426"/>
      <c r="BA34" s="426"/>
      <c r="BB34" s="426"/>
      <c r="BC34" s="426"/>
      <c r="BD34" s="214"/>
      <c r="BE34" s="427">
        <f>IF(BG34="","",MAX(C34:D43,U34:V43,AM34:AN43)+1)</f>
        <v>10</v>
      </c>
      <c r="BF34" s="427"/>
      <c r="BG34" s="426" t="str">
        <f>IF('各会計、関係団体の財政状況及び健全化判断比率'!B32="","",'各会計、関係団体の財政状況及び健全化判断比率'!B32)</f>
        <v>大和簡易水道特別会計</v>
      </c>
      <c r="BH34" s="426"/>
      <c r="BI34" s="426"/>
      <c r="BJ34" s="426"/>
      <c r="BK34" s="426"/>
      <c r="BL34" s="426"/>
      <c r="BM34" s="426"/>
      <c r="BN34" s="426"/>
      <c r="BO34" s="426"/>
      <c r="BP34" s="426"/>
      <c r="BQ34" s="426"/>
      <c r="BR34" s="426"/>
      <c r="BS34" s="426"/>
      <c r="BT34" s="426"/>
      <c r="BU34" s="426"/>
      <c r="BV34" s="214"/>
      <c r="BW34" s="427">
        <f>IF(BY34="","",MAX(C34:D43,U34:V43,AM34:AN43,BE34:BF43)+1)</f>
        <v>19</v>
      </c>
      <c r="BX34" s="427"/>
      <c r="BY34" s="426" t="str">
        <f>IF('各会計、関係団体の財政状況及び健全化判断比率'!B68="","",'各会計、関係団体の財政状況及び健全化判断比率'!B68)</f>
        <v>大垣衛生施設組合（一般会計）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29</v>
      </c>
      <c r="CP34" s="427"/>
      <c r="CQ34" s="426" t="str">
        <f>IF('各会計、関係団体の財政状況及び健全化判断比率'!BS7="","",'各会計、関係団体の財政状況及び健全化判断比率'!BS7)</f>
        <v>揖斐川町土地開発公社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〇</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町営住宅事業特別会計</v>
      </c>
      <c r="F35" s="426"/>
      <c r="G35" s="426"/>
      <c r="H35" s="426"/>
      <c r="I35" s="426"/>
      <c r="J35" s="426"/>
      <c r="K35" s="426"/>
      <c r="L35" s="426"/>
      <c r="M35" s="426"/>
      <c r="N35" s="426"/>
      <c r="O35" s="426"/>
      <c r="P35" s="426"/>
      <c r="Q35" s="426"/>
      <c r="R35" s="426"/>
      <c r="S35" s="426"/>
      <c r="T35" s="214"/>
      <c r="U35" s="427">
        <f>IF(W35="","",U34+1)</f>
        <v>7</v>
      </c>
      <c r="V35" s="427"/>
      <c r="W35" s="426" t="str">
        <f>IF('各会計、関係団体の財政状況及び健全化判断比率'!B29="","",'各会計、関係団体の財政状況及び健全化判断比率'!B29)</f>
        <v>国民健康保険直診勘定特別会計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11</v>
      </c>
      <c r="BF35" s="427"/>
      <c r="BG35" s="426" t="str">
        <f>IF('各会計、関係団体の財政状況及び健全化判断比率'!B33="","",'各会計、関係団体の財政状況及び健全化判断比率'!B33)</f>
        <v>脛永簡易水道特別会計</v>
      </c>
      <c r="BH35" s="426"/>
      <c r="BI35" s="426"/>
      <c r="BJ35" s="426"/>
      <c r="BK35" s="426"/>
      <c r="BL35" s="426"/>
      <c r="BM35" s="426"/>
      <c r="BN35" s="426"/>
      <c r="BO35" s="426"/>
      <c r="BP35" s="426"/>
      <c r="BQ35" s="426"/>
      <c r="BR35" s="426"/>
      <c r="BS35" s="426"/>
      <c r="BT35" s="426"/>
      <c r="BU35" s="426"/>
      <c r="BV35" s="214"/>
      <c r="BW35" s="427">
        <f t="shared" ref="BW35:BW43" si="2">IF(BY35="","",BW34+1)</f>
        <v>20</v>
      </c>
      <c r="BX35" s="427"/>
      <c r="BY35" s="426" t="str">
        <f>IF('各会計、関係団体の財政状況及び健全化判断比率'!B69="","",'各会計、関係団体の財政状況及び健全化判断比率'!B69)</f>
        <v>揖斐郡養基小学校養基保育所組合（一般会計）</v>
      </c>
      <c r="BZ35" s="426"/>
      <c r="CA35" s="426"/>
      <c r="CB35" s="426"/>
      <c r="CC35" s="426"/>
      <c r="CD35" s="426"/>
      <c r="CE35" s="426"/>
      <c r="CF35" s="426"/>
      <c r="CG35" s="426"/>
      <c r="CH35" s="426"/>
      <c r="CI35" s="426"/>
      <c r="CJ35" s="426"/>
      <c r="CK35" s="426"/>
      <c r="CL35" s="426"/>
      <c r="CM35" s="426"/>
      <c r="CN35" s="214"/>
      <c r="CO35" s="427">
        <f t="shared" ref="CO35:CO43" si="3">IF(CQ35="","",CO34+1)</f>
        <v>30</v>
      </c>
      <c r="CP35" s="427"/>
      <c r="CQ35" s="426" t="str">
        <f>IF('各会計、関係団体の財政状況及び健全化判断比率'!BS8="","",'各会計、関係団体の財政状況及び健全化判断比率'!BS8)</f>
        <v>サンシャイン春日</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杉原地域土地取得等特別会計</v>
      </c>
      <c r="F36" s="426"/>
      <c r="G36" s="426"/>
      <c r="H36" s="426"/>
      <c r="I36" s="426"/>
      <c r="J36" s="426"/>
      <c r="K36" s="426"/>
      <c r="L36" s="426"/>
      <c r="M36" s="426"/>
      <c r="N36" s="426"/>
      <c r="O36" s="426"/>
      <c r="P36" s="426"/>
      <c r="Q36" s="426"/>
      <c r="R36" s="426"/>
      <c r="S36" s="426"/>
      <c r="T36" s="214"/>
      <c r="U36" s="427">
        <f t="shared" ref="U36:U43" si="4">IF(W36="","",U35+1)</f>
        <v>8</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12</v>
      </c>
      <c r="BF36" s="427"/>
      <c r="BG36" s="426" t="str">
        <f>IF('各会計、関係団体の財政状況及び健全化判断比率'!B34="","",'各会計、関係団体の財政状況及び健全化判断比率'!B34)</f>
        <v>市場簡易水道特別会計</v>
      </c>
      <c r="BH36" s="426"/>
      <c r="BI36" s="426"/>
      <c r="BJ36" s="426"/>
      <c r="BK36" s="426"/>
      <c r="BL36" s="426"/>
      <c r="BM36" s="426"/>
      <c r="BN36" s="426"/>
      <c r="BO36" s="426"/>
      <c r="BP36" s="426"/>
      <c r="BQ36" s="426"/>
      <c r="BR36" s="426"/>
      <c r="BS36" s="426"/>
      <c r="BT36" s="426"/>
      <c r="BU36" s="426"/>
      <c r="BV36" s="214"/>
      <c r="BW36" s="427">
        <f t="shared" si="2"/>
        <v>21</v>
      </c>
      <c r="BX36" s="427"/>
      <c r="BY36" s="426" t="str">
        <f>IF('各会計、関係団体の財政状況及び健全化判断比率'!B70="","",'各会計、関係団体の財政状況及び健全化判断比率'!B70)</f>
        <v>岐阜県市町村会館組合（一般会計）</v>
      </c>
      <c r="BZ36" s="426"/>
      <c r="CA36" s="426"/>
      <c r="CB36" s="426"/>
      <c r="CC36" s="426"/>
      <c r="CD36" s="426"/>
      <c r="CE36" s="426"/>
      <c r="CF36" s="426"/>
      <c r="CG36" s="426"/>
      <c r="CH36" s="426"/>
      <c r="CI36" s="426"/>
      <c r="CJ36" s="426"/>
      <c r="CK36" s="426"/>
      <c r="CL36" s="426"/>
      <c r="CM36" s="426"/>
      <c r="CN36" s="214"/>
      <c r="CO36" s="427">
        <f t="shared" si="3"/>
        <v>31</v>
      </c>
      <c r="CP36" s="427"/>
      <c r="CQ36" s="426" t="str">
        <f>IF('各会計、関係団体の財政状況及び健全化判断比率'!BS9="","",'各会計、関係団体の財政状況及び健全化判断比率'!BS9)</f>
        <v>いびがわ</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f>IF(E37="","",C36+1)</f>
        <v>4</v>
      </c>
      <c r="D37" s="427"/>
      <c r="E37" s="426" t="str">
        <f>IF('各会計、関係団体の財政状況及び健全化判断比率'!B10="","",'各会計、関係団体の財政状況及び健全化判断比率'!B10)</f>
        <v>徳山ダム上流域公有地化特別会計</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13</v>
      </c>
      <c r="BF37" s="427"/>
      <c r="BG37" s="426" t="str">
        <f>IF('各会計、関係団体の財政状況及び健全化判断比率'!B35="","",'各会計、関係団体の財政状況及び健全化判断比率'!B35)</f>
        <v>谷汲簡易水道特別会計</v>
      </c>
      <c r="BH37" s="426"/>
      <c r="BI37" s="426"/>
      <c r="BJ37" s="426"/>
      <c r="BK37" s="426"/>
      <c r="BL37" s="426"/>
      <c r="BM37" s="426"/>
      <c r="BN37" s="426"/>
      <c r="BO37" s="426"/>
      <c r="BP37" s="426"/>
      <c r="BQ37" s="426"/>
      <c r="BR37" s="426"/>
      <c r="BS37" s="426"/>
      <c r="BT37" s="426"/>
      <c r="BU37" s="426"/>
      <c r="BV37" s="214"/>
      <c r="BW37" s="427">
        <f t="shared" si="2"/>
        <v>22</v>
      </c>
      <c r="BX37" s="427"/>
      <c r="BY37" s="426" t="str">
        <f>IF('各会計、関係団体の財政状況及び健全化判断比率'!B71="","",'各会計、関係団体の財政状況及び健全化判断比率'!B71)</f>
        <v>樫原谷林野組合（一般会計）</v>
      </c>
      <c r="BZ37" s="426"/>
      <c r="CA37" s="426"/>
      <c r="CB37" s="426"/>
      <c r="CC37" s="426"/>
      <c r="CD37" s="426"/>
      <c r="CE37" s="426"/>
      <c r="CF37" s="426"/>
      <c r="CG37" s="426"/>
      <c r="CH37" s="426"/>
      <c r="CI37" s="426"/>
      <c r="CJ37" s="426"/>
      <c r="CK37" s="426"/>
      <c r="CL37" s="426"/>
      <c r="CM37" s="426"/>
      <c r="CN37" s="214"/>
      <c r="CO37" s="427">
        <f t="shared" si="3"/>
        <v>32</v>
      </c>
      <c r="CP37" s="427"/>
      <c r="CQ37" s="426" t="str">
        <f>IF('各会計、関係団体の財政状況及び健全化判断比率'!BS10="","",'各会計、関係団体の財政状況及び健全化判断比率'!BS10)</f>
        <v>樽見鉄道</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f t="shared" ref="C38:C43" si="5">IF(E38="","",C37+1)</f>
        <v>5</v>
      </c>
      <c r="D38" s="427"/>
      <c r="E38" s="426" t="str">
        <f>IF('各会計、関係団体の財政状況及び健全化判断比率'!B11="","",'各会計、関係団体の財政状況及び健全化判断比率'!B11)</f>
        <v>地域情報特別会計</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f t="shared" si="1"/>
        <v>14</v>
      </c>
      <c r="BF38" s="427"/>
      <c r="BG38" s="426" t="str">
        <f>IF('各会計、関係団体の財政状況及び健全化判断比率'!B36="","",'各会計、関係団体の財政状況及び健全化判断比率'!B36)</f>
        <v>北部簡易水道特別会計</v>
      </c>
      <c r="BH38" s="426"/>
      <c r="BI38" s="426"/>
      <c r="BJ38" s="426"/>
      <c r="BK38" s="426"/>
      <c r="BL38" s="426"/>
      <c r="BM38" s="426"/>
      <c r="BN38" s="426"/>
      <c r="BO38" s="426"/>
      <c r="BP38" s="426"/>
      <c r="BQ38" s="426"/>
      <c r="BR38" s="426"/>
      <c r="BS38" s="426"/>
      <c r="BT38" s="426"/>
      <c r="BU38" s="426"/>
      <c r="BV38" s="214"/>
      <c r="BW38" s="427">
        <f t="shared" si="2"/>
        <v>23</v>
      </c>
      <c r="BX38" s="427"/>
      <c r="BY38" s="426" t="str">
        <f>IF('各会計、関係団体の財政状況及び健全化判断比率'!B72="","",'各会計、関係団体の財政状況及び健全化判断比率'!B72)</f>
        <v>足打谷林野組合（一般会計）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f t="shared" si="1"/>
        <v>15</v>
      </c>
      <c r="BF39" s="427"/>
      <c r="BG39" s="426" t="str">
        <f>IF('各会計、関係団体の財政状況及び健全化判断比率'!B37="","",'各会計、関係団体の財政状況及び健全化判断比率'!B37)</f>
        <v>公共下水道事業特別会計</v>
      </c>
      <c r="BH39" s="426"/>
      <c r="BI39" s="426"/>
      <c r="BJ39" s="426"/>
      <c r="BK39" s="426"/>
      <c r="BL39" s="426"/>
      <c r="BM39" s="426"/>
      <c r="BN39" s="426"/>
      <c r="BO39" s="426"/>
      <c r="BP39" s="426"/>
      <c r="BQ39" s="426"/>
      <c r="BR39" s="426"/>
      <c r="BS39" s="426"/>
      <c r="BT39" s="426"/>
      <c r="BU39" s="426"/>
      <c r="BV39" s="214"/>
      <c r="BW39" s="427">
        <f t="shared" si="2"/>
        <v>24</v>
      </c>
      <c r="BX39" s="427"/>
      <c r="BY39" s="426" t="str">
        <f>IF('各会計、関係団体の財政状況及び健全化判断比率'!B73="","",'各会計、関係団体の財政状況及び健全化判断比率'!B73)</f>
        <v>岐阜県市町村職員退職手当組合（一般会計）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f t="shared" si="1"/>
        <v>16</v>
      </c>
      <c r="BF40" s="427"/>
      <c r="BG40" s="426" t="str">
        <f>IF('各会計、関係団体の財政状況及び健全化判断比率'!B38="","",'各会計、関係団体の財政状況及び健全化判断比率'!B38)</f>
        <v>農業集落排水事業特別会計</v>
      </c>
      <c r="BH40" s="426"/>
      <c r="BI40" s="426"/>
      <c r="BJ40" s="426"/>
      <c r="BK40" s="426"/>
      <c r="BL40" s="426"/>
      <c r="BM40" s="426"/>
      <c r="BN40" s="426"/>
      <c r="BO40" s="426"/>
      <c r="BP40" s="426"/>
      <c r="BQ40" s="426"/>
      <c r="BR40" s="426"/>
      <c r="BS40" s="426"/>
      <c r="BT40" s="426"/>
      <c r="BU40" s="426"/>
      <c r="BV40" s="214"/>
      <c r="BW40" s="427">
        <f t="shared" si="2"/>
        <v>25</v>
      </c>
      <c r="BX40" s="427"/>
      <c r="BY40" s="426" t="str">
        <f>IF('各会計、関係団体の財政状況及び健全化判断比率'!B74="","",'各会計、関係団体の財政状況及び健全化判断比率'!B74)</f>
        <v>西濃環境整備組合（一般会計）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f t="shared" si="1"/>
        <v>17</v>
      </c>
      <c r="BF41" s="427"/>
      <c r="BG41" s="426" t="str">
        <f>IF('各会計、関係団体の財政状況及び健全化判断比率'!B39="","",'各会計、関係団体の財政状況及び健全化判断比率'!B39)</f>
        <v>個別排水事業特別会計</v>
      </c>
      <c r="BH41" s="426"/>
      <c r="BI41" s="426"/>
      <c r="BJ41" s="426"/>
      <c r="BK41" s="426"/>
      <c r="BL41" s="426"/>
      <c r="BM41" s="426"/>
      <c r="BN41" s="426"/>
      <c r="BO41" s="426"/>
      <c r="BP41" s="426"/>
      <c r="BQ41" s="426"/>
      <c r="BR41" s="426"/>
      <c r="BS41" s="426"/>
      <c r="BT41" s="426"/>
      <c r="BU41" s="426"/>
      <c r="BV41" s="214"/>
      <c r="BW41" s="427">
        <f t="shared" si="2"/>
        <v>26</v>
      </c>
      <c r="BX41" s="427"/>
      <c r="BY41" s="426" t="str">
        <f>IF('各会計、関係団体の財政状況及び健全化判断比率'!B75="","",'各会計、関係団体の財政状況及び健全化判断比率'!B75)</f>
        <v>揖斐川水防事務組合（一般会計）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f t="shared" si="1"/>
        <v>18</v>
      </c>
      <c r="BF42" s="427"/>
      <c r="BG42" s="426" t="str">
        <f>IF('各会計、関係団体の財政状況及び健全化判断比率'!B40="","",'各会計、関係団体の財政状況及び健全化判断比率'!B40)</f>
        <v>小水力発電事業特別会計</v>
      </c>
      <c r="BH42" s="426"/>
      <c r="BI42" s="426"/>
      <c r="BJ42" s="426"/>
      <c r="BK42" s="426"/>
      <c r="BL42" s="426"/>
      <c r="BM42" s="426"/>
      <c r="BN42" s="426"/>
      <c r="BO42" s="426"/>
      <c r="BP42" s="426"/>
      <c r="BQ42" s="426"/>
      <c r="BR42" s="426"/>
      <c r="BS42" s="426"/>
      <c r="BT42" s="426"/>
      <c r="BU42" s="426"/>
      <c r="BV42" s="214"/>
      <c r="BW42" s="427">
        <f t="shared" si="2"/>
        <v>27</v>
      </c>
      <c r="BX42" s="427"/>
      <c r="BY42" s="426" t="str">
        <f>IF('各会計、関係団体の財政状況及び健全化判断比率'!B76="","",'各会計、関係団体の財政状況及び健全化判断比率'!B76)</f>
        <v>揖斐郡消防組合（一般会計）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28</v>
      </c>
      <c r="BX43" s="427"/>
      <c r="BY43" s="426" t="str">
        <f>IF('各会計、関係団体の財政状況及び健全化判断比率'!B77="","",'各会計、関係団体の財政状況及び健全化判断比率'!B77)</f>
        <v>揖斐広域連合（一般会計）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RkmpwEn9NR8fye4UNw1I9mFja+PrLvEqdc/1o/zL4FVf4RSftqk1AgqF/gn7DOtmcwvDRgM7NqsIDTIskqBhVw==" saltValue="gxiGLBVMXbXt2Me/2fAUt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4"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583</v>
      </c>
      <c r="G33" s="29" t="s">
        <v>584</v>
      </c>
      <c r="H33" s="29" t="s">
        <v>585</v>
      </c>
      <c r="I33" s="29" t="s">
        <v>586</v>
      </c>
      <c r="J33" s="30" t="s">
        <v>587</v>
      </c>
      <c r="K33" s="22"/>
      <c r="L33" s="22"/>
      <c r="M33" s="22"/>
      <c r="N33" s="22"/>
      <c r="O33" s="22"/>
      <c r="P33" s="22"/>
    </row>
    <row r="34" spans="1:16" ht="39" customHeight="1" x14ac:dyDescent="0.15">
      <c r="A34" s="22"/>
      <c r="B34" s="31"/>
      <c r="C34" s="1250" t="s">
        <v>590</v>
      </c>
      <c r="D34" s="1250"/>
      <c r="E34" s="1251"/>
      <c r="F34" s="32">
        <v>6.42</v>
      </c>
      <c r="G34" s="33">
        <v>9.16</v>
      </c>
      <c r="H34" s="33">
        <v>3.87</v>
      </c>
      <c r="I34" s="33">
        <v>3.74</v>
      </c>
      <c r="J34" s="34">
        <v>5.89</v>
      </c>
      <c r="K34" s="22"/>
      <c r="L34" s="22"/>
      <c r="M34" s="22"/>
      <c r="N34" s="22"/>
      <c r="O34" s="22"/>
      <c r="P34" s="22"/>
    </row>
    <row r="35" spans="1:16" ht="39" customHeight="1" x14ac:dyDescent="0.15">
      <c r="A35" s="22"/>
      <c r="B35" s="35"/>
      <c r="C35" s="1244" t="s">
        <v>591</v>
      </c>
      <c r="D35" s="1245"/>
      <c r="E35" s="1246"/>
      <c r="F35" s="36">
        <v>4.46</v>
      </c>
      <c r="G35" s="37">
        <v>4.2699999999999996</v>
      </c>
      <c r="H35" s="37">
        <v>4.53</v>
      </c>
      <c r="I35" s="37">
        <v>5</v>
      </c>
      <c r="J35" s="38">
        <v>4.46</v>
      </c>
      <c r="K35" s="22"/>
      <c r="L35" s="22"/>
      <c r="M35" s="22"/>
      <c r="N35" s="22"/>
      <c r="O35" s="22"/>
      <c r="P35" s="22"/>
    </row>
    <row r="36" spans="1:16" ht="39" customHeight="1" x14ac:dyDescent="0.15">
      <c r="A36" s="22"/>
      <c r="B36" s="35"/>
      <c r="C36" s="1244" t="s">
        <v>592</v>
      </c>
      <c r="D36" s="1245"/>
      <c r="E36" s="1246"/>
      <c r="F36" s="36">
        <v>1.4</v>
      </c>
      <c r="G36" s="37">
        <v>1.28</v>
      </c>
      <c r="H36" s="37">
        <v>1.44</v>
      </c>
      <c r="I36" s="37">
        <v>1.21</v>
      </c>
      <c r="J36" s="38">
        <v>1.69</v>
      </c>
      <c r="K36" s="22"/>
      <c r="L36" s="22"/>
      <c r="M36" s="22"/>
      <c r="N36" s="22"/>
      <c r="O36" s="22"/>
      <c r="P36" s="22"/>
    </row>
    <row r="37" spans="1:16" ht="39" customHeight="1" x14ac:dyDescent="0.15">
      <c r="A37" s="22"/>
      <c r="B37" s="35"/>
      <c r="C37" s="1244" t="s">
        <v>593</v>
      </c>
      <c r="D37" s="1245"/>
      <c r="E37" s="1246"/>
      <c r="F37" s="36">
        <v>0.06</v>
      </c>
      <c r="G37" s="37">
        <v>0.1</v>
      </c>
      <c r="H37" s="37">
        <v>0.08</v>
      </c>
      <c r="I37" s="37">
        <v>0.1</v>
      </c>
      <c r="J37" s="38">
        <v>0.14000000000000001</v>
      </c>
      <c r="K37" s="22"/>
      <c r="L37" s="22"/>
      <c r="M37" s="22"/>
      <c r="N37" s="22"/>
      <c r="O37" s="22"/>
      <c r="P37" s="22"/>
    </row>
    <row r="38" spans="1:16" ht="39" customHeight="1" x14ac:dyDescent="0.15">
      <c r="A38" s="22"/>
      <c r="B38" s="35"/>
      <c r="C38" s="1244" t="s">
        <v>594</v>
      </c>
      <c r="D38" s="1245"/>
      <c r="E38" s="1246"/>
      <c r="F38" s="36">
        <v>0.05</v>
      </c>
      <c r="G38" s="37">
        <v>0.02</v>
      </c>
      <c r="H38" s="37">
        <v>0.02</v>
      </c>
      <c r="I38" s="37">
        <v>0.05</v>
      </c>
      <c r="J38" s="38">
        <v>0.1</v>
      </c>
      <c r="K38" s="22"/>
      <c r="L38" s="22"/>
      <c r="M38" s="22"/>
      <c r="N38" s="22"/>
      <c r="O38" s="22"/>
      <c r="P38" s="22"/>
    </row>
    <row r="39" spans="1:16" ht="39" customHeight="1" x14ac:dyDescent="0.15">
      <c r="A39" s="22"/>
      <c r="B39" s="35"/>
      <c r="C39" s="1244" t="s">
        <v>595</v>
      </c>
      <c r="D39" s="1245"/>
      <c r="E39" s="1246"/>
      <c r="F39" s="36">
        <v>0.03</v>
      </c>
      <c r="G39" s="37">
        <v>0.02</v>
      </c>
      <c r="H39" s="37">
        <v>0.06</v>
      </c>
      <c r="I39" s="37">
        <v>0.04</v>
      </c>
      <c r="J39" s="38">
        <v>0.05</v>
      </c>
      <c r="K39" s="22"/>
      <c r="L39" s="22"/>
      <c r="M39" s="22"/>
      <c r="N39" s="22"/>
      <c r="O39" s="22"/>
      <c r="P39" s="22"/>
    </row>
    <row r="40" spans="1:16" ht="39" customHeight="1" x14ac:dyDescent="0.15">
      <c r="A40" s="22"/>
      <c r="B40" s="35"/>
      <c r="C40" s="1244" t="s">
        <v>596</v>
      </c>
      <c r="D40" s="1245"/>
      <c r="E40" s="1246"/>
      <c r="F40" s="36">
        <v>0.11</v>
      </c>
      <c r="G40" s="37">
        <v>0.21</v>
      </c>
      <c r="H40" s="37">
        <v>0</v>
      </c>
      <c r="I40" s="37">
        <v>0</v>
      </c>
      <c r="J40" s="38">
        <v>0.04</v>
      </c>
      <c r="K40" s="22"/>
      <c r="L40" s="22"/>
      <c r="M40" s="22"/>
      <c r="N40" s="22"/>
      <c r="O40" s="22"/>
      <c r="P40" s="22"/>
    </row>
    <row r="41" spans="1:16" ht="39" customHeight="1" x14ac:dyDescent="0.15">
      <c r="A41" s="22"/>
      <c r="B41" s="35"/>
      <c r="C41" s="1244" t="s">
        <v>597</v>
      </c>
      <c r="D41" s="1245"/>
      <c r="E41" s="1246"/>
      <c r="F41" s="36">
        <v>0.05</v>
      </c>
      <c r="G41" s="37">
        <v>0.06</v>
      </c>
      <c r="H41" s="37">
        <v>0.01</v>
      </c>
      <c r="I41" s="37">
        <v>0.09</v>
      </c>
      <c r="J41" s="38">
        <v>0.04</v>
      </c>
      <c r="K41" s="22"/>
      <c r="L41" s="22"/>
      <c r="M41" s="22"/>
      <c r="N41" s="22"/>
      <c r="O41" s="22"/>
      <c r="P41" s="22"/>
    </row>
    <row r="42" spans="1:16" ht="39" customHeight="1" x14ac:dyDescent="0.15">
      <c r="A42" s="22"/>
      <c r="B42" s="39"/>
      <c r="C42" s="1244" t="s">
        <v>598</v>
      </c>
      <c r="D42" s="1245"/>
      <c r="E42" s="1246"/>
      <c r="F42" s="36" t="s">
        <v>541</v>
      </c>
      <c r="G42" s="37" t="s">
        <v>541</v>
      </c>
      <c r="H42" s="37" t="s">
        <v>541</v>
      </c>
      <c r="I42" s="37" t="s">
        <v>541</v>
      </c>
      <c r="J42" s="38" t="s">
        <v>541</v>
      </c>
      <c r="K42" s="22"/>
      <c r="L42" s="22"/>
      <c r="M42" s="22"/>
      <c r="N42" s="22"/>
      <c r="O42" s="22"/>
      <c r="P42" s="22"/>
    </row>
    <row r="43" spans="1:16" ht="39" customHeight="1" thickBot="1" x14ac:dyDescent="0.2">
      <c r="A43" s="22"/>
      <c r="B43" s="40"/>
      <c r="C43" s="1247" t="s">
        <v>599</v>
      </c>
      <c r="D43" s="1248"/>
      <c r="E43" s="1249"/>
      <c r="F43" s="41">
        <v>0.28000000000000003</v>
      </c>
      <c r="G43" s="42">
        <v>0.22</v>
      </c>
      <c r="H43" s="42">
        <v>0.2</v>
      </c>
      <c r="I43" s="42">
        <v>0.21</v>
      </c>
      <c r="J43" s="43">
        <v>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WIaN89OCgOg6jpQlRoz0F9aIxyoTR2+c4NUCJegQFHX2WOeYJi1oogn43ylz9m8bXPz7C27OQLMSXdWyGe+Kw==" saltValue="tSlbNlSN2I6FKfVuDgKe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583</v>
      </c>
      <c r="L44" s="56" t="s">
        <v>584</v>
      </c>
      <c r="M44" s="56" t="s">
        <v>585</v>
      </c>
      <c r="N44" s="56" t="s">
        <v>586</v>
      </c>
      <c r="O44" s="57" t="s">
        <v>587</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1917</v>
      </c>
      <c r="L45" s="60">
        <v>1685</v>
      </c>
      <c r="M45" s="60">
        <v>1678</v>
      </c>
      <c r="N45" s="60">
        <v>1641</v>
      </c>
      <c r="O45" s="61">
        <v>1551</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541</v>
      </c>
      <c r="L46" s="64" t="s">
        <v>541</v>
      </c>
      <c r="M46" s="64" t="s">
        <v>541</v>
      </c>
      <c r="N46" s="64" t="s">
        <v>541</v>
      </c>
      <c r="O46" s="65" t="s">
        <v>541</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541</v>
      </c>
      <c r="L47" s="64" t="s">
        <v>541</v>
      </c>
      <c r="M47" s="64" t="s">
        <v>541</v>
      </c>
      <c r="N47" s="64" t="s">
        <v>541</v>
      </c>
      <c r="O47" s="65" t="s">
        <v>541</v>
      </c>
      <c r="P47" s="48"/>
      <c r="Q47" s="48"/>
      <c r="R47" s="48"/>
      <c r="S47" s="48"/>
      <c r="T47" s="48"/>
      <c r="U47" s="48"/>
    </row>
    <row r="48" spans="1:21" ht="30.75" customHeight="1" x14ac:dyDescent="0.15">
      <c r="A48" s="48"/>
      <c r="B48" s="1272"/>
      <c r="C48" s="1273"/>
      <c r="D48" s="62"/>
      <c r="E48" s="1254" t="s">
        <v>15</v>
      </c>
      <c r="F48" s="1254"/>
      <c r="G48" s="1254"/>
      <c r="H48" s="1254"/>
      <c r="I48" s="1254"/>
      <c r="J48" s="1255"/>
      <c r="K48" s="63">
        <v>758</v>
      </c>
      <c r="L48" s="64">
        <v>758</v>
      </c>
      <c r="M48" s="64">
        <v>696</v>
      </c>
      <c r="N48" s="64">
        <v>683</v>
      </c>
      <c r="O48" s="65">
        <v>605</v>
      </c>
      <c r="P48" s="48"/>
      <c r="Q48" s="48"/>
      <c r="R48" s="48"/>
      <c r="S48" s="48"/>
      <c r="T48" s="48"/>
      <c r="U48" s="48"/>
    </row>
    <row r="49" spans="1:21" ht="30.75" customHeight="1" x14ac:dyDescent="0.15">
      <c r="A49" s="48"/>
      <c r="B49" s="1272"/>
      <c r="C49" s="1273"/>
      <c r="D49" s="62"/>
      <c r="E49" s="1254" t="s">
        <v>16</v>
      </c>
      <c r="F49" s="1254"/>
      <c r="G49" s="1254"/>
      <c r="H49" s="1254"/>
      <c r="I49" s="1254"/>
      <c r="J49" s="1255"/>
      <c r="K49" s="63">
        <v>99</v>
      </c>
      <c r="L49" s="64">
        <v>96</v>
      </c>
      <c r="M49" s="64">
        <v>88</v>
      </c>
      <c r="N49" s="64">
        <v>81</v>
      </c>
      <c r="O49" s="65">
        <v>80</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541</v>
      </c>
      <c r="L50" s="64" t="s">
        <v>541</v>
      </c>
      <c r="M50" s="64" t="s">
        <v>541</v>
      </c>
      <c r="N50" s="64" t="s">
        <v>541</v>
      </c>
      <c r="O50" s="65" t="s">
        <v>541</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541</v>
      </c>
      <c r="L51" s="64" t="s">
        <v>541</v>
      </c>
      <c r="M51" s="64" t="s">
        <v>541</v>
      </c>
      <c r="N51" s="64" t="s">
        <v>541</v>
      </c>
      <c r="O51" s="65" t="s">
        <v>541</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2101</v>
      </c>
      <c r="L52" s="64">
        <v>1962</v>
      </c>
      <c r="M52" s="64">
        <v>1958</v>
      </c>
      <c r="N52" s="64">
        <v>1917</v>
      </c>
      <c r="O52" s="65">
        <v>1784</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673</v>
      </c>
      <c r="L53" s="69">
        <v>577</v>
      </c>
      <c r="M53" s="69">
        <v>504</v>
      </c>
      <c r="N53" s="69">
        <v>488</v>
      </c>
      <c r="O53" s="70">
        <v>452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600</v>
      </c>
      <c r="P55" s="48"/>
      <c r="Q55" s="48"/>
      <c r="R55" s="48"/>
      <c r="S55" s="48"/>
      <c r="T55" s="48"/>
      <c r="U55" s="48"/>
    </row>
    <row r="56" spans="1:21" ht="31.5" customHeight="1" thickBot="1" x14ac:dyDescent="0.2">
      <c r="A56" s="48"/>
      <c r="B56" s="76"/>
      <c r="C56" s="77"/>
      <c r="D56" s="77"/>
      <c r="E56" s="78"/>
      <c r="F56" s="78"/>
      <c r="G56" s="78"/>
      <c r="H56" s="78"/>
      <c r="I56" s="78"/>
      <c r="J56" s="79" t="s">
        <v>2</v>
      </c>
      <c r="K56" s="80" t="s">
        <v>601</v>
      </c>
      <c r="L56" s="81" t="s">
        <v>602</v>
      </c>
      <c r="M56" s="81" t="s">
        <v>603</v>
      </c>
      <c r="N56" s="81" t="s">
        <v>604</v>
      </c>
      <c r="O56" s="82" t="s">
        <v>605</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541</v>
      </c>
      <c r="L57" s="84" t="s">
        <v>541</v>
      </c>
      <c r="M57" s="84" t="s">
        <v>541</v>
      </c>
      <c r="N57" s="84" t="s">
        <v>541</v>
      </c>
      <c r="O57" s="85" t="s">
        <v>541</v>
      </c>
    </row>
    <row r="58" spans="1:21" ht="31.5" customHeight="1" thickBot="1" x14ac:dyDescent="0.2">
      <c r="B58" s="1262"/>
      <c r="C58" s="1263"/>
      <c r="D58" s="1267" t="s">
        <v>27</v>
      </c>
      <c r="E58" s="1268"/>
      <c r="F58" s="1268"/>
      <c r="G58" s="1268"/>
      <c r="H58" s="1268"/>
      <c r="I58" s="1268"/>
      <c r="J58" s="1269"/>
      <c r="K58" s="86" t="s">
        <v>541</v>
      </c>
      <c r="L58" s="87" t="s">
        <v>541</v>
      </c>
      <c r="M58" s="87" t="s">
        <v>541</v>
      </c>
      <c r="N58" s="87" t="s">
        <v>541</v>
      </c>
      <c r="O58" s="88" t="s">
        <v>541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XHYzWl9u597PPcPUGXVBqDI5C/T8j5Xec5RICjFVPi6stCsWOpwPmYhkPq46OZ3okx5EY2895duAW/bvvZ8dg==" saltValue="1XCCPQ/LyqDaZ+Yge/lUm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583</v>
      </c>
      <c r="J40" s="100" t="s">
        <v>584</v>
      </c>
      <c r="K40" s="100" t="s">
        <v>585</v>
      </c>
      <c r="L40" s="100" t="s">
        <v>586</v>
      </c>
      <c r="M40" s="101" t="s">
        <v>587</v>
      </c>
    </row>
    <row r="41" spans="2:13" ht="27.75" customHeight="1" x14ac:dyDescent="0.15">
      <c r="B41" s="1290" t="s">
        <v>30</v>
      </c>
      <c r="C41" s="1291"/>
      <c r="D41" s="102"/>
      <c r="E41" s="1292" t="s">
        <v>31</v>
      </c>
      <c r="F41" s="1292"/>
      <c r="G41" s="1292"/>
      <c r="H41" s="1293"/>
      <c r="I41" s="103">
        <v>16290</v>
      </c>
      <c r="J41" s="104">
        <v>15431</v>
      </c>
      <c r="K41" s="104">
        <v>14592</v>
      </c>
      <c r="L41" s="104">
        <v>14534</v>
      </c>
      <c r="M41" s="105">
        <v>14122</v>
      </c>
    </row>
    <row r="42" spans="2:13" ht="27.75" customHeight="1" x14ac:dyDescent="0.15">
      <c r="B42" s="1280"/>
      <c r="C42" s="1281"/>
      <c r="D42" s="106"/>
      <c r="E42" s="1284" t="s">
        <v>32</v>
      </c>
      <c r="F42" s="1284"/>
      <c r="G42" s="1284"/>
      <c r="H42" s="1285"/>
      <c r="I42" s="107" t="s">
        <v>541</v>
      </c>
      <c r="J42" s="108" t="s">
        <v>541</v>
      </c>
      <c r="K42" s="108" t="s">
        <v>541</v>
      </c>
      <c r="L42" s="108" t="s">
        <v>541</v>
      </c>
      <c r="M42" s="109" t="s">
        <v>541</v>
      </c>
    </row>
    <row r="43" spans="2:13" ht="27.75" customHeight="1" x14ac:dyDescent="0.15">
      <c r="B43" s="1280"/>
      <c r="C43" s="1281"/>
      <c r="D43" s="106"/>
      <c r="E43" s="1284" t="s">
        <v>33</v>
      </c>
      <c r="F43" s="1284"/>
      <c r="G43" s="1284"/>
      <c r="H43" s="1285"/>
      <c r="I43" s="107">
        <v>8000</v>
      </c>
      <c r="J43" s="108">
        <v>9023</v>
      </c>
      <c r="K43" s="108">
        <v>8788</v>
      </c>
      <c r="L43" s="108">
        <v>8505</v>
      </c>
      <c r="M43" s="109">
        <v>8386</v>
      </c>
    </row>
    <row r="44" spans="2:13" ht="27.75" customHeight="1" x14ac:dyDescent="0.15">
      <c r="B44" s="1280"/>
      <c r="C44" s="1281"/>
      <c r="D44" s="106"/>
      <c r="E44" s="1284" t="s">
        <v>34</v>
      </c>
      <c r="F44" s="1284"/>
      <c r="G44" s="1284"/>
      <c r="H44" s="1285"/>
      <c r="I44" s="107">
        <v>678</v>
      </c>
      <c r="J44" s="108">
        <v>622</v>
      </c>
      <c r="K44" s="108">
        <v>534</v>
      </c>
      <c r="L44" s="108">
        <v>458</v>
      </c>
      <c r="M44" s="109">
        <v>454</v>
      </c>
    </row>
    <row r="45" spans="2:13" ht="27.75" customHeight="1" x14ac:dyDescent="0.15">
      <c r="B45" s="1280"/>
      <c r="C45" s="1281"/>
      <c r="D45" s="106"/>
      <c r="E45" s="1284" t="s">
        <v>35</v>
      </c>
      <c r="F45" s="1284"/>
      <c r="G45" s="1284"/>
      <c r="H45" s="1285"/>
      <c r="I45" s="107">
        <v>2133</v>
      </c>
      <c r="J45" s="108">
        <v>2180</v>
      </c>
      <c r="K45" s="108">
        <v>2051</v>
      </c>
      <c r="L45" s="108">
        <v>2045</v>
      </c>
      <c r="M45" s="109">
        <v>2080</v>
      </c>
    </row>
    <row r="46" spans="2:13" ht="27.75" customHeight="1" x14ac:dyDescent="0.15">
      <c r="B46" s="1280"/>
      <c r="C46" s="1281"/>
      <c r="D46" s="110"/>
      <c r="E46" s="1284" t="s">
        <v>36</v>
      </c>
      <c r="F46" s="1284"/>
      <c r="G46" s="1284"/>
      <c r="H46" s="1285"/>
      <c r="I46" s="107">
        <v>173</v>
      </c>
      <c r="J46" s="108">
        <v>174</v>
      </c>
      <c r="K46" s="108">
        <v>175</v>
      </c>
      <c r="L46" s="108">
        <v>176</v>
      </c>
      <c r="M46" s="109">
        <v>177</v>
      </c>
    </row>
    <row r="47" spans="2:13" ht="27.75" customHeight="1" x14ac:dyDescent="0.15">
      <c r="B47" s="1280"/>
      <c r="C47" s="1281"/>
      <c r="D47" s="111"/>
      <c r="E47" s="1294" t="s">
        <v>37</v>
      </c>
      <c r="F47" s="1295"/>
      <c r="G47" s="1295"/>
      <c r="H47" s="1296"/>
      <c r="I47" s="107" t="s">
        <v>541</v>
      </c>
      <c r="J47" s="108" t="s">
        <v>541</v>
      </c>
      <c r="K47" s="108" t="s">
        <v>541</v>
      </c>
      <c r="L47" s="108" t="s">
        <v>541</v>
      </c>
      <c r="M47" s="109" t="s">
        <v>541</v>
      </c>
    </row>
    <row r="48" spans="2:13" ht="27.75" customHeight="1" x14ac:dyDescent="0.15">
      <c r="B48" s="1280"/>
      <c r="C48" s="1281"/>
      <c r="D48" s="106"/>
      <c r="E48" s="1284" t="s">
        <v>38</v>
      </c>
      <c r="F48" s="1284"/>
      <c r="G48" s="1284"/>
      <c r="H48" s="1285"/>
      <c r="I48" s="107" t="s">
        <v>541</v>
      </c>
      <c r="J48" s="108" t="s">
        <v>541</v>
      </c>
      <c r="K48" s="108" t="s">
        <v>541</v>
      </c>
      <c r="L48" s="108" t="s">
        <v>541</v>
      </c>
      <c r="M48" s="109" t="s">
        <v>541</v>
      </c>
    </row>
    <row r="49" spans="2:13" ht="27.75" customHeight="1" x14ac:dyDescent="0.15">
      <c r="B49" s="1282"/>
      <c r="C49" s="1283"/>
      <c r="D49" s="106"/>
      <c r="E49" s="1284" t="s">
        <v>39</v>
      </c>
      <c r="F49" s="1284"/>
      <c r="G49" s="1284"/>
      <c r="H49" s="1285"/>
      <c r="I49" s="107" t="s">
        <v>541</v>
      </c>
      <c r="J49" s="108" t="s">
        <v>541</v>
      </c>
      <c r="K49" s="108" t="s">
        <v>541</v>
      </c>
      <c r="L49" s="108" t="s">
        <v>541</v>
      </c>
      <c r="M49" s="109" t="s">
        <v>541</v>
      </c>
    </row>
    <row r="50" spans="2:13" ht="27.75" customHeight="1" x14ac:dyDescent="0.15">
      <c r="B50" s="1278" t="s">
        <v>40</v>
      </c>
      <c r="C50" s="1279"/>
      <c r="D50" s="112"/>
      <c r="E50" s="1284" t="s">
        <v>41</v>
      </c>
      <c r="F50" s="1284"/>
      <c r="G50" s="1284"/>
      <c r="H50" s="1285"/>
      <c r="I50" s="107">
        <v>8959</v>
      </c>
      <c r="J50" s="108">
        <v>8621</v>
      </c>
      <c r="K50" s="108">
        <v>8674</v>
      </c>
      <c r="L50" s="108">
        <v>7999</v>
      </c>
      <c r="M50" s="109">
        <v>7513</v>
      </c>
    </row>
    <row r="51" spans="2:13" ht="27.75" customHeight="1" x14ac:dyDescent="0.15">
      <c r="B51" s="1280"/>
      <c r="C51" s="1281"/>
      <c r="D51" s="106"/>
      <c r="E51" s="1284" t="s">
        <v>42</v>
      </c>
      <c r="F51" s="1284"/>
      <c r="G51" s="1284"/>
      <c r="H51" s="1285"/>
      <c r="I51" s="107">
        <v>305</v>
      </c>
      <c r="J51" s="108">
        <v>272</v>
      </c>
      <c r="K51" s="108">
        <v>198</v>
      </c>
      <c r="L51" s="108">
        <v>177</v>
      </c>
      <c r="M51" s="109">
        <v>159</v>
      </c>
    </row>
    <row r="52" spans="2:13" ht="27.75" customHeight="1" x14ac:dyDescent="0.15">
      <c r="B52" s="1282"/>
      <c r="C52" s="1283"/>
      <c r="D52" s="106"/>
      <c r="E52" s="1284" t="s">
        <v>43</v>
      </c>
      <c r="F52" s="1284"/>
      <c r="G52" s="1284"/>
      <c r="H52" s="1285"/>
      <c r="I52" s="107">
        <v>19842</v>
      </c>
      <c r="J52" s="108">
        <v>19388</v>
      </c>
      <c r="K52" s="108">
        <v>18967</v>
      </c>
      <c r="L52" s="108">
        <v>18704</v>
      </c>
      <c r="M52" s="109">
        <v>17994</v>
      </c>
    </row>
    <row r="53" spans="2:13" ht="27.75" customHeight="1" thickBot="1" x14ac:dyDescent="0.2">
      <c r="B53" s="1286" t="s">
        <v>44</v>
      </c>
      <c r="C53" s="1287"/>
      <c r="D53" s="113"/>
      <c r="E53" s="1288" t="s">
        <v>45</v>
      </c>
      <c r="F53" s="1288"/>
      <c r="G53" s="1288"/>
      <c r="H53" s="1289"/>
      <c r="I53" s="114">
        <v>-1832</v>
      </c>
      <c r="J53" s="115">
        <v>-850</v>
      </c>
      <c r="K53" s="115">
        <v>-1697</v>
      </c>
      <c r="L53" s="115">
        <v>-1161</v>
      </c>
      <c r="M53" s="116">
        <v>-446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l3JZSK6PWGZ6T6lLdwtt7BSkCXvugP1042vVEc5HRAUru3Rb0WR1x28zVrbLT1HqDEfPvTe7LODBUOIDg+YGg==" saltValue="Er2ru8vPEKhYauuD4p4T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585</v>
      </c>
      <c r="G54" s="125" t="s">
        <v>586</v>
      </c>
      <c r="H54" s="126" t="s">
        <v>587</v>
      </c>
    </row>
    <row r="55" spans="2:8" ht="52.5" customHeight="1" x14ac:dyDescent="0.15">
      <c r="B55" s="127"/>
      <c r="C55" s="1305" t="s">
        <v>48</v>
      </c>
      <c r="D55" s="1305"/>
      <c r="E55" s="1306"/>
      <c r="F55" s="128">
        <v>3032</v>
      </c>
      <c r="G55" s="128">
        <v>2916</v>
      </c>
      <c r="H55" s="129">
        <v>2790</v>
      </c>
    </row>
    <row r="56" spans="2:8" ht="52.5" customHeight="1" x14ac:dyDescent="0.15">
      <c r="B56" s="130"/>
      <c r="C56" s="1307" t="s">
        <v>49</v>
      </c>
      <c r="D56" s="1307"/>
      <c r="E56" s="1308"/>
      <c r="F56" s="131">
        <v>309</v>
      </c>
      <c r="G56" s="131">
        <v>169</v>
      </c>
      <c r="H56" s="132">
        <v>169</v>
      </c>
    </row>
    <row r="57" spans="2:8" ht="53.25" customHeight="1" x14ac:dyDescent="0.15">
      <c r="B57" s="130"/>
      <c r="C57" s="1309" t="s">
        <v>50</v>
      </c>
      <c r="D57" s="1309"/>
      <c r="E57" s="1310"/>
      <c r="F57" s="133">
        <v>6671</v>
      </c>
      <c r="G57" s="133">
        <v>6185</v>
      </c>
      <c r="H57" s="134">
        <v>5808</v>
      </c>
    </row>
    <row r="58" spans="2:8" ht="45.75" customHeight="1" x14ac:dyDescent="0.15">
      <c r="B58" s="135"/>
      <c r="C58" s="1297" t="s">
        <v>632</v>
      </c>
      <c r="D58" s="1298"/>
      <c r="E58" s="1299"/>
      <c r="F58" s="136">
        <v>2888</v>
      </c>
      <c r="G58" s="136">
        <v>2888</v>
      </c>
      <c r="H58" s="137">
        <v>2706</v>
      </c>
    </row>
    <row r="59" spans="2:8" ht="45.75" customHeight="1" x14ac:dyDescent="0.15">
      <c r="B59" s="135"/>
      <c r="C59" s="1297" t="s">
        <v>633</v>
      </c>
      <c r="D59" s="1298"/>
      <c r="E59" s="1299"/>
      <c r="F59" s="136">
        <v>1870</v>
      </c>
      <c r="G59" s="136">
        <v>1870</v>
      </c>
      <c r="H59" s="137">
        <v>1830</v>
      </c>
    </row>
    <row r="60" spans="2:8" ht="45.75" customHeight="1" x14ac:dyDescent="0.15">
      <c r="B60" s="135"/>
      <c r="C60" s="1297" t="s">
        <v>634</v>
      </c>
      <c r="D60" s="1298"/>
      <c r="E60" s="1299"/>
      <c r="F60" s="136">
        <v>639</v>
      </c>
      <c r="G60" s="136">
        <v>639</v>
      </c>
      <c r="H60" s="137">
        <v>570</v>
      </c>
    </row>
    <row r="61" spans="2:8" ht="45.75" customHeight="1" x14ac:dyDescent="0.15">
      <c r="B61" s="135"/>
      <c r="C61" s="1297" t="s">
        <v>635</v>
      </c>
      <c r="D61" s="1298"/>
      <c r="E61" s="1299"/>
      <c r="F61" s="136">
        <v>146</v>
      </c>
      <c r="G61" s="136">
        <v>146</v>
      </c>
      <c r="H61" s="137">
        <v>145</v>
      </c>
    </row>
    <row r="62" spans="2:8" ht="45.75" customHeight="1" thickBot="1" x14ac:dyDescent="0.2">
      <c r="B62" s="138"/>
      <c r="C62" s="1300" t="s">
        <v>636</v>
      </c>
      <c r="D62" s="1301"/>
      <c r="E62" s="1302"/>
      <c r="F62" s="139">
        <v>136</v>
      </c>
      <c r="G62" s="139">
        <v>136</v>
      </c>
      <c r="H62" s="140">
        <v>133</v>
      </c>
    </row>
    <row r="63" spans="2:8" ht="52.5" customHeight="1" thickBot="1" x14ac:dyDescent="0.2">
      <c r="B63" s="141"/>
      <c r="C63" s="1303" t="s">
        <v>51</v>
      </c>
      <c r="D63" s="1303"/>
      <c r="E63" s="1304"/>
      <c r="F63" s="142">
        <v>10012</v>
      </c>
      <c r="G63" s="142">
        <v>9269</v>
      </c>
      <c r="H63" s="143">
        <v>8767</v>
      </c>
    </row>
    <row r="64" spans="2:8" ht="15" customHeight="1" x14ac:dyDescent="0.15"/>
  </sheetData>
  <sheetProtection algorithmName="SHA-512" hashValue="xu15Oba4Pq1N/s2X50v0NEVKKJueyY87/H6CWAz1JMTc9X/kwRh3scgfIB+9JEC73ybThe2FIyo01A9ZKfjdvQ==" saltValue="1jKPNQVmjZ6ZdzPb+hEq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70" sqref="AN70"/>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648</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648</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647</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643</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4" t="s">
        <v>646</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ht="13.5" x14ac:dyDescent="0.15">
      <c r="B44" s="389"/>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ht="13.5" x14ac:dyDescent="0.15">
      <c r="B45" s="389"/>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ht="13.5" x14ac:dyDescent="0.15">
      <c r="B46" s="389"/>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ht="13.5" x14ac:dyDescent="0.15">
      <c r="B47" s="389"/>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641</v>
      </c>
    </row>
    <row r="50" spans="1:109" ht="13.5" x14ac:dyDescent="0.15">
      <c r="B50" s="389"/>
      <c r="G50" s="1323"/>
      <c r="H50" s="1323"/>
      <c r="I50" s="1323"/>
      <c r="J50" s="1323"/>
      <c r="K50" s="398"/>
      <c r="L50" s="398"/>
      <c r="M50" s="397"/>
      <c r="N50" s="397"/>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583</v>
      </c>
      <c r="BQ50" s="1311"/>
      <c r="BR50" s="1311"/>
      <c r="BS50" s="1311"/>
      <c r="BT50" s="1311"/>
      <c r="BU50" s="1311"/>
      <c r="BV50" s="1311"/>
      <c r="BW50" s="1311"/>
      <c r="BX50" s="1311" t="s">
        <v>584</v>
      </c>
      <c r="BY50" s="1311"/>
      <c r="BZ50" s="1311"/>
      <c r="CA50" s="1311"/>
      <c r="CB50" s="1311"/>
      <c r="CC50" s="1311"/>
      <c r="CD50" s="1311"/>
      <c r="CE50" s="1311"/>
      <c r="CF50" s="1311" t="s">
        <v>585</v>
      </c>
      <c r="CG50" s="1311"/>
      <c r="CH50" s="1311"/>
      <c r="CI50" s="1311"/>
      <c r="CJ50" s="1311"/>
      <c r="CK50" s="1311"/>
      <c r="CL50" s="1311"/>
      <c r="CM50" s="1311"/>
      <c r="CN50" s="1311" t="s">
        <v>586</v>
      </c>
      <c r="CO50" s="1311"/>
      <c r="CP50" s="1311"/>
      <c r="CQ50" s="1311"/>
      <c r="CR50" s="1311"/>
      <c r="CS50" s="1311"/>
      <c r="CT50" s="1311"/>
      <c r="CU50" s="1311"/>
      <c r="CV50" s="1311" t="s">
        <v>587</v>
      </c>
      <c r="CW50" s="1311"/>
      <c r="CX50" s="1311"/>
      <c r="CY50" s="1311"/>
      <c r="CZ50" s="1311"/>
      <c r="DA50" s="1311"/>
      <c r="DB50" s="1311"/>
      <c r="DC50" s="1311"/>
    </row>
    <row r="51" spans="1:109" ht="13.5" customHeight="1" x14ac:dyDescent="0.15">
      <c r="B51" s="389"/>
      <c r="G51" s="1313"/>
      <c r="H51" s="1313"/>
      <c r="I51" s="1330"/>
      <c r="J51" s="1330"/>
      <c r="K51" s="1328"/>
      <c r="L51" s="1328"/>
      <c r="M51" s="1328"/>
      <c r="N51" s="1328"/>
      <c r="AM51" s="396"/>
      <c r="AN51" s="1327" t="s">
        <v>640</v>
      </c>
      <c r="AO51" s="1327"/>
      <c r="AP51" s="1327"/>
      <c r="AQ51" s="1327"/>
      <c r="AR51" s="1327"/>
      <c r="AS51" s="1327"/>
      <c r="AT51" s="1327"/>
      <c r="AU51" s="1327"/>
      <c r="AV51" s="1327"/>
      <c r="AW51" s="1327"/>
      <c r="AX51" s="1327"/>
      <c r="AY51" s="1327"/>
      <c r="AZ51" s="1327"/>
      <c r="BA51" s="1327"/>
      <c r="BB51" s="1327" t="s">
        <v>638</v>
      </c>
      <c r="BC51" s="1327"/>
      <c r="BD51" s="1327"/>
      <c r="BE51" s="1327"/>
      <c r="BF51" s="1327"/>
      <c r="BG51" s="1327"/>
      <c r="BH51" s="1327"/>
      <c r="BI51" s="1327"/>
      <c r="BJ51" s="1327"/>
      <c r="BK51" s="1327"/>
      <c r="BL51" s="1327"/>
      <c r="BM51" s="1327"/>
      <c r="BN51" s="1327"/>
      <c r="BO51" s="1327"/>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ht="13.5" x14ac:dyDescent="0.15">
      <c r="B52" s="389"/>
      <c r="G52" s="1313"/>
      <c r="H52" s="1313"/>
      <c r="I52" s="1330"/>
      <c r="J52" s="1330"/>
      <c r="K52" s="1328"/>
      <c r="L52" s="1328"/>
      <c r="M52" s="1328"/>
      <c r="N52" s="1328"/>
      <c r="AM52" s="39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5" x14ac:dyDescent="0.15">
      <c r="A53" s="404"/>
      <c r="B53" s="389"/>
      <c r="G53" s="1313"/>
      <c r="H53" s="1313"/>
      <c r="I53" s="1323"/>
      <c r="J53" s="1323"/>
      <c r="K53" s="1328"/>
      <c r="L53" s="1328"/>
      <c r="M53" s="1328"/>
      <c r="N53" s="1328"/>
      <c r="AM53" s="396"/>
      <c r="AN53" s="1327"/>
      <c r="AO53" s="1327"/>
      <c r="AP53" s="1327"/>
      <c r="AQ53" s="1327"/>
      <c r="AR53" s="1327"/>
      <c r="AS53" s="1327"/>
      <c r="AT53" s="1327"/>
      <c r="AU53" s="1327"/>
      <c r="AV53" s="1327"/>
      <c r="AW53" s="1327"/>
      <c r="AX53" s="1327"/>
      <c r="AY53" s="1327"/>
      <c r="AZ53" s="1327"/>
      <c r="BA53" s="1327"/>
      <c r="BB53" s="1327" t="s">
        <v>645</v>
      </c>
      <c r="BC53" s="1327"/>
      <c r="BD53" s="1327"/>
      <c r="BE53" s="1327"/>
      <c r="BF53" s="1327"/>
      <c r="BG53" s="1327"/>
      <c r="BH53" s="1327"/>
      <c r="BI53" s="1327"/>
      <c r="BJ53" s="1327"/>
      <c r="BK53" s="1327"/>
      <c r="BL53" s="1327"/>
      <c r="BM53" s="1327"/>
      <c r="BN53" s="1327"/>
      <c r="BO53" s="1327"/>
      <c r="BP53" s="1312">
        <v>53.4</v>
      </c>
      <c r="BQ53" s="1312"/>
      <c r="BR53" s="1312"/>
      <c r="BS53" s="1312"/>
      <c r="BT53" s="1312"/>
      <c r="BU53" s="1312"/>
      <c r="BV53" s="1312"/>
      <c r="BW53" s="1312"/>
      <c r="BX53" s="1312">
        <v>55.6</v>
      </c>
      <c r="BY53" s="1312"/>
      <c r="BZ53" s="1312"/>
      <c r="CA53" s="1312"/>
      <c r="CB53" s="1312"/>
      <c r="CC53" s="1312"/>
      <c r="CD53" s="1312"/>
      <c r="CE53" s="1312"/>
      <c r="CF53" s="1312">
        <v>57.8</v>
      </c>
      <c r="CG53" s="1312"/>
      <c r="CH53" s="1312"/>
      <c r="CI53" s="1312"/>
      <c r="CJ53" s="1312"/>
      <c r="CK53" s="1312"/>
      <c r="CL53" s="1312"/>
      <c r="CM53" s="1312"/>
      <c r="CN53" s="1312">
        <v>59</v>
      </c>
      <c r="CO53" s="1312"/>
      <c r="CP53" s="1312"/>
      <c r="CQ53" s="1312"/>
      <c r="CR53" s="1312"/>
      <c r="CS53" s="1312"/>
      <c r="CT53" s="1312"/>
      <c r="CU53" s="1312"/>
      <c r="CV53" s="1312">
        <v>55.1</v>
      </c>
      <c r="CW53" s="1312"/>
      <c r="CX53" s="1312"/>
      <c r="CY53" s="1312"/>
      <c r="CZ53" s="1312"/>
      <c r="DA53" s="1312"/>
      <c r="DB53" s="1312"/>
      <c r="DC53" s="1312"/>
    </row>
    <row r="54" spans="1:109" ht="13.5" x14ac:dyDescent="0.15">
      <c r="A54" s="404"/>
      <c r="B54" s="389"/>
      <c r="G54" s="1313"/>
      <c r="H54" s="1313"/>
      <c r="I54" s="1323"/>
      <c r="J54" s="1323"/>
      <c r="K54" s="1328"/>
      <c r="L54" s="1328"/>
      <c r="M54" s="1328"/>
      <c r="N54" s="1328"/>
      <c r="AM54" s="39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5" x14ac:dyDescent="0.15">
      <c r="A55" s="404"/>
      <c r="B55" s="389"/>
      <c r="G55" s="1323"/>
      <c r="H55" s="1323"/>
      <c r="I55" s="1323"/>
      <c r="J55" s="1323"/>
      <c r="K55" s="1328"/>
      <c r="L55" s="1328"/>
      <c r="M55" s="1328"/>
      <c r="N55" s="1328"/>
      <c r="AN55" s="1311" t="s">
        <v>639</v>
      </c>
      <c r="AO55" s="1311"/>
      <c r="AP55" s="1311"/>
      <c r="AQ55" s="1311"/>
      <c r="AR55" s="1311"/>
      <c r="AS55" s="1311"/>
      <c r="AT55" s="1311"/>
      <c r="AU55" s="1311"/>
      <c r="AV55" s="1311"/>
      <c r="AW55" s="1311"/>
      <c r="AX55" s="1311"/>
      <c r="AY55" s="1311"/>
      <c r="AZ55" s="1311"/>
      <c r="BA55" s="1311"/>
      <c r="BB55" s="1327" t="s">
        <v>638</v>
      </c>
      <c r="BC55" s="1327"/>
      <c r="BD55" s="1327"/>
      <c r="BE55" s="1327"/>
      <c r="BF55" s="1327"/>
      <c r="BG55" s="1327"/>
      <c r="BH55" s="1327"/>
      <c r="BI55" s="1327"/>
      <c r="BJ55" s="1327"/>
      <c r="BK55" s="1327"/>
      <c r="BL55" s="1327"/>
      <c r="BM55" s="1327"/>
      <c r="BN55" s="1327"/>
      <c r="BO55" s="1327"/>
      <c r="BP55" s="1312">
        <v>15.5</v>
      </c>
      <c r="BQ55" s="1312"/>
      <c r="BR55" s="1312"/>
      <c r="BS55" s="1312"/>
      <c r="BT55" s="1312"/>
      <c r="BU55" s="1312"/>
      <c r="BV55" s="1312"/>
      <c r="BW55" s="1312"/>
      <c r="BX55" s="1312">
        <v>14</v>
      </c>
      <c r="BY55" s="1312"/>
      <c r="BZ55" s="1312"/>
      <c r="CA55" s="1312"/>
      <c r="CB55" s="1312"/>
      <c r="CC55" s="1312"/>
      <c r="CD55" s="1312"/>
      <c r="CE55" s="1312"/>
      <c r="CF55" s="1312">
        <v>11.4</v>
      </c>
      <c r="CG55" s="1312"/>
      <c r="CH55" s="1312"/>
      <c r="CI55" s="1312"/>
      <c r="CJ55" s="1312"/>
      <c r="CK55" s="1312"/>
      <c r="CL55" s="1312"/>
      <c r="CM55" s="1312"/>
      <c r="CN55" s="1312">
        <v>10.4</v>
      </c>
      <c r="CO55" s="1312"/>
      <c r="CP55" s="1312"/>
      <c r="CQ55" s="1312"/>
      <c r="CR55" s="1312"/>
      <c r="CS55" s="1312"/>
      <c r="CT55" s="1312"/>
      <c r="CU55" s="1312"/>
      <c r="CV55" s="1312">
        <v>13.5</v>
      </c>
      <c r="CW55" s="1312"/>
      <c r="CX55" s="1312"/>
      <c r="CY55" s="1312"/>
      <c r="CZ55" s="1312"/>
      <c r="DA55" s="1312"/>
      <c r="DB55" s="1312"/>
      <c r="DC55" s="1312"/>
    </row>
    <row r="56" spans="1:109" ht="13.5" x14ac:dyDescent="0.15">
      <c r="A56" s="404"/>
      <c r="B56" s="389"/>
      <c r="G56" s="1323"/>
      <c r="H56" s="1323"/>
      <c r="I56" s="1323"/>
      <c r="J56" s="1323"/>
      <c r="K56" s="1328"/>
      <c r="L56" s="1328"/>
      <c r="M56" s="1328"/>
      <c r="N56" s="1328"/>
      <c r="AN56" s="1311"/>
      <c r="AO56" s="1311"/>
      <c r="AP56" s="1311"/>
      <c r="AQ56" s="1311"/>
      <c r="AR56" s="1311"/>
      <c r="AS56" s="1311"/>
      <c r="AT56" s="1311"/>
      <c r="AU56" s="1311"/>
      <c r="AV56" s="1311"/>
      <c r="AW56" s="1311"/>
      <c r="AX56" s="1311"/>
      <c r="AY56" s="1311"/>
      <c r="AZ56" s="1311"/>
      <c r="BA56" s="1311"/>
      <c r="BB56" s="1327"/>
      <c r="BC56" s="1327"/>
      <c r="BD56" s="1327"/>
      <c r="BE56" s="1327"/>
      <c r="BF56" s="1327"/>
      <c r="BG56" s="1327"/>
      <c r="BH56" s="1327"/>
      <c r="BI56" s="1327"/>
      <c r="BJ56" s="1327"/>
      <c r="BK56" s="1327"/>
      <c r="BL56" s="1327"/>
      <c r="BM56" s="1327"/>
      <c r="BN56" s="1327"/>
      <c r="BO56" s="1327"/>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4" customFormat="1" ht="13.5" x14ac:dyDescent="0.15">
      <c r="B57" s="410"/>
      <c r="G57" s="1323"/>
      <c r="H57" s="1323"/>
      <c r="I57" s="1329"/>
      <c r="J57" s="1329"/>
      <c r="K57" s="1328"/>
      <c r="L57" s="1328"/>
      <c r="M57" s="1328"/>
      <c r="N57" s="1328"/>
      <c r="AM57" s="388"/>
      <c r="AN57" s="1311"/>
      <c r="AO57" s="1311"/>
      <c r="AP57" s="1311"/>
      <c r="AQ57" s="1311"/>
      <c r="AR57" s="1311"/>
      <c r="AS57" s="1311"/>
      <c r="AT57" s="1311"/>
      <c r="AU57" s="1311"/>
      <c r="AV57" s="1311"/>
      <c r="AW57" s="1311"/>
      <c r="AX57" s="1311"/>
      <c r="AY57" s="1311"/>
      <c r="AZ57" s="1311"/>
      <c r="BA57" s="1311"/>
      <c r="BB57" s="1327" t="s">
        <v>645</v>
      </c>
      <c r="BC57" s="1327"/>
      <c r="BD57" s="1327"/>
      <c r="BE57" s="1327"/>
      <c r="BF57" s="1327"/>
      <c r="BG57" s="1327"/>
      <c r="BH57" s="1327"/>
      <c r="BI57" s="1327"/>
      <c r="BJ57" s="1327"/>
      <c r="BK57" s="1327"/>
      <c r="BL57" s="1327"/>
      <c r="BM57" s="1327"/>
      <c r="BN57" s="1327"/>
      <c r="BO57" s="1327"/>
      <c r="BP57" s="1312">
        <v>57.7</v>
      </c>
      <c r="BQ57" s="1312"/>
      <c r="BR57" s="1312"/>
      <c r="BS57" s="1312"/>
      <c r="BT57" s="1312"/>
      <c r="BU57" s="1312"/>
      <c r="BV57" s="1312"/>
      <c r="BW57" s="1312"/>
      <c r="BX57" s="1312">
        <v>58</v>
      </c>
      <c r="BY57" s="1312"/>
      <c r="BZ57" s="1312"/>
      <c r="CA57" s="1312"/>
      <c r="CB57" s="1312"/>
      <c r="CC57" s="1312"/>
      <c r="CD57" s="1312"/>
      <c r="CE57" s="1312"/>
      <c r="CF57" s="1312">
        <v>59.7</v>
      </c>
      <c r="CG57" s="1312"/>
      <c r="CH57" s="1312"/>
      <c r="CI57" s="1312"/>
      <c r="CJ57" s="1312"/>
      <c r="CK57" s="1312"/>
      <c r="CL57" s="1312"/>
      <c r="CM57" s="1312"/>
      <c r="CN57" s="1312">
        <v>60.8</v>
      </c>
      <c r="CO57" s="1312"/>
      <c r="CP57" s="1312"/>
      <c r="CQ57" s="1312"/>
      <c r="CR57" s="1312"/>
      <c r="CS57" s="1312"/>
      <c r="CT57" s="1312"/>
      <c r="CU57" s="1312"/>
      <c r="CV57" s="1312">
        <v>65.3</v>
      </c>
      <c r="CW57" s="1312"/>
      <c r="CX57" s="1312"/>
      <c r="CY57" s="1312"/>
      <c r="CZ57" s="1312"/>
      <c r="DA57" s="1312"/>
      <c r="DB57" s="1312"/>
      <c r="DC57" s="1312"/>
      <c r="DD57" s="415"/>
      <c r="DE57" s="410"/>
    </row>
    <row r="58" spans="1:109" s="404" customFormat="1" ht="13.5" x14ac:dyDescent="0.15">
      <c r="A58" s="388"/>
      <c r="B58" s="410"/>
      <c r="G58" s="1323"/>
      <c r="H58" s="1323"/>
      <c r="I58" s="1329"/>
      <c r="J58" s="1329"/>
      <c r="K58" s="1328"/>
      <c r="L58" s="1328"/>
      <c r="M58" s="1328"/>
      <c r="N58" s="1328"/>
      <c r="AM58" s="388"/>
      <c r="AN58" s="1311"/>
      <c r="AO58" s="1311"/>
      <c r="AP58" s="1311"/>
      <c r="AQ58" s="1311"/>
      <c r="AR58" s="1311"/>
      <c r="AS58" s="1311"/>
      <c r="AT58" s="1311"/>
      <c r="AU58" s="1311"/>
      <c r="AV58" s="1311"/>
      <c r="AW58" s="1311"/>
      <c r="AX58" s="1311"/>
      <c r="AY58" s="1311"/>
      <c r="AZ58" s="1311"/>
      <c r="BA58" s="1311"/>
      <c r="BB58" s="1327"/>
      <c r="BC58" s="1327"/>
      <c r="BD58" s="1327"/>
      <c r="BE58" s="1327"/>
      <c r="BF58" s="1327"/>
      <c r="BG58" s="1327"/>
      <c r="BH58" s="1327"/>
      <c r="BI58" s="1327"/>
      <c r="BJ58" s="1327"/>
      <c r="BK58" s="1327"/>
      <c r="BL58" s="1327"/>
      <c r="BM58" s="1327"/>
      <c r="BN58" s="1327"/>
      <c r="BO58" s="1327"/>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644</v>
      </c>
    </row>
    <row r="64" spans="1:109" ht="13.5" x14ac:dyDescent="0.15">
      <c r="B64" s="389"/>
      <c r="G64" s="405"/>
      <c r="I64" s="407"/>
      <c r="J64" s="407"/>
      <c r="K64" s="407"/>
      <c r="L64" s="407"/>
      <c r="M64" s="407"/>
      <c r="N64" s="406"/>
      <c r="AM64" s="405"/>
      <c r="AN64" s="405" t="s">
        <v>643</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4" t="s">
        <v>642</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ht="13.5" x14ac:dyDescent="0.15">
      <c r="B66" s="389"/>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ht="13.5" x14ac:dyDescent="0.15">
      <c r="B67" s="389"/>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ht="13.5" x14ac:dyDescent="0.15">
      <c r="B68" s="389"/>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ht="13.5" x14ac:dyDescent="0.15">
      <c r="B69" s="389"/>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641</v>
      </c>
    </row>
    <row r="72" spans="2:107" ht="13.5" x14ac:dyDescent="0.15">
      <c r="B72" s="389"/>
      <c r="G72" s="1323"/>
      <c r="H72" s="1323"/>
      <c r="I72" s="1323"/>
      <c r="J72" s="1323"/>
      <c r="K72" s="398"/>
      <c r="L72" s="398"/>
      <c r="M72" s="397"/>
      <c r="N72" s="397"/>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583</v>
      </c>
      <c r="BQ72" s="1311"/>
      <c r="BR72" s="1311"/>
      <c r="BS72" s="1311"/>
      <c r="BT72" s="1311"/>
      <c r="BU72" s="1311"/>
      <c r="BV72" s="1311"/>
      <c r="BW72" s="1311"/>
      <c r="BX72" s="1311" t="s">
        <v>584</v>
      </c>
      <c r="BY72" s="1311"/>
      <c r="BZ72" s="1311"/>
      <c r="CA72" s="1311"/>
      <c r="CB72" s="1311"/>
      <c r="CC72" s="1311"/>
      <c r="CD72" s="1311"/>
      <c r="CE72" s="1311"/>
      <c r="CF72" s="1311" t="s">
        <v>585</v>
      </c>
      <c r="CG72" s="1311"/>
      <c r="CH72" s="1311"/>
      <c r="CI72" s="1311"/>
      <c r="CJ72" s="1311"/>
      <c r="CK72" s="1311"/>
      <c r="CL72" s="1311"/>
      <c r="CM72" s="1311"/>
      <c r="CN72" s="1311" t="s">
        <v>586</v>
      </c>
      <c r="CO72" s="1311"/>
      <c r="CP72" s="1311"/>
      <c r="CQ72" s="1311"/>
      <c r="CR72" s="1311"/>
      <c r="CS72" s="1311"/>
      <c r="CT72" s="1311"/>
      <c r="CU72" s="1311"/>
      <c r="CV72" s="1311" t="s">
        <v>587</v>
      </c>
      <c r="CW72" s="1311"/>
      <c r="CX72" s="1311"/>
      <c r="CY72" s="1311"/>
      <c r="CZ72" s="1311"/>
      <c r="DA72" s="1311"/>
      <c r="DB72" s="1311"/>
      <c r="DC72" s="1311"/>
    </row>
    <row r="73" spans="2:107" ht="13.5" x14ac:dyDescent="0.15">
      <c r="B73" s="389"/>
      <c r="G73" s="1313"/>
      <c r="H73" s="1313"/>
      <c r="I73" s="1313"/>
      <c r="J73" s="1313"/>
      <c r="K73" s="1331"/>
      <c r="L73" s="1331"/>
      <c r="M73" s="1331"/>
      <c r="N73" s="1331"/>
      <c r="AM73" s="396"/>
      <c r="AN73" s="1327" t="s">
        <v>640</v>
      </c>
      <c r="AO73" s="1327"/>
      <c r="AP73" s="1327"/>
      <c r="AQ73" s="1327"/>
      <c r="AR73" s="1327"/>
      <c r="AS73" s="1327"/>
      <c r="AT73" s="1327"/>
      <c r="AU73" s="1327"/>
      <c r="AV73" s="1327"/>
      <c r="AW73" s="1327"/>
      <c r="AX73" s="1327"/>
      <c r="AY73" s="1327"/>
      <c r="AZ73" s="1327"/>
      <c r="BA73" s="1327"/>
      <c r="BB73" s="1327" t="s">
        <v>638</v>
      </c>
      <c r="BC73" s="1327"/>
      <c r="BD73" s="1327"/>
      <c r="BE73" s="1327"/>
      <c r="BF73" s="1327"/>
      <c r="BG73" s="1327"/>
      <c r="BH73" s="1327"/>
      <c r="BI73" s="1327"/>
      <c r="BJ73" s="1327"/>
      <c r="BK73" s="1327"/>
      <c r="BL73" s="1327"/>
      <c r="BM73" s="1327"/>
      <c r="BN73" s="1327"/>
      <c r="BO73" s="1327"/>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ht="13.5" x14ac:dyDescent="0.15">
      <c r="B74" s="389"/>
      <c r="G74" s="1313"/>
      <c r="H74" s="1313"/>
      <c r="I74" s="1313"/>
      <c r="J74" s="1313"/>
      <c r="K74" s="1331"/>
      <c r="L74" s="1331"/>
      <c r="M74" s="1331"/>
      <c r="N74" s="1331"/>
      <c r="AM74" s="39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5" x14ac:dyDescent="0.15">
      <c r="B75" s="389"/>
      <c r="G75" s="1313"/>
      <c r="H75" s="1313"/>
      <c r="I75" s="1323"/>
      <c r="J75" s="1323"/>
      <c r="K75" s="1328"/>
      <c r="L75" s="1328"/>
      <c r="M75" s="1328"/>
      <c r="N75" s="1328"/>
      <c r="AM75" s="396"/>
      <c r="AN75" s="1327"/>
      <c r="AO75" s="1327"/>
      <c r="AP75" s="1327"/>
      <c r="AQ75" s="1327"/>
      <c r="AR75" s="1327"/>
      <c r="AS75" s="1327"/>
      <c r="AT75" s="1327"/>
      <c r="AU75" s="1327"/>
      <c r="AV75" s="1327"/>
      <c r="AW75" s="1327"/>
      <c r="AX75" s="1327"/>
      <c r="AY75" s="1327"/>
      <c r="AZ75" s="1327"/>
      <c r="BA75" s="1327"/>
      <c r="BB75" s="1327" t="s">
        <v>637</v>
      </c>
      <c r="BC75" s="1327"/>
      <c r="BD75" s="1327"/>
      <c r="BE75" s="1327"/>
      <c r="BF75" s="1327"/>
      <c r="BG75" s="1327"/>
      <c r="BH75" s="1327"/>
      <c r="BI75" s="1327"/>
      <c r="BJ75" s="1327"/>
      <c r="BK75" s="1327"/>
      <c r="BL75" s="1327"/>
      <c r="BM75" s="1327"/>
      <c r="BN75" s="1327"/>
      <c r="BO75" s="1327"/>
      <c r="BP75" s="1312">
        <v>7</v>
      </c>
      <c r="BQ75" s="1312"/>
      <c r="BR75" s="1312"/>
      <c r="BS75" s="1312"/>
      <c r="BT75" s="1312"/>
      <c r="BU75" s="1312"/>
      <c r="BV75" s="1312"/>
      <c r="BW75" s="1312"/>
      <c r="BX75" s="1312">
        <v>7.7</v>
      </c>
      <c r="BY75" s="1312"/>
      <c r="BZ75" s="1312"/>
      <c r="CA75" s="1312"/>
      <c r="CB75" s="1312"/>
      <c r="CC75" s="1312"/>
      <c r="CD75" s="1312"/>
      <c r="CE75" s="1312"/>
      <c r="CF75" s="1312">
        <v>7.4</v>
      </c>
      <c r="CG75" s="1312"/>
      <c r="CH75" s="1312"/>
      <c r="CI75" s="1312"/>
      <c r="CJ75" s="1312"/>
      <c r="CK75" s="1312"/>
      <c r="CL75" s="1312"/>
      <c r="CM75" s="1312"/>
      <c r="CN75" s="1312">
        <v>6.9</v>
      </c>
      <c r="CO75" s="1312"/>
      <c r="CP75" s="1312"/>
      <c r="CQ75" s="1312"/>
      <c r="CR75" s="1312"/>
      <c r="CS75" s="1312"/>
      <c r="CT75" s="1312"/>
      <c r="CU75" s="1312"/>
      <c r="CV75" s="1312">
        <v>6.4</v>
      </c>
      <c r="CW75" s="1312"/>
      <c r="CX75" s="1312"/>
      <c r="CY75" s="1312"/>
      <c r="CZ75" s="1312"/>
      <c r="DA75" s="1312"/>
      <c r="DB75" s="1312"/>
      <c r="DC75" s="1312"/>
    </row>
    <row r="76" spans="2:107" ht="13.5" x14ac:dyDescent="0.15">
      <c r="B76" s="389"/>
      <c r="G76" s="1313"/>
      <c r="H76" s="1313"/>
      <c r="I76" s="1323"/>
      <c r="J76" s="1323"/>
      <c r="K76" s="1328"/>
      <c r="L76" s="1328"/>
      <c r="M76" s="1328"/>
      <c r="N76" s="1328"/>
      <c r="AM76" s="39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5" x14ac:dyDescent="0.15">
      <c r="B77" s="389"/>
      <c r="G77" s="1323"/>
      <c r="H77" s="1323"/>
      <c r="I77" s="1323"/>
      <c r="J77" s="1323"/>
      <c r="K77" s="1331"/>
      <c r="L77" s="1331"/>
      <c r="M77" s="1331"/>
      <c r="N77" s="1331"/>
      <c r="AN77" s="1311" t="s">
        <v>639</v>
      </c>
      <c r="AO77" s="1311"/>
      <c r="AP77" s="1311"/>
      <c r="AQ77" s="1311"/>
      <c r="AR77" s="1311"/>
      <c r="AS77" s="1311"/>
      <c r="AT77" s="1311"/>
      <c r="AU77" s="1311"/>
      <c r="AV77" s="1311"/>
      <c r="AW77" s="1311"/>
      <c r="AX77" s="1311"/>
      <c r="AY77" s="1311"/>
      <c r="AZ77" s="1311"/>
      <c r="BA77" s="1311"/>
      <c r="BB77" s="1327" t="s">
        <v>638</v>
      </c>
      <c r="BC77" s="1327"/>
      <c r="BD77" s="1327"/>
      <c r="BE77" s="1327"/>
      <c r="BF77" s="1327"/>
      <c r="BG77" s="1327"/>
      <c r="BH77" s="1327"/>
      <c r="BI77" s="1327"/>
      <c r="BJ77" s="1327"/>
      <c r="BK77" s="1327"/>
      <c r="BL77" s="1327"/>
      <c r="BM77" s="1327"/>
      <c r="BN77" s="1327"/>
      <c r="BO77" s="1327"/>
      <c r="BP77" s="1312">
        <v>15.5</v>
      </c>
      <c r="BQ77" s="1312"/>
      <c r="BR77" s="1312"/>
      <c r="BS77" s="1312"/>
      <c r="BT77" s="1312"/>
      <c r="BU77" s="1312"/>
      <c r="BV77" s="1312"/>
      <c r="BW77" s="1312"/>
      <c r="BX77" s="1312">
        <v>14</v>
      </c>
      <c r="BY77" s="1312"/>
      <c r="BZ77" s="1312"/>
      <c r="CA77" s="1312"/>
      <c r="CB77" s="1312"/>
      <c r="CC77" s="1312"/>
      <c r="CD77" s="1312"/>
      <c r="CE77" s="1312"/>
      <c r="CF77" s="1312">
        <v>11.4</v>
      </c>
      <c r="CG77" s="1312"/>
      <c r="CH77" s="1312"/>
      <c r="CI77" s="1312"/>
      <c r="CJ77" s="1312"/>
      <c r="CK77" s="1312"/>
      <c r="CL77" s="1312"/>
      <c r="CM77" s="1312"/>
      <c r="CN77" s="1312">
        <v>10.4</v>
      </c>
      <c r="CO77" s="1312"/>
      <c r="CP77" s="1312"/>
      <c r="CQ77" s="1312"/>
      <c r="CR77" s="1312"/>
      <c r="CS77" s="1312"/>
      <c r="CT77" s="1312"/>
      <c r="CU77" s="1312"/>
      <c r="CV77" s="1312">
        <v>13.5</v>
      </c>
      <c r="CW77" s="1312"/>
      <c r="CX77" s="1312"/>
      <c r="CY77" s="1312"/>
      <c r="CZ77" s="1312"/>
      <c r="DA77" s="1312"/>
      <c r="DB77" s="1312"/>
      <c r="DC77" s="1312"/>
    </row>
    <row r="78" spans="2:107" ht="13.5" x14ac:dyDescent="0.15">
      <c r="B78" s="389"/>
      <c r="G78" s="1323"/>
      <c r="H78" s="1323"/>
      <c r="I78" s="1323"/>
      <c r="J78" s="1323"/>
      <c r="K78" s="1331"/>
      <c r="L78" s="1331"/>
      <c r="M78" s="1331"/>
      <c r="N78" s="1331"/>
      <c r="AN78" s="1311"/>
      <c r="AO78" s="1311"/>
      <c r="AP78" s="1311"/>
      <c r="AQ78" s="1311"/>
      <c r="AR78" s="1311"/>
      <c r="AS78" s="1311"/>
      <c r="AT78" s="1311"/>
      <c r="AU78" s="1311"/>
      <c r="AV78" s="1311"/>
      <c r="AW78" s="1311"/>
      <c r="AX78" s="1311"/>
      <c r="AY78" s="1311"/>
      <c r="AZ78" s="1311"/>
      <c r="BA78" s="1311"/>
      <c r="BB78" s="1327"/>
      <c r="BC78" s="1327"/>
      <c r="BD78" s="1327"/>
      <c r="BE78" s="1327"/>
      <c r="BF78" s="1327"/>
      <c r="BG78" s="1327"/>
      <c r="BH78" s="1327"/>
      <c r="BI78" s="1327"/>
      <c r="BJ78" s="1327"/>
      <c r="BK78" s="1327"/>
      <c r="BL78" s="1327"/>
      <c r="BM78" s="1327"/>
      <c r="BN78" s="1327"/>
      <c r="BO78" s="1327"/>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5" x14ac:dyDescent="0.15">
      <c r="B79" s="389"/>
      <c r="G79" s="1323"/>
      <c r="H79" s="1323"/>
      <c r="I79" s="1329"/>
      <c r="J79" s="1329"/>
      <c r="K79" s="1332"/>
      <c r="L79" s="1332"/>
      <c r="M79" s="1332"/>
      <c r="N79" s="1332"/>
      <c r="AN79" s="1311"/>
      <c r="AO79" s="1311"/>
      <c r="AP79" s="1311"/>
      <c r="AQ79" s="1311"/>
      <c r="AR79" s="1311"/>
      <c r="AS79" s="1311"/>
      <c r="AT79" s="1311"/>
      <c r="AU79" s="1311"/>
      <c r="AV79" s="1311"/>
      <c r="AW79" s="1311"/>
      <c r="AX79" s="1311"/>
      <c r="AY79" s="1311"/>
      <c r="AZ79" s="1311"/>
      <c r="BA79" s="1311"/>
      <c r="BB79" s="1327" t="s">
        <v>637</v>
      </c>
      <c r="BC79" s="1327"/>
      <c r="BD79" s="1327"/>
      <c r="BE79" s="1327"/>
      <c r="BF79" s="1327"/>
      <c r="BG79" s="1327"/>
      <c r="BH79" s="1327"/>
      <c r="BI79" s="1327"/>
      <c r="BJ79" s="1327"/>
      <c r="BK79" s="1327"/>
      <c r="BL79" s="1327"/>
      <c r="BM79" s="1327"/>
      <c r="BN79" s="1327"/>
      <c r="BO79" s="1327"/>
      <c r="BP79" s="1312">
        <v>6.6</v>
      </c>
      <c r="BQ79" s="1312"/>
      <c r="BR79" s="1312"/>
      <c r="BS79" s="1312"/>
      <c r="BT79" s="1312"/>
      <c r="BU79" s="1312"/>
      <c r="BV79" s="1312"/>
      <c r="BW79" s="1312"/>
      <c r="BX79" s="1312">
        <v>6.5</v>
      </c>
      <c r="BY79" s="1312"/>
      <c r="BZ79" s="1312"/>
      <c r="CA79" s="1312"/>
      <c r="CB79" s="1312"/>
      <c r="CC79" s="1312"/>
      <c r="CD79" s="1312"/>
      <c r="CE79" s="1312"/>
      <c r="CF79" s="1312">
        <v>6.7</v>
      </c>
      <c r="CG79" s="1312"/>
      <c r="CH79" s="1312"/>
      <c r="CI79" s="1312"/>
      <c r="CJ79" s="1312"/>
      <c r="CK79" s="1312"/>
      <c r="CL79" s="1312"/>
      <c r="CM79" s="1312"/>
      <c r="CN79" s="1312">
        <v>6.6</v>
      </c>
      <c r="CO79" s="1312"/>
      <c r="CP79" s="1312"/>
      <c r="CQ79" s="1312"/>
      <c r="CR79" s="1312"/>
      <c r="CS79" s="1312"/>
      <c r="CT79" s="1312"/>
      <c r="CU79" s="1312"/>
      <c r="CV79" s="1312">
        <v>8.3000000000000007</v>
      </c>
      <c r="CW79" s="1312"/>
      <c r="CX79" s="1312"/>
      <c r="CY79" s="1312"/>
      <c r="CZ79" s="1312"/>
      <c r="DA79" s="1312"/>
      <c r="DB79" s="1312"/>
      <c r="DC79" s="1312"/>
    </row>
    <row r="80" spans="2:107" ht="13.5" x14ac:dyDescent="0.15">
      <c r="B80" s="389"/>
      <c r="G80" s="1323"/>
      <c r="H80" s="1323"/>
      <c r="I80" s="1329"/>
      <c r="J80" s="1329"/>
      <c r="K80" s="1332"/>
      <c r="L80" s="1332"/>
      <c r="M80" s="1332"/>
      <c r="N80" s="1332"/>
      <c r="AN80" s="1311"/>
      <c r="AO80" s="1311"/>
      <c r="AP80" s="1311"/>
      <c r="AQ80" s="1311"/>
      <c r="AR80" s="1311"/>
      <c r="AS80" s="1311"/>
      <c r="AT80" s="1311"/>
      <c r="AU80" s="1311"/>
      <c r="AV80" s="1311"/>
      <c r="AW80" s="1311"/>
      <c r="AX80" s="1311"/>
      <c r="AY80" s="1311"/>
      <c r="AZ80" s="1311"/>
      <c r="BA80" s="1311"/>
      <c r="BB80" s="1327"/>
      <c r="BC80" s="1327"/>
      <c r="BD80" s="1327"/>
      <c r="BE80" s="1327"/>
      <c r="BF80" s="1327"/>
      <c r="BG80" s="1327"/>
      <c r="BH80" s="1327"/>
      <c r="BI80" s="1327"/>
      <c r="BJ80" s="1327"/>
      <c r="BK80" s="1327"/>
      <c r="BL80" s="1327"/>
      <c r="BM80" s="1327"/>
      <c r="BN80" s="1327"/>
      <c r="BO80" s="1327"/>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56/UEIyt1mpIVv0yEZMyfIkZo8SX/us/0lKh7pUVzoU0TaoF4sk31cVjBsdW3RDkJO/2oG/YPdvueFDsW6evVQ==" saltValue="ZG7kOw/L9XPaA3Az+OZYG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N70" sqref="AN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530</v>
      </c>
    </row>
  </sheetData>
  <sheetProtection algorithmName="SHA-512" hashValue="3QzscRkJAoDBE0wXl5sjHt/wZro94T6SCjmzq8z92DypgsUHEB9vIfqLC1zC7tUNM+8EmJhNf/DUVEv6WFHYEw==" saltValue="3baHUoZVs2KvrU652088d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70" sqref="AN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530</v>
      </c>
    </row>
  </sheetData>
  <sheetProtection algorithmName="SHA-512" hashValue="lgu6fITTTRPtYHKHp9J2O5Zujv3FH29anYFRmARFNHa77Ks4i2MPlZd6EIxxdrcs7czxV47LFveHa3bfDCasIg==" saltValue="lDCJTdWnmX9udDl/L9ZQK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580</v>
      </c>
      <c r="G2" s="157"/>
      <c r="H2" s="158"/>
    </row>
    <row r="3" spans="1:8" x14ac:dyDescent="0.15">
      <c r="A3" s="154" t="s">
        <v>573</v>
      </c>
      <c r="B3" s="159"/>
      <c r="C3" s="160"/>
      <c r="D3" s="161">
        <v>152484</v>
      </c>
      <c r="E3" s="162"/>
      <c r="F3" s="163">
        <v>57122</v>
      </c>
      <c r="G3" s="164"/>
      <c r="H3" s="165"/>
    </row>
    <row r="4" spans="1:8" x14ac:dyDescent="0.15">
      <c r="A4" s="166"/>
      <c r="B4" s="167"/>
      <c r="C4" s="168"/>
      <c r="D4" s="169">
        <v>99994</v>
      </c>
      <c r="E4" s="170"/>
      <c r="F4" s="171">
        <v>36191</v>
      </c>
      <c r="G4" s="172"/>
      <c r="H4" s="173"/>
    </row>
    <row r="5" spans="1:8" x14ac:dyDescent="0.15">
      <c r="A5" s="154" t="s">
        <v>575</v>
      </c>
      <c r="B5" s="159"/>
      <c r="C5" s="160"/>
      <c r="D5" s="161">
        <v>77156</v>
      </c>
      <c r="E5" s="162"/>
      <c r="F5" s="163">
        <v>53655</v>
      </c>
      <c r="G5" s="164"/>
      <c r="H5" s="165"/>
    </row>
    <row r="6" spans="1:8" x14ac:dyDescent="0.15">
      <c r="A6" s="166"/>
      <c r="B6" s="167"/>
      <c r="C6" s="168"/>
      <c r="D6" s="169">
        <v>47508</v>
      </c>
      <c r="E6" s="170"/>
      <c r="F6" s="171">
        <v>32719</v>
      </c>
      <c r="G6" s="172"/>
      <c r="H6" s="173"/>
    </row>
    <row r="7" spans="1:8" x14ac:dyDescent="0.15">
      <c r="A7" s="154" t="s">
        <v>576</v>
      </c>
      <c r="B7" s="159"/>
      <c r="C7" s="160"/>
      <c r="D7" s="161">
        <v>88619</v>
      </c>
      <c r="E7" s="162"/>
      <c r="F7" s="163">
        <v>53869</v>
      </c>
      <c r="G7" s="164"/>
      <c r="H7" s="165"/>
    </row>
    <row r="8" spans="1:8" x14ac:dyDescent="0.15">
      <c r="A8" s="166"/>
      <c r="B8" s="167"/>
      <c r="C8" s="168"/>
      <c r="D8" s="169">
        <v>49686</v>
      </c>
      <c r="E8" s="170"/>
      <c r="F8" s="171">
        <v>35046</v>
      </c>
      <c r="G8" s="172"/>
      <c r="H8" s="173"/>
    </row>
    <row r="9" spans="1:8" x14ac:dyDescent="0.15">
      <c r="A9" s="154" t="s">
        <v>577</v>
      </c>
      <c r="B9" s="159"/>
      <c r="C9" s="160"/>
      <c r="D9" s="161">
        <v>138205</v>
      </c>
      <c r="E9" s="162"/>
      <c r="F9" s="163">
        <v>59119</v>
      </c>
      <c r="G9" s="164"/>
      <c r="H9" s="165"/>
    </row>
    <row r="10" spans="1:8" x14ac:dyDescent="0.15">
      <c r="A10" s="166"/>
      <c r="B10" s="167"/>
      <c r="C10" s="168"/>
      <c r="D10" s="169">
        <v>57638</v>
      </c>
      <c r="E10" s="170"/>
      <c r="F10" s="171">
        <v>29900</v>
      </c>
      <c r="G10" s="172"/>
      <c r="H10" s="173"/>
    </row>
    <row r="11" spans="1:8" x14ac:dyDescent="0.15">
      <c r="A11" s="154" t="s">
        <v>578</v>
      </c>
      <c r="B11" s="159"/>
      <c r="C11" s="160"/>
      <c r="D11" s="161">
        <v>118680</v>
      </c>
      <c r="E11" s="162"/>
      <c r="F11" s="163">
        <v>84459</v>
      </c>
      <c r="G11" s="164"/>
      <c r="H11" s="165"/>
    </row>
    <row r="12" spans="1:8" x14ac:dyDescent="0.15">
      <c r="A12" s="166"/>
      <c r="B12" s="167"/>
      <c r="C12" s="174"/>
      <c r="D12" s="169">
        <v>40270</v>
      </c>
      <c r="E12" s="170"/>
      <c r="F12" s="171">
        <v>47314</v>
      </c>
      <c r="G12" s="172"/>
      <c r="H12" s="173"/>
    </row>
    <row r="13" spans="1:8" x14ac:dyDescent="0.15">
      <c r="A13" s="154"/>
      <c r="B13" s="159"/>
      <c r="C13" s="175"/>
      <c r="D13" s="176">
        <v>115029</v>
      </c>
      <c r="E13" s="177"/>
      <c r="F13" s="178">
        <v>61645</v>
      </c>
      <c r="G13" s="179"/>
      <c r="H13" s="165"/>
    </row>
    <row r="14" spans="1:8" x14ac:dyDescent="0.15">
      <c r="A14" s="166"/>
      <c r="B14" s="167"/>
      <c r="C14" s="168"/>
      <c r="D14" s="169">
        <v>59019</v>
      </c>
      <c r="E14" s="170"/>
      <c r="F14" s="171">
        <v>36234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6.51</v>
      </c>
      <c r="C19" s="180">
        <f>ROUND(VALUE(SUBSTITUTE(実質収支比率等に係る経年分析!G$48,"▲","-")),2)</f>
        <v>9.3000000000000007</v>
      </c>
      <c r="D19" s="180">
        <f>ROUND(VALUE(SUBSTITUTE(実質収支比率等に係る経年分析!H$48,"▲","-")),2)</f>
        <v>3.97</v>
      </c>
      <c r="E19" s="180">
        <f>ROUND(VALUE(SUBSTITUTE(実質収支比率等に係る経年分析!I$48,"▲","-")),2)</f>
        <v>3.86</v>
      </c>
      <c r="F19" s="180">
        <f>ROUND(VALUE(SUBSTITUTE(実質収支比率等に係る経年分析!J$48,"▲","-")),2)</f>
        <v>6.06</v>
      </c>
    </row>
    <row r="20" spans="1:11" x14ac:dyDescent="0.15">
      <c r="A20" s="180" t="s">
        <v>55</v>
      </c>
      <c r="B20" s="180">
        <f>ROUND(VALUE(SUBSTITUTE(実質収支比率等に係る経年分析!F$47,"▲","-")),2)</f>
        <v>25.67</v>
      </c>
      <c r="C20" s="180">
        <f>ROUND(VALUE(SUBSTITUTE(実質収支比率等に係る経年分析!G$47,"▲","-")),2)</f>
        <v>27.32</v>
      </c>
      <c r="D20" s="180">
        <f>ROUND(VALUE(SUBSTITUTE(実質収支比率等に係る経年分析!H$47,"▲","-")),2)</f>
        <v>32.119999999999997</v>
      </c>
      <c r="E20" s="180">
        <f>ROUND(VALUE(SUBSTITUTE(実質収支比率等に係る経年分析!I$47,"▲","-")),2)</f>
        <v>31.41</v>
      </c>
      <c r="F20" s="180">
        <f>ROUND(VALUE(SUBSTITUTE(実質収支比率等に係る経年分析!J$47,"▲","-")),2)</f>
        <v>29.64</v>
      </c>
    </row>
    <row r="21" spans="1:11" x14ac:dyDescent="0.15">
      <c r="A21" s="180" t="s">
        <v>56</v>
      </c>
      <c r="B21" s="180">
        <f>IF(ISNUMBER(VALUE(SUBSTITUTE(実質収支比率等に係る経年分析!F$49,"▲","-"))),ROUND(VALUE(SUBSTITUTE(実質収支比率等に係る経年分析!F$49,"▲","-")),2),NA())</f>
        <v>5.25</v>
      </c>
      <c r="C21" s="180">
        <f>IF(ISNUMBER(VALUE(SUBSTITUTE(実質収支比率等に係る経年分析!G$49,"▲","-"))),ROUND(VALUE(SUBSTITUTE(実質収支比率等に係る経年分析!G$49,"▲","-")),2),NA())</f>
        <v>2.72</v>
      </c>
      <c r="D21" s="180">
        <f>IF(ISNUMBER(VALUE(SUBSTITUTE(実質収支比率等に係る経年分析!H$49,"▲","-"))),ROUND(VALUE(SUBSTITUTE(実質収支比率等に係る経年分析!H$49,"▲","-")),2),NA())</f>
        <v>-1.37</v>
      </c>
      <c r="E21" s="180">
        <f>IF(ISNUMBER(VALUE(SUBSTITUTE(実質収支比率等に係る経年分析!I$49,"▲","-"))),ROUND(VALUE(SUBSTITUTE(実質収支比率等に係る経年分析!I$49,"▲","-")),2),NA())</f>
        <v>-1.44</v>
      </c>
      <c r="F21" s="180">
        <f>IF(ISNUMBER(VALUE(SUBSTITUTE(実質収支比率等に係る経年分析!J$49,"▲","-"))),ROUND(VALUE(SUBSTITUTE(実質収支比率等に係る経年分析!J$49,"▲","-")),2),NA())</f>
        <v>0.92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0.28000000000000003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国民健康保険直診勘定特別会計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x14ac:dyDescent="0.15">
      <c r="A33" s="181" t="str">
        <f>IF(連結実質赤字比率に係る赤字・黒字の構成分析!C$37="",NA(),連結実質赤字比率に係る赤字・黒字の構成分析!C$37)</f>
        <v>町営住宅事業特別会計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0.14000000000000001</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1.69</v>
      </c>
    </row>
    <row r="35" spans="1:16" x14ac:dyDescent="0.15">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4.46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4.2699999999999996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4.46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9.16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5.89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2101</v>
      </c>
      <c r="E42" s="182"/>
      <c r="F42" s="182"/>
      <c r="G42" s="182">
        <f>'実質公債費比率（分子）の構造'!L$52</f>
        <v>1962</v>
      </c>
      <c r="H42" s="182"/>
      <c r="I42" s="182"/>
      <c r="J42" s="182">
        <f>'実質公債費比率（分子）の構造'!M$52</f>
        <v>1958</v>
      </c>
      <c r="K42" s="182"/>
      <c r="L42" s="182"/>
      <c r="M42" s="182">
        <f>'実質公債費比率（分子）の構造'!N$52</f>
        <v>1917</v>
      </c>
      <c r="N42" s="182"/>
      <c r="O42" s="182"/>
      <c r="P42" s="182">
        <f>'実質公債費比率（分子）の構造'!O$52</f>
        <v>1784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99</v>
      </c>
      <c r="C45" s="182"/>
      <c r="D45" s="182"/>
      <c r="E45" s="182">
        <f>'実質公債費比率（分子）の構造'!L$49</f>
        <v>96</v>
      </c>
      <c r="F45" s="182"/>
      <c r="G45" s="182"/>
      <c r="H45" s="182">
        <f>'実質公債費比率（分子）の構造'!M$49</f>
        <v>88</v>
      </c>
      <c r="I45" s="182"/>
      <c r="J45" s="182"/>
      <c r="K45" s="182">
        <f>'実質公債費比率（分子）の構造'!N$49</f>
        <v>81</v>
      </c>
      <c r="L45" s="182"/>
      <c r="M45" s="182"/>
      <c r="N45" s="182">
        <f>'実質公債費比率（分子）の構造'!O$49</f>
        <v>80</v>
      </c>
      <c r="O45" s="182"/>
      <c r="P45" s="182"/>
    </row>
    <row r="46" spans="1:16" x14ac:dyDescent="0.15">
      <c r="A46" s="182" t="s">
        <v>67</v>
      </c>
      <c r="B46" s="182">
        <f>'実質公債費比率（分子）の構造'!K$48</f>
        <v>758</v>
      </c>
      <c r="C46" s="182"/>
      <c r="D46" s="182"/>
      <c r="E46" s="182">
        <f>'実質公債費比率（分子）の構造'!L$48</f>
        <v>758</v>
      </c>
      <c r="F46" s="182"/>
      <c r="G46" s="182"/>
      <c r="H46" s="182">
        <f>'実質公債費比率（分子）の構造'!M$48</f>
        <v>696</v>
      </c>
      <c r="I46" s="182"/>
      <c r="J46" s="182"/>
      <c r="K46" s="182">
        <f>'実質公債費比率（分子）の構造'!N$48</f>
        <v>683</v>
      </c>
      <c r="L46" s="182"/>
      <c r="M46" s="182"/>
      <c r="N46" s="182">
        <f>'実質公債費比率（分子）の構造'!O$48</f>
        <v>605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1917</v>
      </c>
      <c r="C49" s="182"/>
      <c r="D49" s="182"/>
      <c r="E49" s="182">
        <f>'実質公債費比率（分子）の構造'!L$45</f>
        <v>1685</v>
      </c>
      <c r="F49" s="182"/>
      <c r="G49" s="182"/>
      <c r="H49" s="182">
        <f>'実質公債費比率（分子）の構造'!M$45</f>
        <v>1678</v>
      </c>
      <c r="I49" s="182"/>
      <c r="J49" s="182"/>
      <c r="K49" s="182">
        <f>'実質公債費比率（分子）の構造'!N$45</f>
        <v>1641</v>
      </c>
      <c r="L49" s="182"/>
      <c r="M49" s="182"/>
      <c r="N49" s="182">
        <f>'実質公債費比率（分子）の構造'!O$45</f>
        <v>1551</v>
      </c>
      <c r="O49" s="182"/>
      <c r="P49" s="182"/>
    </row>
    <row r="50" spans="1:16" x14ac:dyDescent="0.15">
      <c r="A50" s="182" t="s">
        <v>71</v>
      </c>
      <c r="B50" s="182" t="e">
        <f>NA()</f>
        <v>#N/A</v>
      </c>
      <c r="C50" s="182">
        <f>IF(ISNUMBER('実質公債費比率（分子）の構造'!K$53),'実質公債費比率（分子）の構造'!K$53,NA())</f>
        <v>673</v>
      </c>
      <c r="D50" s="182" t="e">
        <f>NA()</f>
        <v>#N/A</v>
      </c>
      <c r="E50" s="182" t="e">
        <f>NA()</f>
        <v>#N/A</v>
      </c>
      <c r="F50" s="182">
        <f>IF(ISNUMBER('実質公債費比率（分子）の構造'!L$53),'実質公債費比率（分子）の構造'!L$53,NA())</f>
        <v>577</v>
      </c>
      <c r="G50" s="182" t="e">
        <f>NA()</f>
        <v>#N/A</v>
      </c>
      <c r="H50" s="182" t="e">
        <f>NA()</f>
        <v>#N/A</v>
      </c>
      <c r="I50" s="182">
        <f>IF(ISNUMBER('実質公債費比率（分子）の構造'!M$53),'実質公債費比率（分子）の構造'!M$53,NA())</f>
        <v>504</v>
      </c>
      <c r="J50" s="182" t="e">
        <f>NA()</f>
        <v>#N/A</v>
      </c>
      <c r="K50" s="182" t="e">
        <f>NA()</f>
        <v>#N/A</v>
      </c>
      <c r="L50" s="182">
        <f>IF(ISNUMBER('実質公債費比率（分子）の構造'!N$53),'実質公債費比率（分子）の構造'!N$53,NA())</f>
        <v>488</v>
      </c>
      <c r="M50" s="182" t="e">
        <f>NA()</f>
        <v>#N/A</v>
      </c>
      <c r="N50" s="182" t="e">
        <f>NA()</f>
        <v>#N/A</v>
      </c>
      <c r="O50" s="182">
        <f>IF(ISNUMBER('実質公債費比率（分子）の構造'!O$53),'実質公債費比率（分子）の構造'!O$53,NA())</f>
        <v>452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19842</v>
      </c>
      <c r="E56" s="181"/>
      <c r="F56" s="181"/>
      <c r="G56" s="181">
        <f>'将来負担比率（分子）の構造'!J$52</f>
        <v>19388</v>
      </c>
      <c r="H56" s="181"/>
      <c r="I56" s="181"/>
      <c r="J56" s="181">
        <f>'将来負担比率（分子）の構造'!K$52</f>
        <v>18967</v>
      </c>
      <c r="K56" s="181"/>
      <c r="L56" s="181"/>
      <c r="M56" s="181">
        <f>'将来負担比率（分子）の構造'!L$52</f>
        <v>18704</v>
      </c>
      <c r="N56" s="181"/>
      <c r="O56" s="181"/>
      <c r="P56" s="181">
        <f>'将来負担比率（分子）の構造'!M$52</f>
        <v>17994</v>
      </c>
    </row>
    <row r="57" spans="1:16" x14ac:dyDescent="0.15">
      <c r="A57" s="181" t="s">
        <v>42</v>
      </c>
      <c r="B57" s="181"/>
      <c r="C57" s="181"/>
      <c r="D57" s="181">
        <f>'将来負担比率（分子）の構造'!I$51</f>
        <v>305</v>
      </c>
      <c r="E57" s="181"/>
      <c r="F57" s="181"/>
      <c r="G57" s="181">
        <f>'将来負担比率（分子）の構造'!J$51</f>
        <v>272</v>
      </c>
      <c r="H57" s="181"/>
      <c r="I57" s="181"/>
      <c r="J57" s="181">
        <f>'将来負担比率（分子）の構造'!K$51</f>
        <v>198</v>
      </c>
      <c r="K57" s="181"/>
      <c r="L57" s="181"/>
      <c r="M57" s="181">
        <f>'将来負担比率（分子）の構造'!L$51</f>
        <v>177</v>
      </c>
      <c r="N57" s="181"/>
      <c r="O57" s="181"/>
      <c r="P57" s="181">
        <f>'将来負担比率（分子）の構造'!M$51</f>
        <v>159</v>
      </c>
    </row>
    <row r="58" spans="1:16" x14ac:dyDescent="0.15">
      <c r="A58" s="181" t="s">
        <v>41</v>
      </c>
      <c r="B58" s="181"/>
      <c r="C58" s="181"/>
      <c r="D58" s="181">
        <f>'将来負担比率（分子）の構造'!I$50</f>
        <v>8959</v>
      </c>
      <c r="E58" s="181"/>
      <c r="F58" s="181"/>
      <c r="G58" s="181">
        <f>'将来負担比率（分子）の構造'!J$50</f>
        <v>8621</v>
      </c>
      <c r="H58" s="181"/>
      <c r="I58" s="181"/>
      <c r="J58" s="181">
        <f>'将来負担比率（分子）の構造'!K$50</f>
        <v>8674</v>
      </c>
      <c r="K58" s="181"/>
      <c r="L58" s="181"/>
      <c r="M58" s="181">
        <f>'将来負担比率（分子）の構造'!L$50</f>
        <v>7999</v>
      </c>
      <c r="N58" s="181"/>
      <c r="O58" s="181"/>
      <c r="P58" s="181">
        <f>'将来負担比率（分子）の構造'!M$50</f>
        <v>7513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173</v>
      </c>
      <c r="C61" s="181"/>
      <c r="D61" s="181"/>
      <c r="E61" s="181">
        <f>'将来負担比率（分子）の構造'!J$46</f>
        <v>174</v>
      </c>
      <c r="F61" s="181"/>
      <c r="G61" s="181"/>
      <c r="H61" s="181">
        <f>'将来負担比率（分子）の構造'!K$46</f>
        <v>175</v>
      </c>
      <c r="I61" s="181"/>
      <c r="J61" s="181"/>
      <c r="K61" s="181">
        <f>'将来負担比率（分子）の構造'!L$46</f>
        <v>176</v>
      </c>
      <c r="L61" s="181"/>
      <c r="M61" s="181"/>
      <c r="N61" s="181">
        <f>'将来負担比率（分子）の構造'!M$46</f>
        <v>177</v>
      </c>
      <c r="O61" s="181"/>
      <c r="P61" s="181"/>
    </row>
    <row r="62" spans="1:16" x14ac:dyDescent="0.15">
      <c r="A62" s="181" t="s">
        <v>35</v>
      </c>
      <c r="B62" s="181">
        <f>'将来負担比率（分子）の構造'!I$45</f>
        <v>2133</v>
      </c>
      <c r="C62" s="181"/>
      <c r="D62" s="181"/>
      <c r="E62" s="181">
        <f>'将来負担比率（分子）の構造'!J$45</f>
        <v>2180</v>
      </c>
      <c r="F62" s="181"/>
      <c r="G62" s="181"/>
      <c r="H62" s="181">
        <f>'将来負担比率（分子）の構造'!K$45</f>
        <v>2051</v>
      </c>
      <c r="I62" s="181"/>
      <c r="J62" s="181"/>
      <c r="K62" s="181">
        <f>'将来負担比率（分子）の構造'!L$45</f>
        <v>2045</v>
      </c>
      <c r="L62" s="181"/>
      <c r="M62" s="181"/>
      <c r="N62" s="181">
        <f>'将来負担比率（分子）の構造'!M$45</f>
        <v>2080</v>
      </c>
      <c r="O62" s="181"/>
      <c r="P62" s="181"/>
    </row>
    <row r="63" spans="1:16" x14ac:dyDescent="0.15">
      <c r="A63" s="181" t="s">
        <v>34</v>
      </c>
      <c r="B63" s="181">
        <f>'将来負担比率（分子）の構造'!I$44</f>
        <v>678</v>
      </c>
      <c r="C63" s="181"/>
      <c r="D63" s="181"/>
      <c r="E63" s="181">
        <f>'将来負担比率（分子）の構造'!J$44</f>
        <v>622</v>
      </c>
      <c r="F63" s="181"/>
      <c r="G63" s="181"/>
      <c r="H63" s="181">
        <f>'将来負担比率（分子）の構造'!K$44</f>
        <v>534</v>
      </c>
      <c r="I63" s="181"/>
      <c r="J63" s="181"/>
      <c r="K63" s="181">
        <f>'将来負担比率（分子）の構造'!L$44</f>
        <v>458</v>
      </c>
      <c r="L63" s="181"/>
      <c r="M63" s="181"/>
      <c r="N63" s="181">
        <f>'将来負担比率（分子）の構造'!M$44</f>
        <v>454</v>
      </c>
      <c r="O63" s="181"/>
      <c r="P63" s="181"/>
    </row>
    <row r="64" spans="1:16" x14ac:dyDescent="0.15">
      <c r="A64" s="181" t="s">
        <v>33</v>
      </c>
      <c r="B64" s="181">
        <f>'将来負担比率（分子）の構造'!I$43</f>
        <v>8000</v>
      </c>
      <c r="C64" s="181"/>
      <c r="D64" s="181"/>
      <c r="E64" s="181">
        <f>'将来負担比率（分子）の構造'!J$43</f>
        <v>9023</v>
      </c>
      <c r="F64" s="181"/>
      <c r="G64" s="181"/>
      <c r="H64" s="181">
        <f>'将来負担比率（分子）の構造'!K$43</f>
        <v>8788</v>
      </c>
      <c r="I64" s="181"/>
      <c r="J64" s="181"/>
      <c r="K64" s="181">
        <f>'将来負担比率（分子）の構造'!L$43</f>
        <v>8505</v>
      </c>
      <c r="L64" s="181"/>
      <c r="M64" s="181"/>
      <c r="N64" s="181">
        <f>'将来負担比率（分子）の構造'!M$43</f>
        <v>8386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16290</v>
      </c>
      <c r="C66" s="181"/>
      <c r="D66" s="181"/>
      <c r="E66" s="181">
        <f>'将来負担比率（分子）の構造'!J$41</f>
        <v>15431</v>
      </c>
      <c r="F66" s="181"/>
      <c r="G66" s="181"/>
      <c r="H66" s="181">
        <f>'将来負担比率（分子）の構造'!K$41</f>
        <v>14592</v>
      </c>
      <c r="I66" s="181"/>
      <c r="J66" s="181"/>
      <c r="K66" s="181">
        <f>'将来負担比率（分子）の構造'!L$41</f>
        <v>14534</v>
      </c>
      <c r="L66" s="181"/>
      <c r="M66" s="181"/>
      <c r="N66" s="181">
        <f>'将来負担比率（分子）の構造'!M$41</f>
        <v>14122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3032</v>
      </c>
      <c r="C72" s="185">
        <f>基金残高に係る経年分析!G55</f>
        <v>2916</v>
      </c>
      <c r="D72" s="185">
        <f>基金残高に係る経年分析!H55</f>
        <v>2790</v>
      </c>
    </row>
    <row r="73" spans="1:16" x14ac:dyDescent="0.15">
      <c r="A73" s="184" t="s">
        <v>78</v>
      </c>
      <c r="B73" s="185">
        <f>基金残高に係る経年分析!F56</f>
        <v>309</v>
      </c>
      <c r="C73" s="185">
        <f>基金残高に係る経年分析!G56</f>
        <v>169</v>
      </c>
      <c r="D73" s="185">
        <f>基金残高に係る経年分析!H56</f>
        <v>169</v>
      </c>
    </row>
    <row r="74" spans="1:16" x14ac:dyDescent="0.15">
      <c r="A74" s="184" t="s">
        <v>79</v>
      </c>
      <c r="B74" s="185">
        <f>基金残高に係る経年分析!F57</f>
        <v>6671</v>
      </c>
      <c r="C74" s="185">
        <f>基金残高に係る経年分析!G57</f>
        <v>6185</v>
      </c>
      <c r="D74" s="185">
        <f>基金残高に係る経年分析!H57</f>
        <v>5808</v>
      </c>
    </row>
  </sheetData>
  <sheetProtection algorithmName="SHA-512" hashValue="nowV6ak8G3tQeoBMDLjXeB7bxBr39hf14ZWqb1ePw8MdbY0mph1EN6dIMBVWXM1OSJPmaM65EaPhL4hWDXX4Dw==" saltValue="GSDR0PpaNtznsyJjyOMN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210</v>
      </c>
      <c r="DI1" s="800"/>
      <c r="DJ1" s="800"/>
      <c r="DK1" s="800"/>
      <c r="DL1" s="800"/>
      <c r="DM1" s="800"/>
      <c r="DN1" s="801"/>
      <c r="DO1" s="226"/>
      <c r="DP1" s="799" t="s">
        <v>211</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213</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214</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215</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216</v>
      </c>
      <c r="S4" s="742"/>
      <c r="T4" s="742"/>
      <c r="U4" s="742"/>
      <c r="V4" s="742"/>
      <c r="W4" s="742"/>
      <c r="X4" s="742"/>
      <c r="Y4" s="743"/>
      <c r="Z4" s="741" t="s">
        <v>217</v>
      </c>
      <c r="AA4" s="742"/>
      <c r="AB4" s="742"/>
      <c r="AC4" s="743"/>
      <c r="AD4" s="741" t="s">
        <v>218</v>
      </c>
      <c r="AE4" s="742"/>
      <c r="AF4" s="742"/>
      <c r="AG4" s="742"/>
      <c r="AH4" s="742"/>
      <c r="AI4" s="742"/>
      <c r="AJ4" s="742"/>
      <c r="AK4" s="743"/>
      <c r="AL4" s="741" t="s">
        <v>217</v>
      </c>
      <c r="AM4" s="742"/>
      <c r="AN4" s="742"/>
      <c r="AO4" s="743"/>
      <c r="AP4" s="802" t="s">
        <v>219</v>
      </c>
      <c r="AQ4" s="802"/>
      <c r="AR4" s="802"/>
      <c r="AS4" s="802"/>
      <c r="AT4" s="802"/>
      <c r="AU4" s="802"/>
      <c r="AV4" s="802"/>
      <c r="AW4" s="802"/>
      <c r="AX4" s="802"/>
      <c r="AY4" s="802"/>
      <c r="AZ4" s="802"/>
      <c r="BA4" s="802"/>
      <c r="BB4" s="802"/>
      <c r="BC4" s="802"/>
      <c r="BD4" s="802"/>
      <c r="BE4" s="802"/>
      <c r="BF4" s="802"/>
      <c r="BG4" s="802" t="s">
        <v>220</v>
      </c>
      <c r="BH4" s="802"/>
      <c r="BI4" s="802"/>
      <c r="BJ4" s="802"/>
      <c r="BK4" s="802"/>
      <c r="BL4" s="802"/>
      <c r="BM4" s="802"/>
      <c r="BN4" s="802"/>
      <c r="BO4" s="802" t="s">
        <v>217</v>
      </c>
      <c r="BP4" s="802"/>
      <c r="BQ4" s="802"/>
      <c r="BR4" s="802"/>
      <c r="BS4" s="802" t="s">
        <v>221</v>
      </c>
      <c r="BT4" s="802"/>
      <c r="BU4" s="802"/>
      <c r="BV4" s="802"/>
      <c r="BW4" s="802"/>
      <c r="BX4" s="802"/>
      <c r="BY4" s="802"/>
      <c r="BZ4" s="802"/>
      <c r="CA4" s="802"/>
      <c r="CB4" s="802"/>
      <c r="CD4" s="784" t="s">
        <v>222</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223</v>
      </c>
      <c r="C5" s="747"/>
      <c r="D5" s="747"/>
      <c r="E5" s="747"/>
      <c r="F5" s="747"/>
      <c r="G5" s="747"/>
      <c r="H5" s="747"/>
      <c r="I5" s="747"/>
      <c r="J5" s="747"/>
      <c r="K5" s="747"/>
      <c r="L5" s="747"/>
      <c r="M5" s="747"/>
      <c r="N5" s="747"/>
      <c r="O5" s="747"/>
      <c r="P5" s="747"/>
      <c r="Q5" s="748"/>
      <c r="R5" s="735">
        <v>4045744</v>
      </c>
      <c r="S5" s="736"/>
      <c r="T5" s="736"/>
      <c r="U5" s="736"/>
      <c r="V5" s="736"/>
      <c r="W5" s="736"/>
      <c r="X5" s="736"/>
      <c r="Y5" s="779"/>
      <c r="Z5" s="797">
        <v>23.3</v>
      </c>
      <c r="AA5" s="797"/>
      <c r="AB5" s="797"/>
      <c r="AC5" s="797"/>
      <c r="AD5" s="798">
        <v>4045744</v>
      </c>
      <c r="AE5" s="798"/>
      <c r="AF5" s="798"/>
      <c r="AG5" s="798"/>
      <c r="AH5" s="798"/>
      <c r="AI5" s="798"/>
      <c r="AJ5" s="798"/>
      <c r="AK5" s="798"/>
      <c r="AL5" s="780">
        <v>44.7</v>
      </c>
      <c r="AM5" s="751"/>
      <c r="AN5" s="751"/>
      <c r="AO5" s="781"/>
      <c r="AP5" s="746" t="s">
        <v>224</v>
      </c>
      <c r="AQ5" s="747"/>
      <c r="AR5" s="747"/>
      <c r="AS5" s="747"/>
      <c r="AT5" s="747"/>
      <c r="AU5" s="747"/>
      <c r="AV5" s="747"/>
      <c r="AW5" s="747"/>
      <c r="AX5" s="747"/>
      <c r="AY5" s="747"/>
      <c r="AZ5" s="747"/>
      <c r="BA5" s="747"/>
      <c r="BB5" s="747"/>
      <c r="BC5" s="747"/>
      <c r="BD5" s="747"/>
      <c r="BE5" s="747"/>
      <c r="BF5" s="748"/>
      <c r="BG5" s="680">
        <v>4033066</v>
      </c>
      <c r="BH5" s="681"/>
      <c r="BI5" s="681"/>
      <c r="BJ5" s="681"/>
      <c r="BK5" s="681"/>
      <c r="BL5" s="681"/>
      <c r="BM5" s="681"/>
      <c r="BN5" s="682"/>
      <c r="BO5" s="713">
        <v>99.7</v>
      </c>
      <c r="BP5" s="713"/>
      <c r="BQ5" s="713"/>
      <c r="BR5" s="713"/>
      <c r="BS5" s="714" t="s">
        <v>225</v>
      </c>
      <c r="BT5" s="714"/>
      <c r="BU5" s="714"/>
      <c r="BV5" s="714"/>
      <c r="BW5" s="714"/>
      <c r="BX5" s="714"/>
      <c r="BY5" s="714"/>
      <c r="BZ5" s="714"/>
      <c r="CA5" s="714"/>
      <c r="CB5" s="777"/>
      <c r="CD5" s="784" t="s">
        <v>219</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217</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186240</v>
      </c>
      <c r="S6" s="681"/>
      <c r="T6" s="681"/>
      <c r="U6" s="681"/>
      <c r="V6" s="681"/>
      <c r="W6" s="681"/>
      <c r="X6" s="681"/>
      <c r="Y6" s="682"/>
      <c r="Z6" s="713">
        <v>1.1000000000000001</v>
      </c>
      <c r="AA6" s="713"/>
      <c r="AB6" s="713"/>
      <c r="AC6" s="713"/>
      <c r="AD6" s="714">
        <v>186240</v>
      </c>
      <c r="AE6" s="714"/>
      <c r="AF6" s="714"/>
      <c r="AG6" s="714"/>
      <c r="AH6" s="714"/>
      <c r="AI6" s="714"/>
      <c r="AJ6" s="714"/>
      <c r="AK6" s="714"/>
      <c r="AL6" s="683">
        <v>2.1</v>
      </c>
      <c r="AM6" s="684"/>
      <c r="AN6" s="684"/>
      <c r="AO6" s="715"/>
      <c r="AP6" s="677" t="s">
        <v>230</v>
      </c>
      <c r="AQ6" s="678"/>
      <c r="AR6" s="678"/>
      <c r="AS6" s="678"/>
      <c r="AT6" s="678"/>
      <c r="AU6" s="678"/>
      <c r="AV6" s="678"/>
      <c r="AW6" s="678"/>
      <c r="AX6" s="678"/>
      <c r="AY6" s="678"/>
      <c r="AZ6" s="678"/>
      <c r="BA6" s="678"/>
      <c r="BB6" s="678"/>
      <c r="BC6" s="678"/>
      <c r="BD6" s="678"/>
      <c r="BE6" s="678"/>
      <c r="BF6" s="679"/>
      <c r="BG6" s="680">
        <v>4033066</v>
      </c>
      <c r="BH6" s="681"/>
      <c r="BI6" s="681"/>
      <c r="BJ6" s="681"/>
      <c r="BK6" s="681"/>
      <c r="BL6" s="681"/>
      <c r="BM6" s="681"/>
      <c r="BN6" s="682"/>
      <c r="BO6" s="713">
        <v>99.7</v>
      </c>
      <c r="BP6" s="713"/>
      <c r="BQ6" s="713"/>
      <c r="BR6" s="713"/>
      <c r="BS6" s="714" t="s">
        <v>225</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101579</v>
      </c>
      <c r="CS6" s="681"/>
      <c r="CT6" s="681"/>
      <c r="CU6" s="681"/>
      <c r="CV6" s="681"/>
      <c r="CW6" s="681"/>
      <c r="CX6" s="681"/>
      <c r="CY6" s="682"/>
      <c r="CZ6" s="780">
        <v>0.6</v>
      </c>
      <c r="DA6" s="751"/>
      <c r="DB6" s="751"/>
      <c r="DC6" s="783"/>
      <c r="DD6" s="686" t="s">
        <v>225</v>
      </c>
      <c r="DE6" s="681"/>
      <c r="DF6" s="681"/>
      <c r="DG6" s="681"/>
      <c r="DH6" s="681"/>
      <c r="DI6" s="681"/>
      <c r="DJ6" s="681"/>
      <c r="DK6" s="681"/>
      <c r="DL6" s="681"/>
      <c r="DM6" s="681"/>
      <c r="DN6" s="681"/>
      <c r="DO6" s="681"/>
      <c r="DP6" s="682"/>
      <c r="DQ6" s="686">
        <v>101579</v>
      </c>
      <c r="DR6" s="681"/>
      <c r="DS6" s="681"/>
      <c r="DT6" s="681"/>
      <c r="DU6" s="681"/>
      <c r="DV6" s="681"/>
      <c r="DW6" s="681"/>
      <c r="DX6" s="681"/>
      <c r="DY6" s="681"/>
      <c r="DZ6" s="681"/>
      <c r="EA6" s="681"/>
      <c r="EB6" s="681"/>
      <c r="EC6" s="727"/>
    </row>
    <row r="7" spans="2:143" ht="11.25" customHeight="1" x14ac:dyDescent="0.15">
      <c r="B7" s="677" t="s">
        <v>232</v>
      </c>
      <c r="C7" s="678"/>
      <c r="D7" s="678"/>
      <c r="E7" s="678"/>
      <c r="F7" s="678"/>
      <c r="G7" s="678"/>
      <c r="H7" s="678"/>
      <c r="I7" s="678"/>
      <c r="J7" s="678"/>
      <c r="K7" s="678"/>
      <c r="L7" s="678"/>
      <c r="M7" s="678"/>
      <c r="N7" s="678"/>
      <c r="O7" s="678"/>
      <c r="P7" s="678"/>
      <c r="Q7" s="679"/>
      <c r="R7" s="680">
        <v>2674</v>
      </c>
      <c r="S7" s="681"/>
      <c r="T7" s="681"/>
      <c r="U7" s="681"/>
      <c r="V7" s="681"/>
      <c r="W7" s="681"/>
      <c r="X7" s="681"/>
      <c r="Y7" s="682"/>
      <c r="Z7" s="713">
        <v>0</v>
      </c>
      <c r="AA7" s="713"/>
      <c r="AB7" s="713"/>
      <c r="AC7" s="713"/>
      <c r="AD7" s="714">
        <v>2674</v>
      </c>
      <c r="AE7" s="714"/>
      <c r="AF7" s="714"/>
      <c r="AG7" s="714"/>
      <c r="AH7" s="714"/>
      <c r="AI7" s="714"/>
      <c r="AJ7" s="714"/>
      <c r="AK7" s="714"/>
      <c r="AL7" s="683">
        <v>0</v>
      </c>
      <c r="AM7" s="684"/>
      <c r="AN7" s="684"/>
      <c r="AO7" s="715"/>
      <c r="AP7" s="677" t="s">
        <v>233</v>
      </c>
      <c r="AQ7" s="678"/>
      <c r="AR7" s="678"/>
      <c r="AS7" s="678"/>
      <c r="AT7" s="678"/>
      <c r="AU7" s="678"/>
      <c r="AV7" s="678"/>
      <c r="AW7" s="678"/>
      <c r="AX7" s="678"/>
      <c r="AY7" s="678"/>
      <c r="AZ7" s="678"/>
      <c r="BA7" s="678"/>
      <c r="BB7" s="678"/>
      <c r="BC7" s="678"/>
      <c r="BD7" s="678"/>
      <c r="BE7" s="678"/>
      <c r="BF7" s="679"/>
      <c r="BG7" s="680">
        <v>1065792</v>
      </c>
      <c r="BH7" s="681"/>
      <c r="BI7" s="681"/>
      <c r="BJ7" s="681"/>
      <c r="BK7" s="681"/>
      <c r="BL7" s="681"/>
      <c r="BM7" s="681"/>
      <c r="BN7" s="682"/>
      <c r="BO7" s="713">
        <v>26.3</v>
      </c>
      <c r="BP7" s="713"/>
      <c r="BQ7" s="713"/>
      <c r="BR7" s="713"/>
      <c r="BS7" s="714" t="s">
        <v>138</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5155374</v>
      </c>
      <c r="CS7" s="681"/>
      <c r="CT7" s="681"/>
      <c r="CU7" s="681"/>
      <c r="CV7" s="681"/>
      <c r="CW7" s="681"/>
      <c r="CX7" s="681"/>
      <c r="CY7" s="682"/>
      <c r="CZ7" s="713">
        <v>30.8</v>
      </c>
      <c r="DA7" s="713"/>
      <c r="DB7" s="713"/>
      <c r="DC7" s="713"/>
      <c r="DD7" s="686">
        <v>680175</v>
      </c>
      <c r="DE7" s="681"/>
      <c r="DF7" s="681"/>
      <c r="DG7" s="681"/>
      <c r="DH7" s="681"/>
      <c r="DI7" s="681"/>
      <c r="DJ7" s="681"/>
      <c r="DK7" s="681"/>
      <c r="DL7" s="681"/>
      <c r="DM7" s="681"/>
      <c r="DN7" s="681"/>
      <c r="DO7" s="681"/>
      <c r="DP7" s="682"/>
      <c r="DQ7" s="686">
        <v>1745099</v>
      </c>
      <c r="DR7" s="681"/>
      <c r="DS7" s="681"/>
      <c r="DT7" s="681"/>
      <c r="DU7" s="681"/>
      <c r="DV7" s="681"/>
      <c r="DW7" s="681"/>
      <c r="DX7" s="681"/>
      <c r="DY7" s="681"/>
      <c r="DZ7" s="681"/>
      <c r="EA7" s="681"/>
      <c r="EB7" s="681"/>
      <c r="EC7" s="727"/>
    </row>
    <row r="8" spans="2:143" ht="11.25" customHeight="1" x14ac:dyDescent="0.15">
      <c r="B8" s="677" t="s">
        <v>235</v>
      </c>
      <c r="C8" s="678"/>
      <c r="D8" s="678"/>
      <c r="E8" s="678"/>
      <c r="F8" s="678"/>
      <c r="G8" s="678"/>
      <c r="H8" s="678"/>
      <c r="I8" s="678"/>
      <c r="J8" s="678"/>
      <c r="K8" s="678"/>
      <c r="L8" s="678"/>
      <c r="M8" s="678"/>
      <c r="N8" s="678"/>
      <c r="O8" s="678"/>
      <c r="P8" s="678"/>
      <c r="Q8" s="679"/>
      <c r="R8" s="680">
        <v>10061</v>
      </c>
      <c r="S8" s="681"/>
      <c r="T8" s="681"/>
      <c r="U8" s="681"/>
      <c r="V8" s="681"/>
      <c r="W8" s="681"/>
      <c r="X8" s="681"/>
      <c r="Y8" s="682"/>
      <c r="Z8" s="713">
        <v>0.1</v>
      </c>
      <c r="AA8" s="713"/>
      <c r="AB8" s="713"/>
      <c r="AC8" s="713"/>
      <c r="AD8" s="714">
        <v>10061</v>
      </c>
      <c r="AE8" s="714"/>
      <c r="AF8" s="714"/>
      <c r="AG8" s="714"/>
      <c r="AH8" s="714"/>
      <c r="AI8" s="714"/>
      <c r="AJ8" s="714"/>
      <c r="AK8" s="714"/>
      <c r="AL8" s="683">
        <v>0.1</v>
      </c>
      <c r="AM8" s="684"/>
      <c r="AN8" s="684"/>
      <c r="AO8" s="715"/>
      <c r="AP8" s="677" t="s">
        <v>236</v>
      </c>
      <c r="AQ8" s="678"/>
      <c r="AR8" s="678"/>
      <c r="AS8" s="678"/>
      <c r="AT8" s="678"/>
      <c r="AU8" s="678"/>
      <c r="AV8" s="678"/>
      <c r="AW8" s="678"/>
      <c r="AX8" s="678"/>
      <c r="AY8" s="678"/>
      <c r="AZ8" s="678"/>
      <c r="BA8" s="678"/>
      <c r="BB8" s="678"/>
      <c r="BC8" s="678"/>
      <c r="BD8" s="678"/>
      <c r="BE8" s="678"/>
      <c r="BF8" s="679"/>
      <c r="BG8" s="680">
        <v>36676</v>
      </c>
      <c r="BH8" s="681"/>
      <c r="BI8" s="681"/>
      <c r="BJ8" s="681"/>
      <c r="BK8" s="681"/>
      <c r="BL8" s="681"/>
      <c r="BM8" s="681"/>
      <c r="BN8" s="682"/>
      <c r="BO8" s="713">
        <v>0.9</v>
      </c>
      <c r="BP8" s="713"/>
      <c r="BQ8" s="713"/>
      <c r="BR8" s="713"/>
      <c r="BS8" s="686" t="s">
        <v>237</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2968289</v>
      </c>
      <c r="CS8" s="681"/>
      <c r="CT8" s="681"/>
      <c r="CU8" s="681"/>
      <c r="CV8" s="681"/>
      <c r="CW8" s="681"/>
      <c r="CX8" s="681"/>
      <c r="CY8" s="682"/>
      <c r="CZ8" s="713">
        <v>17.8</v>
      </c>
      <c r="DA8" s="713"/>
      <c r="DB8" s="713"/>
      <c r="DC8" s="713"/>
      <c r="DD8" s="686">
        <v>7725</v>
      </c>
      <c r="DE8" s="681"/>
      <c r="DF8" s="681"/>
      <c r="DG8" s="681"/>
      <c r="DH8" s="681"/>
      <c r="DI8" s="681"/>
      <c r="DJ8" s="681"/>
      <c r="DK8" s="681"/>
      <c r="DL8" s="681"/>
      <c r="DM8" s="681"/>
      <c r="DN8" s="681"/>
      <c r="DO8" s="681"/>
      <c r="DP8" s="682"/>
      <c r="DQ8" s="686">
        <v>1794951</v>
      </c>
      <c r="DR8" s="681"/>
      <c r="DS8" s="681"/>
      <c r="DT8" s="681"/>
      <c r="DU8" s="681"/>
      <c r="DV8" s="681"/>
      <c r="DW8" s="681"/>
      <c r="DX8" s="681"/>
      <c r="DY8" s="681"/>
      <c r="DZ8" s="681"/>
      <c r="EA8" s="681"/>
      <c r="EB8" s="681"/>
      <c r="EC8" s="727"/>
    </row>
    <row r="9" spans="2:143" ht="11.25" customHeight="1" x14ac:dyDescent="0.15">
      <c r="B9" s="677" t="s">
        <v>239</v>
      </c>
      <c r="C9" s="678"/>
      <c r="D9" s="678"/>
      <c r="E9" s="678"/>
      <c r="F9" s="678"/>
      <c r="G9" s="678"/>
      <c r="H9" s="678"/>
      <c r="I9" s="678"/>
      <c r="J9" s="678"/>
      <c r="K9" s="678"/>
      <c r="L9" s="678"/>
      <c r="M9" s="678"/>
      <c r="N9" s="678"/>
      <c r="O9" s="678"/>
      <c r="P9" s="678"/>
      <c r="Q9" s="679"/>
      <c r="R9" s="680">
        <v>11669</v>
      </c>
      <c r="S9" s="681"/>
      <c r="T9" s="681"/>
      <c r="U9" s="681"/>
      <c r="V9" s="681"/>
      <c r="W9" s="681"/>
      <c r="X9" s="681"/>
      <c r="Y9" s="682"/>
      <c r="Z9" s="713">
        <v>0.1</v>
      </c>
      <c r="AA9" s="713"/>
      <c r="AB9" s="713"/>
      <c r="AC9" s="713"/>
      <c r="AD9" s="714">
        <v>11669</v>
      </c>
      <c r="AE9" s="714"/>
      <c r="AF9" s="714"/>
      <c r="AG9" s="714"/>
      <c r="AH9" s="714"/>
      <c r="AI9" s="714"/>
      <c r="AJ9" s="714"/>
      <c r="AK9" s="714"/>
      <c r="AL9" s="683">
        <v>0.1</v>
      </c>
      <c r="AM9" s="684"/>
      <c r="AN9" s="684"/>
      <c r="AO9" s="715"/>
      <c r="AP9" s="677" t="s">
        <v>240</v>
      </c>
      <c r="AQ9" s="678"/>
      <c r="AR9" s="678"/>
      <c r="AS9" s="678"/>
      <c r="AT9" s="678"/>
      <c r="AU9" s="678"/>
      <c r="AV9" s="678"/>
      <c r="AW9" s="678"/>
      <c r="AX9" s="678"/>
      <c r="AY9" s="678"/>
      <c r="AZ9" s="678"/>
      <c r="BA9" s="678"/>
      <c r="BB9" s="678"/>
      <c r="BC9" s="678"/>
      <c r="BD9" s="678"/>
      <c r="BE9" s="678"/>
      <c r="BF9" s="679"/>
      <c r="BG9" s="680">
        <v>877674</v>
      </c>
      <c r="BH9" s="681"/>
      <c r="BI9" s="681"/>
      <c r="BJ9" s="681"/>
      <c r="BK9" s="681"/>
      <c r="BL9" s="681"/>
      <c r="BM9" s="681"/>
      <c r="BN9" s="682"/>
      <c r="BO9" s="713">
        <v>21.7</v>
      </c>
      <c r="BP9" s="713"/>
      <c r="BQ9" s="713"/>
      <c r="BR9" s="713"/>
      <c r="BS9" s="686" t="s">
        <v>237</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1388642</v>
      </c>
      <c r="CS9" s="681"/>
      <c r="CT9" s="681"/>
      <c r="CU9" s="681"/>
      <c r="CV9" s="681"/>
      <c r="CW9" s="681"/>
      <c r="CX9" s="681"/>
      <c r="CY9" s="682"/>
      <c r="CZ9" s="713">
        <v>8.3000000000000007</v>
      </c>
      <c r="DA9" s="713"/>
      <c r="DB9" s="713"/>
      <c r="DC9" s="713"/>
      <c r="DD9" s="686">
        <v>487</v>
      </c>
      <c r="DE9" s="681"/>
      <c r="DF9" s="681"/>
      <c r="DG9" s="681"/>
      <c r="DH9" s="681"/>
      <c r="DI9" s="681"/>
      <c r="DJ9" s="681"/>
      <c r="DK9" s="681"/>
      <c r="DL9" s="681"/>
      <c r="DM9" s="681"/>
      <c r="DN9" s="681"/>
      <c r="DO9" s="681"/>
      <c r="DP9" s="682"/>
      <c r="DQ9" s="686">
        <v>1200829</v>
      </c>
      <c r="DR9" s="681"/>
      <c r="DS9" s="681"/>
      <c r="DT9" s="681"/>
      <c r="DU9" s="681"/>
      <c r="DV9" s="681"/>
      <c r="DW9" s="681"/>
      <c r="DX9" s="681"/>
      <c r="DY9" s="681"/>
      <c r="DZ9" s="681"/>
      <c r="EA9" s="681"/>
      <c r="EB9" s="681"/>
      <c r="EC9" s="727"/>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237</v>
      </c>
      <c r="S10" s="681"/>
      <c r="T10" s="681"/>
      <c r="U10" s="681"/>
      <c r="V10" s="681"/>
      <c r="W10" s="681"/>
      <c r="X10" s="681"/>
      <c r="Y10" s="682"/>
      <c r="Z10" s="713" t="s">
        <v>138</v>
      </c>
      <c r="AA10" s="713"/>
      <c r="AB10" s="713"/>
      <c r="AC10" s="713"/>
      <c r="AD10" s="714" t="s">
        <v>138</v>
      </c>
      <c r="AE10" s="714"/>
      <c r="AF10" s="714"/>
      <c r="AG10" s="714"/>
      <c r="AH10" s="714"/>
      <c r="AI10" s="714"/>
      <c r="AJ10" s="714"/>
      <c r="AK10" s="714"/>
      <c r="AL10" s="683" t="s">
        <v>225</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47080</v>
      </c>
      <c r="BH10" s="681"/>
      <c r="BI10" s="681"/>
      <c r="BJ10" s="681"/>
      <c r="BK10" s="681"/>
      <c r="BL10" s="681"/>
      <c r="BM10" s="681"/>
      <c r="BN10" s="682"/>
      <c r="BO10" s="713">
        <v>1.2</v>
      </c>
      <c r="BP10" s="713"/>
      <c r="BQ10" s="713"/>
      <c r="BR10" s="713"/>
      <c r="BS10" s="686" t="s">
        <v>225</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t="s">
        <v>138</v>
      </c>
      <c r="CS10" s="681"/>
      <c r="CT10" s="681"/>
      <c r="CU10" s="681"/>
      <c r="CV10" s="681"/>
      <c r="CW10" s="681"/>
      <c r="CX10" s="681"/>
      <c r="CY10" s="682"/>
      <c r="CZ10" s="713" t="s">
        <v>225</v>
      </c>
      <c r="DA10" s="713"/>
      <c r="DB10" s="713"/>
      <c r="DC10" s="713"/>
      <c r="DD10" s="686" t="s">
        <v>237</v>
      </c>
      <c r="DE10" s="681"/>
      <c r="DF10" s="681"/>
      <c r="DG10" s="681"/>
      <c r="DH10" s="681"/>
      <c r="DI10" s="681"/>
      <c r="DJ10" s="681"/>
      <c r="DK10" s="681"/>
      <c r="DL10" s="681"/>
      <c r="DM10" s="681"/>
      <c r="DN10" s="681"/>
      <c r="DO10" s="681"/>
      <c r="DP10" s="682"/>
      <c r="DQ10" s="686" t="s">
        <v>225</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474960</v>
      </c>
      <c r="S11" s="681"/>
      <c r="T11" s="681"/>
      <c r="U11" s="681"/>
      <c r="V11" s="681"/>
      <c r="W11" s="681"/>
      <c r="X11" s="681"/>
      <c r="Y11" s="682"/>
      <c r="Z11" s="683">
        <v>2.7</v>
      </c>
      <c r="AA11" s="684"/>
      <c r="AB11" s="684"/>
      <c r="AC11" s="685"/>
      <c r="AD11" s="686">
        <v>474960</v>
      </c>
      <c r="AE11" s="681"/>
      <c r="AF11" s="681"/>
      <c r="AG11" s="681"/>
      <c r="AH11" s="681"/>
      <c r="AI11" s="681"/>
      <c r="AJ11" s="681"/>
      <c r="AK11" s="682"/>
      <c r="AL11" s="683">
        <v>5.2</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104362</v>
      </c>
      <c r="BH11" s="681"/>
      <c r="BI11" s="681"/>
      <c r="BJ11" s="681"/>
      <c r="BK11" s="681"/>
      <c r="BL11" s="681"/>
      <c r="BM11" s="681"/>
      <c r="BN11" s="682"/>
      <c r="BO11" s="713">
        <v>2.6</v>
      </c>
      <c r="BP11" s="713"/>
      <c r="BQ11" s="713"/>
      <c r="BR11" s="713"/>
      <c r="BS11" s="686" t="s">
        <v>138</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1190954</v>
      </c>
      <c r="CS11" s="681"/>
      <c r="CT11" s="681"/>
      <c r="CU11" s="681"/>
      <c r="CV11" s="681"/>
      <c r="CW11" s="681"/>
      <c r="CX11" s="681"/>
      <c r="CY11" s="682"/>
      <c r="CZ11" s="713">
        <v>7.1</v>
      </c>
      <c r="DA11" s="713"/>
      <c r="DB11" s="713"/>
      <c r="DC11" s="713"/>
      <c r="DD11" s="686">
        <v>249402</v>
      </c>
      <c r="DE11" s="681"/>
      <c r="DF11" s="681"/>
      <c r="DG11" s="681"/>
      <c r="DH11" s="681"/>
      <c r="DI11" s="681"/>
      <c r="DJ11" s="681"/>
      <c r="DK11" s="681"/>
      <c r="DL11" s="681"/>
      <c r="DM11" s="681"/>
      <c r="DN11" s="681"/>
      <c r="DO11" s="681"/>
      <c r="DP11" s="682"/>
      <c r="DQ11" s="686">
        <v>909375</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v>12254</v>
      </c>
      <c r="S12" s="681"/>
      <c r="T12" s="681"/>
      <c r="U12" s="681"/>
      <c r="V12" s="681"/>
      <c r="W12" s="681"/>
      <c r="X12" s="681"/>
      <c r="Y12" s="682"/>
      <c r="Z12" s="713">
        <v>0.1</v>
      </c>
      <c r="AA12" s="713"/>
      <c r="AB12" s="713"/>
      <c r="AC12" s="713"/>
      <c r="AD12" s="714">
        <v>12254</v>
      </c>
      <c r="AE12" s="714"/>
      <c r="AF12" s="714"/>
      <c r="AG12" s="714"/>
      <c r="AH12" s="714"/>
      <c r="AI12" s="714"/>
      <c r="AJ12" s="714"/>
      <c r="AK12" s="714"/>
      <c r="AL12" s="683">
        <v>0.1</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2781677</v>
      </c>
      <c r="BH12" s="681"/>
      <c r="BI12" s="681"/>
      <c r="BJ12" s="681"/>
      <c r="BK12" s="681"/>
      <c r="BL12" s="681"/>
      <c r="BM12" s="681"/>
      <c r="BN12" s="682"/>
      <c r="BO12" s="713">
        <v>68.8</v>
      </c>
      <c r="BP12" s="713"/>
      <c r="BQ12" s="713"/>
      <c r="BR12" s="713"/>
      <c r="BS12" s="686" t="s">
        <v>138</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771784</v>
      </c>
      <c r="CS12" s="681"/>
      <c r="CT12" s="681"/>
      <c r="CU12" s="681"/>
      <c r="CV12" s="681"/>
      <c r="CW12" s="681"/>
      <c r="CX12" s="681"/>
      <c r="CY12" s="682"/>
      <c r="CZ12" s="713">
        <v>4.5999999999999996</v>
      </c>
      <c r="DA12" s="713"/>
      <c r="DB12" s="713"/>
      <c r="DC12" s="713"/>
      <c r="DD12" s="686">
        <v>162252</v>
      </c>
      <c r="DE12" s="681"/>
      <c r="DF12" s="681"/>
      <c r="DG12" s="681"/>
      <c r="DH12" s="681"/>
      <c r="DI12" s="681"/>
      <c r="DJ12" s="681"/>
      <c r="DK12" s="681"/>
      <c r="DL12" s="681"/>
      <c r="DM12" s="681"/>
      <c r="DN12" s="681"/>
      <c r="DO12" s="681"/>
      <c r="DP12" s="682"/>
      <c r="DQ12" s="686">
        <v>594021</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237</v>
      </c>
      <c r="S13" s="681"/>
      <c r="T13" s="681"/>
      <c r="U13" s="681"/>
      <c r="V13" s="681"/>
      <c r="W13" s="681"/>
      <c r="X13" s="681"/>
      <c r="Y13" s="682"/>
      <c r="Z13" s="713" t="s">
        <v>138</v>
      </c>
      <c r="AA13" s="713"/>
      <c r="AB13" s="713"/>
      <c r="AC13" s="713"/>
      <c r="AD13" s="714" t="s">
        <v>225</v>
      </c>
      <c r="AE13" s="714"/>
      <c r="AF13" s="714"/>
      <c r="AG13" s="714"/>
      <c r="AH13" s="714"/>
      <c r="AI13" s="714"/>
      <c r="AJ13" s="714"/>
      <c r="AK13" s="714"/>
      <c r="AL13" s="683" t="s">
        <v>225</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2764107</v>
      </c>
      <c r="BH13" s="681"/>
      <c r="BI13" s="681"/>
      <c r="BJ13" s="681"/>
      <c r="BK13" s="681"/>
      <c r="BL13" s="681"/>
      <c r="BM13" s="681"/>
      <c r="BN13" s="682"/>
      <c r="BO13" s="713">
        <v>68.3</v>
      </c>
      <c r="BP13" s="713"/>
      <c r="BQ13" s="713"/>
      <c r="BR13" s="713"/>
      <c r="BS13" s="686" t="s">
        <v>225</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1279619</v>
      </c>
      <c r="CS13" s="681"/>
      <c r="CT13" s="681"/>
      <c r="CU13" s="681"/>
      <c r="CV13" s="681"/>
      <c r="CW13" s="681"/>
      <c r="CX13" s="681"/>
      <c r="CY13" s="682"/>
      <c r="CZ13" s="713">
        <v>7.7</v>
      </c>
      <c r="DA13" s="713"/>
      <c r="DB13" s="713"/>
      <c r="DC13" s="713"/>
      <c r="DD13" s="686">
        <v>692281</v>
      </c>
      <c r="DE13" s="681"/>
      <c r="DF13" s="681"/>
      <c r="DG13" s="681"/>
      <c r="DH13" s="681"/>
      <c r="DI13" s="681"/>
      <c r="DJ13" s="681"/>
      <c r="DK13" s="681"/>
      <c r="DL13" s="681"/>
      <c r="DM13" s="681"/>
      <c r="DN13" s="681"/>
      <c r="DO13" s="681"/>
      <c r="DP13" s="682"/>
      <c r="DQ13" s="686">
        <v>633182</v>
      </c>
      <c r="DR13" s="681"/>
      <c r="DS13" s="681"/>
      <c r="DT13" s="681"/>
      <c r="DU13" s="681"/>
      <c r="DV13" s="681"/>
      <c r="DW13" s="681"/>
      <c r="DX13" s="681"/>
      <c r="DY13" s="681"/>
      <c r="DZ13" s="681"/>
      <c r="EA13" s="681"/>
      <c r="EB13" s="681"/>
      <c r="EC13" s="727"/>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138</v>
      </c>
      <c r="S14" s="681"/>
      <c r="T14" s="681"/>
      <c r="U14" s="681"/>
      <c r="V14" s="681"/>
      <c r="W14" s="681"/>
      <c r="X14" s="681"/>
      <c r="Y14" s="682"/>
      <c r="Z14" s="713" t="s">
        <v>237</v>
      </c>
      <c r="AA14" s="713"/>
      <c r="AB14" s="713"/>
      <c r="AC14" s="713"/>
      <c r="AD14" s="714" t="s">
        <v>225</v>
      </c>
      <c r="AE14" s="714"/>
      <c r="AF14" s="714"/>
      <c r="AG14" s="714"/>
      <c r="AH14" s="714"/>
      <c r="AI14" s="714"/>
      <c r="AJ14" s="714"/>
      <c r="AK14" s="714"/>
      <c r="AL14" s="683" t="s">
        <v>237</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76924</v>
      </c>
      <c r="BH14" s="681"/>
      <c r="BI14" s="681"/>
      <c r="BJ14" s="681"/>
      <c r="BK14" s="681"/>
      <c r="BL14" s="681"/>
      <c r="BM14" s="681"/>
      <c r="BN14" s="682"/>
      <c r="BO14" s="713">
        <v>1.9</v>
      </c>
      <c r="BP14" s="713"/>
      <c r="BQ14" s="713"/>
      <c r="BR14" s="713"/>
      <c r="BS14" s="686" t="s">
        <v>237</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764981</v>
      </c>
      <c r="CS14" s="681"/>
      <c r="CT14" s="681"/>
      <c r="CU14" s="681"/>
      <c r="CV14" s="681"/>
      <c r="CW14" s="681"/>
      <c r="CX14" s="681"/>
      <c r="CY14" s="682"/>
      <c r="CZ14" s="713">
        <v>4.5999999999999996</v>
      </c>
      <c r="DA14" s="713"/>
      <c r="DB14" s="713"/>
      <c r="DC14" s="713"/>
      <c r="DD14" s="686">
        <v>150153</v>
      </c>
      <c r="DE14" s="681"/>
      <c r="DF14" s="681"/>
      <c r="DG14" s="681"/>
      <c r="DH14" s="681"/>
      <c r="DI14" s="681"/>
      <c r="DJ14" s="681"/>
      <c r="DK14" s="681"/>
      <c r="DL14" s="681"/>
      <c r="DM14" s="681"/>
      <c r="DN14" s="681"/>
      <c r="DO14" s="681"/>
      <c r="DP14" s="682"/>
      <c r="DQ14" s="686">
        <v>610307</v>
      </c>
      <c r="DR14" s="681"/>
      <c r="DS14" s="681"/>
      <c r="DT14" s="681"/>
      <c r="DU14" s="681"/>
      <c r="DV14" s="681"/>
      <c r="DW14" s="681"/>
      <c r="DX14" s="681"/>
      <c r="DY14" s="681"/>
      <c r="DZ14" s="681"/>
      <c r="EA14" s="681"/>
      <c r="EB14" s="681"/>
      <c r="EC14" s="727"/>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237</v>
      </c>
      <c r="S15" s="681"/>
      <c r="T15" s="681"/>
      <c r="U15" s="681"/>
      <c r="V15" s="681"/>
      <c r="W15" s="681"/>
      <c r="X15" s="681"/>
      <c r="Y15" s="682"/>
      <c r="Z15" s="713" t="s">
        <v>225</v>
      </c>
      <c r="AA15" s="713"/>
      <c r="AB15" s="713"/>
      <c r="AC15" s="713"/>
      <c r="AD15" s="714" t="s">
        <v>138</v>
      </c>
      <c r="AE15" s="714"/>
      <c r="AF15" s="714"/>
      <c r="AG15" s="714"/>
      <c r="AH15" s="714"/>
      <c r="AI15" s="714"/>
      <c r="AJ15" s="714"/>
      <c r="AK15" s="714"/>
      <c r="AL15" s="683" t="s">
        <v>225</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106880</v>
      </c>
      <c r="BH15" s="681"/>
      <c r="BI15" s="681"/>
      <c r="BJ15" s="681"/>
      <c r="BK15" s="681"/>
      <c r="BL15" s="681"/>
      <c r="BM15" s="681"/>
      <c r="BN15" s="682"/>
      <c r="BO15" s="713">
        <v>2.6</v>
      </c>
      <c r="BP15" s="713"/>
      <c r="BQ15" s="713"/>
      <c r="BR15" s="713"/>
      <c r="BS15" s="686" t="s">
        <v>237</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1489822</v>
      </c>
      <c r="CS15" s="681"/>
      <c r="CT15" s="681"/>
      <c r="CU15" s="681"/>
      <c r="CV15" s="681"/>
      <c r="CW15" s="681"/>
      <c r="CX15" s="681"/>
      <c r="CY15" s="682"/>
      <c r="CZ15" s="713">
        <v>8.9</v>
      </c>
      <c r="DA15" s="713"/>
      <c r="DB15" s="713"/>
      <c r="DC15" s="713"/>
      <c r="DD15" s="686">
        <v>485595</v>
      </c>
      <c r="DE15" s="681"/>
      <c r="DF15" s="681"/>
      <c r="DG15" s="681"/>
      <c r="DH15" s="681"/>
      <c r="DI15" s="681"/>
      <c r="DJ15" s="681"/>
      <c r="DK15" s="681"/>
      <c r="DL15" s="681"/>
      <c r="DM15" s="681"/>
      <c r="DN15" s="681"/>
      <c r="DO15" s="681"/>
      <c r="DP15" s="682"/>
      <c r="DQ15" s="686">
        <v>876102</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13495</v>
      </c>
      <c r="S16" s="681"/>
      <c r="T16" s="681"/>
      <c r="U16" s="681"/>
      <c r="V16" s="681"/>
      <c r="W16" s="681"/>
      <c r="X16" s="681"/>
      <c r="Y16" s="682"/>
      <c r="Z16" s="713">
        <v>0.1</v>
      </c>
      <c r="AA16" s="713"/>
      <c r="AB16" s="713"/>
      <c r="AC16" s="713"/>
      <c r="AD16" s="714">
        <v>13495</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v>1793</v>
      </c>
      <c r="BH16" s="681"/>
      <c r="BI16" s="681"/>
      <c r="BJ16" s="681"/>
      <c r="BK16" s="681"/>
      <c r="BL16" s="681"/>
      <c r="BM16" s="681"/>
      <c r="BN16" s="682"/>
      <c r="BO16" s="713">
        <v>0</v>
      </c>
      <c r="BP16" s="713"/>
      <c r="BQ16" s="713"/>
      <c r="BR16" s="713"/>
      <c r="BS16" s="686" t="s">
        <v>237</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58583</v>
      </c>
      <c r="CS16" s="681"/>
      <c r="CT16" s="681"/>
      <c r="CU16" s="681"/>
      <c r="CV16" s="681"/>
      <c r="CW16" s="681"/>
      <c r="CX16" s="681"/>
      <c r="CY16" s="682"/>
      <c r="CZ16" s="713">
        <v>0.4</v>
      </c>
      <c r="DA16" s="713"/>
      <c r="DB16" s="713"/>
      <c r="DC16" s="713"/>
      <c r="DD16" s="686" t="s">
        <v>225</v>
      </c>
      <c r="DE16" s="681"/>
      <c r="DF16" s="681"/>
      <c r="DG16" s="681"/>
      <c r="DH16" s="681"/>
      <c r="DI16" s="681"/>
      <c r="DJ16" s="681"/>
      <c r="DK16" s="681"/>
      <c r="DL16" s="681"/>
      <c r="DM16" s="681"/>
      <c r="DN16" s="681"/>
      <c r="DO16" s="681"/>
      <c r="DP16" s="682"/>
      <c r="DQ16" s="686">
        <v>14175</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14320</v>
      </c>
      <c r="S17" s="681"/>
      <c r="T17" s="681"/>
      <c r="U17" s="681"/>
      <c r="V17" s="681"/>
      <c r="W17" s="681"/>
      <c r="X17" s="681"/>
      <c r="Y17" s="682"/>
      <c r="Z17" s="713">
        <v>0.1</v>
      </c>
      <c r="AA17" s="713"/>
      <c r="AB17" s="713"/>
      <c r="AC17" s="713"/>
      <c r="AD17" s="714">
        <v>14320</v>
      </c>
      <c r="AE17" s="714"/>
      <c r="AF17" s="714"/>
      <c r="AG17" s="714"/>
      <c r="AH17" s="714"/>
      <c r="AI17" s="714"/>
      <c r="AJ17" s="714"/>
      <c r="AK17" s="714"/>
      <c r="AL17" s="683">
        <v>0.2</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225</v>
      </c>
      <c r="BH17" s="681"/>
      <c r="BI17" s="681"/>
      <c r="BJ17" s="681"/>
      <c r="BK17" s="681"/>
      <c r="BL17" s="681"/>
      <c r="BM17" s="681"/>
      <c r="BN17" s="682"/>
      <c r="BO17" s="713" t="s">
        <v>225</v>
      </c>
      <c r="BP17" s="713"/>
      <c r="BQ17" s="713"/>
      <c r="BR17" s="713"/>
      <c r="BS17" s="686" t="s">
        <v>225</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1550579</v>
      </c>
      <c r="CS17" s="681"/>
      <c r="CT17" s="681"/>
      <c r="CU17" s="681"/>
      <c r="CV17" s="681"/>
      <c r="CW17" s="681"/>
      <c r="CX17" s="681"/>
      <c r="CY17" s="682"/>
      <c r="CZ17" s="713">
        <v>9.3000000000000007</v>
      </c>
      <c r="DA17" s="713"/>
      <c r="DB17" s="713"/>
      <c r="DC17" s="713"/>
      <c r="DD17" s="686" t="s">
        <v>225</v>
      </c>
      <c r="DE17" s="681"/>
      <c r="DF17" s="681"/>
      <c r="DG17" s="681"/>
      <c r="DH17" s="681"/>
      <c r="DI17" s="681"/>
      <c r="DJ17" s="681"/>
      <c r="DK17" s="681"/>
      <c r="DL17" s="681"/>
      <c r="DM17" s="681"/>
      <c r="DN17" s="681"/>
      <c r="DO17" s="681"/>
      <c r="DP17" s="682"/>
      <c r="DQ17" s="686">
        <v>1524876</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19028</v>
      </c>
      <c r="S18" s="681"/>
      <c r="T18" s="681"/>
      <c r="U18" s="681"/>
      <c r="V18" s="681"/>
      <c r="W18" s="681"/>
      <c r="X18" s="681"/>
      <c r="Y18" s="682"/>
      <c r="Z18" s="713">
        <v>0.1</v>
      </c>
      <c r="AA18" s="713"/>
      <c r="AB18" s="713"/>
      <c r="AC18" s="713"/>
      <c r="AD18" s="714">
        <v>19028</v>
      </c>
      <c r="AE18" s="714"/>
      <c r="AF18" s="714"/>
      <c r="AG18" s="714"/>
      <c r="AH18" s="714"/>
      <c r="AI18" s="714"/>
      <c r="AJ18" s="714"/>
      <c r="AK18" s="714"/>
      <c r="AL18" s="683">
        <v>0.2</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225</v>
      </c>
      <c r="BH18" s="681"/>
      <c r="BI18" s="681"/>
      <c r="BJ18" s="681"/>
      <c r="BK18" s="681"/>
      <c r="BL18" s="681"/>
      <c r="BM18" s="681"/>
      <c r="BN18" s="682"/>
      <c r="BO18" s="713" t="s">
        <v>225</v>
      </c>
      <c r="BP18" s="713"/>
      <c r="BQ18" s="713"/>
      <c r="BR18" s="713"/>
      <c r="BS18" s="686" t="s">
        <v>237</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v>110</v>
      </c>
      <c r="CS18" s="681"/>
      <c r="CT18" s="681"/>
      <c r="CU18" s="681"/>
      <c r="CV18" s="681"/>
      <c r="CW18" s="681"/>
      <c r="CX18" s="681"/>
      <c r="CY18" s="682"/>
      <c r="CZ18" s="713">
        <v>0</v>
      </c>
      <c r="DA18" s="713"/>
      <c r="DB18" s="713"/>
      <c r="DC18" s="713"/>
      <c r="DD18" s="686" t="s">
        <v>225</v>
      </c>
      <c r="DE18" s="681"/>
      <c r="DF18" s="681"/>
      <c r="DG18" s="681"/>
      <c r="DH18" s="681"/>
      <c r="DI18" s="681"/>
      <c r="DJ18" s="681"/>
      <c r="DK18" s="681"/>
      <c r="DL18" s="681"/>
      <c r="DM18" s="681"/>
      <c r="DN18" s="681"/>
      <c r="DO18" s="681"/>
      <c r="DP18" s="682"/>
      <c r="DQ18" s="686" t="s">
        <v>138</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9710</v>
      </c>
      <c r="S19" s="681"/>
      <c r="T19" s="681"/>
      <c r="U19" s="681"/>
      <c r="V19" s="681"/>
      <c r="W19" s="681"/>
      <c r="X19" s="681"/>
      <c r="Y19" s="682"/>
      <c r="Z19" s="713">
        <v>0.1</v>
      </c>
      <c r="AA19" s="713"/>
      <c r="AB19" s="713"/>
      <c r="AC19" s="713"/>
      <c r="AD19" s="714">
        <v>9710</v>
      </c>
      <c r="AE19" s="714"/>
      <c r="AF19" s="714"/>
      <c r="AG19" s="714"/>
      <c r="AH19" s="714"/>
      <c r="AI19" s="714"/>
      <c r="AJ19" s="714"/>
      <c r="AK19" s="714"/>
      <c r="AL19" s="683">
        <v>0.1</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12678</v>
      </c>
      <c r="BH19" s="681"/>
      <c r="BI19" s="681"/>
      <c r="BJ19" s="681"/>
      <c r="BK19" s="681"/>
      <c r="BL19" s="681"/>
      <c r="BM19" s="681"/>
      <c r="BN19" s="682"/>
      <c r="BO19" s="713">
        <v>0.3</v>
      </c>
      <c r="BP19" s="713"/>
      <c r="BQ19" s="713"/>
      <c r="BR19" s="713"/>
      <c r="BS19" s="686" t="s">
        <v>237</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225</v>
      </c>
      <c r="CS19" s="681"/>
      <c r="CT19" s="681"/>
      <c r="CU19" s="681"/>
      <c r="CV19" s="681"/>
      <c r="CW19" s="681"/>
      <c r="CX19" s="681"/>
      <c r="CY19" s="682"/>
      <c r="CZ19" s="713" t="s">
        <v>138</v>
      </c>
      <c r="DA19" s="713"/>
      <c r="DB19" s="713"/>
      <c r="DC19" s="713"/>
      <c r="DD19" s="686" t="s">
        <v>237</v>
      </c>
      <c r="DE19" s="681"/>
      <c r="DF19" s="681"/>
      <c r="DG19" s="681"/>
      <c r="DH19" s="681"/>
      <c r="DI19" s="681"/>
      <c r="DJ19" s="681"/>
      <c r="DK19" s="681"/>
      <c r="DL19" s="681"/>
      <c r="DM19" s="681"/>
      <c r="DN19" s="681"/>
      <c r="DO19" s="681"/>
      <c r="DP19" s="682"/>
      <c r="DQ19" s="686" t="s">
        <v>225</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6957</v>
      </c>
      <c r="S20" s="681"/>
      <c r="T20" s="681"/>
      <c r="U20" s="681"/>
      <c r="V20" s="681"/>
      <c r="W20" s="681"/>
      <c r="X20" s="681"/>
      <c r="Y20" s="682"/>
      <c r="Z20" s="713">
        <v>0</v>
      </c>
      <c r="AA20" s="713"/>
      <c r="AB20" s="713"/>
      <c r="AC20" s="713"/>
      <c r="AD20" s="714">
        <v>6957</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12678</v>
      </c>
      <c r="BH20" s="681"/>
      <c r="BI20" s="681"/>
      <c r="BJ20" s="681"/>
      <c r="BK20" s="681"/>
      <c r="BL20" s="681"/>
      <c r="BM20" s="681"/>
      <c r="BN20" s="682"/>
      <c r="BO20" s="713">
        <v>0.3</v>
      </c>
      <c r="BP20" s="713"/>
      <c r="BQ20" s="713"/>
      <c r="BR20" s="713"/>
      <c r="BS20" s="686" t="s">
        <v>225</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16720316</v>
      </c>
      <c r="CS20" s="681"/>
      <c r="CT20" s="681"/>
      <c r="CU20" s="681"/>
      <c r="CV20" s="681"/>
      <c r="CW20" s="681"/>
      <c r="CX20" s="681"/>
      <c r="CY20" s="682"/>
      <c r="CZ20" s="713">
        <v>100</v>
      </c>
      <c r="DA20" s="713"/>
      <c r="DB20" s="713"/>
      <c r="DC20" s="713"/>
      <c r="DD20" s="686">
        <v>2428070</v>
      </c>
      <c r="DE20" s="681"/>
      <c r="DF20" s="681"/>
      <c r="DG20" s="681"/>
      <c r="DH20" s="681"/>
      <c r="DI20" s="681"/>
      <c r="DJ20" s="681"/>
      <c r="DK20" s="681"/>
      <c r="DL20" s="681"/>
      <c r="DM20" s="681"/>
      <c r="DN20" s="681"/>
      <c r="DO20" s="681"/>
      <c r="DP20" s="682"/>
      <c r="DQ20" s="686">
        <v>10004496</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2361</v>
      </c>
      <c r="S21" s="681"/>
      <c r="T21" s="681"/>
      <c r="U21" s="681"/>
      <c r="V21" s="681"/>
      <c r="W21" s="681"/>
      <c r="X21" s="681"/>
      <c r="Y21" s="682"/>
      <c r="Z21" s="713">
        <v>0</v>
      </c>
      <c r="AA21" s="713"/>
      <c r="AB21" s="713"/>
      <c r="AC21" s="713"/>
      <c r="AD21" s="714">
        <v>2361</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12678</v>
      </c>
      <c r="BH21" s="681"/>
      <c r="BI21" s="681"/>
      <c r="BJ21" s="681"/>
      <c r="BK21" s="681"/>
      <c r="BL21" s="681"/>
      <c r="BM21" s="681"/>
      <c r="BN21" s="682"/>
      <c r="BO21" s="713">
        <v>0.3</v>
      </c>
      <c r="BP21" s="713"/>
      <c r="BQ21" s="713"/>
      <c r="BR21" s="713"/>
      <c r="BS21" s="686" t="s">
        <v>225</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4576788</v>
      </c>
      <c r="S22" s="681"/>
      <c r="T22" s="681"/>
      <c r="U22" s="681"/>
      <c r="V22" s="681"/>
      <c r="W22" s="681"/>
      <c r="X22" s="681"/>
      <c r="Y22" s="682"/>
      <c r="Z22" s="713">
        <v>26.3</v>
      </c>
      <c r="AA22" s="713"/>
      <c r="AB22" s="713"/>
      <c r="AC22" s="713"/>
      <c r="AD22" s="714">
        <v>4236188</v>
      </c>
      <c r="AE22" s="714"/>
      <c r="AF22" s="714"/>
      <c r="AG22" s="714"/>
      <c r="AH22" s="714"/>
      <c r="AI22" s="714"/>
      <c r="AJ22" s="714"/>
      <c r="AK22" s="714"/>
      <c r="AL22" s="683">
        <v>46.8</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138</v>
      </c>
      <c r="BH22" s="681"/>
      <c r="BI22" s="681"/>
      <c r="BJ22" s="681"/>
      <c r="BK22" s="681"/>
      <c r="BL22" s="681"/>
      <c r="BM22" s="681"/>
      <c r="BN22" s="682"/>
      <c r="BO22" s="713" t="s">
        <v>237</v>
      </c>
      <c r="BP22" s="713"/>
      <c r="BQ22" s="713"/>
      <c r="BR22" s="713"/>
      <c r="BS22" s="686" t="s">
        <v>138</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4236188</v>
      </c>
      <c r="S23" s="681"/>
      <c r="T23" s="681"/>
      <c r="U23" s="681"/>
      <c r="V23" s="681"/>
      <c r="W23" s="681"/>
      <c r="X23" s="681"/>
      <c r="Y23" s="682"/>
      <c r="Z23" s="713">
        <v>24.4</v>
      </c>
      <c r="AA23" s="713"/>
      <c r="AB23" s="713"/>
      <c r="AC23" s="713"/>
      <c r="AD23" s="714">
        <v>4236188</v>
      </c>
      <c r="AE23" s="714"/>
      <c r="AF23" s="714"/>
      <c r="AG23" s="714"/>
      <c r="AH23" s="714"/>
      <c r="AI23" s="714"/>
      <c r="AJ23" s="714"/>
      <c r="AK23" s="714"/>
      <c r="AL23" s="683">
        <v>46.8</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t="s">
        <v>225</v>
      </c>
      <c r="BH23" s="681"/>
      <c r="BI23" s="681"/>
      <c r="BJ23" s="681"/>
      <c r="BK23" s="681"/>
      <c r="BL23" s="681"/>
      <c r="BM23" s="681"/>
      <c r="BN23" s="682"/>
      <c r="BO23" s="713" t="s">
        <v>225</v>
      </c>
      <c r="BP23" s="713"/>
      <c r="BQ23" s="713"/>
      <c r="BR23" s="713"/>
      <c r="BS23" s="686" t="s">
        <v>225</v>
      </c>
      <c r="BT23" s="681"/>
      <c r="BU23" s="681"/>
      <c r="BV23" s="681"/>
      <c r="BW23" s="681"/>
      <c r="BX23" s="681"/>
      <c r="BY23" s="681"/>
      <c r="BZ23" s="681"/>
      <c r="CA23" s="681"/>
      <c r="CB23" s="727"/>
      <c r="CD23" s="784" t="s">
        <v>219</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340600</v>
      </c>
      <c r="S24" s="681"/>
      <c r="T24" s="681"/>
      <c r="U24" s="681"/>
      <c r="V24" s="681"/>
      <c r="W24" s="681"/>
      <c r="X24" s="681"/>
      <c r="Y24" s="682"/>
      <c r="Z24" s="713">
        <v>2</v>
      </c>
      <c r="AA24" s="713"/>
      <c r="AB24" s="713"/>
      <c r="AC24" s="713"/>
      <c r="AD24" s="714" t="s">
        <v>138</v>
      </c>
      <c r="AE24" s="714"/>
      <c r="AF24" s="714"/>
      <c r="AG24" s="714"/>
      <c r="AH24" s="714"/>
      <c r="AI24" s="714"/>
      <c r="AJ24" s="714"/>
      <c r="AK24" s="714"/>
      <c r="AL24" s="683" t="s">
        <v>237</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225</v>
      </c>
      <c r="BH24" s="681"/>
      <c r="BI24" s="681"/>
      <c r="BJ24" s="681"/>
      <c r="BK24" s="681"/>
      <c r="BL24" s="681"/>
      <c r="BM24" s="681"/>
      <c r="BN24" s="682"/>
      <c r="BO24" s="713" t="s">
        <v>138</v>
      </c>
      <c r="BP24" s="713"/>
      <c r="BQ24" s="713"/>
      <c r="BR24" s="713"/>
      <c r="BS24" s="686" t="s">
        <v>225</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4798908</v>
      </c>
      <c r="CS24" s="736"/>
      <c r="CT24" s="736"/>
      <c r="CU24" s="736"/>
      <c r="CV24" s="736"/>
      <c r="CW24" s="736"/>
      <c r="CX24" s="736"/>
      <c r="CY24" s="779"/>
      <c r="CZ24" s="780">
        <v>28.7</v>
      </c>
      <c r="DA24" s="751"/>
      <c r="DB24" s="751"/>
      <c r="DC24" s="783"/>
      <c r="DD24" s="778">
        <v>3815675</v>
      </c>
      <c r="DE24" s="736"/>
      <c r="DF24" s="736"/>
      <c r="DG24" s="736"/>
      <c r="DH24" s="736"/>
      <c r="DI24" s="736"/>
      <c r="DJ24" s="736"/>
      <c r="DK24" s="779"/>
      <c r="DL24" s="778">
        <v>3769369</v>
      </c>
      <c r="DM24" s="736"/>
      <c r="DN24" s="736"/>
      <c r="DO24" s="736"/>
      <c r="DP24" s="736"/>
      <c r="DQ24" s="736"/>
      <c r="DR24" s="736"/>
      <c r="DS24" s="736"/>
      <c r="DT24" s="736"/>
      <c r="DU24" s="736"/>
      <c r="DV24" s="779"/>
      <c r="DW24" s="780">
        <v>41.6</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t="s">
        <v>225</v>
      </c>
      <c r="S25" s="681"/>
      <c r="T25" s="681"/>
      <c r="U25" s="681"/>
      <c r="V25" s="681"/>
      <c r="W25" s="681"/>
      <c r="X25" s="681"/>
      <c r="Y25" s="682"/>
      <c r="Z25" s="713" t="s">
        <v>225</v>
      </c>
      <c r="AA25" s="713"/>
      <c r="AB25" s="713"/>
      <c r="AC25" s="713"/>
      <c r="AD25" s="714" t="s">
        <v>237</v>
      </c>
      <c r="AE25" s="714"/>
      <c r="AF25" s="714"/>
      <c r="AG25" s="714"/>
      <c r="AH25" s="714"/>
      <c r="AI25" s="714"/>
      <c r="AJ25" s="714"/>
      <c r="AK25" s="714"/>
      <c r="AL25" s="683" t="s">
        <v>138</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138</v>
      </c>
      <c r="BH25" s="681"/>
      <c r="BI25" s="681"/>
      <c r="BJ25" s="681"/>
      <c r="BK25" s="681"/>
      <c r="BL25" s="681"/>
      <c r="BM25" s="681"/>
      <c r="BN25" s="682"/>
      <c r="BO25" s="713" t="s">
        <v>225</v>
      </c>
      <c r="BP25" s="713"/>
      <c r="BQ25" s="713"/>
      <c r="BR25" s="713"/>
      <c r="BS25" s="686" t="s">
        <v>138</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2206964</v>
      </c>
      <c r="CS25" s="699"/>
      <c r="CT25" s="699"/>
      <c r="CU25" s="699"/>
      <c r="CV25" s="699"/>
      <c r="CW25" s="699"/>
      <c r="CX25" s="699"/>
      <c r="CY25" s="700"/>
      <c r="CZ25" s="683">
        <v>13.2</v>
      </c>
      <c r="DA25" s="701"/>
      <c r="DB25" s="701"/>
      <c r="DC25" s="702"/>
      <c r="DD25" s="686">
        <v>1957453</v>
      </c>
      <c r="DE25" s="699"/>
      <c r="DF25" s="699"/>
      <c r="DG25" s="699"/>
      <c r="DH25" s="699"/>
      <c r="DI25" s="699"/>
      <c r="DJ25" s="699"/>
      <c r="DK25" s="700"/>
      <c r="DL25" s="686">
        <v>1941075</v>
      </c>
      <c r="DM25" s="699"/>
      <c r="DN25" s="699"/>
      <c r="DO25" s="699"/>
      <c r="DP25" s="699"/>
      <c r="DQ25" s="699"/>
      <c r="DR25" s="699"/>
      <c r="DS25" s="699"/>
      <c r="DT25" s="699"/>
      <c r="DU25" s="699"/>
      <c r="DV25" s="700"/>
      <c r="DW25" s="683">
        <v>21.4</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9367233</v>
      </c>
      <c r="S26" s="681"/>
      <c r="T26" s="681"/>
      <c r="U26" s="681"/>
      <c r="V26" s="681"/>
      <c r="W26" s="681"/>
      <c r="X26" s="681"/>
      <c r="Y26" s="682"/>
      <c r="Z26" s="713">
        <v>53.9</v>
      </c>
      <c r="AA26" s="713"/>
      <c r="AB26" s="713"/>
      <c r="AC26" s="713"/>
      <c r="AD26" s="714">
        <v>9026633</v>
      </c>
      <c r="AE26" s="714"/>
      <c r="AF26" s="714"/>
      <c r="AG26" s="714"/>
      <c r="AH26" s="714"/>
      <c r="AI26" s="714"/>
      <c r="AJ26" s="714"/>
      <c r="AK26" s="714"/>
      <c r="AL26" s="683">
        <v>99.7</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138</v>
      </c>
      <c r="BH26" s="681"/>
      <c r="BI26" s="681"/>
      <c r="BJ26" s="681"/>
      <c r="BK26" s="681"/>
      <c r="BL26" s="681"/>
      <c r="BM26" s="681"/>
      <c r="BN26" s="682"/>
      <c r="BO26" s="713" t="s">
        <v>225</v>
      </c>
      <c r="BP26" s="713"/>
      <c r="BQ26" s="713"/>
      <c r="BR26" s="713"/>
      <c r="BS26" s="686" t="s">
        <v>138</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1278582</v>
      </c>
      <c r="CS26" s="681"/>
      <c r="CT26" s="681"/>
      <c r="CU26" s="681"/>
      <c r="CV26" s="681"/>
      <c r="CW26" s="681"/>
      <c r="CX26" s="681"/>
      <c r="CY26" s="682"/>
      <c r="CZ26" s="683">
        <v>7.6</v>
      </c>
      <c r="DA26" s="701"/>
      <c r="DB26" s="701"/>
      <c r="DC26" s="702"/>
      <c r="DD26" s="686">
        <v>1094554</v>
      </c>
      <c r="DE26" s="681"/>
      <c r="DF26" s="681"/>
      <c r="DG26" s="681"/>
      <c r="DH26" s="681"/>
      <c r="DI26" s="681"/>
      <c r="DJ26" s="681"/>
      <c r="DK26" s="682"/>
      <c r="DL26" s="686" t="s">
        <v>225</v>
      </c>
      <c r="DM26" s="681"/>
      <c r="DN26" s="681"/>
      <c r="DO26" s="681"/>
      <c r="DP26" s="681"/>
      <c r="DQ26" s="681"/>
      <c r="DR26" s="681"/>
      <c r="DS26" s="681"/>
      <c r="DT26" s="681"/>
      <c r="DU26" s="681"/>
      <c r="DV26" s="682"/>
      <c r="DW26" s="683" t="s">
        <v>138</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v>1809</v>
      </c>
      <c r="S27" s="681"/>
      <c r="T27" s="681"/>
      <c r="U27" s="681"/>
      <c r="V27" s="681"/>
      <c r="W27" s="681"/>
      <c r="X27" s="681"/>
      <c r="Y27" s="682"/>
      <c r="Z27" s="713">
        <v>0</v>
      </c>
      <c r="AA27" s="713"/>
      <c r="AB27" s="713"/>
      <c r="AC27" s="713"/>
      <c r="AD27" s="714">
        <v>1809</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4045744</v>
      </c>
      <c r="BH27" s="681"/>
      <c r="BI27" s="681"/>
      <c r="BJ27" s="681"/>
      <c r="BK27" s="681"/>
      <c r="BL27" s="681"/>
      <c r="BM27" s="681"/>
      <c r="BN27" s="682"/>
      <c r="BO27" s="713">
        <v>100</v>
      </c>
      <c r="BP27" s="713"/>
      <c r="BQ27" s="713"/>
      <c r="BR27" s="713"/>
      <c r="BS27" s="686" t="s">
        <v>225</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1041365</v>
      </c>
      <c r="CS27" s="699"/>
      <c r="CT27" s="699"/>
      <c r="CU27" s="699"/>
      <c r="CV27" s="699"/>
      <c r="CW27" s="699"/>
      <c r="CX27" s="699"/>
      <c r="CY27" s="700"/>
      <c r="CZ27" s="683">
        <v>6.2</v>
      </c>
      <c r="DA27" s="701"/>
      <c r="DB27" s="701"/>
      <c r="DC27" s="702"/>
      <c r="DD27" s="686">
        <v>333346</v>
      </c>
      <c r="DE27" s="699"/>
      <c r="DF27" s="699"/>
      <c r="DG27" s="699"/>
      <c r="DH27" s="699"/>
      <c r="DI27" s="699"/>
      <c r="DJ27" s="699"/>
      <c r="DK27" s="700"/>
      <c r="DL27" s="686">
        <v>303418</v>
      </c>
      <c r="DM27" s="699"/>
      <c r="DN27" s="699"/>
      <c r="DO27" s="699"/>
      <c r="DP27" s="699"/>
      <c r="DQ27" s="699"/>
      <c r="DR27" s="699"/>
      <c r="DS27" s="699"/>
      <c r="DT27" s="699"/>
      <c r="DU27" s="699"/>
      <c r="DV27" s="700"/>
      <c r="DW27" s="683">
        <v>3.3</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91253</v>
      </c>
      <c r="S28" s="681"/>
      <c r="T28" s="681"/>
      <c r="U28" s="681"/>
      <c r="V28" s="681"/>
      <c r="W28" s="681"/>
      <c r="X28" s="681"/>
      <c r="Y28" s="682"/>
      <c r="Z28" s="713">
        <v>0.5</v>
      </c>
      <c r="AA28" s="713"/>
      <c r="AB28" s="713"/>
      <c r="AC28" s="713"/>
      <c r="AD28" s="714" t="s">
        <v>237</v>
      </c>
      <c r="AE28" s="714"/>
      <c r="AF28" s="714"/>
      <c r="AG28" s="714"/>
      <c r="AH28" s="714"/>
      <c r="AI28" s="714"/>
      <c r="AJ28" s="714"/>
      <c r="AK28" s="714"/>
      <c r="AL28" s="683" t="s">
        <v>225</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1550579</v>
      </c>
      <c r="CS28" s="681"/>
      <c r="CT28" s="681"/>
      <c r="CU28" s="681"/>
      <c r="CV28" s="681"/>
      <c r="CW28" s="681"/>
      <c r="CX28" s="681"/>
      <c r="CY28" s="682"/>
      <c r="CZ28" s="683">
        <v>9.3000000000000007</v>
      </c>
      <c r="DA28" s="701"/>
      <c r="DB28" s="701"/>
      <c r="DC28" s="702"/>
      <c r="DD28" s="686">
        <v>1524876</v>
      </c>
      <c r="DE28" s="681"/>
      <c r="DF28" s="681"/>
      <c r="DG28" s="681"/>
      <c r="DH28" s="681"/>
      <c r="DI28" s="681"/>
      <c r="DJ28" s="681"/>
      <c r="DK28" s="682"/>
      <c r="DL28" s="686">
        <v>1524876</v>
      </c>
      <c r="DM28" s="681"/>
      <c r="DN28" s="681"/>
      <c r="DO28" s="681"/>
      <c r="DP28" s="681"/>
      <c r="DQ28" s="681"/>
      <c r="DR28" s="681"/>
      <c r="DS28" s="681"/>
      <c r="DT28" s="681"/>
      <c r="DU28" s="681"/>
      <c r="DV28" s="682"/>
      <c r="DW28" s="683">
        <v>16.8</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186144</v>
      </c>
      <c r="S29" s="681"/>
      <c r="T29" s="681"/>
      <c r="U29" s="681"/>
      <c r="V29" s="681"/>
      <c r="W29" s="681"/>
      <c r="X29" s="681"/>
      <c r="Y29" s="682"/>
      <c r="Z29" s="713">
        <v>1.1000000000000001</v>
      </c>
      <c r="AA29" s="713"/>
      <c r="AB29" s="713"/>
      <c r="AC29" s="713"/>
      <c r="AD29" s="714">
        <v>13430</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1550579</v>
      </c>
      <c r="CS29" s="699"/>
      <c r="CT29" s="699"/>
      <c r="CU29" s="699"/>
      <c r="CV29" s="699"/>
      <c r="CW29" s="699"/>
      <c r="CX29" s="699"/>
      <c r="CY29" s="700"/>
      <c r="CZ29" s="683">
        <v>9.3000000000000007</v>
      </c>
      <c r="DA29" s="701"/>
      <c r="DB29" s="701"/>
      <c r="DC29" s="702"/>
      <c r="DD29" s="686">
        <v>1524876</v>
      </c>
      <c r="DE29" s="699"/>
      <c r="DF29" s="699"/>
      <c r="DG29" s="699"/>
      <c r="DH29" s="699"/>
      <c r="DI29" s="699"/>
      <c r="DJ29" s="699"/>
      <c r="DK29" s="700"/>
      <c r="DL29" s="686">
        <v>1524876</v>
      </c>
      <c r="DM29" s="699"/>
      <c r="DN29" s="699"/>
      <c r="DO29" s="699"/>
      <c r="DP29" s="699"/>
      <c r="DQ29" s="699"/>
      <c r="DR29" s="699"/>
      <c r="DS29" s="699"/>
      <c r="DT29" s="699"/>
      <c r="DU29" s="699"/>
      <c r="DV29" s="700"/>
      <c r="DW29" s="683">
        <v>16.8</v>
      </c>
      <c r="DX29" s="701"/>
      <c r="DY29" s="701"/>
      <c r="DZ29" s="701"/>
      <c r="EA29" s="701"/>
      <c r="EB29" s="701"/>
      <c r="EC29" s="722"/>
    </row>
    <row r="30" spans="2:133" ht="11.25" customHeight="1" x14ac:dyDescent="0.15">
      <c r="B30" s="677" t="s">
        <v>304</v>
      </c>
      <c r="C30" s="678"/>
      <c r="D30" s="678"/>
      <c r="E30" s="678"/>
      <c r="F30" s="678"/>
      <c r="G30" s="678"/>
      <c r="H30" s="678"/>
      <c r="I30" s="678"/>
      <c r="J30" s="678"/>
      <c r="K30" s="678"/>
      <c r="L30" s="678"/>
      <c r="M30" s="678"/>
      <c r="N30" s="678"/>
      <c r="O30" s="678"/>
      <c r="P30" s="678"/>
      <c r="Q30" s="679"/>
      <c r="R30" s="680">
        <v>36973</v>
      </c>
      <c r="S30" s="681"/>
      <c r="T30" s="681"/>
      <c r="U30" s="681"/>
      <c r="V30" s="681"/>
      <c r="W30" s="681"/>
      <c r="X30" s="681"/>
      <c r="Y30" s="682"/>
      <c r="Z30" s="713">
        <v>0.2</v>
      </c>
      <c r="AA30" s="713"/>
      <c r="AB30" s="713"/>
      <c r="AC30" s="713"/>
      <c r="AD30" s="714" t="s">
        <v>225</v>
      </c>
      <c r="AE30" s="714"/>
      <c r="AF30" s="714"/>
      <c r="AG30" s="714"/>
      <c r="AH30" s="714"/>
      <c r="AI30" s="714"/>
      <c r="AJ30" s="714"/>
      <c r="AK30" s="714"/>
      <c r="AL30" s="683" t="s">
        <v>225</v>
      </c>
      <c r="AM30" s="684"/>
      <c r="AN30" s="684"/>
      <c r="AO30" s="715"/>
      <c r="AP30" s="741" t="s">
        <v>219</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1495295</v>
      </c>
      <c r="CS30" s="681"/>
      <c r="CT30" s="681"/>
      <c r="CU30" s="681"/>
      <c r="CV30" s="681"/>
      <c r="CW30" s="681"/>
      <c r="CX30" s="681"/>
      <c r="CY30" s="682"/>
      <c r="CZ30" s="683">
        <v>8.9</v>
      </c>
      <c r="DA30" s="701"/>
      <c r="DB30" s="701"/>
      <c r="DC30" s="702"/>
      <c r="DD30" s="686">
        <v>1473373</v>
      </c>
      <c r="DE30" s="681"/>
      <c r="DF30" s="681"/>
      <c r="DG30" s="681"/>
      <c r="DH30" s="681"/>
      <c r="DI30" s="681"/>
      <c r="DJ30" s="681"/>
      <c r="DK30" s="682"/>
      <c r="DL30" s="686">
        <v>1473373</v>
      </c>
      <c r="DM30" s="681"/>
      <c r="DN30" s="681"/>
      <c r="DO30" s="681"/>
      <c r="DP30" s="681"/>
      <c r="DQ30" s="681"/>
      <c r="DR30" s="681"/>
      <c r="DS30" s="681"/>
      <c r="DT30" s="681"/>
      <c r="DU30" s="681"/>
      <c r="DV30" s="682"/>
      <c r="DW30" s="683">
        <v>16.3</v>
      </c>
      <c r="DX30" s="701"/>
      <c r="DY30" s="701"/>
      <c r="DZ30" s="701"/>
      <c r="EA30" s="701"/>
      <c r="EB30" s="701"/>
      <c r="EC30" s="722"/>
    </row>
    <row r="31" spans="2:133" ht="11.25" customHeight="1" x14ac:dyDescent="0.15">
      <c r="B31" s="677" t="s">
        <v>308</v>
      </c>
      <c r="C31" s="678"/>
      <c r="D31" s="678"/>
      <c r="E31" s="678"/>
      <c r="F31" s="678"/>
      <c r="G31" s="678"/>
      <c r="H31" s="678"/>
      <c r="I31" s="678"/>
      <c r="J31" s="678"/>
      <c r="K31" s="678"/>
      <c r="L31" s="678"/>
      <c r="M31" s="678"/>
      <c r="N31" s="678"/>
      <c r="O31" s="678"/>
      <c r="P31" s="678"/>
      <c r="Q31" s="679"/>
      <c r="R31" s="680">
        <v>3661590</v>
      </c>
      <c r="S31" s="681"/>
      <c r="T31" s="681"/>
      <c r="U31" s="681"/>
      <c r="V31" s="681"/>
      <c r="W31" s="681"/>
      <c r="X31" s="681"/>
      <c r="Y31" s="682"/>
      <c r="Z31" s="713">
        <v>21.1</v>
      </c>
      <c r="AA31" s="713"/>
      <c r="AB31" s="713"/>
      <c r="AC31" s="713"/>
      <c r="AD31" s="714" t="s">
        <v>138</v>
      </c>
      <c r="AE31" s="714"/>
      <c r="AF31" s="714"/>
      <c r="AG31" s="714"/>
      <c r="AH31" s="714"/>
      <c r="AI31" s="714"/>
      <c r="AJ31" s="714"/>
      <c r="AK31" s="714"/>
      <c r="AL31" s="683" t="s">
        <v>237</v>
      </c>
      <c r="AM31" s="684"/>
      <c r="AN31" s="684"/>
      <c r="AO31" s="715"/>
      <c r="AP31" s="756" t="s">
        <v>309</v>
      </c>
      <c r="AQ31" s="757"/>
      <c r="AR31" s="757"/>
      <c r="AS31" s="757"/>
      <c r="AT31" s="762" t="s">
        <v>310</v>
      </c>
      <c r="AU31" s="231"/>
      <c r="AV31" s="231"/>
      <c r="AW31" s="231"/>
      <c r="AX31" s="746" t="s">
        <v>186</v>
      </c>
      <c r="AY31" s="747"/>
      <c r="AZ31" s="747"/>
      <c r="BA31" s="747"/>
      <c r="BB31" s="747"/>
      <c r="BC31" s="747"/>
      <c r="BD31" s="747"/>
      <c r="BE31" s="747"/>
      <c r="BF31" s="748"/>
      <c r="BG31" s="749">
        <v>99.2</v>
      </c>
      <c r="BH31" s="750"/>
      <c r="BI31" s="750"/>
      <c r="BJ31" s="750"/>
      <c r="BK31" s="750"/>
      <c r="BL31" s="750"/>
      <c r="BM31" s="751">
        <v>96.5</v>
      </c>
      <c r="BN31" s="750"/>
      <c r="BO31" s="750"/>
      <c r="BP31" s="750"/>
      <c r="BQ31" s="752"/>
      <c r="BR31" s="749">
        <v>99.2</v>
      </c>
      <c r="BS31" s="750"/>
      <c r="BT31" s="750"/>
      <c r="BU31" s="750"/>
      <c r="BV31" s="750"/>
      <c r="BW31" s="750"/>
      <c r="BX31" s="751">
        <v>96.5</v>
      </c>
      <c r="BY31" s="750"/>
      <c r="BZ31" s="750"/>
      <c r="CA31" s="750"/>
      <c r="CB31" s="752"/>
      <c r="CD31" s="767"/>
      <c r="CE31" s="768"/>
      <c r="CF31" s="719" t="s">
        <v>311</v>
      </c>
      <c r="CG31" s="720"/>
      <c r="CH31" s="720"/>
      <c r="CI31" s="720"/>
      <c r="CJ31" s="720"/>
      <c r="CK31" s="720"/>
      <c r="CL31" s="720"/>
      <c r="CM31" s="720"/>
      <c r="CN31" s="720"/>
      <c r="CO31" s="720"/>
      <c r="CP31" s="720"/>
      <c r="CQ31" s="721"/>
      <c r="CR31" s="680">
        <v>55284</v>
      </c>
      <c r="CS31" s="699"/>
      <c r="CT31" s="699"/>
      <c r="CU31" s="699"/>
      <c r="CV31" s="699"/>
      <c r="CW31" s="699"/>
      <c r="CX31" s="699"/>
      <c r="CY31" s="700"/>
      <c r="CZ31" s="683">
        <v>0.3</v>
      </c>
      <c r="DA31" s="701"/>
      <c r="DB31" s="701"/>
      <c r="DC31" s="702"/>
      <c r="DD31" s="686">
        <v>51503</v>
      </c>
      <c r="DE31" s="699"/>
      <c r="DF31" s="699"/>
      <c r="DG31" s="699"/>
      <c r="DH31" s="699"/>
      <c r="DI31" s="699"/>
      <c r="DJ31" s="699"/>
      <c r="DK31" s="700"/>
      <c r="DL31" s="686">
        <v>51503</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15">
      <c r="B32" s="771" t="s">
        <v>312</v>
      </c>
      <c r="C32" s="772"/>
      <c r="D32" s="772"/>
      <c r="E32" s="772"/>
      <c r="F32" s="772"/>
      <c r="G32" s="772"/>
      <c r="H32" s="772"/>
      <c r="I32" s="772"/>
      <c r="J32" s="772"/>
      <c r="K32" s="772"/>
      <c r="L32" s="772"/>
      <c r="M32" s="772"/>
      <c r="N32" s="772"/>
      <c r="O32" s="772"/>
      <c r="P32" s="772"/>
      <c r="Q32" s="773"/>
      <c r="R32" s="680" t="s">
        <v>225</v>
      </c>
      <c r="S32" s="681"/>
      <c r="T32" s="681"/>
      <c r="U32" s="681"/>
      <c r="V32" s="681"/>
      <c r="W32" s="681"/>
      <c r="X32" s="681"/>
      <c r="Y32" s="682"/>
      <c r="Z32" s="713" t="s">
        <v>225</v>
      </c>
      <c r="AA32" s="713"/>
      <c r="AB32" s="713"/>
      <c r="AC32" s="713"/>
      <c r="AD32" s="714" t="s">
        <v>138</v>
      </c>
      <c r="AE32" s="714"/>
      <c r="AF32" s="714"/>
      <c r="AG32" s="714"/>
      <c r="AH32" s="714"/>
      <c r="AI32" s="714"/>
      <c r="AJ32" s="714"/>
      <c r="AK32" s="714"/>
      <c r="AL32" s="683" t="s">
        <v>237</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98.9</v>
      </c>
      <c r="BH32" s="699"/>
      <c r="BI32" s="699"/>
      <c r="BJ32" s="699"/>
      <c r="BK32" s="699"/>
      <c r="BL32" s="699"/>
      <c r="BM32" s="684">
        <v>96</v>
      </c>
      <c r="BN32" s="745"/>
      <c r="BO32" s="745"/>
      <c r="BP32" s="745"/>
      <c r="BQ32" s="726"/>
      <c r="BR32" s="753">
        <v>98.9</v>
      </c>
      <c r="BS32" s="699"/>
      <c r="BT32" s="699"/>
      <c r="BU32" s="699"/>
      <c r="BV32" s="699"/>
      <c r="BW32" s="699"/>
      <c r="BX32" s="684">
        <v>95.7</v>
      </c>
      <c r="BY32" s="745"/>
      <c r="BZ32" s="745"/>
      <c r="CA32" s="745"/>
      <c r="CB32" s="726"/>
      <c r="CD32" s="769"/>
      <c r="CE32" s="770"/>
      <c r="CF32" s="719" t="s">
        <v>315</v>
      </c>
      <c r="CG32" s="720"/>
      <c r="CH32" s="720"/>
      <c r="CI32" s="720"/>
      <c r="CJ32" s="720"/>
      <c r="CK32" s="720"/>
      <c r="CL32" s="720"/>
      <c r="CM32" s="720"/>
      <c r="CN32" s="720"/>
      <c r="CO32" s="720"/>
      <c r="CP32" s="720"/>
      <c r="CQ32" s="721"/>
      <c r="CR32" s="680" t="s">
        <v>138</v>
      </c>
      <c r="CS32" s="681"/>
      <c r="CT32" s="681"/>
      <c r="CU32" s="681"/>
      <c r="CV32" s="681"/>
      <c r="CW32" s="681"/>
      <c r="CX32" s="681"/>
      <c r="CY32" s="682"/>
      <c r="CZ32" s="683" t="s">
        <v>225</v>
      </c>
      <c r="DA32" s="701"/>
      <c r="DB32" s="701"/>
      <c r="DC32" s="702"/>
      <c r="DD32" s="686" t="s">
        <v>138</v>
      </c>
      <c r="DE32" s="681"/>
      <c r="DF32" s="681"/>
      <c r="DG32" s="681"/>
      <c r="DH32" s="681"/>
      <c r="DI32" s="681"/>
      <c r="DJ32" s="681"/>
      <c r="DK32" s="682"/>
      <c r="DL32" s="686" t="s">
        <v>225</v>
      </c>
      <c r="DM32" s="681"/>
      <c r="DN32" s="681"/>
      <c r="DO32" s="681"/>
      <c r="DP32" s="681"/>
      <c r="DQ32" s="681"/>
      <c r="DR32" s="681"/>
      <c r="DS32" s="681"/>
      <c r="DT32" s="681"/>
      <c r="DU32" s="681"/>
      <c r="DV32" s="682"/>
      <c r="DW32" s="683" t="s">
        <v>138</v>
      </c>
      <c r="DX32" s="701"/>
      <c r="DY32" s="701"/>
      <c r="DZ32" s="701"/>
      <c r="EA32" s="701"/>
      <c r="EB32" s="701"/>
      <c r="EC32" s="722"/>
    </row>
    <row r="33" spans="2:133" ht="11.25" customHeight="1" x14ac:dyDescent="0.15">
      <c r="B33" s="677" t="s">
        <v>316</v>
      </c>
      <c r="C33" s="678"/>
      <c r="D33" s="678"/>
      <c r="E33" s="678"/>
      <c r="F33" s="678"/>
      <c r="G33" s="678"/>
      <c r="H33" s="678"/>
      <c r="I33" s="678"/>
      <c r="J33" s="678"/>
      <c r="K33" s="678"/>
      <c r="L33" s="678"/>
      <c r="M33" s="678"/>
      <c r="N33" s="678"/>
      <c r="O33" s="678"/>
      <c r="P33" s="678"/>
      <c r="Q33" s="679"/>
      <c r="R33" s="680">
        <v>897155</v>
      </c>
      <c r="S33" s="681"/>
      <c r="T33" s="681"/>
      <c r="U33" s="681"/>
      <c r="V33" s="681"/>
      <c r="W33" s="681"/>
      <c r="X33" s="681"/>
      <c r="Y33" s="682"/>
      <c r="Z33" s="713">
        <v>5.2</v>
      </c>
      <c r="AA33" s="713"/>
      <c r="AB33" s="713"/>
      <c r="AC33" s="713"/>
      <c r="AD33" s="714" t="s">
        <v>225</v>
      </c>
      <c r="AE33" s="714"/>
      <c r="AF33" s="714"/>
      <c r="AG33" s="714"/>
      <c r="AH33" s="714"/>
      <c r="AI33" s="714"/>
      <c r="AJ33" s="714"/>
      <c r="AK33" s="714"/>
      <c r="AL33" s="683" t="s">
        <v>138</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99.2</v>
      </c>
      <c r="BH33" s="665"/>
      <c r="BI33" s="665"/>
      <c r="BJ33" s="665"/>
      <c r="BK33" s="665"/>
      <c r="BL33" s="665"/>
      <c r="BM33" s="707">
        <v>96.5</v>
      </c>
      <c r="BN33" s="665"/>
      <c r="BO33" s="665"/>
      <c r="BP33" s="665"/>
      <c r="BQ33" s="709"/>
      <c r="BR33" s="744">
        <v>99.3</v>
      </c>
      <c r="BS33" s="665"/>
      <c r="BT33" s="665"/>
      <c r="BU33" s="665"/>
      <c r="BV33" s="665"/>
      <c r="BW33" s="665"/>
      <c r="BX33" s="707">
        <v>96.6</v>
      </c>
      <c r="BY33" s="665"/>
      <c r="BZ33" s="665"/>
      <c r="CA33" s="665"/>
      <c r="CB33" s="709"/>
      <c r="CD33" s="719" t="s">
        <v>318</v>
      </c>
      <c r="CE33" s="720"/>
      <c r="CF33" s="720"/>
      <c r="CG33" s="720"/>
      <c r="CH33" s="720"/>
      <c r="CI33" s="720"/>
      <c r="CJ33" s="720"/>
      <c r="CK33" s="720"/>
      <c r="CL33" s="720"/>
      <c r="CM33" s="720"/>
      <c r="CN33" s="720"/>
      <c r="CO33" s="720"/>
      <c r="CP33" s="720"/>
      <c r="CQ33" s="721"/>
      <c r="CR33" s="680">
        <v>9434755</v>
      </c>
      <c r="CS33" s="699"/>
      <c r="CT33" s="699"/>
      <c r="CU33" s="699"/>
      <c r="CV33" s="699"/>
      <c r="CW33" s="699"/>
      <c r="CX33" s="699"/>
      <c r="CY33" s="700"/>
      <c r="CZ33" s="683">
        <v>56.4</v>
      </c>
      <c r="DA33" s="701"/>
      <c r="DB33" s="701"/>
      <c r="DC33" s="702"/>
      <c r="DD33" s="686">
        <v>5686313</v>
      </c>
      <c r="DE33" s="699"/>
      <c r="DF33" s="699"/>
      <c r="DG33" s="699"/>
      <c r="DH33" s="699"/>
      <c r="DI33" s="699"/>
      <c r="DJ33" s="699"/>
      <c r="DK33" s="700"/>
      <c r="DL33" s="686">
        <v>3679815</v>
      </c>
      <c r="DM33" s="699"/>
      <c r="DN33" s="699"/>
      <c r="DO33" s="699"/>
      <c r="DP33" s="699"/>
      <c r="DQ33" s="699"/>
      <c r="DR33" s="699"/>
      <c r="DS33" s="699"/>
      <c r="DT33" s="699"/>
      <c r="DU33" s="699"/>
      <c r="DV33" s="700"/>
      <c r="DW33" s="683">
        <v>40.6</v>
      </c>
      <c r="DX33" s="701"/>
      <c r="DY33" s="701"/>
      <c r="DZ33" s="701"/>
      <c r="EA33" s="701"/>
      <c r="EB33" s="701"/>
      <c r="EC33" s="722"/>
    </row>
    <row r="34" spans="2:133" ht="11.25" customHeight="1" x14ac:dyDescent="0.15">
      <c r="B34" s="677" t="s">
        <v>319</v>
      </c>
      <c r="C34" s="678"/>
      <c r="D34" s="678"/>
      <c r="E34" s="678"/>
      <c r="F34" s="678"/>
      <c r="G34" s="678"/>
      <c r="H34" s="678"/>
      <c r="I34" s="678"/>
      <c r="J34" s="678"/>
      <c r="K34" s="678"/>
      <c r="L34" s="678"/>
      <c r="M34" s="678"/>
      <c r="N34" s="678"/>
      <c r="O34" s="678"/>
      <c r="P34" s="678"/>
      <c r="Q34" s="679"/>
      <c r="R34" s="680">
        <v>46878</v>
      </c>
      <c r="S34" s="681"/>
      <c r="T34" s="681"/>
      <c r="U34" s="681"/>
      <c r="V34" s="681"/>
      <c r="W34" s="681"/>
      <c r="X34" s="681"/>
      <c r="Y34" s="682"/>
      <c r="Z34" s="713">
        <v>0.3</v>
      </c>
      <c r="AA34" s="713"/>
      <c r="AB34" s="713"/>
      <c r="AC34" s="713"/>
      <c r="AD34" s="714" t="s">
        <v>237</v>
      </c>
      <c r="AE34" s="714"/>
      <c r="AF34" s="714"/>
      <c r="AG34" s="714"/>
      <c r="AH34" s="714"/>
      <c r="AI34" s="714"/>
      <c r="AJ34" s="714"/>
      <c r="AK34" s="714"/>
      <c r="AL34" s="683" t="s">
        <v>225</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2577183</v>
      </c>
      <c r="CS34" s="681"/>
      <c r="CT34" s="681"/>
      <c r="CU34" s="681"/>
      <c r="CV34" s="681"/>
      <c r="CW34" s="681"/>
      <c r="CX34" s="681"/>
      <c r="CY34" s="682"/>
      <c r="CZ34" s="683">
        <v>15.4</v>
      </c>
      <c r="DA34" s="701"/>
      <c r="DB34" s="701"/>
      <c r="DC34" s="702"/>
      <c r="DD34" s="686">
        <v>1904974</v>
      </c>
      <c r="DE34" s="681"/>
      <c r="DF34" s="681"/>
      <c r="DG34" s="681"/>
      <c r="DH34" s="681"/>
      <c r="DI34" s="681"/>
      <c r="DJ34" s="681"/>
      <c r="DK34" s="682"/>
      <c r="DL34" s="686">
        <v>1368343</v>
      </c>
      <c r="DM34" s="681"/>
      <c r="DN34" s="681"/>
      <c r="DO34" s="681"/>
      <c r="DP34" s="681"/>
      <c r="DQ34" s="681"/>
      <c r="DR34" s="681"/>
      <c r="DS34" s="681"/>
      <c r="DT34" s="681"/>
      <c r="DU34" s="681"/>
      <c r="DV34" s="682"/>
      <c r="DW34" s="683">
        <v>15.1</v>
      </c>
      <c r="DX34" s="701"/>
      <c r="DY34" s="701"/>
      <c r="DZ34" s="701"/>
      <c r="EA34" s="701"/>
      <c r="EB34" s="701"/>
      <c r="EC34" s="722"/>
    </row>
    <row r="35" spans="2:133" ht="11.25" customHeight="1" x14ac:dyDescent="0.15">
      <c r="B35" s="677" t="s">
        <v>321</v>
      </c>
      <c r="C35" s="678"/>
      <c r="D35" s="678"/>
      <c r="E35" s="678"/>
      <c r="F35" s="678"/>
      <c r="G35" s="678"/>
      <c r="H35" s="678"/>
      <c r="I35" s="678"/>
      <c r="J35" s="678"/>
      <c r="K35" s="678"/>
      <c r="L35" s="678"/>
      <c r="M35" s="678"/>
      <c r="N35" s="678"/>
      <c r="O35" s="678"/>
      <c r="P35" s="678"/>
      <c r="Q35" s="679"/>
      <c r="R35" s="680">
        <v>56498</v>
      </c>
      <c r="S35" s="681"/>
      <c r="T35" s="681"/>
      <c r="U35" s="681"/>
      <c r="V35" s="681"/>
      <c r="W35" s="681"/>
      <c r="X35" s="681"/>
      <c r="Y35" s="682"/>
      <c r="Z35" s="713">
        <v>0.3</v>
      </c>
      <c r="AA35" s="713"/>
      <c r="AB35" s="713"/>
      <c r="AC35" s="713"/>
      <c r="AD35" s="714" t="s">
        <v>237</v>
      </c>
      <c r="AE35" s="714"/>
      <c r="AF35" s="714"/>
      <c r="AG35" s="714"/>
      <c r="AH35" s="714"/>
      <c r="AI35" s="714"/>
      <c r="AJ35" s="714"/>
      <c r="AK35" s="714"/>
      <c r="AL35" s="683" t="s">
        <v>138</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379417</v>
      </c>
      <c r="CS35" s="699"/>
      <c r="CT35" s="699"/>
      <c r="CU35" s="699"/>
      <c r="CV35" s="699"/>
      <c r="CW35" s="699"/>
      <c r="CX35" s="699"/>
      <c r="CY35" s="700"/>
      <c r="CZ35" s="683">
        <v>2.2999999999999998</v>
      </c>
      <c r="DA35" s="701"/>
      <c r="DB35" s="701"/>
      <c r="DC35" s="702"/>
      <c r="DD35" s="686">
        <v>290626</v>
      </c>
      <c r="DE35" s="699"/>
      <c r="DF35" s="699"/>
      <c r="DG35" s="699"/>
      <c r="DH35" s="699"/>
      <c r="DI35" s="699"/>
      <c r="DJ35" s="699"/>
      <c r="DK35" s="700"/>
      <c r="DL35" s="686">
        <v>289774</v>
      </c>
      <c r="DM35" s="699"/>
      <c r="DN35" s="699"/>
      <c r="DO35" s="699"/>
      <c r="DP35" s="699"/>
      <c r="DQ35" s="699"/>
      <c r="DR35" s="699"/>
      <c r="DS35" s="699"/>
      <c r="DT35" s="699"/>
      <c r="DU35" s="699"/>
      <c r="DV35" s="700"/>
      <c r="DW35" s="683">
        <v>3.2</v>
      </c>
      <c r="DX35" s="701"/>
      <c r="DY35" s="701"/>
      <c r="DZ35" s="701"/>
      <c r="EA35" s="701"/>
      <c r="EB35" s="701"/>
      <c r="EC35" s="722"/>
    </row>
    <row r="36" spans="2:133" ht="11.25" customHeight="1" x14ac:dyDescent="0.15">
      <c r="B36" s="677" t="s">
        <v>325</v>
      </c>
      <c r="C36" s="678"/>
      <c r="D36" s="678"/>
      <c r="E36" s="678"/>
      <c r="F36" s="678"/>
      <c r="G36" s="678"/>
      <c r="H36" s="678"/>
      <c r="I36" s="678"/>
      <c r="J36" s="678"/>
      <c r="K36" s="678"/>
      <c r="L36" s="678"/>
      <c r="M36" s="678"/>
      <c r="N36" s="678"/>
      <c r="O36" s="678"/>
      <c r="P36" s="678"/>
      <c r="Q36" s="679"/>
      <c r="R36" s="680">
        <v>1023669</v>
      </c>
      <c r="S36" s="681"/>
      <c r="T36" s="681"/>
      <c r="U36" s="681"/>
      <c r="V36" s="681"/>
      <c r="W36" s="681"/>
      <c r="X36" s="681"/>
      <c r="Y36" s="682"/>
      <c r="Z36" s="713">
        <v>5.9</v>
      </c>
      <c r="AA36" s="713"/>
      <c r="AB36" s="713"/>
      <c r="AC36" s="713"/>
      <c r="AD36" s="714">
        <v>15805</v>
      </c>
      <c r="AE36" s="714"/>
      <c r="AF36" s="714"/>
      <c r="AG36" s="714"/>
      <c r="AH36" s="714"/>
      <c r="AI36" s="714"/>
      <c r="AJ36" s="714"/>
      <c r="AK36" s="714"/>
      <c r="AL36" s="683">
        <v>0.2</v>
      </c>
      <c r="AM36" s="684"/>
      <c r="AN36" s="684"/>
      <c r="AO36" s="715"/>
      <c r="AP36" s="235"/>
      <c r="AQ36" s="732" t="s">
        <v>326</v>
      </c>
      <c r="AR36" s="733"/>
      <c r="AS36" s="733"/>
      <c r="AT36" s="733"/>
      <c r="AU36" s="733"/>
      <c r="AV36" s="733"/>
      <c r="AW36" s="733"/>
      <c r="AX36" s="733"/>
      <c r="AY36" s="734"/>
      <c r="AZ36" s="735">
        <v>2010588</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160050</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4091380</v>
      </c>
      <c r="CS36" s="681"/>
      <c r="CT36" s="681"/>
      <c r="CU36" s="681"/>
      <c r="CV36" s="681"/>
      <c r="CW36" s="681"/>
      <c r="CX36" s="681"/>
      <c r="CY36" s="682"/>
      <c r="CZ36" s="683">
        <v>24.5</v>
      </c>
      <c r="DA36" s="701"/>
      <c r="DB36" s="701"/>
      <c r="DC36" s="702"/>
      <c r="DD36" s="686">
        <v>1677042</v>
      </c>
      <c r="DE36" s="681"/>
      <c r="DF36" s="681"/>
      <c r="DG36" s="681"/>
      <c r="DH36" s="681"/>
      <c r="DI36" s="681"/>
      <c r="DJ36" s="681"/>
      <c r="DK36" s="682"/>
      <c r="DL36" s="686">
        <v>927062</v>
      </c>
      <c r="DM36" s="681"/>
      <c r="DN36" s="681"/>
      <c r="DO36" s="681"/>
      <c r="DP36" s="681"/>
      <c r="DQ36" s="681"/>
      <c r="DR36" s="681"/>
      <c r="DS36" s="681"/>
      <c r="DT36" s="681"/>
      <c r="DU36" s="681"/>
      <c r="DV36" s="682"/>
      <c r="DW36" s="683">
        <v>10.199999999999999</v>
      </c>
      <c r="DX36" s="701"/>
      <c r="DY36" s="701"/>
      <c r="DZ36" s="701"/>
      <c r="EA36" s="701"/>
      <c r="EB36" s="701"/>
      <c r="EC36" s="722"/>
    </row>
    <row r="37" spans="2:133" ht="11.25" customHeight="1" x14ac:dyDescent="0.15">
      <c r="B37" s="677" t="s">
        <v>329</v>
      </c>
      <c r="C37" s="678"/>
      <c r="D37" s="678"/>
      <c r="E37" s="678"/>
      <c r="F37" s="678"/>
      <c r="G37" s="678"/>
      <c r="H37" s="678"/>
      <c r="I37" s="678"/>
      <c r="J37" s="678"/>
      <c r="K37" s="678"/>
      <c r="L37" s="678"/>
      <c r="M37" s="678"/>
      <c r="N37" s="678"/>
      <c r="O37" s="678"/>
      <c r="P37" s="678"/>
      <c r="Q37" s="679"/>
      <c r="R37" s="680">
        <v>547210</v>
      </c>
      <c r="S37" s="681"/>
      <c r="T37" s="681"/>
      <c r="U37" s="681"/>
      <c r="V37" s="681"/>
      <c r="W37" s="681"/>
      <c r="X37" s="681"/>
      <c r="Y37" s="682"/>
      <c r="Z37" s="713">
        <v>3.1</v>
      </c>
      <c r="AA37" s="713"/>
      <c r="AB37" s="713"/>
      <c r="AC37" s="713"/>
      <c r="AD37" s="714" t="s">
        <v>237</v>
      </c>
      <c r="AE37" s="714"/>
      <c r="AF37" s="714"/>
      <c r="AG37" s="714"/>
      <c r="AH37" s="714"/>
      <c r="AI37" s="714"/>
      <c r="AJ37" s="714"/>
      <c r="AK37" s="714"/>
      <c r="AL37" s="683" t="s">
        <v>225</v>
      </c>
      <c r="AM37" s="684"/>
      <c r="AN37" s="684"/>
      <c r="AO37" s="715"/>
      <c r="AQ37" s="723" t="s">
        <v>330</v>
      </c>
      <c r="AR37" s="724"/>
      <c r="AS37" s="724"/>
      <c r="AT37" s="724"/>
      <c r="AU37" s="724"/>
      <c r="AV37" s="724"/>
      <c r="AW37" s="724"/>
      <c r="AX37" s="724"/>
      <c r="AY37" s="725"/>
      <c r="AZ37" s="680">
        <v>649350</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132780</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761304</v>
      </c>
      <c r="CS37" s="699"/>
      <c r="CT37" s="699"/>
      <c r="CU37" s="699"/>
      <c r="CV37" s="699"/>
      <c r="CW37" s="699"/>
      <c r="CX37" s="699"/>
      <c r="CY37" s="700"/>
      <c r="CZ37" s="683">
        <v>4.5999999999999996</v>
      </c>
      <c r="DA37" s="701"/>
      <c r="DB37" s="701"/>
      <c r="DC37" s="702"/>
      <c r="DD37" s="686">
        <v>747912</v>
      </c>
      <c r="DE37" s="699"/>
      <c r="DF37" s="699"/>
      <c r="DG37" s="699"/>
      <c r="DH37" s="699"/>
      <c r="DI37" s="699"/>
      <c r="DJ37" s="699"/>
      <c r="DK37" s="700"/>
      <c r="DL37" s="686">
        <v>687439</v>
      </c>
      <c r="DM37" s="699"/>
      <c r="DN37" s="699"/>
      <c r="DO37" s="699"/>
      <c r="DP37" s="699"/>
      <c r="DQ37" s="699"/>
      <c r="DR37" s="699"/>
      <c r="DS37" s="699"/>
      <c r="DT37" s="699"/>
      <c r="DU37" s="699"/>
      <c r="DV37" s="700"/>
      <c r="DW37" s="683">
        <v>7.6</v>
      </c>
      <c r="DX37" s="701"/>
      <c r="DY37" s="701"/>
      <c r="DZ37" s="701"/>
      <c r="EA37" s="701"/>
      <c r="EB37" s="701"/>
      <c r="EC37" s="722"/>
    </row>
    <row r="38" spans="2:133" ht="11.25" customHeight="1" x14ac:dyDescent="0.15">
      <c r="B38" s="677" t="s">
        <v>333</v>
      </c>
      <c r="C38" s="678"/>
      <c r="D38" s="678"/>
      <c r="E38" s="678"/>
      <c r="F38" s="678"/>
      <c r="G38" s="678"/>
      <c r="H38" s="678"/>
      <c r="I38" s="678"/>
      <c r="J38" s="678"/>
      <c r="K38" s="678"/>
      <c r="L38" s="678"/>
      <c r="M38" s="678"/>
      <c r="N38" s="678"/>
      <c r="O38" s="678"/>
      <c r="P38" s="678"/>
      <c r="Q38" s="679"/>
      <c r="R38" s="680">
        <v>381552</v>
      </c>
      <c r="S38" s="681"/>
      <c r="T38" s="681"/>
      <c r="U38" s="681"/>
      <c r="V38" s="681"/>
      <c r="W38" s="681"/>
      <c r="X38" s="681"/>
      <c r="Y38" s="682"/>
      <c r="Z38" s="713">
        <v>2.2000000000000002</v>
      </c>
      <c r="AA38" s="713"/>
      <c r="AB38" s="713"/>
      <c r="AC38" s="713"/>
      <c r="AD38" s="714" t="s">
        <v>225</v>
      </c>
      <c r="AE38" s="714"/>
      <c r="AF38" s="714"/>
      <c r="AG38" s="714"/>
      <c r="AH38" s="714"/>
      <c r="AI38" s="714"/>
      <c r="AJ38" s="714"/>
      <c r="AK38" s="714"/>
      <c r="AL38" s="683" t="s">
        <v>237</v>
      </c>
      <c r="AM38" s="684"/>
      <c r="AN38" s="684"/>
      <c r="AO38" s="715"/>
      <c r="AQ38" s="723" t="s">
        <v>334</v>
      </c>
      <c r="AR38" s="724"/>
      <c r="AS38" s="724"/>
      <c r="AT38" s="724"/>
      <c r="AU38" s="724"/>
      <c r="AV38" s="724"/>
      <c r="AW38" s="724"/>
      <c r="AX38" s="724"/>
      <c r="AY38" s="725"/>
      <c r="AZ38" s="680">
        <v>242322</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2976</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1768266</v>
      </c>
      <c r="CS38" s="681"/>
      <c r="CT38" s="681"/>
      <c r="CU38" s="681"/>
      <c r="CV38" s="681"/>
      <c r="CW38" s="681"/>
      <c r="CX38" s="681"/>
      <c r="CY38" s="682"/>
      <c r="CZ38" s="683">
        <v>10.6</v>
      </c>
      <c r="DA38" s="701"/>
      <c r="DB38" s="701"/>
      <c r="DC38" s="702"/>
      <c r="DD38" s="686">
        <v>1540420</v>
      </c>
      <c r="DE38" s="681"/>
      <c r="DF38" s="681"/>
      <c r="DG38" s="681"/>
      <c r="DH38" s="681"/>
      <c r="DI38" s="681"/>
      <c r="DJ38" s="681"/>
      <c r="DK38" s="682"/>
      <c r="DL38" s="686">
        <v>1094636</v>
      </c>
      <c r="DM38" s="681"/>
      <c r="DN38" s="681"/>
      <c r="DO38" s="681"/>
      <c r="DP38" s="681"/>
      <c r="DQ38" s="681"/>
      <c r="DR38" s="681"/>
      <c r="DS38" s="681"/>
      <c r="DT38" s="681"/>
      <c r="DU38" s="681"/>
      <c r="DV38" s="682"/>
      <c r="DW38" s="683">
        <v>12.1</v>
      </c>
      <c r="DX38" s="701"/>
      <c r="DY38" s="701"/>
      <c r="DZ38" s="701"/>
      <c r="EA38" s="701"/>
      <c r="EB38" s="701"/>
      <c r="EC38" s="722"/>
    </row>
    <row r="39" spans="2:133" ht="11.25" customHeight="1" x14ac:dyDescent="0.15">
      <c r="B39" s="677" t="s">
        <v>337</v>
      </c>
      <c r="C39" s="678"/>
      <c r="D39" s="678"/>
      <c r="E39" s="678"/>
      <c r="F39" s="678"/>
      <c r="G39" s="678"/>
      <c r="H39" s="678"/>
      <c r="I39" s="678"/>
      <c r="J39" s="678"/>
      <c r="K39" s="678"/>
      <c r="L39" s="678"/>
      <c r="M39" s="678"/>
      <c r="N39" s="678"/>
      <c r="O39" s="678"/>
      <c r="P39" s="678"/>
      <c r="Q39" s="679"/>
      <c r="R39" s="680">
        <v>1083100</v>
      </c>
      <c r="S39" s="681"/>
      <c r="T39" s="681"/>
      <c r="U39" s="681"/>
      <c r="V39" s="681"/>
      <c r="W39" s="681"/>
      <c r="X39" s="681"/>
      <c r="Y39" s="682"/>
      <c r="Z39" s="713">
        <v>6.2</v>
      </c>
      <c r="AA39" s="713"/>
      <c r="AB39" s="713"/>
      <c r="AC39" s="713"/>
      <c r="AD39" s="714" t="s">
        <v>138</v>
      </c>
      <c r="AE39" s="714"/>
      <c r="AF39" s="714"/>
      <c r="AG39" s="714"/>
      <c r="AH39" s="714"/>
      <c r="AI39" s="714"/>
      <c r="AJ39" s="714"/>
      <c r="AK39" s="714"/>
      <c r="AL39" s="683" t="s">
        <v>138</v>
      </c>
      <c r="AM39" s="684"/>
      <c r="AN39" s="684"/>
      <c r="AO39" s="715"/>
      <c r="AQ39" s="723" t="s">
        <v>338</v>
      </c>
      <c r="AR39" s="724"/>
      <c r="AS39" s="724"/>
      <c r="AT39" s="724"/>
      <c r="AU39" s="724"/>
      <c r="AV39" s="724"/>
      <c r="AW39" s="724"/>
      <c r="AX39" s="724"/>
      <c r="AY39" s="725"/>
      <c r="AZ39" s="680">
        <v>154650</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4896</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494887</v>
      </c>
      <c r="CS39" s="699"/>
      <c r="CT39" s="699"/>
      <c r="CU39" s="699"/>
      <c r="CV39" s="699"/>
      <c r="CW39" s="699"/>
      <c r="CX39" s="699"/>
      <c r="CY39" s="700"/>
      <c r="CZ39" s="683">
        <v>3</v>
      </c>
      <c r="DA39" s="701"/>
      <c r="DB39" s="701"/>
      <c r="DC39" s="702"/>
      <c r="DD39" s="686">
        <v>243490</v>
      </c>
      <c r="DE39" s="699"/>
      <c r="DF39" s="699"/>
      <c r="DG39" s="699"/>
      <c r="DH39" s="699"/>
      <c r="DI39" s="699"/>
      <c r="DJ39" s="699"/>
      <c r="DK39" s="700"/>
      <c r="DL39" s="686" t="s">
        <v>138</v>
      </c>
      <c r="DM39" s="699"/>
      <c r="DN39" s="699"/>
      <c r="DO39" s="699"/>
      <c r="DP39" s="699"/>
      <c r="DQ39" s="699"/>
      <c r="DR39" s="699"/>
      <c r="DS39" s="699"/>
      <c r="DT39" s="699"/>
      <c r="DU39" s="699"/>
      <c r="DV39" s="700"/>
      <c r="DW39" s="683" t="s">
        <v>225</v>
      </c>
      <c r="DX39" s="701"/>
      <c r="DY39" s="701"/>
      <c r="DZ39" s="701"/>
      <c r="EA39" s="701"/>
      <c r="EB39" s="701"/>
      <c r="EC39" s="722"/>
    </row>
    <row r="40" spans="2:133" ht="11.25" customHeight="1" x14ac:dyDescent="0.15">
      <c r="B40" s="677" t="s">
        <v>341</v>
      </c>
      <c r="C40" s="678"/>
      <c r="D40" s="678"/>
      <c r="E40" s="678"/>
      <c r="F40" s="678"/>
      <c r="G40" s="678"/>
      <c r="H40" s="678"/>
      <c r="I40" s="678"/>
      <c r="J40" s="678"/>
      <c r="K40" s="678"/>
      <c r="L40" s="678"/>
      <c r="M40" s="678"/>
      <c r="N40" s="678"/>
      <c r="O40" s="678"/>
      <c r="P40" s="678"/>
      <c r="Q40" s="679"/>
      <c r="R40" s="680" t="s">
        <v>225</v>
      </c>
      <c r="S40" s="681"/>
      <c r="T40" s="681"/>
      <c r="U40" s="681"/>
      <c r="V40" s="681"/>
      <c r="W40" s="681"/>
      <c r="X40" s="681"/>
      <c r="Y40" s="682"/>
      <c r="Z40" s="713" t="s">
        <v>225</v>
      </c>
      <c r="AA40" s="713"/>
      <c r="AB40" s="713"/>
      <c r="AC40" s="713"/>
      <c r="AD40" s="714" t="s">
        <v>138</v>
      </c>
      <c r="AE40" s="714"/>
      <c r="AF40" s="714"/>
      <c r="AG40" s="714"/>
      <c r="AH40" s="714"/>
      <c r="AI40" s="714"/>
      <c r="AJ40" s="714"/>
      <c r="AK40" s="714"/>
      <c r="AL40" s="683" t="s">
        <v>138</v>
      </c>
      <c r="AM40" s="684"/>
      <c r="AN40" s="684"/>
      <c r="AO40" s="715"/>
      <c r="AQ40" s="723" t="s">
        <v>342</v>
      </c>
      <c r="AR40" s="724"/>
      <c r="AS40" s="724"/>
      <c r="AT40" s="724"/>
      <c r="AU40" s="724"/>
      <c r="AV40" s="724"/>
      <c r="AW40" s="724"/>
      <c r="AX40" s="724"/>
      <c r="AY40" s="725"/>
      <c r="AZ40" s="680">
        <v>5207</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101</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123622</v>
      </c>
      <c r="CS40" s="681"/>
      <c r="CT40" s="681"/>
      <c r="CU40" s="681"/>
      <c r="CV40" s="681"/>
      <c r="CW40" s="681"/>
      <c r="CX40" s="681"/>
      <c r="CY40" s="682"/>
      <c r="CZ40" s="683">
        <v>0.7</v>
      </c>
      <c r="DA40" s="701"/>
      <c r="DB40" s="701"/>
      <c r="DC40" s="702"/>
      <c r="DD40" s="686">
        <v>29761</v>
      </c>
      <c r="DE40" s="681"/>
      <c r="DF40" s="681"/>
      <c r="DG40" s="681"/>
      <c r="DH40" s="681"/>
      <c r="DI40" s="681"/>
      <c r="DJ40" s="681"/>
      <c r="DK40" s="682"/>
      <c r="DL40" s="686" t="s">
        <v>237</v>
      </c>
      <c r="DM40" s="681"/>
      <c r="DN40" s="681"/>
      <c r="DO40" s="681"/>
      <c r="DP40" s="681"/>
      <c r="DQ40" s="681"/>
      <c r="DR40" s="681"/>
      <c r="DS40" s="681"/>
      <c r="DT40" s="681"/>
      <c r="DU40" s="681"/>
      <c r="DV40" s="682"/>
      <c r="DW40" s="683" t="s">
        <v>237</v>
      </c>
      <c r="DX40" s="701"/>
      <c r="DY40" s="701"/>
      <c r="DZ40" s="701"/>
      <c r="EA40" s="701"/>
      <c r="EB40" s="701"/>
      <c r="EC40" s="722"/>
    </row>
    <row r="41" spans="2:133" ht="11.25" customHeight="1" x14ac:dyDescent="0.15">
      <c r="B41" s="677" t="s">
        <v>346</v>
      </c>
      <c r="C41" s="678"/>
      <c r="D41" s="678"/>
      <c r="E41" s="678"/>
      <c r="F41" s="678"/>
      <c r="G41" s="678"/>
      <c r="H41" s="678"/>
      <c r="I41" s="678"/>
      <c r="J41" s="678"/>
      <c r="K41" s="678"/>
      <c r="L41" s="678"/>
      <c r="M41" s="678"/>
      <c r="N41" s="678"/>
      <c r="O41" s="678"/>
      <c r="P41" s="678"/>
      <c r="Q41" s="679"/>
      <c r="R41" s="680" t="s">
        <v>225</v>
      </c>
      <c r="S41" s="681"/>
      <c r="T41" s="681"/>
      <c r="U41" s="681"/>
      <c r="V41" s="681"/>
      <c r="W41" s="681"/>
      <c r="X41" s="681"/>
      <c r="Y41" s="682"/>
      <c r="Z41" s="713" t="s">
        <v>237</v>
      </c>
      <c r="AA41" s="713"/>
      <c r="AB41" s="713"/>
      <c r="AC41" s="713"/>
      <c r="AD41" s="714" t="s">
        <v>225</v>
      </c>
      <c r="AE41" s="714"/>
      <c r="AF41" s="714"/>
      <c r="AG41" s="714"/>
      <c r="AH41" s="714"/>
      <c r="AI41" s="714"/>
      <c r="AJ41" s="714"/>
      <c r="AK41" s="714"/>
      <c r="AL41" s="683" t="s">
        <v>225</v>
      </c>
      <c r="AM41" s="684"/>
      <c r="AN41" s="684"/>
      <c r="AO41" s="715"/>
      <c r="AQ41" s="723" t="s">
        <v>347</v>
      </c>
      <c r="AR41" s="724"/>
      <c r="AS41" s="724"/>
      <c r="AT41" s="724"/>
      <c r="AU41" s="724"/>
      <c r="AV41" s="724"/>
      <c r="AW41" s="724"/>
      <c r="AX41" s="724"/>
      <c r="AY41" s="725"/>
      <c r="AZ41" s="680">
        <v>208725</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t="s">
        <v>225</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138</v>
      </c>
      <c r="CS41" s="699"/>
      <c r="CT41" s="699"/>
      <c r="CU41" s="699"/>
      <c r="CV41" s="699"/>
      <c r="CW41" s="699"/>
      <c r="CX41" s="699"/>
      <c r="CY41" s="700"/>
      <c r="CZ41" s="683" t="s">
        <v>225</v>
      </c>
      <c r="DA41" s="701"/>
      <c r="DB41" s="701"/>
      <c r="DC41" s="702"/>
      <c r="DD41" s="686" t="s">
        <v>225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350</v>
      </c>
      <c r="C42" s="678"/>
      <c r="D42" s="678"/>
      <c r="E42" s="678"/>
      <c r="F42" s="678"/>
      <c r="G42" s="678"/>
      <c r="H42" s="678"/>
      <c r="I42" s="678"/>
      <c r="J42" s="678"/>
      <c r="K42" s="678"/>
      <c r="L42" s="678"/>
      <c r="M42" s="678"/>
      <c r="N42" s="678"/>
      <c r="O42" s="678"/>
      <c r="P42" s="678"/>
      <c r="Q42" s="679"/>
      <c r="R42" s="680" t="s">
        <v>225</v>
      </c>
      <c r="S42" s="681"/>
      <c r="T42" s="681"/>
      <c r="U42" s="681"/>
      <c r="V42" s="681"/>
      <c r="W42" s="681"/>
      <c r="X42" s="681"/>
      <c r="Y42" s="682"/>
      <c r="Z42" s="713" t="s">
        <v>225</v>
      </c>
      <c r="AA42" s="713"/>
      <c r="AB42" s="713"/>
      <c r="AC42" s="713"/>
      <c r="AD42" s="714" t="s">
        <v>225</v>
      </c>
      <c r="AE42" s="714"/>
      <c r="AF42" s="714"/>
      <c r="AG42" s="714"/>
      <c r="AH42" s="714"/>
      <c r="AI42" s="714"/>
      <c r="AJ42" s="714"/>
      <c r="AK42" s="714"/>
      <c r="AL42" s="683" t="s">
        <v>225</v>
      </c>
      <c r="AM42" s="684"/>
      <c r="AN42" s="684"/>
      <c r="AO42" s="715"/>
      <c r="AQ42" s="716" t="s">
        <v>351</v>
      </c>
      <c r="AR42" s="717"/>
      <c r="AS42" s="717"/>
      <c r="AT42" s="717"/>
      <c r="AU42" s="717"/>
      <c r="AV42" s="717"/>
      <c r="AW42" s="717"/>
      <c r="AX42" s="717"/>
      <c r="AY42" s="718"/>
      <c r="AZ42" s="664">
        <v>750334</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336</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2486653</v>
      </c>
      <c r="CS42" s="681"/>
      <c r="CT42" s="681"/>
      <c r="CU42" s="681"/>
      <c r="CV42" s="681"/>
      <c r="CW42" s="681"/>
      <c r="CX42" s="681"/>
      <c r="CY42" s="682"/>
      <c r="CZ42" s="683">
        <v>14.9</v>
      </c>
      <c r="DA42" s="684"/>
      <c r="DB42" s="684"/>
      <c r="DC42" s="685"/>
      <c r="DD42" s="686">
        <v>502508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17381064</v>
      </c>
      <c r="S43" s="703"/>
      <c r="T43" s="703"/>
      <c r="U43" s="703"/>
      <c r="V43" s="703"/>
      <c r="W43" s="703"/>
      <c r="X43" s="703"/>
      <c r="Y43" s="704"/>
      <c r="Z43" s="705">
        <v>100</v>
      </c>
      <c r="AA43" s="705"/>
      <c r="AB43" s="705"/>
      <c r="AC43" s="705"/>
      <c r="AD43" s="706">
        <v>9057677</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57488</v>
      </c>
      <c r="CS43" s="699"/>
      <c r="CT43" s="699"/>
      <c r="CU43" s="699"/>
      <c r="CV43" s="699"/>
      <c r="CW43" s="699"/>
      <c r="CX43" s="699"/>
      <c r="CY43" s="700"/>
      <c r="CZ43" s="683">
        <v>0.3</v>
      </c>
      <c r="DA43" s="701"/>
      <c r="DB43" s="701"/>
      <c r="DC43" s="702"/>
      <c r="DD43" s="686">
        <v>57488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2428070</v>
      </c>
      <c r="CS44" s="681"/>
      <c r="CT44" s="681"/>
      <c r="CU44" s="681"/>
      <c r="CV44" s="681"/>
      <c r="CW44" s="681"/>
      <c r="CX44" s="681"/>
      <c r="CY44" s="682"/>
      <c r="CZ44" s="683">
        <v>14.5</v>
      </c>
      <c r="DA44" s="684"/>
      <c r="DB44" s="684"/>
      <c r="DC44" s="685"/>
      <c r="DD44" s="686">
        <v>488333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1435894</v>
      </c>
      <c r="CS45" s="699"/>
      <c r="CT45" s="699"/>
      <c r="CU45" s="699"/>
      <c r="CV45" s="699"/>
      <c r="CW45" s="699"/>
      <c r="CX45" s="699"/>
      <c r="CY45" s="700"/>
      <c r="CZ45" s="683">
        <v>8.6</v>
      </c>
      <c r="DA45" s="701"/>
      <c r="DB45" s="701"/>
      <c r="DC45" s="702"/>
      <c r="DD45" s="686">
        <v>85040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823877</v>
      </c>
      <c r="CS46" s="681"/>
      <c r="CT46" s="681"/>
      <c r="CU46" s="681"/>
      <c r="CV46" s="681"/>
      <c r="CW46" s="681"/>
      <c r="CX46" s="681"/>
      <c r="CY46" s="682"/>
      <c r="CZ46" s="683">
        <v>4.9000000000000004</v>
      </c>
      <c r="DA46" s="684"/>
      <c r="DB46" s="684"/>
      <c r="DC46" s="685"/>
      <c r="DD46" s="686">
        <v>264694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58583</v>
      </c>
      <c r="CS47" s="699"/>
      <c r="CT47" s="699"/>
      <c r="CU47" s="699"/>
      <c r="CV47" s="699"/>
      <c r="CW47" s="699"/>
      <c r="CX47" s="699"/>
      <c r="CY47" s="700"/>
      <c r="CZ47" s="683">
        <v>0.4</v>
      </c>
      <c r="DA47" s="701"/>
      <c r="DB47" s="701"/>
      <c r="DC47" s="702"/>
      <c r="DD47" s="686">
        <v>14175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237</v>
      </c>
      <c r="CS48" s="681"/>
      <c r="CT48" s="681"/>
      <c r="CU48" s="681"/>
      <c r="CV48" s="681"/>
      <c r="CW48" s="681"/>
      <c r="CX48" s="681"/>
      <c r="CY48" s="682"/>
      <c r="CZ48" s="683" t="s">
        <v>237</v>
      </c>
      <c r="DA48" s="684"/>
      <c r="DB48" s="684"/>
      <c r="DC48" s="685"/>
      <c r="DD48" s="686" t="s">
        <v>138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16720316</v>
      </c>
      <c r="CS49" s="665"/>
      <c r="CT49" s="665"/>
      <c r="CU49" s="665"/>
      <c r="CV49" s="665"/>
      <c r="CW49" s="665"/>
      <c r="CX49" s="665"/>
      <c r="CY49" s="666"/>
      <c r="CZ49" s="667">
        <v>100</v>
      </c>
      <c r="DA49" s="668"/>
      <c r="DB49" s="668"/>
      <c r="DC49" s="669"/>
      <c r="DD49" s="670">
        <v>10004496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7fDUzy5bfVxVgVrZIztdVqBerPtILQBPIBokcHVizy73OF38R7QG1EuhgCiI5pkm5El4FciWOes+PG7WtE/7dA==" saltValue="hVRPa3J43UsBPYj+ngbj2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55" zoomScaleNormal="5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387</v>
      </c>
      <c r="C7" s="1146"/>
      <c r="D7" s="1146"/>
      <c r="E7" s="1146"/>
      <c r="F7" s="1146"/>
      <c r="G7" s="1146"/>
      <c r="H7" s="1146"/>
      <c r="I7" s="1146"/>
      <c r="J7" s="1146"/>
      <c r="K7" s="1146"/>
      <c r="L7" s="1146"/>
      <c r="M7" s="1146"/>
      <c r="N7" s="1146"/>
      <c r="O7" s="1146"/>
      <c r="P7" s="1147"/>
      <c r="Q7" s="1199">
        <v>17028</v>
      </c>
      <c r="R7" s="1200"/>
      <c r="S7" s="1200"/>
      <c r="T7" s="1200"/>
      <c r="U7" s="1200"/>
      <c r="V7" s="1200">
        <v>16382</v>
      </c>
      <c r="W7" s="1200"/>
      <c r="X7" s="1200"/>
      <c r="Y7" s="1200"/>
      <c r="Z7" s="1200"/>
      <c r="AA7" s="1200">
        <v>645</v>
      </c>
      <c r="AB7" s="1200"/>
      <c r="AC7" s="1200"/>
      <c r="AD7" s="1200"/>
      <c r="AE7" s="1201"/>
      <c r="AF7" s="1202">
        <v>555</v>
      </c>
      <c r="AG7" s="1203"/>
      <c r="AH7" s="1203"/>
      <c r="AI7" s="1203"/>
      <c r="AJ7" s="1204"/>
      <c r="AK7" s="1186">
        <v>824</v>
      </c>
      <c r="AL7" s="1187"/>
      <c r="AM7" s="1187"/>
      <c r="AN7" s="1187"/>
      <c r="AO7" s="1187"/>
      <c r="AP7" s="1187">
        <v>13920</v>
      </c>
      <c r="AQ7" s="1187"/>
      <c r="AR7" s="1187"/>
      <c r="AS7" s="1187"/>
      <c r="AT7" s="1187"/>
      <c r="AU7" s="1188" t="s">
        <v>607</v>
      </c>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627</v>
      </c>
      <c r="BS7" s="1190" t="s">
        <v>628</v>
      </c>
      <c r="BT7" s="1191"/>
      <c r="BU7" s="1191"/>
      <c r="BV7" s="1191"/>
      <c r="BW7" s="1191"/>
      <c r="BX7" s="1191"/>
      <c r="BY7" s="1191"/>
      <c r="BZ7" s="1191"/>
      <c r="CA7" s="1191"/>
      <c r="CB7" s="1191"/>
      <c r="CC7" s="1191"/>
      <c r="CD7" s="1191"/>
      <c r="CE7" s="1191"/>
      <c r="CF7" s="1191"/>
      <c r="CG7" s="1192"/>
      <c r="CH7" s="1183">
        <v>0</v>
      </c>
      <c r="CI7" s="1184"/>
      <c r="CJ7" s="1184"/>
      <c r="CK7" s="1184"/>
      <c r="CL7" s="1185"/>
      <c r="CM7" s="1183">
        <v>60</v>
      </c>
      <c r="CN7" s="1184"/>
      <c r="CO7" s="1184"/>
      <c r="CP7" s="1184"/>
      <c r="CQ7" s="1185"/>
      <c r="CR7" s="1183">
        <v>5</v>
      </c>
      <c r="CS7" s="1184"/>
      <c r="CT7" s="1184"/>
      <c r="CU7" s="1184"/>
      <c r="CV7" s="1185"/>
      <c r="CW7" s="1183" t="s">
        <v>606</v>
      </c>
      <c r="CX7" s="1184"/>
      <c r="CY7" s="1184"/>
      <c r="CZ7" s="1184"/>
      <c r="DA7" s="1185"/>
      <c r="DB7" s="1183" t="s">
        <v>606</v>
      </c>
      <c r="DC7" s="1184"/>
      <c r="DD7" s="1184"/>
      <c r="DE7" s="1184"/>
      <c r="DF7" s="1185"/>
      <c r="DG7" s="1183">
        <v>186</v>
      </c>
      <c r="DH7" s="1184"/>
      <c r="DI7" s="1184"/>
      <c r="DJ7" s="1184"/>
      <c r="DK7" s="1185"/>
      <c r="DL7" s="1183" t="s">
        <v>606</v>
      </c>
      <c r="DM7" s="1184"/>
      <c r="DN7" s="1184"/>
      <c r="DO7" s="1184"/>
      <c r="DP7" s="1185"/>
      <c r="DQ7" s="1183">
        <v>177</v>
      </c>
      <c r="DR7" s="1184"/>
      <c r="DS7" s="1184"/>
      <c r="DT7" s="1184"/>
      <c r="DU7" s="1185"/>
      <c r="DV7" s="1210"/>
      <c r="DW7" s="1211"/>
      <c r="DX7" s="1211"/>
      <c r="DY7" s="1211"/>
      <c r="DZ7" s="1212"/>
      <c r="EA7" s="256"/>
    </row>
    <row r="8" spans="1:131" s="257" customFormat="1" ht="26.25" customHeight="1" x14ac:dyDescent="0.15">
      <c r="A8" s="263">
        <v>2</v>
      </c>
      <c r="B8" s="1132" t="s">
        <v>388</v>
      </c>
      <c r="C8" s="1133"/>
      <c r="D8" s="1133"/>
      <c r="E8" s="1133"/>
      <c r="F8" s="1133"/>
      <c r="G8" s="1133"/>
      <c r="H8" s="1133"/>
      <c r="I8" s="1133"/>
      <c r="J8" s="1133"/>
      <c r="K8" s="1133"/>
      <c r="L8" s="1133"/>
      <c r="M8" s="1133"/>
      <c r="N8" s="1133"/>
      <c r="O8" s="1133"/>
      <c r="P8" s="1134"/>
      <c r="Q8" s="1138">
        <v>73</v>
      </c>
      <c r="R8" s="1139"/>
      <c r="S8" s="1139"/>
      <c r="T8" s="1139"/>
      <c r="U8" s="1139"/>
      <c r="V8" s="1139">
        <v>59</v>
      </c>
      <c r="W8" s="1139"/>
      <c r="X8" s="1139"/>
      <c r="Y8" s="1139"/>
      <c r="Z8" s="1139"/>
      <c r="AA8" s="1139">
        <v>14</v>
      </c>
      <c r="AB8" s="1139"/>
      <c r="AC8" s="1139"/>
      <c r="AD8" s="1139"/>
      <c r="AE8" s="1140"/>
      <c r="AF8" s="1114">
        <v>14</v>
      </c>
      <c r="AG8" s="1115"/>
      <c r="AH8" s="1115"/>
      <c r="AI8" s="1115"/>
      <c r="AJ8" s="1116"/>
      <c r="AK8" s="1181">
        <v>5</v>
      </c>
      <c r="AL8" s="1182"/>
      <c r="AM8" s="1182"/>
      <c r="AN8" s="1182"/>
      <c r="AO8" s="1182"/>
      <c r="AP8" s="1182">
        <v>195</v>
      </c>
      <c r="AQ8" s="1182"/>
      <c r="AR8" s="1182"/>
      <c r="AS8" s="1182"/>
      <c r="AT8" s="1182"/>
      <c r="AU8" s="1179" t="s">
        <v>608</v>
      </c>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629</v>
      </c>
      <c r="BT8" s="1110"/>
      <c r="BU8" s="1110"/>
      <c r="BV8" s="1110"/>
      <c r="BW8" s="1110"/>
      <c r="BX8" s="1110"/>
      <c r="BY8" s="1110"/>
      <c r="BZ8" s="1110"/>
      <c r="CA8" s="1110"/>
      <c r="CB8" s="1110"/>
      <c r="CC8" s="1110"/>
      <c r="CD8" s="1110"/>
      <c r="CE8" s="1110"/>
      <c r="CF8" s="1110"/>
      <c r="CG8" s="1111"/>
      <c r="CH8" s="1084">
        <v>-1</v>
      </c>
      <c r="CI8" s="1085"/>
      <c r="CJ8" s="1085"/>
      <c r="CK8" s="1085"/>
      <c r="CL8" s="1086"/>
      <c r="CM8" s="1084">
        <v>87</v>
      </c>
      <c r="CN8" s="1085"/>
      <c r="CO8" s="1085"/>
      <c r="CP8" s="1085"/>
      <c r="CQ8" s="1086"/>
      <c r="CR8" s="1084">
        <v>80</v>
      </c>
      <c r="CS8" s="1085"/>
      <c r="CT8" s="1085"/>
      <c r="CU8" s="1085"/>
      <c r="CV8" s="1086"/>
      <c r="CW8" s="1084" t="s">
        <v>606</v>
      </c>
      <c r="CX8" s="1085"/>
      <c r="CY8" s="1085"/>
      <c r="CZ8" s="1085"/>
      <c r="DA8" s="1086"/>
      <c r="DB8" s="1084" t="s">
        <v>606</v>
      </c>
      <c r="DC8" s="1085"/>
      <c r="DD8" s="1085"/>
      <c r="DE8" s="1085"/>
      <c r="DF8" s="1086"/>
      <c r="DG8" s="1084" t="s">
        <v>606</v>
      </c>
      <c r="DH8" s="1085"/>
      <c r="DI8" s="1085"/>
      <c r="DJ8" s="1085"/>
      <c r="DK8" s="1086"/>
      <c r="DL8" s="1084" t="s">
        <v>606</v>
      </c>
      <c r="DM8" s="1085"/>
      <c r="DN8" s="1085"/>
      <c r="DO8" s="1085"/>
      <c r="DP8" s="1086"/>
      <c r="DQ8" s="1084" t="s">
        <v>606</v>
      </c>
      <c r="DR8" s="1085"/>
      <c r="DS8" s="1085"/>
      <c r="DT8" s="1085"/>
      <c r="DU8" s="1086"/>
      <c r="DV8" s="1087"/>
      <c r="DW8" s="1088"/>
      <c r="DX8" s="1088"/>
      <c r="DY8" s="1088"/>
      <c r="DZ8" s="1089"/>
      <c r="EA8" s="256"/>
    </row>
    <row r="9" spans="1:131" s="257" customFormat="1" ht="26.25" customHeight="1" x14ac:dyDescent="0.15">
      <c r="A9" s="263">
        <v>3</v>
      </c>
      <c r="B9" s="1132" t="s">
        <v>389</v>
      </c>
      <c r="C9" s="1133"/>
      <c r="D9" s="1133"/>
      <c r="E9" s="1133"/>
      <c r="F9" s="1133"/>
      <c r="G9" s="1133"/>
      <c r="H9" s="1133"/>
      <c r="I9" s="1133"/>
      <c r="J9" s="1133"/>
      <c r="K9" s="1133"/>
      <c r="L9" s="1133"/>
      <c r="M9" s="1133"/>
      <c r="N9" s="1133"/>
      <c r="O9" s="1133"/>
      <c r="P9" s="1134"/>
      <c r="Q9" s="1138">
        <v>2</v>
      </c>
      <c r="R9" s="1139"/>
      <c r="S9" s="1139"/>
      <c r="T9" s="1139"/>
      <c r="U9" s="1139"/>
      <c r="V9" s="1139">
        <v>2</v>
      </c>
      <c r="W9" s="1139"/>
      <c r="X9" s="1139"/>
      <c r="Y9" s="1139"/>
      <c r="Z9" s="1139"/>
      <c r="AA9" s="1139" t="s">
        <v>606</v>
      </c>
      <c r="AB9" s="1139"/>
      <c r="AC9" s="1139"/>
      <c r="AD9" s="1139"/>
      <c r="AE9" s="1140"/>
      <c r="AF9" s="1114" t="s">
        <v>390</v>
      </c>
      <c r="AG9" s="1115"/>
      <c r="AH9" s="1115"/>
      <c r="AI9" s="1115"/>
      <c r="AJ9" s="1116"/>
      <c r="AK9" s="1181">
        <v>2</v>
      </c>
      <c r="AL9" s="1182"/>
      <c r="AM9" s="1182"/>
      <c r="AN9" s="1182"/>
      <c r="AO9" s="1182"/>
      <c r="AP9" s="1182" t="s">
        <v>606</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630</v>
      </c>
      <c r="BT9" s="1110"/>
      <c r="BU9" s="1110"/>
      <c r="BV9" s="1110"/>
      <c r="BW9" s="1110"/>
      <c r="BX9" s="1110"/>
      <c r="BY9" s="1110"/>
      <c r="BZ9" s="1110"/>
      <c r="CA9" s="1110"/>
      <c r="CB9" s="1110"/>
      <c r="CC9" s="1110"/>
      <c r="CD9" s="1110"/>
      <c r="CE9" s="1110"/>
      <c r="CF9" s="1110"/>
      <c r="CG9" s="1111"/>
      <c r="CH9" s="1084">
        <v>6</v>
      </c>
      <c r="CI9" s="1085"/>
      <c r="CJ9" s="1085"/>
      <c r="CK9" s="1085"/>
      <c r="CL9" s="1086"/>
      <c r="CM9" s="1084">
        <v>517</v>
      </c>
      <c r="CN9" s="1085"/>
      <c r="CO9" s="1085"/>
      <c r="CP9" s="1085"/>
      <c r="CQ9" s="1086"/>
      <c r="CR9" s="1084">
        <v>410</v>
      </c>
      <c r="CS9" s="1085"/>
      <c r="CT9" s="1085"/>
      <c r="CU9" s="1085"/>
      <c r="CV9" s="1086"/>
      <c r="CW9" s="1084" t="s">
        <v>606</v>
      </c>
      <c r="CX9" s="1085"/>
      <c r="CY9" s="1085"/>
      <c r="CZ9" s="1085"/>
      <c r="DA9" s="1086"/>
      <c r="DB9" s="1084" t="s">
        <v>606</v>
      </c>
      <c r="DC9" s="1085"/>
      <c r="DD9" s="1085"/>
      <c r="DE9" s="1085"/>
      <c r="DF9" s="1086"/>
      <c r="DG9" s="1084" t="s">
        <v>606</v>
      </c>
      <c r="DH9" s="1085"/>
      <c r="DI9" s="1085"/>
      <c r="DJ9" s="1085"/>
      <c r="DK9" s="1086"/>
      <c r="DL9" s="1084" t="s">
        <v>606</v>
      </c>
      <c r="DM9" s="1085"/>
      <c r="DN9" s="1085"/>
      <c r="DO9" s="1085"/>
      <c r="DP9" s="1086"/>
      <c r="DQ9" s="1084" t="s">
        <v>606</v>
      </c>
      <c r="DR9" s="1085"/>
      <c r="DS9" s="1085"/>
      <c r="DT9" s="1085"/>
      <c r="DU9" s="1086"/>
      <c r="DV9" s="1087"/>
      <c r="DW9" s="1088"/>
      <c r="DX9" s="1088"/>
      <c r="DY9" s="1088"/>
      <c r="DZ9" s="1089"/>
      <c r="EA9" s="256"/>
    </row>
    <row r="10" spans="1:131" s="257" customFormat="1" ht="26.25" customHeight="1" x14ac:dyDescent="0.15">
      <c r="A10" s="263">
        <v>4</v>
      </c>
      <c r="B10" s="1132" t="s">
        <v>391</v>
      </c>
      <c r="C10" s="1133"/>
      <c r="D10" s="1133"/>
      <c r="E10" s="1133"/>
      <c r="F10" s="1133"/>
      <c r="G10" s="1133"/>
      <c r="H10" s="1133"/>
      <c r="I10" s="1133"/>
      <c r="J10" s="1133"/>
      <c r="K10" s="1133"/>
      <c r="L10" s="1133"/>
      <c r="M10" s="1133"/>
      <c r="N10" s="1133"/>
      <c r="O10" s="1133"/>
      <c r="P10" s="1134"/>
      <c r="Q10" s="1138">
        <v>183</v>
      </c>
      <c r="R10" s="1139"/>
      <c r="S10" s="1139"/>
      <c r="T10" s="1139"/>
      <c r="U10" s="1139"/>
      <c r="V10" s="1139">
        <v>183</v>
      </c>
      <c r="W10" s="1139"/>
      <c r="X10" s="1139"/>
      <c r="Y10" s="1139"/>
      <c r="Z10" s="1139"/>
      <c r="AA10" s="1139" t="s">
        <v>606</v>
      </c>
      <c r="AB10" s="1139"/>
      <c r="AC10" s="1139"/>
      <c r="AD10" s="1139"/>
      <c r="AE10" s="1140"/>
      <c r="AF10" s="1114" t="s">
        <v>392</v>
      </c>
      <c r="AG10" s="1115"/>
      <c r="AH10" s="1115"/>
      <c r="AI10" s="1115"/>
      <c r="AJ10" s="1116"/>
      <c r="AK10" s="1181">
        <v>182</v>
      </c>
      <c r="AL10" s="1182"/>
      <c r="AM10" s="1182"/>
      <c r="AN10" s="1182"/>
      <c r="AO10" s="1182"/>
      <c r="AP10" s="1182" t="s">
        <v>606</v>
      </c>
      <c r="AQ10" s="1182"/>
      <c r="AR10" s="1182"/>
      <c r="AS10" s="1182"/>
      <c r="AT10" s="1182"/>
      <c r="AU10" s="1179" t="s">
        <v>609</v>
      </c>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631</v>
      </c>
      <c r="BT10" s="1110"/>
      <c r="BU10" s="1110"/>
      <c r="BV10" s="1110"/>
      <c r="BW10" s="1110"/>
      <c r="BX10" s="1110"/>
      <c r="BY10" s="1110"/>
      <c r="BZ10" s="1110"/>
      <c r="CA10" s="1110"/>
      <c r="CB10" s="1110"/>
      <c r="CC10" s="1110"/>
      <c r="CD10" s="1110"/>
      <c r="CE10" s="1110"/>
      <c r="CF10" s="1110"/>
      <c r="CG10" s="1111"/>
      <c r="CH10" s="1084">
        <v>-98</v>
      </c>
      <c r="CI10" s="1085"/>
      <c r="CJ10" s="1085"/>
      <c r="CK10" s="1085"/>
      <c r="CL10" s="1086"/>
      <c r="CM10" s="1084">
        <v>-20</v>
      </c>
      <c r="CN10" s="1085"/>
      <c r="CO10" s="1085"/>
      <c r="CP10" s="1085"/>
      <c r="CQ10" s="1086"/>
      <c r="CR10" s="1084">
        <v>1</v>
      </c>
      <c r="CS10" s="1085"/>
      <c r="CT10" s="1085"/>
      <c r="CU10" s="1085"/>
      <c r="CV10" s="1086"/>
      <c r="CW10" s="1084">
        <v>9</v>
      </c>
      <c r="CX10" s="1085"/>
      <c r="CY10" s="1085"/>
      <c r="CZ10" s="1085"/>
      <c r="DA10" s="1086"/>
      <c r="DB10" s="1084">
        <v>20</v>
      </c>
      <c r="DC10" s="1085"/>
      <c r="DD10" s="1085"/>
      <c r="DE10" s="1085"/>
      <c r="DF10" s="1086"/>
      <c r="DG10" s="1084" t="s">
        <v>606</v>
      </c>
      <c r="DH10" s="1085"/>
      <c r="DI10" s="1085"/>
      <c r="DJ10" s="1085"/>
      <c r="DK10" s="1086"/>
      <c r="DL10" s="1084" t="s">
        <v>606</v>
      </c>
      <c r="DM10" s="1085"/>
      <c r="DN10" s="1085"/>
      <c r="DO10" s="1085"/>
      <c r="DP10" s="1086"/>
      <c r="DQ10" s="1084" t="s">
        <v>606</v>
      </c>
      <c r="DR10" s="1085"/>
      <c r="DS10" s="1085"/>
      <c r="DT10" s="1085"/>
      <c r="DU10" s="1086"/>
      <c r="DV10" s="1087"/>
      <c r="DW10" s="1088"/>
      <c r="DX10" s="1088"/>
      <c r="DY10" s="1088"/>
      <c r="DZ10" s="1089"/>
      <c r="EA10" s="256"/>
    </row>
    <row r="11" spans="1:131" s="257" customFormat="1" ht="26.25" customHeight="1" x14ac:dyDescent="0.15">
      <c r="A11" s="263">
        <v>5</v>
      </c>
      <c r="B11" s="1132" t="s">
        <v>393</v>
      </c>
      <c r="C11" s="1133"/>
      <c r="D11" s="1133"/>
      <c r="E11" s="1133"/>
      <c r="F11" s="1133"/>
      <c r="G11" s="1133"/>
      <c r="H11" s="1133"/>
      <c r="I11" s="1133"/>
      <c r="J11" s="1133"/>
      <c r="K11" s="1133"/>
      <c r="L11" s="1133"/>
      <c r="M11" s="1133"/>
      <c r="N11" s="1133"/>
      <c r="O11" s="1133"/>
      <c r="P11" s="1134"/>
      <c r="Q11" s="1138">
        <v>118</v>
      </c>
      <c r="R11" s="1139"/>
      <c r="S11" s="1139"/>
      <c r="T11" s="1139"/>
      <c r="U11" s="1139"/>
      <c r="V11" s="1139">
        <v>116</v>
      </c>
      <c r="W11" s="1139"/>
      <c r="X11" s="1139"/>
      <c r="Y11" s="1139"/>
      <c r="Z11" s="1139"/>
      <c r="AA11" s="1139">
        <v>2</v>
      </c>
      <c r="AB11" s="1139"/>
      <c r="AC11" s="1139"/>
      <c r="AD11" s="1139"/>
      <c r="AE11" s="1140"/>
      <c r="AF11" s="1114">
        <v>2</v>
      </c>
      <c r="AG11" s="1115"/>
      <c r="AH11" s="1115"/>
      <c r="AI11" s="1115"/>
      <c r="AJ11" s="1116"/>
      <c r="AK11" s="1181">
        <v>16</v>
      </c>
      <c r="AL11" s="1182"/>
      <c r="AM11" s="1182"/>
      <c r="AN11" s="1182"/>
      <c r="AO11" s="1182"/>
      <c r="AP11" s="1182">
        <v>7</v>
      </c>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394</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395</v>
      </c>
      <c r="B23" s="1039" t="s">
        <v>396</v>
      </c>
      <c r="C23" s="1040"/>
      <c r="D23" s="1040"/>
      <c r="E23" s="1040"/>
      <c r="F23" s="1040"/>
      <c r="G23" s="1040"/>
      <c r="H23" s="1040"/>
      <c r="I23" s="1040"/>
      <c r="J23" s="1040"/>
      <c r="K23" s="1040"/>
      <c r="L23" s="1040"/>
      <c r="M23" s="1040"/>
      <c r="N23" s="1040"/>
      <c r="O23" s="1040"/>
      <c r="P23" s="1041"/>
      <c r="Q23" s="1163">
        <v>17381</v>
      </c>
      <c r="R23" s="1164"/>
      <c r="S23" s="1164"/>
      <c r="T23" s="1164"/>
      <c r="U23" s="1164"/>
      <c r="V23" s="1164">
        <v>16721</v>
      </c>
      <c r="W23" s="1164"/>
      <c r="X23" s="1164"/>
      <c r="Y23" s="1164"/>
      <c r="Z23" s="1164"/>
      <c r="AA23" s="1164">
        <v>661</v>
      </c>
      <c r="AB23" s="1164"/>
      <c r="AC23" s="1164"/>
      <c r="AD23" s="1164"/>
      <c r="AE23" s="1165"/>
      <c r="AF23" s="1166">
        <v>570</v>
      </c>
      <c r="AG23" s="1164"/>
      <c r="AH23" s="1164"/>
      <c r="AI23" s="1164"/>
      <c r="AJ23" s="1167"/>
      <c r="AK23" s="1168"/>
      <c r="AL23" s="1169"/>
      <c r="AM23" s="1169"/>
      <c r="AN23" s="1169"/>
      <c r="AO23" s="1169"/>
      <c r="AP23" s="1164">
        <v>14122</v>
      </c>
      <c r="AQ23" s="1164"/>
      <c r="AR23" s="1164"/>
      <c r="AS23" s="1164"/>
      <c r="AT23" s="1164"/>
      <c r="AU23" s="1170"/>
      <c r="AV23" s="1170"/>
      <c r="AW23" s="1170"/>
      <c r="AX23" s="1170"/>
      <c r="AY23" s="1171"/>
      <c r="AZ23" s="1160" t="s">
        <v>397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398</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399</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370</v>
      </c>
      <c r="B26" s="1091"/>
      <c r="C26" s="1091"/>
      <c r="D26" s="1091"/>
      <c r="E26" s="1091"/>
      <c r="F26" s="1091"/>
      <c r="G26" s="1091"/>
      <c r="H26" s="1091"/>
      <c r="I26" s="1091"/>
      <c r="J26" s="1091"/>
      <c r="K26" s="1091"/>
      <c r="L26" s="1091"/>
      <c r="M26" s="1091"/>
      <c r="N26" s="1091"/>
      <c r="O26" s="1091"/>
      <c r="P26" s="1092"/>
      <c r="Q26" s="1096" t="s">
        <v>400</v>
      </c>
      <c r="R26" s="1097"/>
      <c r="S26" s="1097"/>
      <c r="T26" s="1097"/>
      <c r="U26" s="1098"/>
      <c r="V26" s="1096" t="s">
        <v>401</v>
      </c>
      <c r="W26" s="1097"/>
      <c r="X26" s="1097"/>
      <c r="Y26" s="1097"/>
      <c r="Z26" s="1098"/>
      <c r="AA26" s="1096" t="s">
        <v>402</v>
      </c>
      <c r="AB26" s="1097"/>
      <c r="AC26" s="1097"/>
      <c r="AD26" s="1097"/>
      <c r="AE26" s="1097"/>
      <c r="AF26" s="1154" t="s">
        <v>403</v>
      </c>
      <c r="AG26" s="1103"/>
      <c r="AH26" s="1103"/>
      <c r="AI26" s="1103"/>
      <c r="AJ26" s="1155"/>
      <c r="AK26" s="1097" t="s">
        <v>404</v>
      </c>
      <c r="AL26" s="1097"/>
      <c r="AM26" s="1097"/>
      <c r="AN26" s="1097"/>
      <c r="AO26" s="1098"/>
      <c r="AP26" s="1096" t="s">
        <v>405</v>
      </c>
      <c r="AQ26" s="1097"/>
      <c r="AR26" s="1097"/>
      <c r="AS26" s="1097"/>
      <c r="AT26" s="1098"/>
      <c r="AU26" s="1096" t="s">
        <v>406</v>
      </c>
      <c r="AV26" s="1097"/>
      <c r="AW26" s="1097"/>
      <c r="AX26" s="1097"/>
      <c r="AY26" s="1098"/>
      <c r="AZ26" s="1096" t="s">
        <v>407</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408</v>
      </c>
      <c r="C28" s="1146"/>
      <c r="D28" s="1146"/>
      <c r="E28" s="1146"/>
      <c r="F28" s="1146"/>
      <c r="G28" s="1146"/>
      <c r="H28" s="1146"/>
      <c r="I28" s="1146"/>
      <c r="J28" s="1146"/>
      <c r="K28" s="1146"/>
      <c r="L28" s="1146"/>
      <c r="M28" s="1146"/>
      <c r="N28" s="1146"/>
      <c r="O28" s="1146"/>
      <c r="P28" s="1147"/>
      <c r="Q28" s="1148">
        <v>2490</v>
      </c>
      <c r="R28" s="1149"/>
      <c r="S28" s="1149"/>
      <c r="T28" s="1149"/>
      <c r="U28" s="1149"/>
      <c r="V28" s="1149">
        <v>2330</v>
      </c>
      <c r="W28" s="1149"/>
      <c r="X28" s="1149"/>
      <c r="Y28" s="1149"/>
      <c r="Z28" s="1149"/>
      <c r="AA28" s="1149">
        <v>160</v>
      </c>
      <c r="AB28" s="1149"/>
      <c r="AC28" s="1149"/>
      <c r="AD28" s="1149"/>
      <c r="AE28" s="1150"/>
      <c r="AF28" s="1151">
        <v>160</v>
      </c>
      <c r="AG28" s="1149"/>
      <c r="AH28" s="1149"/>
      <c r="AI28" s="1149"/>
      <c r="AJ28" s="1152"/>
      <c r="AK28" s="1153">
        <v>179</v>
      </c>
      <c r="AL28" s="1141"/>
      <c r="AM28" s="1141"/>
      <c r="AN28" s="1141"/>
      <c r="AO28" s="1141"/>
      <c r="AP28" s="1141" t="s">
        <v>606</v>
      </c>
      <c r="AQ28" s="1141"/>
      <c r="AR28" s="1141"/>
      <c r="AS28" s="1141"/>
      <c r="AT28" s="1141"/>
      <c r="AU28" s="1141" t="s">
        <v>606</v>
      </c>
      <c r="AV28" s="1141"/>
      <c r="AW28" s="1141"/>
      <c r="AX28" s="1141"/>
      <c r="AY28" s="1141"/>
      <c r="AZ28" s="1142" t="s">
        <v>606</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409</v>
      </c>
      <c r="C29" s="1133"/>
      <c r="D29" s="1133"/>
      <c r="E29" s="1133"/>
      <c r="F29" s="1133"/>
      <c r="G29" s="1133"/>
      <c r="H29" s="1133"/>
      <c r="I29" s="1133"/>
      <c r="J29" s="1133"/>
      <c r="K29" s="1133"/>
      <c r="L29" s="1133"/>
      <c r="M29" s="1133"/>
      <c r="N29" s="1133"/>
      <c r="O29" s="1133"/>
      <c r="P29" s="1134"/>
      <c r="Q29" s="1138">
        <v>78</v>
      </c>
      <c r="R29" s="1139"/>
      <c r="S29" s="1139"/>
      <c r="T29" s="1139"/>
      <c r="U29" s="1139"/>
      <c r="V29" s="1139">
        <v>67</v>
      </c>
      <c r="W29" s="1139"/>
      <c r="X29" s="1139"/>
      <c r="Y29" s="1139"/>
      <c r="Z29" s="1139"/>
      <c r="AA29" s="1139">
        <v>10</v>
      </c>
      <c r="AB29" s="1139"/>
      <c r="AC29" s="1139"/>
      <c r="AD29" s="1139"/>
      <c r="AE29" s="1140"/>
      <c r="AF29" s="1114">
        <v>10</v>
      </c>
      <c r="AG29" s="1115"/>
      <c r="AH29" s="1115"/>
      <c r="AI29" s="1115"/>
      <c r="AJ29" s="1116"/>
      <c r="AK29" s="1075">
        <v>35</v>
      </c>
      <c r="AL29" s="1066"/>
      <c r="AM29" s="1066"/>
      <c r="AN29" s="1066"/>
      <c r="AO29" s="1066"/>
      <c r="AP29" s="1066" t="s">
        <v>606</v>
      </c>
      <c r="AQ29" s="1066"/>
      <c r="AR29" s="1066"/>
      <c r="AS29" s="1066"/>
      <c r="AT29" s="1066"/>
      <c r="AU29" s="1066" t="s">
        <v>606</v>
      </c>
      <c r="AV29" s="1066"/>
      <c r="AW29" s="1066"/>
      <c r="AX29" s="1066"/>
      <c r="AY29" s="1066"/>
      <c r="AZ29" s="1137" t="s">
        <v>541</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410</v>
      </c>
      <c r="C30" s="1133"/>
      <c r="D30" s="1133"/>
      <c r="E30" s="1133"/>
      <c r="F30" s="1133"/>
      <c r="G30" s="1133"/>
      <c r="H30" s="1133"/>
      <c r="I30" s="1133"/>
      <c r="J30" s="1133"/>
      <c r="K30" s="1133"/>
      <c r="L30" s="1133"/>
      <c r="M30" s="1133"/>
      <c r="N30" s="1133"/>
      <c r="O30" s="1133"/>
      <c r="P30" s="1134"/>
      <c r="Q30" s="1138">
        <v>342</v>
      </c>
      <c r="R30" s="1139"/>
      <c r="S30" s="1139"/>
      <c r="T30" s="1139"/>
      <c r="U30" s="1139"/>
      <c r="V30" s="1139">
        <v>337</v>
      </c>
      <c r="W30" s="1139"/>
      <c r="X30" s="1139"/>
      <c r="Y30" s="1139"/>
      <c r="Z30" s="1139"/>
      <c r="AA30" s="1139">
        <v>5</v>
      </c>
      <c r="AB30" s="1139"/>
      <c r="AC30" s="1139"/>
      <c r="AD30" s="1139"/>
      <c r="AE30" s="1140"/>
      <c r="AF30" s="1114">
        <v>5</v>
      </c>
      <c r="AG30" s="1115"/>
      <c r="AH30" s="1115"/>
      <c r="AI30" s="1115"/>
      <c r="AJ30" s="1116"/>
      <c r="AK30" s="1075">
        <v>82</v>
      </c>
      <c r="AL30" s="1066"/>
      <c r="AM30" s="1066"/>
      <c r="AN30" s="1066"/>
      <c r="AO30" s="1066"/>
      <c r="AP30" s="1066" t="s">
        <v>606</v>
      </c>
      <c r="AQ30" s="1066"/>
      <c r="AR30" s="1066"/>
      <c r="AS30" s="1066"/>
      <c r="AT30" s="1066"/>
      <c r="AU30" s="1066" t="s">
        <v>606</v>
      </c>
      <c r="AV30" s="1066"/>
      <c r="AW30" s="1066"/>
      <c r="AX30" s="1066"/>
      <c r="AY30" s="1066"/>
      <c r="AZ30" s="1137" t="s">
        <v>541</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411</v>
      </c>
      <c r="C31" s="1133"/>
      <c r="D31" s="1133"/>
      <c r="E31" s="1133"/>
      <c r="F31" s="1133"/>
      <c r="G31" s="1133"/>
      <c r="H31" s="1133"/>
      <c r="I31" s="1133"/>
      <c r="J31" s="1133"/>
      <c r="K31" s="1133"/>
      <c r="L31" s="1133"/>
      <c r="M31" s="1133"/>
      <c r="N31" s="1133"/>
      <c r="O31" s="1133"/>
      <c r="P31" s="1134"/>
      <c r="Q31" s="1138">
        <v>255</v>
      </c>
      <c r="R31" s="1139"/>
      <c r="S31" s="1139"/>
      <c r="T31" s="1139"/>
      <c r="U31" s="1139"/>
      <c r="V31" s="1139">
        <v>241</v>
      </c>
      <c r="W31" s="1139"/>
      <c r="X31" s="1139"/>
      <c r="Y31" s="1139"/>
      <c r="Z31" s="1139"/>
      <c r="AA31" s="1139">
        <v>14</v>
      </c>
      <c r="AB31" s="1139"/>
      <c r="AC31" s="1139"/>
      <c r="AD31" s="1139"/>
      <c r="AE31" s="1140"/>
      <c r="AF31" s="1114">
        <v>420</v>
      </c>
      <c r="AG31" s="1115"/>
      <c r="AH31" s="1115"/>
      <c r="AI31" s="1115"/>
      <c r="AJ31" s="1116"/>
      <c r="AK31" s="1075">
        <v>258</v>
      </c>
      <c r="AL31" s="1066"/>
      <c r="AM31" s="1066"/>
      <c r="AN31" s="1066"/>
      <c r="AO31" s="1066"/>
      <c r="AP31" s="1066">
        <v>1649</v>
      </c>
      <c r="AQ31" s="1066"/>
      <c r="AR31" s="1066"/>
      <c r="AS31" s="1066"/>
      <c r="AT31" s="1066"/>
      <c r="AU31" s="1066">
        <v>1319</v>
      </c>
      <c r="AV31" s="1066"/>
      <c r="AW31" s="1066"/>
      <c r="AX31" s="1066"/>
      <c r="AY31" s="1066"/>
      <c r="AZ31" s="1137" t="s">
        <v>541</v>
      </c>
      <c r="BA31" s="1137"/>
      <c r="BB31" s="1137"/>
      <c r="BC31" s="1137"/>
      <c r="BD31" s="1137"/>
      <c r="BE31" s="1127" t="s">
        <v>412</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413</v>
      </c>
      <c r="C32" s="1133"/>
      <c r="D32" s="1133"/>
      <c r="E32" s="1133"/>
      <c r="F32" s="1133"/>
      <c r="G32" s="1133"/>
      <c r="H32" s="1133"/>
      <c r="I32" s="1133"/>
      <c r="J32" s="1133"/>
      <c r="K32" s="1133"/>
      <c r="L32" s="1133"/>
      <c r="M32" s="1133"/>
      <c r="N32" s="1133"/>
      <c r="O32" s="1133"/>
      <c r="P32" s="1134"/>
      <c r="Q32" s="1138">
        <v>40</v>
      </c>
      <c r="R32" s="1139"/>
      <c r="S32" s="1139"/>
      <c r="T32" s="1139"/>
      <c r="U32" s="1139"/>
      <c r="V32" s="1139">
        <v>35</v>
      </c>
      <c r="W32" s="1139"/>
      <c r="X32" s="1139"/>
      <c r="Y32" s="1139"/>
      <c r="Z32" s="1139"/>
      <c r="AA32" s="1139">
        <v>4</v>
      </c>
      <c r="AB32" s="1139"/>
      <c r="AC32" s="1139"/>
      <c r="AD32" s="1139"/>
      <c r="AE32" s="1140"/>
      <c r="AF32" s="1114">
        <v>4</v>
      </c>
      <c r="AG32" s="1115"/>
      <c r="AH32" s="1115"/>
      <c r="AI32" s="1115"/>
      <c r="AJ32" s="1116"/>
      <c r="AK32" s="1075">
        <v>7</v>
      </c>
      <c r="AL32" s="1066"/>
      <c r="AM32" s="1066"/>
      <c r="AN32" s="1066"/>
      <c r="AO32" s="1066"/>
      <c r="AP32" s="1066">
        <v>136</v>
      </c>
      <c r="AQ32" s="1066"/>
      <c r="AR32" s="1066"/>
      <c r="AS32" s="1066"/>
      <c r="AT32" s="1066"/>
      <c r="AU32" s="1066" t="s">
        <v>606</v>
      </c>
      <c r="AV32" s="1066"/>
      <c r="AW32" s="1066"/>
      <c r="AX32" s="1066"/>
      <c r="AY32" s="1066"/>
      <c r="AZ32" s="1137" t="s">
        <v>541</v>
      </c>
      <c r="BA32" s="1137"/>
      <c r="BB32" s="1137"/>
      <c r="BC32" s="1137"/>
      <c r="BD32" s="1137"/>
      <c r="BE32" s="1127" t="s">
        <v>414</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415</v>
      </c>
      <c r="C33" s="1133"/>
      <c r="D33" s="1133"/>
      <c r="E33" s="1133"/>
      <c r="F33" s="1133"/>
      <c r="G33" s="1133"/>
      <c r="H33" s="1133"/>
      <c r="I33" s="1133"/>
      <c r="J33" s="1133"/>
      <c r="K33" s="1133"/>
      <c r="L33" s="1133"/>
      <c r="M33" s="1133"/>
      <c r="N33" s="1133"/>
      <c r="O33" s="1133"/>
      <c r="P33" s="1134"/>
      <c r="Q33" s="1138">
        <v>26</v>
      </c>
      <c r="R33" s="1139"/>
      <c r="S33" s="1139"/>
      <c r="T33" s="1139"/>
      <c r="U33" s="1139"/>
      <c r="V33" s="1139">
        <v>24</v>
      </c>
      <c r="W33" s="1139"/>
      <c r="X33" s="1139"/>
      <c r="Y33" s="1139"/>
      <c r="Z33" s="1139"/>
      <c r="AA33" s="1139">
        <v>3</v>
      </c>
      <c r="AB33" s="1139"/>
      <c r="AC33" s="1139"/>
      <c r="AD33" s="1139"/>
      <c r="AE33" s="1140"/>
      <c r="AF33" s="1114">
        <v>3</v>
      </c>
      <c r="AG33" s="1115"/>
      <c r="AH33" s="1115"/>
      <c r="AI33" s="1115"/>
      <c r="AJ33" s="1116"/>
      <c r="AK33" s="1075">
        <v>5</v>
      </c>
      <c r="AL33" s="1066"/>
      <c r="AM33" s="1066"/>
      <c r="AN33" s="1066"/>
      <c r="AO33" s="1066"/>
      <c r="AP33" s="1066">
        <v>2</v>
      </c>
      <c r="AQ33" s="1066"/>
      <c r="AR33" s="1066"/>
      <c r="AS33" s="1066"/>
      <c r="AT33" s="1066"/>
      <c r="AU33" s="1066">
        <v>1</v>
      </c>
      <c r="AV33" s="1066"/>
      <c r="AW33" s="1066"/>
      <c r="AX33" s="1066"/>
      <c r="AY33" s="1066"/>
      <c r="AZ33" s="1137" t="s">
        <v>541</v>
      </c>
      <c r="BA33" s="1137"/>
      <c r="BB33" s="1137"/>
      <c r="BC33" s="1137"/>
      <c r="BD33" s="1137"/>
      <c r="BE33" s="1127" t="s">
        <v>416</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417</v>
      </c>
      <c r="C34" s="1133"/>
      <c r="D34" s="1133"/>
      <c r="E34" s="1133"/>
      <c r="F34" s="1133"/>
      <c r="G34" s="1133"/>
      <c r="H34" s="1133"/>
      <c r="I34" s="1133"/>
      <c r="J34" s="1133"/>
      <c r="K34" s="1133"/>
      <c r="L34" s="1133"/>
      <c r="M34" s="1133"/>
      <c r="N34" s="1133"/>
      <c r="O34" s="1133"/>
      <c r="P34" s="1134"/>
      <c r="Q34" s="1138">
        <v>14</v>
      </c>
      <c r="R34" s="1139"/>
      <c r="S34" s="1139"/>
      <c r="T34" s="1139"/>
      <c r="U34" s="1139"/>
      <c r="V34" s="1139">
        <v>13</v>
      </c>
      <c r="W34" s="1139"/>
      <c r="X34" s="1139"/>
      <c r="Y34" s="1139"/>
      <c r="Z34" s="1139"/>
      <c r="AA34" s="1139">
        <v>1</v>
      </c>
      <c r="AB34" s="1139"/>
      <c r="AC34" s="1139"/>
      <c r="AD34" s="1139"/>
      <c r="AE34" s="1140"/>
      <c r="AF34" s="1114">
        <v>1</v>
      </c>
      <c r="AG34" s="1115"/>
      <c r="AH34" s="1115"/>
      <c r="AI34" s="1115"/>
      <c r="AJ34" s="1116"/>
      <c r="AK34" s="1075">
        <v>6</v>
      </c>
      <c r="AL34" s="1066"/>
      <c r="AM34" s="1066"/>
      <c r="AN34" s="1066"/>
      <c r="AO34" s="1066"/>
      <c r="AP34" s="1066">
        <v>105</v>
      </c>
      <c r="AQ34" s="1066"/>
      <c r="AR34" s="1066"/>
      <c r="AS34" s="1066"/>
      <c r="AT34" s="1066"/>
      <c r="AU34" s="1066" t="s">
        <v>606</v>
      </c>
      <c r="AV34" s="1066"/>
      <c r="AW34" s="1066"/>
      <c r="AX34" s="1066"/>
      <c r="AY34" s="1066"/>
      <c r="AZ34" s="1137" t="s">
        <v>541</v>
      </c>
      <c r="BA34" s="1137"/>
      <c r="BB34" s="1137"/>
      <c r="BC34" s="1137"/>
      <c r="BD34" s="1137"/>
      <c r="BE34" s="1127" t="s">
        <v>416</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418</v>
      </c>
      <c r="C35" s="1133"/>
      <c r="D35" s="1133"/>
      <c r="E35" s="1133"/>
      <c r="F35" s="1133"/>
      <c r="G35" s="1133"/>
      <c r="H35" s="1133"/>
      <c r="I35" s="1133"/>
      <c r="J35" s="1133"/>
      <c r="K35" s="1133"/>
      <c r="L35" s="1133"/>
      <c r="M35" s="1133"/>
      <c r="N35" s="1133"/>
      <c r="O35" s="1133"/>
      <c r="P35" s="1134"/>
      <c r="Q35" s="1138">
        <v>109</v>
      </c>
      <c r="R35" s="1139"/>
      <c r="S35" s="1139"/>
      <c r="T35" s="1139"/>
      <c r="U35" s="1139"/>
      <c r="V35" s="1139">
        <v>106</v>
      </c>
      <c r="W35" s="1139"/>
      <c r="X35" s="1139"/>
      <c r="Y35" s="1139"/>
      <c r="Z35" s="1139"/>
      <c r="AA35" s="1139">
        <v>3</v>
      </c>
      <c r="AB35" s="1139"/>
      <c r="AC35" s="1139"/>
      <c r="AD35" s="1139"/>
      <c r="AE35" s="1140"/>
      <c r="AF35" s="1114">
        <v>3</v>
      </c>
      <c r="AG35" s="1115"/>
      <c r="AH35" s="1115"/>
      <c r="AI35" s="1115"/>
      <c r="AJ35" s="1116"/>
      <c r="AK35" s="1075">
        <v>57</v>
      </c>
      <c r="AL35" s="1066"/>
      <c r="AM35" s="1066"/>
      <c r="AN35" s="1066"/>
      <c r="AO35" s="1066"/>
      <c r="AP35" s="1066">
        <v>380</v>
      </c>
      <c r="AQ35" s="1066"/>
      <c r="AR35" s="1066"/>
      <c r="AS35" s="1066"/>
      <c r="AT35" s="1066"/>
      <c r="AU35" s="1066">
        <v>349</v>
      </c>
      <c r="AV35" s="1066"/>
      <c r="AW35" s="1066"/>
      <c r="AX35" s="1066"/>
      <c r="AY35" s="1066"/>
      <c r="AZ35" s="1137" t="s">
        <v>541</v>
      </c>
      <c r="BA35" s="1137"/>
      <c r="BB35" s="1137"/>
      <c r="BC35" s="1137"/>
      <c r="BD35" s="1137"/>
      <c r="BE35" s="1127" t="s">
        <v>416</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419</v>
      </c>
      <c r="C36" s="1133"/>
      <c r="D36" s="1133"/>
      <c r="E36" s="1133"/>
      <c r="F36" s="1133"/>
      <c r="G36" s="1133"/>
      <c r="H36" s="1133"/>
      <c r="I36" s="1133"/>
      <c r="J36" s="1133"/>
      <c r="K36" s="1133"/>
      <c r="L36" s="1133"/>
      <c r="M36" s="1133"/>
      <c r="N36" s="1133"/>
      <c r="O36" s="1133"/>
      <c r="P36" s="1134"/>
      <c r="Q36" s="1138">
        <v>143</v>
      </c>
      <c r="R36" s="1139"/>
      <c r="S36" s="1139"/>
      <c r="T36" s="1139"/>
      <c r="U36" s="1139"/>
      <c r="V36" s="1139">
        <v>140</v>
      </c>
      <c r="W36" s="1139"/>
      <c r="X36" s="1139"/>
      <c r="Y36" s="1139"/>
      <c r="Z36" s="1139"/>
      <c r="AA36" s="1139">
        <v>3</v>
      </c>
      <c r="AB36" s="1139"/>
      <c r="AC36" s="1139"/>
      <c r="AD36" s="1139"/>
      <c r="AE36" s="1140"/>
      <c r="AF36" s="1114">
        <v>3</v>
      </c>
      <c r="AG36" s="1115"/>
      <c r="AH36" s="1115"/>
      <c r="AI36" s="1115"/>
      <c r="AJ36" s="1116"/>
      <c r="AK36" s="1075">
        <v>97</v>
      </c>
      <c r="AL36" s="1066"/>
      <c r="AM36" s="1066"/>
      <c r="AN36" s="1066"/>
      <c r="AO36" s="1066"/>
      <c r="AP36" s="1066">
        <v>470</v>
      </c>
      <c r="AQ36" s="1066"/>
      <c r="AR36" s="1066"/>
      <c r="AS36" s="1066"/>
      <c r="AT36" s="1066"/>
      <c r="AU36" s="1066">
        <v>470</v>
      </c>
      <c r="AV36" s="1066"/>
      <c r="AW36" s="1066"/>
      <c r="AX36" s="1066"/>
      <c r="AY36" s="1066"/>
      <c r="AZ36" s="1137" t="s">
        <v>541</v>
      </c>
      <c r="BA36" s="1137"/>
      <c r="BB36" s="1137"/>
      <c r="BC36" s="1137"/>
      <c r="BD36" s="1137"/>
      <c r="BE36" s="1127" t="s">
        <v>416</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t="s">
        <v>420</v>
      </c>
      <c r="C37" s="1133"/>
      <c r="D37" s="1133"/>
      <c r="E37" s="1133"/>
      <c r="F37" s="1133"/>
      <c r="G37" s="1133"/>
      <c r="H37" s="1133"/>
      <c r="I37" s="1133"/>
      <c r="J37" s="1133"/>
      <c r="K37" s="1133"/>
      <c r="L37" s="1133"/>
      <c r="M37" s="1133"/>
      <c r="N37" s="1133"/>
      <c r="O37" s="1133"/>
      <c r="P37" s="1134"/>
      <c r="Q37" s="1138">
        <v>581</v>
      </c>
      <c r="R37" s="1139"/>
      <c r="S37" s="1139"/>
      <c r="T37" s="1139"/>
      <c r="U37" s="1139"/>
      <c r="V37" s="1139">
        <v>577</v>
      </c>
      <c r="W37" s="1139"/>
      <c r="X37" s="1139"/>
      <c r="Y37" s="1139"/>
      <c r="Z37" s="1139"/>
      <c r="AA37" s="1139">
        <v>5</v>
      </c>
      <c r="AB37" s="1139"/>
      <c r="AC37" s="1139"/>
      <c r="AD37" s="1139"/>
      <c r="AE37" s="1140"/>
      <c r="AF37" s="1114">
        <v>5</v>
      </c>
      <c r="AG37" s="1115"/>
      <c r="AH37" s="1115"/>
      <c r="AI37" s="1115"/>
      <c r="AJ37" s="1116"/>
      <c r="AK37" s="1075">
        <v>111</v>
      </c>
      <c r="AL37" s="1066"/>
      <c r="AM37" s="1066"/>
      <c r="AN37" s="1066"/>
      <c r="AO37" s="1066"/>
      <c r="AP37" s="1066">
        <v>2673</v>
      </c>
      <c r="AQ37" s="1066"/>
      <c r="AR37" s="1066"/>
      <c r="AS37" s="1066"/>
      <c r="AT37" s="1066"/>
      <c r="AU37" s="1066">
        <v>2673</v>
      </c>
      <c r="AV37" s="1066"/>
      <c r="AW37" s="1066"/>
      <c r="AX37" s="1066"/>
      <c r="AY37" s="1066"/>
      <c r="AZ37" s="1137" t="s">
        <v>541</v>
      </c>
      <c r="BA37" s="1137"/>
      <c r="BB37" s="1137"/>
      <c r="BC37" s="1137"/>
      <c r="BD37" s="1137"/>
      <c r="BE37" s="1127" t="s">
        <v>416</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t="s">
        <v>421</v>
      </c>
      <c r="C38" s="1133"/>
      <c r="D38" s="1133"/>
      <c r="E38" s="1133"/>
      <c r="F38" s="1133"/>
      <c r="G38" s="1133"/>
      <c r="H38" s="1133"/>
      <c r="I38" s="1133"/>
      <c r="J38" s="1133"/>
      <c r="K38" s="1133"/>
      <c r="L38" s="1133"/>
      <c r="M38" s="1133"/>
      <c r="N38" s="1133"/>
      <c r="O38" s="1133"/>
      <c r="P38" s="1134"/>
      <c r="Q38" s="1138">
        <v>776</v>
      </c>
      <c r="R38" s="1139"/>
      <c r="S38" s="1139"/>
      <c r="T38" s="1139"/>
      <c r="U38" s="1139"/>
      <c r="V38" s="1139">
        <v>772</v>
      </c>
      <c r="W38" s="1139"/>
      <c r="X38" s="1139"/>
      <c r="Y38" s="1139"/>
      <c r="Z38" s="1139"/>
      <c r="AA38" s="1139">
        <v>5</v>
      </c>
      <c r="AB38" s="1139"/>
      <c r="AC38" s="1139"/>
      <c r="AD38" s="1139"/>
      <c r="AE38" s="1140"/>
      <c r="AF38" s="1114">
        <v>5</v>
      </c>
      <c r="AG38" s="1115"/>
      <c r="AH38" s="1115"/>
      <c r="AI38" s="1115"/>
      <c r="AJ38" s="1116"/>
      <c r="AK38" s="1075">
        <v>534</v>
      </c>
      <c r="AL38" s="1066"/>
      <c r="AM38" s="1066"/>
      <c r="AN38" s="1066"/>
      <c r="AO38" s="1066"/>
      <c r="AP38" s="1066">
        <v>3318</v>
      </c>
      <c r="AQ38" s="1066"/>
      <c r="AR38" s="1066"/>
      <c r="AS38" s="1066"/>
      <c r="AT38" s="1066"/>
      <c r="AU38" s="1066">
        <v>3258</v>
      </c>
      <c r="AV38" s="1066"/>
      <c r="AW38" s="1066"/>
      <c r="AX38" s="1066"/>
      <c r="AY38" s="1066"/>
      <c r="AZ38" s="1137" t="s">
        <v>541</v>
      </c>
      <c r="BA38" s="1137"/>
      <c r="BB38" s="1137"/>
      <c r="BC38" s="1137"/>
      <c r="BD38" s="1137"/>
      <c r="BE38" s="1127" t="s">
        <v>414</v>
      </c>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t="s">
        <v>422</v>
      </c>
      <c r="C39" s="1133"/>
      <c r="D39" s="1133"/>
      <c r="E39" s="1133"/>
      <c r="F39" s="1133"/>
      <c r="G39" s="1133"/>
      <c r="H39" s="1133"/>
      <c r="I39" s="1133"/>
      <c r="J39" s="1133"/>
      <c r="K39" s="1133"/>
      <c r="L39" s="1133"/>
      <c r="M39" s="1133"/>
      <c r="N39" s="1133"/>
      <c r="O39" s="1133"/>
      <c r="P39" s="1134"/>
      <c r="Q39" s="1138">
        <v>120</v>
      </c>
      <c r="R39" s="1139"/>
      <c r="S39" s="1139"/>
      <c r="T39" s="1139"/>
      <c r="U39" s="1139"/>
      <c r="V39" s="1139">
        <v>117</v>
      </c>
      <c r="W39" s="1139"/>
      <c r="X39" s="1139"/>
      <c r="Y39" s="1139"/>
      <c r="Z39" s="1139"/>
      <c r="AA39" s="1139">
        <v>3</v>
      </c>
      <c r="AB39" s="1139"/>
      <c r="AC39" s="1139"/>
      <c r="AD39" s="1139"/>
      <c r="AE39" s="1140"/>
      <c r="AF39" s="1114">
        <v>3</v>
      </c>
      <c r="AG39" s="1115"/>
      <c r="AH39" s="1115"/>
      <c r="AI39" s="1115"/>
      <c r="AJ39" s="1116"/>
      <c r="AK39" s="1075">
        <v>25</v>
      </c>
      <c r="AL39" s="1066"/>
      <c r="AM39" s="1066"/>
      <c r="AN39" s="1066"/>
      <c r="AO39" s="1066"/>
      <c r="AP39" s="1066">
        <v>316</v>
      </c>
      <c r="AQ39" s="1066"/>
      <c r="AR39" s="1066"/>
      <c r="AS39" s="1066"/>
      <c r="AT39" s="1066"/>
      <c r="AU39" s="1066">
        <v>316</v>
      </c>
      <c r="AV39" s="1066"/>
      <c r="AW39" s="1066"/>
      <c r="AX39" s="1066"/>
      <c r="AY39" s="1066"/>
      <c r="AZ39" s="1137" t="s">
        <v>541</v>
      </c>
      <c r="BA39" s="1137"/>
      <c r="BB39" s="1137"/>
      <c r="BC39" s="1137"/>
      <c r="BD39" s="1137"/>
      <c r="BE39" s="1127" t="s">
        <v>416</v>
      </c>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t="s">
        <v>423</v>
      </c>
      <c r="C40" s="1133"/>
      <c r="D40" s="1133"/>
      <c r="E40" s="1133"/>
      <c r="F40" s="1133"/>
      <c r="G40" s="1133"/>
      <c r="H40" s="1133"/>
      <c r="I40" s="1133"/>
      <c r="J40" s="1133"/>
      <c r="K40" s="1133"/>
      <c r="L40" s="1133"/>
      <c r="M40" s="1133"/>
      <c r="N40" s="1133"/>
      <c r="O40" s="1133"/>
      <c r="P40" s="1134"/>
      <c r="Q40" s="1138">
        <v>39</v>
      </c>
      <c r="R40" s="1139"/>
      <c r="S40" s="1139"/>
      <c r="T40" s="1139"/>
      <c r="U40" s="1139"/>
      <c r="V40" s="1139">
        <v>39</v>
      </c>
      <c r="W40" s="1139"/>
      <c r="X40" s="1139"/>
      <c r="Y40" s="1139"/>
      <c r="Z40" s="1139"/>
      <c r="AA40" s="1139">
        <v>0</v>
      </c>
      <c r="AB40" s="1139"/>
      <c r="AC40" s="1139"/>
      <c r="AD40" s="1139"/>
      <c r="AE40" s="1140"/>
      <c r="AF40" s="1114" t="s">
        <v>424</v>
      </c>
      <c r="AG40" s="1115"/>
      <c r="AH40" s="1115"/>
      <c r="AI40" s="1115"/>
      <c r="AJ40" s="1116"/>
      <c r="AK40" s="1075" t="s">
        <v>606</v>
      </c>
      <c r="AL40" s="1066"/>
      <c r="AM40" s="1066"/>
      <c r="AN40" s="1066"/>
      <c r="AO40" s="1066"/>
      <c r="AP40" s="1066" t="s">
        <v>606</v>
      </c>
      <c r="AQ40" s="1066"/>
      <c r="AR40" s="1066"/>
      <c r="AS40" s="1066"/>
      <c r="AT40" s="1066"/>
      <c r="AU40" s="1066" t="s">
        <v>606</v>
      </c>
      <c r="AV40" s="1066"/>
      <c r="AW40" s="1066"/>
      <c r="AX40" s="1066"/>
      <c r="AY40" s="1066"/>
      <c r="AZ40" s="1137" t="s">
        <v>541</v>
      </c>
      <c r="BA40" s="1137"/>
      <c r="BB40" s="1137"/>
      <c r="BC40" s="1137"/>
      <c r="BD40" s="1137"/>
      <c r="BE40" s="1127" t="s">
        <v>416</v>
      </c>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425</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395</v>
      </c>
      <c r="B63" s="1039" t="s">
        <v>426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621</v>
      </c>
      <c r="AG63" s="1054"/>
      <c r="AH63" s="1054"/>
      <c r="AI63" s="1054"/>
      <c r="AJ63" s="1125"/>
      <c r="AK63" s="1126"/>
      <c r="AL63" s="1058"/>
      <c r="AM63" s="1058"/>
      <c r="AN63" s="1058"/>
      <c r="AO63" s="1058"/>
      <c r="AP63" s="1054">
        <v>9048</v>
      </c>
      <c r="AQ63" s="1054"/>
      <c r="AR63" s="1054"/>
      <c r="AS63" s="1054"/>
      <c r="AT63" s="1054"/>
      <c r="AU63" s="1054">
        <v>8386</v>
      </c>
      <c r="AV63" s="1054"/>
      <c r="AW63" s="1054"/>
      <c r="AX63" s="1054"/>
      <c r="AY63" s="1054"/>
      <c r="AZ63" s="1120"/>
      <c r="BA63" s="1120"/>
      <c r="BB63" s="1120"/>
      <c r="BC63" s="1120"/>
      <c r="BD63" s="1120"/>
      <c r="BE63" s="1055"/>
      <c r="BF63" s="1055"/>
      <c r="BG63" s="1055"/>
      <c r="BH63" s="1055"/>
      <c r="BI63" s="1056"/>
      <c r="BJ63" s="1121" t="s">
        <v>427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429</v>
      </c>
      <c r="B66" s="1091"/>
      <c r="C66" s="1091"/>
      <c r="D66" s="1091"/>
      <c r="E66" s="1091"/>
      <c r="F66" s="1091"/>
      <c r="G66" s="1091"/>
      <c r="H66" s="1091"/>
      <c r="I66" s="1091"/>
      <c r="J66" s="1091"/>
      <c r="K66" s="1091"/>
      <c r="L66" s="1091"/>
      <c r="M66" s="1091"/>
      <c r="N66" s="1091"/>
      <c r="O66" s="1091"/>
      <c r="P66" s="1092"/>
      <c r="Q66" s="1096" t="s">
        <v>430</v>
      </c>
      <c r="R66" s="1097"/>
      <c r="S66" s="1097"/>
      <c r="T66" s="1097"/>
      <c r="U66" s="1098"/>
      <c r="V66" s="1096" t="s">
        <v>431</v>
      </c>
      <c r="W66" s="1097"/>
      <c r="X66" s="1097"/>
      <c r="Y66" s="1097"/>
      <c r="Z66" s="1098"/>
      <c r="AA66" s="1096" t="s">
        <v>432</v>
      </c>
      <c r="AB66" s="1097"/>
      <c r="AC66" s="1097"/>
      <c r="AD66" s="1097"/>
      <c r="AE66" s="1098"/>
      <c r="AF66" s="1102" t="s">
        <v>433</v>
      </c>
      <c r="AG66" s="1103"/>
      <c r="AH66" s="1103"/>
      <c r="AI66" s="1103"/>
      <c r="AJ66" s="1104"/>
      <c r="AK66" s="1096" t="s">
        <v>434</v>
      </c>
      <c r="AL66" s="1091"/>
      <c r="AM66" s="1091"/>
      <c r="AN66" s="1091"/>
      <c r="AO66" s="1092"/>
      <c r="AP66" s="1096" t="s">
        <v>435</v>
      </c>
      <c r="AQ66" s="1097"/>
      <c r="AR66" s="1097"/>
      <c r="AS66" s="1097"/>
      <c r="AT66" s="1098"/>
      <c r="AU66" s="1096" t="s">
        <v>436</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610</v>
      </c>
      <c r="C68" s="1081"/>
      <c r="D68" s="1081"/>
      <c r="E68" s="1081"/>
      <c r="F68" s="1081"/>
      <c r="G68" s="1081"/>
      <c r="H68" s="1081"/>
      <c r="I68" s="1081"/>
      <c r="J68" s="1081"/>
      <c r="K68" s="1081"/>
      <c r="L68" s="1081"/>
      <c r="M68" s="1081"/>
      <c r="N68" s="1081"/>
      <c r="O68" s="1081"/>
      <c r="P68" s="1082"/>
      <c r="Q68" s="1083">
        <v>557</v>
      </c>
      <c r="R68" s="1077"/>
      <c r="S68" s="1077"/>
      <c r="T68" s="1077"/>
      <c r="U68" s="1077"/>
      <c r="V68" s="1077">
        <v>460</v>
      </c>
      <c r="W68" s="1077"/>
      <c r="X68" s="1077"/>
      <c r="Y68" s="1077"/>
      <c r="Z68" s="1077"/>
      <c r="AA68" s="1077">
        <v>97</v>
      </c>
      <c r="AB68" s="1077"/>
      <c r="AC68" s="1077"/>
      <c r="AD68" s="1077"/>
      <c r="AE68" s="1077"/>
      <c r="AF68" s="1077">
        <v>97</v>
      </c>
      <c r="AG68" s="1077"/>
      <c r="AH68" s="1077"/>
      <c r="AI68" s="1077"/>
      <c r="AJ68" s="1077"/>
      <c r="AK68" s="1077">
        <v>7</v>
      </c>
      <c r="AL68" s="1077"/>
      <c r="AM68" s="1077"/>
      <c r="AN68" s="1077"/>
      <c r="AO68" s="1077"/>
      <c r="AP68" s="1077" t="s">
        <v>606</v>
      </c>
      <c r="AQ68" s="1077"/>
      <c r="AR68" s="1077"/>
      <c r="AS68" s="1077"/>
      <c r="AT68" s="1077"/>
      <c r="AU68" s="1077" t="s">
        <v>541</v>
      </c>
      <c r="AV68" s="1077"/>
      <c r="AW68" s="1077"/>
      <c r="AX68" s="1077"/>
      <c r="AY68" s="1077"/>
      <c r="AZ68" s="1078" t="s">
        <v>623</v>
      </c>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611</v>
      </c>
      <c r="C69" s="1070"/>
      <c r="D69" s="1070"/>
      <c r="E69" s="1070"/>
      <c r="F69" s="1070"/>
      <c r="G69" s="1070"/>
      <c r="H69" s="1070"/>
      <c r="I69" s="1070"/>
      <c r="J69" s="1070"/>
      <c r="K69" s="1070"/>
      <c r="L69" s="1070"/>
      <c r="M69" s="1070"/>
      <c r="N69" s="1070"/>
      <c r="O69" s="1070"/>
      <c r="P69" s="1071"/>
      <c r="Q69" s="1072">
        <v>202</v>
      </c>
      <c r="R69" s="1066"/>
      <c r="S69" s="1066"/>
      <c r="T69" s="1066"/>
      <c r="U69" s="1066"/>
      <c r="V69" s="1066">
        <v>194</v>
      </c>
      <c r="W69" s="1066"/>
      <c r="X69" s="1066"/>
      <c r="Y69" s="1066"/>
      <c r="Z69" s="1066"/>
      <c r="AA69" s="1066">
        <v>8</v>
      </c>
      <c r="AB69" s="1066"/>
      <c r="AC69" s="1066"/>
      <c r="AD69" s="1066"/>
      <c r="AE69" s="1066"/>
      <c r="AF69" s="1066">
        <v>7</v>
      </c>
      <c r="AG69" s="1066"/>
      <c r="AH69" s="1066"/>
      <c r="AI69" s="1066"/>
      <c r="AJ69" s="1066"/>
      <c r="AK69" s="1066" t="s">
        <v>606</v>
      </c>
      <c r="AL69" s="1066"/>
      <c r="AM69" s="1066"/>
      <c r="AN69" s="1066"/>
      <c r="AO69" s="1066"/>
      <c r="AP69" s="1066">
        <v>105</v>
      </c>
      <c r="AQ69" s="1066"/>
      <c r="AR69" s="1066"/>
      <c r="AS69" s="1066"/>
      <c r="AT69" s="1066"/>
      <c r="AU69" s="1066">
        <v>53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612</v>
      </c>
      <c r="C70" s="1070"/>
      <c r="D70" s="1070"/>
      <c r="E70" s="1070"/>
      <c r="F70" s="1070"/>
      <c r="G70" s="1070"/>
      <c r="H70" s="1070"/>
      <c r="I70" s="1070"/>
      <c r="J70" s="1070"/>
      <c r="K70" s="1070"/>
      <c r="L70" s="1070"/>
      <c r="M70" s="1070"/>
      <c r="N70" s="1070"/>
      <c r="O70" s="1070"/>
      <c r="P70" s="1071"/>
      <c r="Q70" s="1072">
        <v>73</v>
      </c>
      <c r="R70" s="1066"/>
      <c r="S70" s="1066"/>
      <c r="T70" s="1066"/>
      <c r="U70" s="1066"/>
      <c r="V70" s="1066">
        <v>69</v>
      </c>
      <c r="W70" s="1066"/>
      <c r="X70" s="1066"/>
      <c r="Y70" s="1066"/>
      <c r="Z70" s="1066"/>
      <c r="AA70" s="1066">
        <v>4</v>
      </c>
      <c r="AB70" s="1066"/>
      <c r="AC70" s="1066"/>
      <c r="AD70" s="1066"/>
      <c r="AE70" s="1066"/>
      <c r="AF70" s="1066">
        <v>4</v>
      </c>
      <c r="AG70" s="1066"/>
      <c r="AH70" s="1066"/>
      <c r="AI70" s="1066"/>
      <c r="AJ70" s="1066"/>
      <c r="AK70" s="1066" t="s">
        <v>606</v>
      </c>
      <c r="AL70" s="1066"/>
      <c r="AM70" s="1066"/>
      <c r="AN70" s="1066"/>
      <c r="AO70" s="1066"/>
      <c r="AP70" s="1066" t="s">
        <v>606</v>
      </c>
      <c r="AQ70" s="1066"/>
      <c r="AR70" s="1066"/>
      <c r="AS70" s="1066"/>
      <c r="AT70" s="1066"/>
      <c r="AU70" s="1066" t="s">
        <v>606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613</v>
      </c>
      <c r="C71" s="1070"/>
      <c r="D71" s="1070"/>
      <c r="E71" s="1070"/>
      <c r="F71" s="1070"/>
      <c r="G71" s="1070"/>
      <c r="H71" s="1070"/>
      <c r="I71" s="1070"/>
      <c r="J71" s="1070"/>
      <c r="K71" s="1070"/>
      <c r="L71" s="1070"/>
      <c r="M71" s="1070"/>
      <c r="N71" s="1070"/>
      <c r="O71" s="1070"/>
      <c r="P71" s="1071"/>
      <c r="Q71" s="1072" t="s">
        <v>606</v>
      </c>
      <c r="R71" s="1066"/>
      <c r="S71" s="1066"/>
      <c r="T71" s="1066"/>
      <c r="U71" s="1066"/>
      <c r="V71" s="1066" t="s">
        <v>541</v>
      </c>
      <c r="W71" s="1066"/>
      <c r="X71" s="1066"/>
      <c r="Y71" s="1066"/>
      <c r="Z71" s="1066"/>
      <c r="AA71" s="1066" t="s">
        <v>541</v>
      </c>
      <c r="AB71" s="1066"/>
      <c r="AC71" s="1066"/>
      <c r="AD71" s="1066"/>
      <c r="AE71" s="1066"/>
      <c r="AF71" s="1066" t="s">
        <v>541</v>
      </c>
      <c r="AG71" s="1066"/>
      <c r="AH71" s="1066"/>
      <c r="AI71" s="1066"/>
      <c r="AJ71" s="1066"/>
      <c r="AK71" s="1066" t="s">
        <v>606</v>
      </c>
      <c r="AL71" s="1066"/>
      <c r="AM71" s="1066"/>
      <c r="AN71" s="1066"/>
      <c r="AO71" s="1066"/>
      <c r="AP71" s="1066" t="s">
        <v>606</v>
      </c>
      <c r="AQ71" s="1066"/>
      <c r="AR71" s="1066"/>
      <c r="AS71" s="1066"/>
      <c r="AT71" s="1066"/>
      <c r="AU71" s="1066" t="s">
        <v>606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614</v>
      </c>
      <c r="C72" s="1070"/>
      <c r="D72" s="1070"/>
      <c r="E72" s="1070"/>
      <c r="F72" s="1070"/>
      <c r="G72" s="1070"/>
      <c r="H72" s="1070"/>
      <c r="I72" s="1070"/>
      <c r="J72" s="1070"/>
      <c r="K72" s="1070"/>
      <c r="L72" s="1070"/>
      <c r="M72" s="1070"/>
      <c r="N72" s="1070"/>
      <c r="O72" s="1070"/>
      <c r="P72" s="1071"/>
      <c r="Q72" s="1072">
        <v>14</v>
      </c>
      <c r="R72" s="1066"/>
      <c r="S72" s="1066"/>
      <c r="T72" s="1066"/>
      <c r="U72" s="1066"/>
      <c r="V72" s="1066">
        <v>13</v>
      </c>
      <c r="W72" s="1066"/>
      <c r="X72" s="1066"/>
      <c r="Y72" s="1066"/>
      <c r="Z72" s="1066"/>
      <c r="AA72" s="1066" t="s">
        <v>541</v>
      </c>
      <c r="AB72" s="1066"/>
      <c r="AC72" s="1066"/>
      <c r="AD72" s="1066"/>
      <c r="AE72" s="1066"/>
      <c r="AF72" s="1066" t="s">
        <v>541</v>
      </c>
      <c r="AG72" s="1066"/>
      <c r="AH72" s="1066"/>
      <c r="AI72" s="1066"/>
      <c r="AJ72" s="1066"/>
      <c r="AK72" s="1066">
        <v>10</v>
      </c>
      <c r="AL72" s="1066"/>
      <c r="AM72" s="1066"/>
      <c r="AN72" s="1066"/>
      <c r="AO72" s="1066"/>
      <c r="AP72" s="1066" t="s">
        <v>606</v>
      </c>
      <c r="AQ72" s="1066"/>
      <c r="AR72" s="1066"/>
      <c r="AS72" s="1066"/>
      <c r="AT72" s="1066"/>
      <c r="AU72" s="1066" t="s">
        <v>606</v>
      </c>
      <c r="AV72" s="1066"/>
      <c r="AW72" s="1066"/>
      <c r="AX72" s="1066"/>
      <c r="AY72" s="1066"/>
      <c r="AZ72" s="1067" t="s">
        <v>624</v>
      </c>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615</v>
      </c>
      <c r="C73" s="1070"/>
      <c r="D73" s="1070"/>
      <c r="E73" s="1070"/>
      <c r="F73" s="1070"/>
      <c r="G73" s="1070"/>
      <c r="H73" s="1070"/>
      <c r="I73" s="1070"/>
      <c r="J73" s="1070"/>
      <c r="K73" s="1070"/>
      <c r="L73" s="1070"/>
      <c r="M73" s="1070"/>
      <c r="N73" s="1070"/>
      <c r="O73" s="1070"/>
      <c r="P73" s="1071"/>
      <c r="Q73" s="1072">
        <v>7622</v>
      </c>
      <c r="R73" s="1066"/>
      <c r="S73" s="1066"/>
      <c r="T73" s="1066"/>
      <c r="U73" s="1066"/>
      <c r="V73" s="1066">
        <v>7593</v>
      </c>
      <c r="W73" s="1066"/>
      <c r="X73" s="1066"/>
      <c r="Y73" s="1066"/>
      <c r="Z73" s="1066"/>
      <c r="AA73" s="1066">
        <v>29</v>
      </c>
      <c r="AB73" s="1066"/>
      <c r="AC73" s="1066"/>
      <c r="AD73" s="1066"/>
      <c r="AE73" s="1066"/>
      <c r="AF73" s="1066">
        <v>29</v>
      </c>
      <c r="AG73" s="1066"/>
      <c r="AH73" s="1066"/>
      <c r="AI73" s="1066"/>
      <c r="AJ73" s="1066"/>
      <c r="AK73" s="1066">
        <v>790</v>
      </c>
      <c r="AL73" s="1066"/>
      <c r="AM73" s="1066"/>
      <c r="AN73" s="1066"/>
      <c r="AO73" s="1066"/>
      <c r="AP73" s="1066" t="s">
        <v>606</v>
      </c>
      <c r="AQ73" s="1066"/>
      <c r="AR73" s="1066"/>
      <c r="AS73" s="1066"/>
      <c r="AT73" s="1066"/>
      <c r="AU73" s="1066" t="s">
        <v>606</v>
      </c>
      <c r="AV73" s="1066"/>
      <c r="AW73" s="1066"/>
      <c r="AX73" s="1066"/>
      <c r="AY73" s="1066"/>
      <c r="AZ73" s="1067" t="s">
        <v>625</v>
      </c>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616</v>
      </c>
      <c r="C74" s="1070"/>
      <c r="D74" s="1070"/>
      <c r="E74" s="1070"/>
      <c r="F74" s="1070"/>
      <c r="G74" s="1070"/>
      <c r="H74" s="1070"/>
      <c r="I74" s="1070"/>
      <c r="J74" s="1070"/>
      <c r="K74" s="1070"/>
      <c r="L74" s="1070"/>
      <c r="M74" s="1070"/>
      <c r="N74" s="1070"/>
      <c r="O74" s="1070"/>
      <c r="P74" s="1071"/>
      <c r="Q74" s="1072">
        <v>1354</v>
      </c>
      <c r="R74" s="1066"/>
      <c r="S74" s="1066"/>
      <c r="T74" s="1066"/>
      <c r="U74" s="1066"/>
      <c r="V74" s="1066">
        <v>1329</v>
      </c>
      <c r="W74" s="1066"/>
      <c r="X74" s="1066"/>
      <c r="Y74" s="1066"/>
      <c r="Z74" s="1066"/>
      <c r="AA74" s="1066">
        <v>25</v>
      </c>
      <c r="AB74" s="1066"/>
      <c r="AC74" s="1066"/>
      <c r="AD74" s="1066"/>
      <c r="AE74" s="1066"/>
      <c r="AF74" s="1066">
        <v>25</v>
      </c>
      <c r="AG74" s="1066"/>
      <c r="AH74" s="1066"/>
      <c r="AI74" s="1066"/>
      <c r="AJ74" s="1066"/>
      <c r="AK74" s="1066">
        <v>605</v>
      </c>
      <c r="AL74" s="1066"/>
      <c r="AM74" s="1066"/>
      <c r="AN74" s="1066"/>
      <c r="AO74" s="1066"/>
      <c r="AP74" s="1066">
        <v>1973</v>
      </c>
      <c r="AQ74" s="1066"/>
      <c r="AR74" s="1066"/>
      <c r="AS74" s="1066"/>
      <c r="AT74" s="1066"/>
      <c r="AU74" s="1066">
        <v>154</v>
      </c>
      <c r="AV74" s="1066"/>
      <c r="AW74" s="1066"/>
      <c r="AX74" s="1066"/>
      <c r="AY74" s="1066"/>
      <c r="AZ74" s="1067" t="s">
        <v>626</v>
      </c>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617</v>
      </c>
      <c r="C75" s="1070"/>
      <c r="D75" s="1070"/>
      <c r="E75" s="1070"/>
      <c r="F75" s="1070"/>
      <c r="G75" s="1070"/>
      <c r="H75" s="1070"/>
      <c r="I75" s="1070"/>
      <c r="J75" s="1070"/>
      <c r="K75" s="1070"/>
      <c r="L75" s="1070"/>
      <c r="M75" s="1070"/>
      <c r="N75" s="1070"/>
      <c r="O75" s="1070"/>
      <c r="P75" s="1071"/>
      <c r="Q75" s="1073">
        <v>2</v>
      </c>
      <c r="R75" s="1074"/>
      <c r="S75" s="1074"/>
      <c r="T75" s="1074"/>
      <c r="U75" s="1075"/>
      <c r="V75" s="1076">
        <v>1</v>
      </c>
      <c r="W75" s="1074"/>
      <c r="X75" s="1074"/>
      <c r="Y75" s="1074"/>
      <c r="Z75" s="1075"/>
      <c r="AA75" s="1076">
        <v>1</v>
      </c>
      <c r="AB75" s="1074"/>
      <c r="AC75" s="1074"/>
      <c r="AD75" s="1074"/>
      <c r="AE75" s="1075"/>
      <c r="AF75" s="1076">
        <v>1</v>
      </c>
      <c r="AG75" s="1074"/>
      <c r="AH75" s="1074"/>
      <c r="AI75" s="1074"/>
      <c r="AJ75" s="1075"/>
      <c r="AK75" s="1066" t="s">
        <v>606</v>
      </c>
      <c r="AL75" s="1066"/>
      <c r="AM75" s="1066"/>
      <c r="AN75" s="1066"/>
      <c r="AO75" s="1066"/>
      <c r="AP75" s="1076" t="s">
        <v>606</v>
      </c>
      <c r="AQ75" s="1074"/>
      <c r="AR75" s="1074"/>
      <c r="AS75" s="1074"/>
      <c r="AT75" s="1075"/>
      <c r="AU75" s="1066" t="s">
        <v>606</v>
      </c>
      <c r="AV75" s="1066"/>
      <c r="AW75" s="1066"/>
      <c r="AX75" s="1066"/>
      <c r="AY75" s="1066"/>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618</v>
      </c>
      <c r="C76" s="1070"/>
      <c r="D76" s="1070"/>
      <c r="E76" s="1070"/>
      <c r="F76" s="1070"/>
      <c r="G76" s="1070"/>
      <c r="H76" s="1070"/>
      <c r="I76" s="1070"/>
      <c r="J76" s="1070"/>
      <c r="K76" s="1070"/>
      <c r="L76" s="1070"/>
      <c r="M76" s="1070"/>
      <c r="N76" s="1070"/>
      <c r="O76" s="1070"/>
      <c r="P76" s="1071"/>
      <c r="Q76" s="1073">
        <v>796</v>
      </c>
      <c r="R76" s="1074"/>
      <c r="S76" s="1074"/>
      <c r="T76" s="1074"/>
      <c r="U76" s="1075"/>
      <c r="V76" s="1076">
        <v>777</v>
      </c>
      <c r="W76" s="1074"/>
      <c r="X76" s="1074"/>
      <c r="Y76" s="1074"/>
      <c r="Z76" s="1075"/>
      <c r="AA76" s="1076">
        <v>19</v>
      </c>
      <c r="AB76" s="1074"/>
      <c r="AC76" s="1074"/>
      <c r="AD76" s="1074"/>
      <c r="AE76" s="1075"/>
      <c r="AF76" s="1076">
        <v>19</v>
      </c>
      <c r="AG76" s="1074"/>
      <c r="AH76" s="1074"/>
      <c r="AI76" s="1074"/>
      <c r="AJ76" s="1075"/>
      <c r="AK76" s="1066" t="s">
        <v>606</v>
      </c>
      <c r="AL76" s="1066"/>
      <c r="AM76" s="1066"/>
      <c r="AN76" s="1066"/>
      <c r="AO76" s="1066"/>
      <c r="AP76" s="1076">
        <v>151</v>
      </c>
      <c r="AQ76" s="1074"/>
      <c r="AR76" s="1074"/>
      <c r="AS76" s="1074"/>
      <c r="AT76" s="1075"/>
      <c r="AU76" s="1076">
        <v>85</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619</v>
      </c>
      <c r="C77" s="1070"/>
      <c r="D77" s="1070"/>
      <c r="E77" s="1070"/>
      <c r="F77" s="1070"/>
      <c r="G77" s="1070"/>
      <c r="H77" s="1070"/>
      <c r="I77" s="1070"/>
      <c r="J77" s="1070"/>
      <c r="K77" s="1070"/>
      <c r="L77" s="1070"/>
      <c r="M77" s="1070"/>
      <c r="N77" s="1070"/>
      <c r="O77" s="1070"/>
      <c r="P77" s="1071"/>
      <c r="Q77" s="1073">
        <v>409</v>
      </c>
      <c r="R77" s="1074"/>
      <c r="S77" s="1074"/>
      <c r="T77" s="1074"/>
      <c r="U77" s="1075"/>
      <c r="V77" s="1076">
        <v>404</v>
      </c>
      <c r="W77" s="1074"/>
      <c r="X77" s="1074"/>
      <c r="Y77" s="1074"/>
      <c r="Z77" s="1075"/>
      <c r="AA77" s="1076">
        <v>6</v>
      </c>
      <c r="AB77" s="1074"/>
      <c r="AC77" s="1074"/>
      <c r="AD77" s="1074"/>
      <c r="AE77" s="1075"/>
      <c r="AF77" s="1076">
        <v>6</v>
      </c>
      <c r="AG77" s="1074"/>
      <c r="AH77" s="1074"/>
      <c r="AI77" s="1074"/>
      <c r="AJ77" s="1075"/>
      <c r="AK77" s="1066" t="s">
        <v>606</v>
      </c>
      <c r="AL77" s="1066"/>
      <c r="AM77" s="1066"/>
      <c r="AN77" s="1066"/>
      <c r="AO77" s="1066"/>
      <c r="AP77" s="1076">
        <v>221</v>
      </c>
      <c r="AQ77" s="1074"/>
      <c r="AR77" s="1074"/>
      <c r="AS77" s="1074"/>
      <c r="AT77" s="1075"/>
      <c r="AU77" s="1076">
        <v>86</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620</v>
      </c>
      <c r="C78" s="1070"/>
      <c r="D78" s="1070"/>
      <c r="E78" s="1070"/>
      <c r="F78" s="1070"/>
      <c r="G78" s="1070"/>
      <c r="H78" s="1070"/>
      <c r="I78" s="1070"/>
      <c r="J78" s="1070"/>
      <c r="K78" s="1070"/>
      <c r="L78" s="1070"/>
      <c r="M78" s="1070"/>
      <c r="N78" s="1070"/>
      <c r="O78" s="1070"/>
      <c r="P78" s="1071"/>
      <c r="Q78" s="1072">
        <v>7034</v>
      </c>
      <c r="R78" s="1066"/>
      <c r="S78" s="1066"/>
      <c r="T78" s="1066"/>
      <c r="U78" s="1066"/>
      <c r="V78" s="1066">
        <v>6594</v>
      </c>
      <c r="W78" s="1066"/>
      <c r="X78" s="1066"/>
      <c r="Y78" s="1066"/>
      <c r="Z78" s="1066"/>
      <c r="AA78" s="1066">
        <v>440</v>
      </c>
      <c r="AB78" s="1066"/>
      <c r="AC78" s="1066"/>
      <c r="AD78" s="1066"/>
      <c r="AE78" s="1066"/>
      <c r="AF78" s="1066">
        <v>440</v>
      </c>
      <c r="AG78" s="1066"/>
      <c r="AH78" s="1066"/>
      <c r="AI78" s="1066"/>
      <c r="AJ78" s="1066"/>
      <c r="AK78" s="1066">
        <v>65</v>
      </c>
      <c r="AL78" s="1066"/>
      <c r="AM78" s="1066"/>
      <c r="AN78" s="1066"/>
      <c r="AO78" s="1066"/>
      <c r="AP78" s="1066" t="s">
        <v>606</v>
      </c>
      <c r="AQ78" s="1066"/>
      <c r="AR78" s="1066"/>
      <c r="AS78" s="1066"/>
      <c r="AT78" s="1066"/>
      <c r="AU78" s="1066" t="s">
        <v>606</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621</v>
      </c>
      <c r="C79" s="1070"/>
      <c r="D79" s="1070"/>
      <c r="E79" s="1070"/>
      <c r="F79" s="1070"/>
      <c r="G79" s="1070"/>
      <c r="H79" s="1070"/>
      <c r="I79" s="1070"/>
      <c r="J79" s="1070"/>
      <c r="K79" s="1070"/>
      <c r="L79" s="1070"/>
      <c r="M79" s="1070"/>
      <c r="N79" s="1070"/>
      <c r="O79" s="1070"/>
      <c r="P79" s="1071"/>
      <c r="Q79" s="1072">
        <v>264</v>
      </c>
      <c r="R79" s="1066"/>
      <c r="S79" s="1066"/>
      <c r="T79" s="1066"/>
      <c r="U79" s="1066"/>
      <c r="V79" s="1066">
        <v>227</v>
      </c>
      <c r="W79" s="1066"/>
      <c r="X79" s="1066"/>
      <c r="Y79" s="1066"/>
      <c r="Z79" s="1066"/>
      <c r="AA79" s="1066">
        <v>36</v>
      </c>
      <c r="AB79" s="1066"/>
      <c r="AC79" s="1066"/>
      <c r="AD79" s="1066"/>
      <c r="AE79" s="1066"/>
      <c r="AF79" s="1066">
        <v>36</v>
      </c>
      <c r="AG79" s="1066"/>
      <c r="AH79" s="1066"/>
      <c r="AI79" s="1066"/>
      <c r="AJ79" s="1066"/>
      <c r="AK79" s="1066" t="s">
        <v>606</v>
      </c>
      <c r="AL79" s="1066"/>
      <c r="AM79" s="1066"/>
      <c r="AN79" s="1066"/>
      <c r="AO79" s="1066"/>
      <c r="AP79" s="1066" t="s">
        <v>606</v>
      </c>
      <c r="AQ79" s="1066"/>
      <c r="AR79" s="1066"/>
      <c r="AS79" s="1066"/>
      <c r="AT79" s="1066"/>
      <c r="AU79" s="1066" t="s">
        <v>606</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622</v>
      </c>
      <c r="C80" s="1070"/>
      <c r="D80" s="1070"/>
      <c r="E80" s="1070"/>
      <c r="F80" s="1070"/>
      <c r="G80" s="1070"/>
      <c r="H80" s="1070"/>
      <c r="I80" s="1070"/>
      <c r="J80" s="1070"/>
      <c r="K80" s="1070"/>
      <c r="L80" s="1070"/>
      <c r="M80" s="1070"/>
      <c r="N80" s="1070"/>
      <c r="O80" s="1070"/>
      <c r="P80" s="1071"/>
      <c r="Q80" s="1072">
        <v>261826</v>
      </c>
      <c r="R80" s="1066"/>
      <c r="S80" s="1066"/>
      <c r="T80" s="1066"/>
      <c r="U80" s="1066"/>
      <c r="V80" s="1066">
        <v>245795</v>
      </c>
      <c r="W80" s="1066"/>
      <c r="X80" s="1066"/>
      <c r="Y80" s="1066"/>
      <c r="Z80" s="1066"/>
      <c r="AA80" s="1066">
        <v>16031</v>
      </c>
      <c r="AB80" s="1066"/>
      <c r="AC80" s="1066"/>
      <c r="AD80" s="1066"/>
      <c r="AE80" s="1066"/>
      <c r="AF80" s="1066">
        <v>16031</v>
      </c>
      <c r="AG80" s="1066"/>
      <c r="AH80" s="1066"/>
      <c r="AI80" s="1066"/>
      <c r="AJ80" s="1066"/>
      <c r="AK80" s="1066" t="s">
        <v>606</v>
      </c>
      <c r="AL80" s="1066"/>
      <c r="AM80" s="1066"/>
      <c r="AN80" s="1066"/>
      <c r="AO80" s="1066"/>
      <c r="AP80" s="1066" t="s">
        <v>606</v>
      </c>
      <c r="AQ80" s="1066"/>
      <c r="AR80" s="1066"/>
      <c r="AS80" s="1066"/>
      <c r="AT80" s="1066"/>
      <c r="AU80" s="1066" t="s">
        <v>606</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395</v>
      </c>
      <c r="B88" s="1039" t="s">
        <v>437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16695</v>
      </c>
      <c r="AG88" s="1054"/>
      <c r="AH88" s="1054"/>
      <c r="AI88" s="1054"/>
      <c r="AJ88" s="1054"/>
      <c r="AK88" s="1058"/>
      <c r="AL88" s="1058"/>
      <c r="AM88" s="1058"/>
      <c r="AN88" s="1058"/>
      <c r="AO88" s="1058"/>
      <c r="AP88" s="1054">
        <v>2451</v>
      </c>
      <c r="AQ88" s="1054"/>
      <c r="AR88" s="1054"/>
      <c r="AS88" s="1054"/>
      <c r="AT88" s="1054"/>
      <c r="AU88" s="1054">
        <v>378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39" t="s">
        <v>438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496</v>
      </c>
      <c r="CS102" s="1046"/>
      <c r="CT102" s="1046"/>
      <c r="CU102" s="1046"/>
      <c r="CV102" s="1047"/>
      <c r="CW102" s="1045">
        <v>9</v>
      </c>
      <c r="CX102" s="1046"/>
      <c r="CY102" s="1046"/>
      <c r="CZ102" s="1046"/>
      <c r="DA102" s="1047"/>
      <c r="DB102" s="1045">
        <v>20</v>
      </c>
      <c r="DC102" s="1046"/>
      <c r="DD102" s="1046"/>
      <c r="DE102" s="1046"/>
      <c r="DF102" s="1047"/>
      <c r="DG102" s="1045">
        <v>186</v>
      </c>
      <c r="DH102" s="1046"/>
      <c r="DI102" s="1046"/>
      <c r="DJ102" s="1046"/>
      <c r="DK102" s="1047"/>
      <c r="DL102" s="1045" t="s">
        <v>606</v>
      </c>
      <c r="DM102" s="1046"/>
      <c r="DN102" s="1046"/>
      <c r="DO102" s="1046"/>
      <c r="DP102" s="1047"/>
      <c r="DQ102" s="1045">
        <v>177</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440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441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443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444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445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446</v>
      </c>
      <c r="AB109" s="989"/>
      <c r="AC109" s="989"/>
      <c r="AD109" s="989"/>
      <c r="AE109" s="990"/>
      <c r="AF109" s="991" t="s">
        <v>447</v>
      </c>
      <c r="AG109" s="989"/>
      <c r="AH109" s="989"/>
      <c r="AI109" s="989"/>
      <c r="AJ109" s="990"/>
      <c r="AK109" s="991" t="s">
        <v>305</v>
      </c>
      <c r="AL109" s="989"/>
      <c r="AM109" s="989"/>
      <c r="AN109" s="989"/>
      <c r="AO109" s="990"/>
      <c r="AP109" s="991" t="s">
        <v>448</v>
      </c>
      <c r="AQ109" s="989"/>
      <c r="AR109" s="989"/>
      <c r="AS109" s="989"/>
      <c r="AT109" s="1020"/>
      <c r="AU109" s="988" t="s">
        <v>445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446</v>
      </c>
      <c r="BR109" s="989"/>
      <c r="BS109" s="989"/>
      <c r="BT109" s="989"/>
      <c r="BU109" s="990"/>
      <c r="BV109" s="991" t="s">
        <v>447</v>
      </c>
      <c r="BW109" s="989"/>
      <c r="BX109" s="989"/>
      <c r="BY109" s="989"/>
      <c r="BZ109" s="990"/>
      <c r="CA109" s="991" t="s">
        <v>305</v>
      </c>
      <c r="CB109" s="989"/>
      <c r="CC109" s="989"/>
      <c r="CD109" s="989"/>
      <c r="CE109" s="990"/>
      <c r="CF109" s="1027" t="s">
        <v>448</v>
      </c>
      <c r="CG109" s="1027"/>
      <c r="CH109" s="1027"/>
      <c r="CI109" s="1027"/>
      <c r="CJ109" s="1027"/>
      <c r="CK109" s="991" t="s">
        <v>449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446</v>
      </c>
      <c r="DH109" s="989"/>
      <c r="DI109" s="989"/>
      <c r="DJ109" s="989"/>
      <c r="DK109" s="990"/>
      <c r="DL109" s="991" t="s">
        <v>447</v>
      </c>
      <c r="DM109" s="989"/>
      <c r="DN109" s="989"/>
      <c r="DO109" s="989"/>
      <c r="DP109" s="990"/>
      <c r="DQ109" s="991" t="s">
        <v>305</v>
      </c>
      <c r="DR109" s="989"/>
      <c r="DS109" s="989"/>
      <c r="DT109" s="989"/>
      <c r="DU109" s="990"/>
      <c r="DV109" s="991" t="s">
        <v>448</v>
      </c>
      <c r="DW109" s="989"/>
      <c r="DX109" s="989"/>
      <c r="DY109" s="989"/>
      <c r="DZ109" s="1020"/>
    </row>
    <row r="110" spans="1:131" s="248" customFormat="1" ht="26.25" customHeight="1" x14ac:dyDescent="0.15">
      <c r="A110" s="891" t="s">
        <v>450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1678300</v>
      </c>
      <c r="AB110" s="982"/>
      <c r="AC110" s="982"/>
      <c r="AD110" s="982"/>
      <c r="AE110" s="983"/>
      <c r="AF110" s="984">
        <v>1641141</v>
      </c>
      <c r="AG110" s="982"/>
      <c r="AH110" s="982"/>
      <c r="AI110" s="982"/>
      <c r="AJ110" s="983"/>
      <c r="AK110" s="984">
        <v>1550579</v>
      </c>
      <c r="AL110" s="982"/>
      <c r="AM110" s="982"/>
      <c r="AN110" s="982"/>
      <c r="AO110" s="983"/>
      <c r="AP110" s="985">
        <v>20.2</v>
      </c>
      <c r="AQ110" s="986"/>
      <c r="AR110" s="986"/>
      <c r="AS110" s="986"/>
      <c r="AT110" s="987"/>
      <c r="AU110" s="1021" t="s">
        <v>73</v>
      </c>
      <c r="AV110" s="1022"/>
      <c r="AW110" s="1022"/>
      <c r="AX110" s="1022"/>
      <c r="AY110" s="1022"/>
      <c r="AZ110" s="947" t="s">
        <v>451</v>
      </c>
      <c r="BA110" s="892"/>
      <c r="BB110" s="892"/>
      <c r="BC110" s="892"/>
      <c r="BD110" s="892"/>
      <c r="BE110" s="892"/>
      <c r="BF110" s="892"/>
      <c r="BG110" s="892"/>
      <c r="BH110" s="892"/>
      <c r="BI110" s="892"/>
      <c r="BJ110" s="892"/>
      <c r="BK110" s="892"/>
      <c r="BL110" s="892"/>
      <c r="BM110" s="892"/>
      <c r="BN110" s="892"/>
      <c r="BO110" s="892"/>
      <c r="BP110" s="893"/>
      <c r="BQ110" s="948">
        <v>14592278</v>
      </c>
      <c r="BR110" s="929"/>
      <c r="BS110" s="929"/>
      <c r="BT110" s="929"/>
      <c r="BU110" s="929"/>
      <c r="BV110" s="929">
        <v>14534282</v>
      </c>
      <c r="BW110" s="929"/>
      <c r="BX110" s="929"/>
      <c r="BY110" s="929"/>
      <c r="BZ110" s="929"/>
      <c r="CA110" s="929">
        <v>14122087</v>
      </c>
      <c r="CB110" s="929"/>
      <c r="CC110" s="929"/>
      <c r="CD110" s="929"/>
      <c r="CE110" s="929"/>
      <c r="CF110" s="953">
        <v>184.4</v>
      </c>
      <c r="CG110" s="954"/>
      <c r="CH110" s="954"/>
      <c r="CI110" s="954"/>
      <c r="CJ110" s="954"/>
      <c r="CK110" s="1017" t="s">
        <v>452</v>
      </c>
      <c r="CL110" s="903"/>
      <c r="CM110" s="978" t="s">
        <v>453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454</v>
      </c>
      <c r="DH110" s="929"/>
      <c r="DI110" s="929"/>
      <c r="DJ110" s="929"/>
      <c r="DK110" s="929"/>
      <c r="DL110" s="929" t="s">
        <v>455</v>
      </c>
      <c r="DM110" s="929"/>
      <c r="DN110" s="929"/>
      <c r="DO110" s="929"/>
      <c r="DP110" s="929"/>
      <c r="DQ110" s="929" t="s">
        <v>456</v>
      </c>
      <c r="DR110" s="929"/>
      <c r="DS110" s="929"/>
      <c r="DT110" s="929"/>
      <c r="DU110" s="929"/>
      <c r="DV110" s="930" t="s">
        <v>456</v>
      </c>
      <c r="DW110" s="930"/>
      <c r="DX110" s="930"/>
      <c r="DY110" s="930"/>
      <c r="DZ110" s="931"/>
    </row>
    <row r="111" spans="1:131" s="248" customFormat="1" ht="26.25" customHeight="1" x14ac:dyDescent="0.15">
      <c r="A111" s="858" t="s">
        <v>457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392</v>
      </c>
      <c r="AB111" s="1010"/>
      <c r="AC111" s="1010"/>
      <c r="AD111" s="1010"/>
      <c r="AE111" s="1011"/>
      <c r="AF111" s="1012" t="s">
        <v>427</v>
      </c>
      <c r="AG111" s="1010"/>
      <c r="AH111" s="1010"/>
      <c r="AI111" s="1010"/>
      <c r="AJ111" s="1011"/>
      <c r="AK111" s="1012" t="s">
        <v>456</v>
      </c>
      <c r="AL111" s="1010"/>
      <c r="AM111" s="1010"/>
      <c r="AN111" s="1010"/>
      <c r="AO111" s="1011"/>
      <c r="AP111" s="1013" t="s">
        <v>458</v>
      </c>
      <c r="AQ111" s="1014"/>
      <c r="AR111" s="1014"/>
      <c r="AS111" s="1014"/>
      <c r="AT111" s="1015"/>
      <c r="AU111" s="1023"/>
      <c r="AV111" s="1024"/>
      <c r="AW111" s="1024"/>
      <c r="AX111" s="1024"/>
      <c r="AY111" s="1024"/>
      <c r="AZ111" s="899" t="s">
        <v>459</v>
      </c>
      <c r="BA111" s="834"/>
      <c r="BB111" s="834"/>
      <c r="BC111" s="834"/>
      <c r="BD111" s="834"/>
      <c r="BE111" s="834"/>
      <c r="BF111" s="834"/>
      <c r="BG111" s="834"/>
      <c r="BH111" s="834"/>
      <c r="BI111" s="834"/>
      <c r="BJ111" s="834"/>
      <c r="BK111" s="834"/>
      <c r="BL111" s="834"/>
      <c r="BM111" s="834"/>
      <c r="BN111" s="834"/>
      <c r="BO111" s="834"/>
      <c r="BP111" s="835"/>
      <c r="BQ111" s="900" t="s">
        <v>460</v>
      </c>
      <c r="BR111" s="901"/>
      <c r="BS111" s="901"/>
      <c r="BT111" s="901"/>
      <c r="BU111" s="901"/>
      <c r="BV111" s="901" t="s">
        <v>461</v>
      </c>
      <c r="BW111" s="901"/>
      <c r="BX111" s="901"/>
      <c r="BY111" s="901"/>
      <c r="BZ111" s="901"/>
      <c r="CA111" s="901" t="s">
        <v>462</v>
      </c>
      <c r="CB111" s="901"/>
      <c r="CC111" s="901"/>
      <c r="CD111" s="901"/>
      <c r="CE111" s="901"/>
      <c r="CF111" s="962" t="s">
        <v>456</v>
      </c>
      <c r="CG111" s="963"/>
      <c r="CH111" s="963"/>
      <c r="CI111" s="963"/>
      <c r="CJ111" s="963"/>
      <c r="CK111" s="1018"/>
      <c r="CL111" s="905"/>
      <c r="CM111" s="908" t="s">
        <v>463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424</v>
      </c>
      <c r="DH111" s="901"/>
      <c r="DI111" s="901"/>
      <c r="DJ111" s="901"/>
      <c r="DK111" s="901"/>
      <c r="DL111" s="901" t="s">
        <v>464</v>
      </c>
      <c r="DM111" s="901"/>
      <c r="DN111" s="901"/>
      <c r="DO111" s="901"/>
      <c r="DP111" s="901"/>
      <c r="DQ111" s="901" t="s">
        <v>461</v>
      </c>
      <c r="DR111" s="901"/>
      <c r="DS111" s="901"/>
      <c r="DT111" s="901"/>
      <c r="DU111" s="901"/>
      <c r="DV111" s="878" t="s">
        <v>460</v>
      </c>
      <c r="DW111" s="878"/>
      <c r="DX111" s="878"/>
      <c r="DY111" s="878"/>
      <c r="DZ111" s="879"/>
    </row>
    <row r="112" spans="1:131" s="248" customFormat="1" ht="26.25" customHeight="1" x14ac:dyDescent="0.15">
      <c r="A112" s="1003" t="s">
        <v>465</v>
      </c>
      <c r="B112" s="1004"/>
      <c r="C112" s="834" t="s">
        <v>466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456</v>
      </c>
      <c r="AB112" s="864"/>
      <c r="AC112" s="864"/>
      <c r="AD112" s="864"/>
      <c r="AE112" s="865"/>
      <c r="AF112" s="866" t="s">
        <v>462</v>
      </c>
      <c r="AG112" s="864"/>
      <c r="AH112" s="864"/>
      <c r="AI112" s="864"/>
      <c r="AJ112" s="865"/>
      <c r="AK112" s="866" t="s">
        <v>462</v>
      </c>
      <c r="AL112" s="864"/>
      <c r="AM112" s="864"/>
      <c r="AN112" s="864"/>
      <c r="AO112" s="865"/>
      <c r="AP112" s="911" t="s">
        <v>427</v>
      </c>
      <c r="AQ112" s="912"/>
      <c r="AR112" s="912"/>
      <c r="AS112" s="912"/>
      <c r="AT112" s="913"/>
      <c r="AU112" s="1023"/>
      <c r="AV112" s="1024"/>
      <c r="AW112" s="1024"/>
      <c r="AX112" s="1024"/>
      <c r="AY112" s="1024"/>
      <c r="AZ112" s="899" t="s">
        <v>467</v>
      </c>
      <c r="BA112" s="834"/>
      <c r="BB112" s="834"/>
      <c r="BC112" s="834"/>
      <c r="BD112" s="834"/>
      <c r="BE112" s="834"/>
      <c r="BF112" s="834"/>
      <c r="BG112" s="834"/>
      <c r="BH112" s="834"/>
      <c r="BI112" s="834"/>
      <c r="BJ112" s="834"/>
      <c r="BK112" s="834"/>
      <c r="BL112" s="834"/>
      <c r="BM112" s="834"/>
      <c r="BN112" s="834"/>
      <c r="BO112" s="834"/>
      <c r="BP112" s="835"/>
      <c r="BQ112" s="900">
        <v>8788323</v>
      </c>
      <c r="BR112" s="901"/>
      <c r="BS112" s="901"/>
      <c r="BT112" s="901"/>
      <c r="BU112" s="901"/>
      <c r="BV112" s="901">
        <v>8504933</v>
      </c>
      <c r="BW112" s="901"/>
      <c r="BX112" s="901"/>
      <c r="BY112" s="901"/>
      <c r="BZ112" s="901"/>
      <c r="CA112" s="901">
        <v>8385801</v>
      </c>
      <c r="CB112" s="901"/>
      <c r="CC112" s="901"/>
      <c r="CD112" s="901"/>
      <c r="CE112" s="901"/>
      <c r="CF112" s="962">
        <v>109.5</v>
      </c>
      <c r="CG112" s="963"/>
      <c r="CH112" s="963"/>
      <c r="CI112" s="963"/>
      <c r="CJ112" s="963"/>
      <c r="CK112" s="1018"/>
      <c r="CL112" s="905"/>
      <c r="CM112" s="908" t="s">
        <v>468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461</v>
      </c>
      <c r="DH112" s="901"/>
      <c r="DI112" s="901"/>
      <c r="DJ112" s="901"/>
      <c r="DK112" s="901"/>
      <c r="DL112" s="901" t="s">
        <v>456</v>
      </c>
      <c r="DM112" s="901"/>
      <c r="DN112" s="901"/>
      <c r="DO112" s="901"/>
      <c r="DP112" s="901"/>
      <c r="DQ112" s="901" t="s">
        <v>427</v>
      </c>
      <c r="DR112" s="901"/>
      <c r="DS112" s="901"/>
      <c r="DT112" s="901"/>
      <c r="DU112" s="901"/>
      <c r="DV112" s="878" t="s">
        <v>427</v>
      </c>
      <c r="DW112" s="878"/>
      <c r="DX112" s="878"/>
      <c r="DY112" s="878"/>
      <c r="DZ112" s="879"/>
    </row>
    <row r="113" spans="1:130" s="248" customFormat="1" ht="26.25" customHeight="1" x14ac:dyDescent="0.15">
      <c r="A113" s="1005"/>
      <c r="B113" s="1006"/>
      <c r="C113" s="834" t="s">
        <v>469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696140</v>
      </c>
      <c r="AB113" s="1010"/>
      <c r="AC113" s="1010"/>
      <c r="AD113" s="1010"/>
      <c r="AE113" s="1011"/>
      <c r="AF113" s="1012">
        <v>683315</v>
      </c>
      <c r="AG113" s="1010"/>
      <c r="AH113" s="1010"/>
      <c r="AI113" s="1010"/>
      <c r="AJ113" s="1011"/>
      <c r="AK113" s="1012">
        <v>604697</v>
      </c>
      <c r="AL113" s="1010"/>
      <c r="AM113" s="1010"/>
      <c r="AN113" s="1010"/>
      <c r="AO113" s="1011"/>
      <c r="AP113" s="1013">
        <v>7.9</v>
      </c>
      <c r="AQ113" s="1014"/>
      <c r="AR113" s="1014"/>
      <c r="AS113" s="1014"/>
      <c r="AT113" s="1015"/>
      <c r="AU113" s="1023"/>
      <c r="AV113" s="1024"/>
      <c r="AW113" s="1024"/>
      <c r="AX113" s="1024"/>
      <c r="AY113" s="1024"/>
      <c r="AZ113" s="899" t="s">
        <v>470</v>
      </c>
      <c r="BA113" s="834"/>
      <c r="BB113" s="834"/>
      <c r="BC113" s="834"/>
      <c r="BD113" s="834"/>
      <c r="BE113" s="834"/>
      <c r="BF113" s="834"/>
      <c r="BG113" s="834"/>
      <c r="BH113" s="834"/>
      <c r="BI113" s="834"/>
      <c r="BJ113" s="834"/>
      <c r="BK113" s="834"/>
      <c r="BL113" s="834"/>
      <c r="BM113" s="834"/>
      <c r="BN113" s="834"/>
      <c r="BO113" s="834"/>
      <c r="BP113" s="835"/>
      <c r="BQ113" s="900">
        <v>534083</v>
      </c>
      <c r="BR113" s="901"/>
      <c r="BS113" s="901"/>
      <c r="BT113" s="901"/>
      <c r="BU113" s="901"/>
      <c r="BV113" s="901">
        <v>458123</v>
      </c>
      <c r="BW113" s="901"/>
      <c r="BX113" s="901"/>
      <c r="BY113" s="901"/>
      <c r="BZ113" s="901"/>
      <c r="CA113" s="901">
        <v>454067</v>
      </c>
      <c r="CB113" s="901"/>
      <c r="CC113" s="901"/>
      <c r="CD113" s="901"/>
      <c r="CE113" s="901"/>
      <c r="CF113" s="962">
        <v>5.9</v>
      </c>
      <c r="CG113" s="963"/>
      <c r="CH113" s="963"/>
      <c r="CI113" s="963"/>
      <c r="CJ113" s="963"/>
      <c r="CK113" s="1018"/>
      <c r="CL113" s="905"/>
      <c r="CM113" s="908" t="s">
        <v>471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462</v>
      </c>
      <c r="DH113" s="864"/>
      <c r="DI113" s="864"/>
      <c r="DJ113" s="864"/>
      <c r="DK113" s="865"/>
      <c r="DL113" s="866" t="s">
        <v>461</v>
      </c>
      <c r="DM113" s="864"/>
      <c r="DN113" s="864"/>
      <c r="DO113" s="864"/>
      <c r="DP113" s="865"/>
      <c r="DQ113" s="866" t="s">
        <v>472</v>
      </c>
      <c r="DR113" s="864"/>
      <c r="DS113" s="864"/>
      <c r="DT113" s="864"/>
      <c r="DU113" s="865"/>
      <c r="DV113" s="911" t="s">
        <v>462</v>
      </c>
      <c r="DW113" s="912"/>
      <c r="DX113" s="912"/>
      <c r="DY113" s="912"/>
      <c r="DZ113" s="913"/>
    </row>
    <row r="114" spans="1:130" s="248" customFormat="1" ht="26.25" customHeight="1" x14ac:dyDescent="0.15">
      <c r="A114" s="1005"/>
      <c r="B114" s="1006"/>
      <c r="C114" s="834" t="s">
        <v>473</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87939</v>
      </c>
      <c r="AB114" s="864"/>
      <c r="AC114" s="864"/>
      <c r="AD114" s="864"/>
      <c r="AE114" s="865"/>
      <c r="AF114" s="866">
        <v>81305</v>
      </c>
      <c r="AG114" s="864"/>
      <c r="AH114" s="864"/>
      <c r="AI114" s="864"/>
      <c r="AJ114" s="865"/>
      <c r="AK114" s="866">
        <v>80305</v>
      </c>
      <c r="AL114" s="864"/>
      <c r="AM114" s="864"/>
      <c r="AN114" s="864"/>
      <c r="AO114" s="865"/>
      <c r="AP114" s="911">
        <v>1</v>
      </c>
      <c r="AQ114" s="912"/>
      <c r="AR114" s="912"/>
      <c r="AS114" s="912"/>
      <c r="AT114" s="913"/>
      <c r="AU114" s="1023"/>
      <c r="AV114" s="1024"/>
      <c r="AW114" s="1024"/>
      <c r="AX114" s="1024"/>
      <c r="AY114" s="1024"/>
      <c r="AZ114" s="899" t="s">
        <v>474</v>
      </c>
      <c r="BA114" s="834"/>
      <c r="BB114" s="834"/>
      <c r="BC114" s="834"/>
      <c r="BD114" s="834"/>
      <c r="BE114" s="834"/>
      <c r="BF114" s="834"/>
      <c r="BG114" s="834"/>
      <c r="BH114" s="834"/>
      <c r="BI114" s="834"/>
      <c r="BJ114" s="834"/>
      <c r="BK114" s="834"/>
      <c r="BL114" s="834"/>
      <c r="BM114" s="834"/>
      <c r="BN114" s="834"/>
      <c r="BO114" s="834"/>
      <c r="BP114" s="835"/>
      <c r="BQ114" s="900">
        <v>2051348</v>
      </c>
      <c r="BR114" s="901"/>
      <c r="BS114" s="901"/>
      <c r="BT114" s="901"/>
      <c r="BU114" s="901"/>
      <c r="BV114" s="901">
        <v>2045339</v>
      </c>
      <c r="BW114" s="901"/>
      <c r="BX114" s="901"/>
      <c r="BY114" s="901"/>
      <c r="BZ114" s="901"/>
      <c r="CA114" s="901">
        <v>2079926</v>
      </c>
      <c r="CB114" s="901"/>
      <c r="CC114" s="901"/>
      <c r="CD114" s="901"/>
      <c r="CE114" s="901"/>
      <c r="CF114" s="962">
        <v>27.2</v>
      </c>
      <c r="CG114" s="963"/>
      <c r="CH114" s="963"/>
      <c r="CI114" s="963"/>
      <c r="CJ114" s="963"/>
      <c r="CK114" s="1018"/>
      <c r="CL114" s="905"/>
      <c r="CM114" s="908" t="s">
        <v>475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427</v>
      </c>
      <c r="DH114" s="864"/>
      <c r="DI114" s="864"/>
      <c r="DJ114" s="864"/>
      <c r="DK114" s="865"/>
      <c r="DL114" s="866" t="s">
        <v>472</v>
      </c>
      <c r="DM114" s="864"/>
      <c r="DN114" s="864"/>
      <c r="DO114" s="864"/>
      <c r="DP114" s="865"/>
      <c r="DQ114" s="866" t="s">
        <v>460</v>
      </c>
      <c r="DR114" s="864"/>
      <c r="DS114" s="864"/>
      <c r="DT114" s="864"/>
      <c r="DU114" s="865"/>
      <c r="DV114" s="911" t="s">
        <v>460</v>
      </c>
      <c r="DW114" s="912"/>
      <c r="DX114" s="912"/>
      <c r="DY114" s="912"/>
      <c r="DZ114" s="913"/>
    </row>
    <row r="115" spans="1:130" s="248" customFormat="1" ht="26.25" customHeight="1" x14ac:dyDescent="0.15">
      <c r="A115" s="1005"/>
      <c r="B115" s="1006"/>
      <c r="C115" s="834" t="s">
        <v>476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462</v>
      </c>
      <c r="AB115" s="1010"/>
      <c r="AC115" s="1010"/>
      <c r="AD115" s="1010"/>
      <c r="AE115" s="1011"/>
      <c r="AF115" s="1012" t="s">
        <v>456</v>
      </c>
      <c r="AG115" s="1010"/>
      <c r="AH115" s="1010"/>
      <c r="AI115" s="1010"/>
      <c r="AJ115" s="1011"/>
      <c r="AK115" s="1012" t="s">
        <v>462</v>
      </c>
      <c r="AL115" s="1010"/>
      <c r="AM115" s="1010"/>
      <c r="AN115" s="1010"/>
      <c r="AO115" s="1011"/>
      <c r="AP115" s="1013" t="s">
        <v>424</v>
      </c>
      <c r="AQ115" s="1014"/>
      <c r="AR115" s="1014"/>
      <c r="AS115" s="1014"/>
      <c r="AT115" s="1015"/>
      <c r="AU115" s="1023"/>
      <c r="AV115" s="1024"/>
      <c r="AW115" s="1024"/>
      <c r="AX115" s="1024"/>
      <c r="AY115" s="1024"/>
      <c r="AZ115" s="899" t="s">
        <v>477</v>
      </c>
      <c r="BA115" s="834"/>
      <c r="BB115" s="834"/>
      <c r="BC115" s="834"/>
      <c r="BD115" s="834"/>
      <c r="BE115" s="834"/>
      <c r="BF115" s="834"/>
      <c r="BG115" s="834"/>
      <c r="BH115" s="834"/>
      <c r="BI115" s="834"/>
      <c r="BJ115" s="834"/>
      <c r="BK115" s="834"/>
      <c r="BL115" s="834"/>
      <c r="BM115" s="834"/>
      <c r="BN115" s="834"/>
      <c r="BO115" s="834"/>
      <c r="BP115" s="835"/>
      <c r="BQ115" s="900">
        <v>174804</v>
      </c>
      <c r="BR115" s="901"/>
      <c r="BS115" s="901"/>
      <c r="BT115" s="901"/>
      <c r="BU115" s="901"/>
      <c r="BV115" s="901">
        <v>176133</v>
      </c>
      <c r="BW115" s="901"/>
      <c r="BX115" s="901"/>
      <c r="BY115" s="901"/>
      <c r="BZ115" s="901"/>
      <c r="CA115" s="901">
        <v>177383</v>
      </c>
      <c r="CB115" s="901"/>
      <c r="CC115" s="901"/>
      <c r="CD115" s="901"/>
      <c r="CE115" s="901"/>
      <c r="CF115" s="962">
        <v>2.2999999999999998</v>
      </c>
      <c r="CG115" s="963"/>
      <c r="CH115" s="963"/>
      <c r="CI115" s="963"/>
      <c r="CJ115" s="963"/>
      <c r="CK115" s="1018"/>
      <c r="CL115" s="905"/>
      <c r="CM115" s="899" t="s">
        <v>478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454</v>
      </c>
      <c r="DH115" s="864"/>
      <c r="DI115" s="864"/>
      <c r="DJ115" s="864"/>
      <c r="DK115" s="865"/>
      <c r="DL115" s="866" t="s">
        <v>460</v>
      </c>
      <c r="DM115" s="864"/>
      <c r="DN115" s="864"/>
      <c r="DO115" s="864"/>
      <c r="DP115" s="865"/>
      <c r="DQ115" s="866" t="s">
        <v>472</v>
      </c>
      <c r="DR115" s="864"/>
      <c r="DS115" s="864"/>
      <c r="DT115" s="864"/>
      <c r="DU115" s="865"/>
      <c r="DV115" s="911" t="s">
        <v>461</v>
      </c>
      <c r="DW115" s="912"/>
      <c r="DX115" s="912"/>
      <c r="DY115" s="912"/>
      <c r="DZ115" s="913"/>
    </row>
    <row r="116" spans="1:130" s="248" customFormat="1" ht="26.25" customHeight="1" x14ac:dyDescent="0.15">
      <c r="A116" s="1007"/>
      <c r="B116" s="1008"/>
      <c r="C116" s="967" t="s">
        <v>479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454</v>
      </c>
      <c r="AB116" s="864"/>
      <c r="AC116" s="864"/>
      <c r="AD116" s="864"/>
      <c r="AE116" s="865"/>
      <c r="AF116" s="866" t="s">
        <v>427</v>
      </c>
      <c r="AG116" s="864"/>
      <c r="AH116" s="864"/>
      <c r="AI116" s="864"/>
      <c r="AJ116" s="865"/>
      <c r="AK116" s="866" t="s">
        <v>456</v>
      </c>
      <c r="AL116" s="864"/>
      <c r="AM116" s="864"/>
      <c r="AN116" s="864"/>
      <c r="AO116" s="865"/>
      <c r="AP116" s="911" t="s">
        <v>462</v>
      </c>
      <c r="AQ116" s="912"/>
      <c r="AR116" s="912"/>
      <c r="AS116" s="912"/>
      <c r="AT116" s="913"/>
      <c r="AU116" s="1023"/>
      <c r="AV116" s="1024"/>
      <c r="AW116" s="1024"/>
      <c r="AX116" s="1024"/>
      <c r="AY116" s="1024"/>
      <c r="AZ116" s="950" t="s">
        <v>480</v>
      </c>
      <c r="BA116" s="951"/>
      <c r="BB116" s="951"/>
      <c r="BC116" s="951"/>
      <c r="BD116" s="951"/>
      <c r="BE116" s="951"/>
      <c r="BF116" s="951"/>
      <c r="BG116" s="951"/>
      <c r="BH116" s="951"/>
      <c r="BI116" s="951"/>
      <c r="BJ116" s="951"/>
      <c r="BK116" s="951"/>
      <c r="BL116" s="951"/>
      <c r="BM116" s="951"/>
      <c r="BN116" s="951"/>
      <c r="BO116" s="951"/>
      <c r="BP116" s="952"/>
      <c r="BQ116" s="900" t="s">
        <v>456</v>
      </c>
      <c r="BR116" s="901"/>
      <c r="BS116" s="901"/>
      <c r="BT116" s="901"/>
      <c r="BU116" s="901"/>
      <c r="BV116" s="901" t="s">
        <v>424</v>
      </c>
      <c r="BW116" s="901"/>
      <c r="BX116" s="901"/>
      <c r="BY116" s="901"/>
      <c r="BZ116" s="901"/>
      <c r="CA116" s="901" t="s">
        <v>461</v>
      </c>
      <c r="CB116" s="901"/>
      <c r="CC116" s="901"/>
      <c r="CD116" s="901"/>
      <c r="CE116" s="901"/>
      <c r="CF116" s="962" t="s">
        <v>424</v>
      </c>
      <c r="CG116" s="963"/>
      <c r="CH116" s="963"/>
      <c r="CI116" s="963"/>
      <c r="CJ116" s="963"/>
      <c r="CK116" s="1018"/>
      <c r="CL116" s="905"/>
      <c r="CM116" s="908" t="s">
        <v>481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464</v>
      </c>
      <c r="DH116" s="864"/>
      <c r="DI116" s="864"/>
      <c r="DJ116" s="864"/>
      <c r="DK116" s="865"/>
      <c r="DL116" s="866" t="s">
        <v>424</v>
      </c>
      <c r="DM116" s="864"/>
      <c r="DN116" s="864"/>
      <c r="DO116" s="864"/>
      <c r="DP116" s="865"/>
      <c r="DQ116" s="866" t="s">
        <v>464</v>
      </c>
      <c r="DR116" s="864"/>
      <c r="DS116" s="864"/>
      <c r="DT116" s="864"/>
      <c r="DU116" s="865"/>
      <c r="DV116" s="911" t="s">
        <v>461</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482</v>
      </c>
      <c r="Z117" s="990"/>
      <c r="AA117" s="995">
        <v>2462379</v>
      </c>
      <c r="AB117" s="996"/>
      <c r="AC117" s="996"/>
      <c r="AD117" s="996"/>
      <c r="AE117" s="997"/>
      <c r="AF117" s="998">
        <v>2405761</v>
      </c>
      <c r="AG117" s="996"/>
      <c r="AH117" s="996"/>
      <c r="AI117" s="996"/>
      <c r="AJ117" s="997"/>
      <c r="AK117" s="998">
        <v>2235581</v>
      </c>
      <c r="AL117" s="996"/>
      <c r="AM117" s="996"/>
      <c r="AN117" s="996"/>
      <c r="AO117" s="997"/>
      <c r="AP117" s="999"/>
      <c r="AQ117" s="1000"/>
      <c r="AR117" s="1000"/>
      <c r="AS117" s="1000"/>
      <c r="AT117" s="1001"/>
      <c r="AU117" s="1023"/>
      <c r="AV117" s="1024"/>
      <c r="AW117" s="1024"/>
      <c r="AX117" s="1024"/>
      <c r="AY117" s="1024"/>
      <c r="AZ117" s="950" t="s">
        <v>483</v>
      </c>
      <c r="BA117" s="951"/>
      <c r="BB117" s="951"/>
      <c r="BC117" s="951"/>
      <c r="BD117" s="951"/>
      <c r="BE117" s="951"/>
      <c r="BF117" s="951"/>
      <c r="BG117" s="951"/>
      <c r="BH117" s="951"/>
      <c r="BI117" s="951"/>
      <c r="BJ117" s="951"/>
      <c r="BK117" s="951"/>
      <c r="BL117" s="951"/>
      <c r="BM117" s="951"/>
      <c r="BN117" s="951"/>
      <c r="BO117" s="951"/>
      <c r="BP117" s="952"/>
      <c r="BQ117" s="900" t="s">
        <v>427</v>
      </c>
      <c r="BR117" s="901"/>
      <c r="BS117" s="901"/>
      <c r="BT117" s="901"/>
      <c r="BU117" s="901"/>
      <c r="BV117" s="901" t="s">
        <v>427</v>
      </c>
      <c r="BW117" s="901"/>
      <c r="BX117" s="901"/>
      <c r="BY117" s="901"/>
      <c r="BZ117" s="901"/>
      <c r="CA117" s="901" t="s">
        <v>390</v>
      </c>
      <c r="CB117" s="901"/>
      <c r="CC117" s="901"/>
      <c r="CD117" s="901"/>
      <c r="CE117" s="901"/>
      <c r="CF117" s="962" t="s">
        <v>472</v>
      </c>
      <c r="CG117" s="963"/>
      <c r="CH117" s="963"/>
      <c r="CI117" s="963"/>
      <c r="CJ117" s="963"/>
      <c r="CK117" s="1018"/>
      <c r="CL117" s="905"/>
      <c r="CM117" s="908" t="s">
        <v>484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456</v>
      </c>
      <c r="DH117" s="864"/>
      <c r="DI117" s="864"/>
      <c r="DJ117" s="864"/>
      <c r="DK117" s="865"/>
      <c r="DL117" s="866" t="s">
        <v>464</v>
      </c>
      <c r="DM117" s="864"/>
      <c r="DN117" s="864"/>
      <c r="DO117" s="864"/>
      <c r="DP117" s="865"/>
      <c r="DQ117" s="866" t="s">
        <v>456</v>
      </c>
      <c r="DR117" s="864"/>
      <c r="DS117" s="864"/>
      <c r="DT117" s="864"/>
      <c r="DU117" s="865"/>
      <c r="DV117" s="911" t="s">
        <v>456</v>
      </c>
      <c r="DW117" s="912"/>
      <c r="DX117" s="912"/>
      <c r="DY117" s="912"/>
      <c r="DZ117" s="913"/>
    </row>
    <row r="118" spans="1:130" s="248" customFormat="1" ht="26.25" customHeight="1" x14ac:dyDescent="0.15">
      <c r="A118" s="988" t="s">
        <v>449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446</v>
      </c>
      <c r="AB118" s="989"/>
      <c r="AC118" s="989"/>
      <c r="AD118" s="989"/>
      <c r="AE118" s="990"/>
      <c r="AF118" s="991" t="s">
        <v>447</v>
      </c>
      <c r="AG118" s="989"/>
      <c r="AH118" s="989"/>
      <c r="AI118" s="989"/>
      <c r="AJ118" s="990"/>
      <c r="AK118" s="991" t="s">
        <v>305</v>
      </c>
      <c r="AL118" s="989"/>
      <c r="AM118" s="989"/>
      <c r="AN118" s="989"/>
      <c r="AO118" s="990"/>
      <c r="AP118" s="992" t="s">
        <v>448</v>
      </c>
      <c r="AQ118" s="993"/>
      <c r="AR118" s="993"/>
      <c r="AS118" s="993"/>
      <c r="AT118" s="994"/>
      <c r="AU118" s="1023"/>
      <c r="AV118" s="1024"/>
      <c r="AW118" s="1024"/>
      <c r="AX118" s="1024"/>
      <c r="AY118" s="1024"/>
      <c r="AZ118" s="966" t="s">
        <v>485</v>
      </c>
      <c r="BA118" s="967"/>
      <c r="BB118" s="967"/>
      <c r="BC118" s="967"/>
      <c r="BD118" s="967"/>
      <c r="BE118" s="967"/>
      <c r="BF118" s="967"/>
      <c r="BG118" s="967"/>
      <c r="BH118" s="967"/>
      <c r="BI118" s="967"/>
      <c r="BJ118" s="967"/>
      <c r="BK118" s="967"/>
      <c r="BL118" s="967"/>
      <c r="BM118" s="967"/>
      <c r="BN118" s="967"/>
      <c r="BO118" s="967"/>
      <c r="BP118" s="968"/>
      <c r="BQ118" s="969" t="s">
        <v>427</v>
      </c>
      <c r="BR118" s="932"/>
      <c r="BS118" s="932"/>
      <c r="BT118" s="932"/>
      <c r="BU118" s="932"/>
      <c r="BV118" s="932" t="s">
        <v>390</v>
      </c>
      <c r="BW118" s="932"/>
      <c r="BX118" s="932"/>
      <c r="BY118" s="932"/>
      <c r="BZ118" s="932"/>
      <c r="CA118" s="932" t="s">
        <v>424</v>
      </c>
      <c r="CB118" s="932"/>
      <c r="CC118" s="932"/>
      <c r="CD118" s="932"/>
      <c r="CE118" s="932"/>
      <c r="CF118" s="962" t="s">
        <v>424</v>
      </c>
      <c r="CG118" s="963"/>
      <c r="CH118" s="963"/>
      <c r="CI118" s="963"/>
      <c r="CJ118" s="963"/>
      <c r="CK118" s="1018"/>
      <c r="CL118" s="905"/>
      <c r="CM118" s="908" t="s">
        <v>486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487</v>
      </c>
      <c r="DH118" s="864"/>
      <c r="DI118" s="864"/>
      <c r="DJ118" s="864"/>
      <c r="DK118" s="865"/>
      <c r="DL118" s="866" t="s">
        <v>424</v>
      </c>
      <c r="DM118" s="864"/>
      <c r="DN118" s="864"/>
      <c r="DO118" s="864"/>
      <c r="DP118" s="865"/>
      <c r="DQ118" s="866" t="s">
        <v>472</v>
      </c>
      <c r="DR118" s="864"/>
      <c r="DS118" s="864"/>
      <c r="DT118" s="864"/>
      <c r="DU118" s="865"/>
      <c r="DV118" s="911" t="s">
        <v>424</v>
      </c>
      <c r="DW118" s="912"/>
      <c r="DX118" s="912"/>
      <c r="DY118" s="912"/>
      <c r="DZ118" s="913"/>
    </row>
    <row r="119" spans="1:130" s="248" customFormat="1" ht="26.25" customHeight="1" x14ac:dyDescent="0.15">
      <c r="A119" s="902" t="s">
        <v>452</v>
      </c>
      <c r="B119" s="903"/>
      <c r="C119" s="978" t="s">
        <v>453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456</v>
      </c>
      <c r="AB119" s="982"/>
      <c r="AC119" s="982"/>
      <c r="AD119" s="982"/>
      <c r="AE119" s="983"/>
      <c r="AF119" s="984" t="s">
        <v>456</v>
      </c>
      <c r="AG119" s="982"/>
      <c r="AH119" s="982"/>
      <c r="AI119" s="982"/>
      <c r="AJ119" s="983"/>
      <c r="AK119" s="984" t="s">
        <v>424</v>
      </c>
      <c r="AL119" s="982"/>
      <c r="AM119" s="982"/>
      <c r="AN119" s="982"/>
      <c r="AO119" s="983"/>
      <c r="AP119" s="985" t="s">
        <v>424</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488</v>
      </c>
      <c r="BP119" s="965"/>
      <c r="BQ119" s="969">
        <v>26140836</v>
      </c>
      <c r="BR119" s="932"/>
      <c r="BS119" s="932"/>
      <c r="BT119" s="932"/>
      <c r="BU119" s="932"/>
      <c r="BV119" s="932">
        <v>25718810</v>
      </c>
      <c r="BW119" s="932"/>
      <c r="BX119" s="932"/>
      <c r="BY119" s="932"/>
      <c r="BZ119" s="932"/>
      <c r="CA119" s="932">
        <v>25219264</v>
      </c>
      <c r="CB119" s="932"/>
      <c r="CC119" s="932"/>
      <c r="CD119" s="932"/>
      <c r="CE119" s="932"/>
      <c r="CF119" s="830"/>
      <c r="CG119" s="831"/>
      <c r="CH119" s="831"/>
      <c r="CI119" s="831"/>
      <c r="CJ119" s="921"/>
      <c r="CK119" s="1019"/>
      <c r="CL119" s="907"/>
      <c r="CM119" s="925" t="s">
        <v>489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427</v>
      </c>
      <c r="DH119" s="847"/>
      <c r="DI119" s="847"/>
      <c r="DJ119" s="847"/>
      <c r="DK119" s="848"/>
      <c r="DL119" s="849" t="s">
        <v>424</v>
      </c>
      <c r="DM119" s="847"/>
      <c r="DN119" s="847"/>
      <c r="DO119" s="847"/>
      <c r="DP119" s="848"/>
      <c r="DQ119" s="849" t="s">
        <v>472</v>
      </c>
      <c r="DR119" s="847"/>
      <c r="DS119" s="847"/>
      <c r="DT119" s="847"/>
      <c r="DU119" s="848"/>
      <c r="DV119" s="935" t="s">
        <v>427</v>
      </c>
      <c r="DW119" s="936"/>
      <c r="DX119" s="936"/>
      <c r="DY119" s="936"/>
      <c r="DZ119" s="937"/>
    </row>
    <row r="120" spans="1:130" s="248" customFormat="1" ht="26.25" customHeight="1" x14ac:dyDescent="0.15">
      <c r="A120" s="904"/>
      <c r="B120" s="905"/>
      <c r="C120" s="908" t="s">
        <v>463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472</v>
      </c>
      <c r="AB120" s="864"/>
      <c r="AC120" s="864"/>
      <c r="AD120" s="864"/>
      <c r="AE120" s="865"/>
      <c r="AF120" s="866" t="s">
        <v>472</v>
      </c>
      <c r="AG120" s="864"/>
      <c r="AH120" s="864"/>
      <c r="AI120" s="864"/>
      <c r="AJ120" s="865"/>
      <c r="AK120" s="866" t="s">
        <v>487</v>
      </c>
      <c r="AL120" s="864"/>
      <c r="AM120" s="864"/>
      <c r="AN120" s="864"/>
      <c r="AO120" s="865"/>
      <c r="AP120" s="911" t="s">
        <v>427</v>
      </c>
      <c r="AQ120" s="912"/>
      <c r="AR120" s="912"/>
      <c r="AS120" s="912"/>
      <c r="AT120" s="913"/>
      <c r="AU120" s="970" t="s">
        <v>490</v>
      </c>
      <c r="AV120" s="971"/>
      <c r="AW120" s="971"/>
      <c r="AX120" s="971"/>
      <c r="AY120" s="972"/>
      <c r="AZ120" s="947" t="s">
        <v>491</v>
      </c>
      <c r="BA120" s="892"/>
      <c r="BB120" s="892"/>
      <c r="BC120" s="892"/>
      <c r="BD120" s="892"/>
      <c r="BE120" s="892"/>
      <c r="BF120" s="892"/>
      <c r="BG120" s="892"/>
      <c r="BH120" s="892"/>
      <c r="BI120" s="892"/>
      <c r="BJ120" s="892"/>
      <c r="BK120" s="892"/>
      <c r="BL120" s="892"/>
      <c r="BM120" s="892"/>
      <c r="BN120" s="892"/>
      <c r="BO120" s="892"/>
      <c r="BP120" s="893"/>
      <c r="BQ120" s="948">
        <v>8673599</v>
      </c>
      <c r="BR120" s="929"/>
      <c r="BS120" s="929"/>
      <c r="BT120" s="929"/>
      <c r="BU120" s="929"/>
      <c r="BV120" s="929">
        <v>7999129</v>
      </c>
      <c r="BW120" s="929"/>
      <c r="BX120" s="929"/>
      <c r="BY120" s="929"/>
      <c r="BZ120" s="929"/>
      <c r="CA120" s="929">
        <v>7512659</v>
      </c>
      <c r="CB120" s="929"/>
      <c r="CC120" s="929"/>
      <c r="CD120" s="929"/>
      <c r="CE120" s="929"/>
      <c r="CF120" s="953">
        <v>98.1</v>
      </c>
      <c r="CG120" s="954"/>
      <c r="CH120" s="954"/>
      <c r="CI120" s="954"/>
      <c r="CJ120" s="954"/>
      <c r="CK120" s="955" t="s">
        <v>492</v>
      </c>
      <c r="CL120" s="939"/>
      <c r="CM120" s="939"/>
      <c r="CN120" s="939"/>
      <c r="CO120" s="940"/>
      <c r="CP120" s="959" t="s">
        <v>493</v>
      </c>
      <c r="CQ120" s="960"/>
      <c r="CR120" s="960"/>
      <c r="CS120" s="960"/>
      <c r="CT120" s="960"/>
      <c r="CU120" s="960"/>
      <c r="CV120" s="960"/>
      <c r="CW120" s="960"/>
      <c r="CX120" s="960"/>
      <c r="CY120" s="960"/>
      <c r="CZ120" s="960"/>
      <c r="DA120" s="960"/>
      <c r="DB120" s="960"/>
      <c r="DC120" s="960"/>
      <c r="DD120" s="960"/>
      <c r="DE120" s="960"/>
      <c r="DF120" s="961"/>
      <c r="DG120" s="948">
        <v>3907691</v>
      </c>
      <c r="DH120" s="929"/>
      <c r="DI120" s="929"/>
      <c r="DJ120" s="929"/>
      <c r="DK120" s="929"/>
      <c r="DL120" s="929">
        <v>3570992</v>
      </c>
      <c r="DM120" s="929"/>
      <c r="DN120" s="929"/>
      <c r="DO120" s="929"/>
      <c r="DP120" s="929"/>
      <c r="DQ120" s="929">
        <v>3257834</v>
      </c>
      <c r="DR120" s="929"/>
      <c r="DS120" s="929"/>
      <c r="DT120" s="929"/>
      <c r="DU120" s="929"/>
      <c r="DV120" s="930">
        <v>42.5</v>
      </c>
      <c r="DW120" s="930"/>
      <c r="DX120" s="930"/>
      <c r="DY120" s="930"/>
      <c r="DZ120" s="931"/>
    </row>
    <row r="121" spans="1:130" s="248" customFormat="1" ht="26.25" customHeight="1" x14ac:dyDescent="0.15">
      <c r="A121" s="904"/>
      <c r="B121" s="905"/>
      <c r="C121" s="950" t="s">
        <v>494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456</v>
      </c>
      <c r="AB121" s="864"/>
      <c r="AC121" s="864"/>
      <c r="AD121" s="864"/>
      <c r="AE121" s="865"/>
      <c r="AF121" s="866" t="s">
        <v>427</v>
      </c>
      <c r="AG121" s="864"/>
      <c r="AH121" s="864"/>
      <c r="AI121" s="864"/>
      <c r="AJ121" s="865"/>
      <c r="AK121" s="866" t="s">
        <v>424</v>
      </c>
      <c r="AL121" s="864"/>
      <c r="AM121" s="864"/>
      <c r="AN121" s="864"/>
      <c r="AO121" s="865"/>
      <c r="AP121" s="911" t="s">
        <v>427</v>
      </c>
      <c r="AQ121" s="912"/>
      <c r="AR121" s="912"/>
      <c r="AS121" s="912"/>
      <c r="AT121" s="913"/>
      <c r="AU121" s="973"/>
      <c r="AV121" s="974"/>
      <c r="AW121" s="974"/>
      <c r="AX121" s="974"/>
      <c r="AY121" s="975"/>
      <c r="AZ121" s="899" t="s">
        <v>495</v>
      </c>
      <c r="BA121" s="834"/>
      <c r="BB121" s="834"/>
      <c r="BC121" s="834"/>
      <c r="BD121" s="834"/>
      <c r="BE121" s="834"/>
      <c r="BF121" s="834"/>
      <c r="BG121" s="834"/>
      <c r="BH121" s="834"/>
      <c r="BI121" s="834"/>
      <c r="BJ121" s="834"/>
      <c r="BK121" s="834"/>
      <c r="BL121" s="834"/>
      <c r="BM121" s="834"/>
      <c r="BN121" s="834"/>
      <c r="BO121" s="834"/>
      <c r="BP121" s="835"/>
      <c r="BQ121" s="900">
        <v>197564</v>
      </c>
      <c r="BR121" s="901"/>
      <c r="BS121" s="901"/>
      <c r="BT121" s="901"/>
      <c r="BU121" s="901"/>
      <c r="BV121" s="901">
        <v>177162</v>
      </c>
      <c r="BW121" s="901"/>
      <c r="BX121" s="901"/>
      <c r="BY121" s="901"/>
      <c r="BZ121" s="901"/>
      <c r="CA121" s="901">
        <v>159208</v>
      </c>
      <c r="CB121" s="901"/>
      <c r="CC121" s="901"/>
      <c r="CD121" s="901"/>
      <c r="CE121" s="901"/>
      <c r="CF121" s="962">
        <v>2.1</v>
      </c>
      <c r="CG121" s="963"/>
      <c r="CH121" s="963"/>
      <c r="CI121" s="963"/>
      <c r="CJ121" s="963"/>
      <c r="CK121" s="956"/>
      <c r="CL121" s="942"/>
      <c r="CM121" s="942"/>
      <c r="CN121" s="942"/>
      <c r="CO121" s="943"/>
      <c r="CP121" s="922" t="s">
        <v>496</v>
      </c>
      <c r="CQ121" s="923"/>
      <c r="CR121" s="923"/>
      <c r="CS121" s="923"/>
      <c r="CT121" s="923"/>
      <c r="CU121" s="923"/>
      <c r="CV121" s="923"/>
      <c r="CW121" s="923"/>
      <c r="CX121" s="923"/>
      <c r="CY121" s="923"/>
      <c r="CZ121" s="923"/>
      <c r="DA121" s="923"/>
      <c r="DB121" s="923"/>
      <c r="DC121" s="923"/>
      <c r="DD121" s="923"/>
      <c r="DE121" s="923"/>
      <c r="DF121" s="924"/>
      <c r="DG121" s="900">
        <v>2345318</v>
      </c>
      <c r="DH121" s="901"/>
      <c r="DI121" s="901"/>
      <c r="DJ121" s="901"/>
      <c r="DK121" s="901"/>
      <c r="DL121" s="901">
        <v>2456829</v>
      </c>
      <c r="DM121" s="901"/>
      <c r="DN121" s="901"/>
      <c r="DO121" s="901"/>
      <c r="DP121" s="901"/>
      <c r="DQ121" s="901">
        <v>2672696</v>
      </c>
      <c r="DR121" s="901"/>
      <c r="DS121" s="901"/>
      <c r="DT121" s="901"/>
      <c r="DU121" s="901"/>
      <c r="DV121" s="878">
        <v>34.9</v>
      </c>
      <c r="DW121" s="878"/>
      <c r="DX121" s="878"/>
      <c r="DY121" s="878"/>
      <c r="DZ121" s="879"/>
    </row>
    <row r="122" spans="1:130" s="248" customFormat="1" ht="26.25" customHeight="1" x14ac:dyDescent="0.15">
      <c r="A122" s="904"/>
      <c r="B122" s="905"/>
      <c r="C122" s="908" t="s">
        <v>475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427</v>
      </c>
      <c r="AB122" s="864"/>
      <c r="AC122" s="864"/>
      <c r="AD122" s="864"/>
      <c r="AE122" s="865"/>
      <c r="AF122" s="866" t="s">
        <v>427</v>
      </c>
      <c r="AG122" s="864"/>
      <c r="AH122" s="864"/>
      <c r="AI122" s="864"/>
      <c r="AJ122" s="865"/>
      <c r="AK122" s="866" t="s">
        <v>427</v>
      </c>
      <c r="AL122" s="864"/>
      <c r="AM122" s="864"/>
      <c r="AN122" s="864"/>
      <c r="AO122" s="865"/>
      <c r="AP122" s="911" t="s">
        <v>427</v>
      </c>
      <c r="AQ122" s="912"/>
      <c r="AR122" s="912"/>
      <c r="AS122" s="912"/>
      <c r="AT122" s="913"/>
      <c r="AU122" s="973"/>
      <c r="AV122" s="974"/>
      <c r="AW122" s="974"/>
      <c r="AX122" s="974"/>
      <c r="AY122" s="975"/>
      <c r="AZ122" s="966" t="s">
        <v>497</v>
      </c>
      <c r="BA122" s="967"/>
      <c r="BB122" s="967"/>
      <c r="BC122" s="967"/>
      <c r="BD122" s="967"/>
      <c r="BE122" s="967"/>
      <c r="BF122" s="967"/>
      <c r="BG122" s="967"/>
      <c r="BH122" s="967"/>
      <c r="BI122" s="967"/>
      <c r="BJ122" s="967"/>
      <c r="BK122" s="967"/>
      <c r="BL122" s="967"/>
      <c r="BM122" s="967"/>
      <c r="BN122" s="967"/>
      <c r="BO122" s="967"/>
      <c r="BP122" s="968"/>
      <c r="BQ122" s="969">
        <v>18966616</v>
      </c>
      <c r="BR122" s="932"/>
      <c r="BS122" s="932"/>
      <c r="BT122" s="932"/>
      <c r="BU122" s="932"/>
      <c r="BV122" s="932">
        <v>18703693</v>
      </c>
      <c r="BW122" s="932"/>
      <c r="BX122" s="932"/>
      <c r="BY122" s="932"/>
      <c r="BZ122" s="932"/>
      <c r="CA122" s="932">
        <v>17993759</v>
      </c>
      <c r="CB122" s="932"/>
      <c r="CC122" s="932"/>
      <c r="CD122" s="932"/>
      <c r="CE122" s="932"/>
      <c r="CF122" s="933">
        <v>235</v>
      </c>
      <c r="CG122" s="934"/>
      <c r="CH122" s="934"/>
      <c r="CI122" s="934"/>
      <c r="CJ122" s="934"/>
      <c r="CK122" s="956"/>
      <c r="CL122" s="942"/>
      <c r="CM122" s="942"/>
      <c r="CN122" s="942"/>
      <c r="CO122" s="943"/>
      <c r="CP122" s="922" t="s">
        <v>498</v>
      </c>
      <c r="CQ122" s="923"/>
      <c r="CR122" s="923"/>
      <c r="CS122" s="923"/>
      <c r="CT122" s="923"/>
      <c r="CU122" s="923"/>
      <c r="CV122" s="923"/>
      <c r="CW122" s="923"/>
      <c r="CX122" s="923"/>
      <c r="CY122" s="923"/>
      <c r="CZ122" s="923"/>
      <c r="DA122" s="923"/>
      <c r="DB122" s="923"/>
      <c r="DC122" s="923"/>
      <c r="DD122" s="923"/>
      <c r="DE122" s="923"/>
      <c r="DF122" s="924"/>
      <c r="DG122" s="900">
        <v>1319280</v>
      </c>
      <c r="DH122" s="901"/>
      <c r="DI122" s="901"/>
      <c r="DJ122" s="901"/>
      <c r="DK122" s="901"/>
      <c r="DL122" s="901">
        <v>1370390</v>
      </c>
      <c r="DM122" s="901"/>
      <c r="DN122" s="901"/>
      <c r="DO122" s="901"/>
      <c r="DP122" s="901"/>
      <c r="DQ122" s="901">
        <v>1319150</v>
      </c>
      <c r="DR122" s="901"/>
      <c r="DS122" s="901"/>
      <c r="DT122" s="901"/>
      <c r="DU122" s="901"/>
      <c r="DV122" s="878">
        <v>17.2</v>
      </c>
      <c r="DW122" s="878"/>
      <c r="DX122" s="878"/>
      <c r="DY122" s="878"/>
      <c r="DZ122" s="879"/>
    </row>
    <row r="123" spans="1:130" s="248" customFormat="1" ht="26.25" customHeight="1" x14ac:dyDescent="0.15">
      <c r="A123" s="904"/>
      <c r="B123" s="905"/>
      <c r="C123" s="908" t="s">
        <v>481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427</v>
      </c>
      <c r="AB123" s="864"/>
      <c r="AC123" s="864"/>
      <c r="AD123" s="864"/>
      <c r="AE123" s="865"/>
      <c r="AF123" s="866" t="s">
        <v>424</v>
      </c>
      <c r="AG123" s="864"/>
      <c r="AH123" s="864"/>
      <c r="AI123" s="864"/>
      <c r="AJ123" s="865"/>
      <c r="AK123" s="866" t="s">
        <v>424</v>
      </c>
      <c r="AL123" s="864"/>
      <c r="AM123" s="864"/>
      <c r="AN123" s="864"/>
      <c r="AO123" s="865"/>
      <c r="AP123" s="911" t="s">
        <v>390</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499</v>
      </c>
      <c r="BP123" s="965"/>
      <c r="BQ123" s="919">
        <v>27837779</v>
      </c>
      <c r="BR123" s="920"/>
      <c r="BS123" s="920"/>
      <c r="BT123" s="920"/>
      <c r="BU123" s="920"/>
      <c r="BV123" s="920">
        <v>26879984</v>
      </c>
      <c r="BW123" s="920"/>
      <c r="BX123" s="920"/>
      <c r="BY123" s="920"/>
      <c r="BZ123" s="920"/>
      <c r="CA123" s="920">
        <v>25665626</v>
      </c>
      <c r="CB123" s="920"/>
      <c r="CC123" s="920"/>
      <c r="CD123" s="920"/>
      <c r="CE123" s="920"/>
      <c r="CF123" s="830"/>
      <c r="CG123" s="831"/>
      <c r="CH123" s="831"/>
      <c r="CI123" s="831"/>
      <c r="CJ123" s="921"/>
      <c r="CK123" s="956"/>
      <c r="CL123" s="942"/>
      <c r="CM123" s="942"/>
      <c r="CN123" s="942"/>
      <c r="CO123" s="943"/>
      <c r="CP123" s="922" t="s">
        <v>500</v>
      </c>
      <c r="CQ123" s="923"/>
      <c r="CR123" s="923"/>
      <c r="CS123" s="923"/>
      <c r="CT123" s="923"/>
      <c r="CU123" s="923"/>
      <c r="CV123" s="923"/>
      <c r="CW123" s="923"/>
      <c r="CX123" s="923"/>
      <c r="CY123" s="923"/>
      <c r="CZ123" s="923"/>
      <c r="DA123" s="923"/>
      <c r="DB123" s="923"/>
      <c r="DC123" s="923"/>
      <c r="DD123" s="923"/>
      <c r="DE123" s="923"/>
      <c r="DF123" s="924"/>
      <c r="DG123" s="863">
        <v>471137</v>
      </c>
      <c r="DH123" s="864"/>
      <c r="DI123" s="864"/>
      <c r="DJ123" s="864"/>
      <c r="DK123" s="865"/>
      <c r="DL123" s="866">
        <v>471287</v>
      </c>
      <c r="DM123" s="864"/>
      <c r="DN123" s="864"/>
      <c r="DO123" s="864"/>
      <c r="DP123" s="865"/>
      <c r="DQ123" s="866">
        <v>470366</v>
      </c>
      <c r="DR123" s="864"/>
      <c r="DS123" s="864"/>
      <c r="DT123" s="864"/>
      <c r="DU123" s="865"/>
      <c r="DV123" s="911">
        <v>6.1</v>
      </c>
      <c r="DW123" s="912"/>
      <c r="DX123" s="912"/>
      <c r="DY123" s="912"/>
      <c r="DZ123" s="913"/>
    </row>
    <row r="124" spans="1:130" s="248" customFormat="1" ht="26.25" customHeight="1" thickBot="1" x14ac:dyDescent="0.2">
      <c r="A124" s="904"/>
      <c r="B124" s="905"/>
      <c r="C124" s="908" t="s">
        <v>484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456</v>
      </c>
      <c r="AB124" s="864"/>
      <c r="AC124" s="864"/>
      <c r="AD124" s="864"/>
      <c r="AE124" s="865"/>
      <c r="AF124" s="866" t="s">
        <v>424</v>
      </c>
      <c r="AG124" s="864"/>
      <c r="AH124" s="864"/>
      <c r="AI124" s="864"/>
      <c r="AJ124" s="865"/>
      <c r="AK124" s="866" t="s">
        <v>390</v>
      </c>
      <c r="AL124" s="864"/>
      <c r="AM124" s="864"/>
      <c r="AN124" s="864"/>
      <c r="AO124" s="865"/>
      <c r="AP124" s="911" t="s">
        <v>390</v>
      </c>
      <c r="AQ124" s="912"/>
      <c r="AR124" s="912"/>
      <c r="AS124" s="912"/>
      <c r="AT124" s="913"/>
      <c r="AU124" s="914" t="s">
        <v>501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424</v>
      </c>
      <c r="BR124" s="918"/>
      <c r="BS124" s="918"/>
      <c r="BT124" s="918"/>
      <c r="BU124" s="918"/>
      <c r="BV124" s="918" t="s">
        <v>487</v>
      </c>
      <c r="BW124" s="918"/>
      <c r="BX124" s="918"/>
      <c r="BY124" s="918"/>
      <c r="BZ124" s="918"/>
      <c r="CA124" s="918" t="s">
        <v>456</v>
      </c>
      <c r="CB124" s="918"/>
      <c r="CC124" s="918"/>
      <c r="CD124" s="918"/>
      <c r="CE124" s="918"/>
      <c r="CF124" s="808"/>
      <c r="CG124" s="809"/>
      <c r="CH124" s="809"/>
      <c r="CI124" s="809"/>
      <c r="CJ124" s="949"/>
      <c r="CK124" s="957"/>
      <c r="CL124" s="957"/>
      <c r="CM124" s="957"/>
      <c r="CN124" s="957"/>
      <c r="CO124" s="958"/>
      <c r="CP124" s="922" t="s">
        <v>502</v>
      </c>
      <c r="CQ124" s="923"/>
      <c r="CR124" s="923"/>
      <c r="CS124" s="923"/>
      <c r="CT124" s="923"/>
      <c r="CU124" s="923"/>
      <c r="CV124" s="923"/>
      <c r="CW124" s="923"/>
      <c r="CX124" s="923"/>
      <c r="CY124" s="923"/>
      <c r="CZ124" s="923"/>
      <c r="DA124" s="923"/>
      <c r="DB124" s="923"/>
      <c r="DC124" s="923"/>
      <c r="DD124" s="923"/>
      <c r="DE124" s="923"/>
      <c r="DF124" s="924"/>
      <c r="DG124" s="846">
        <v>744897</v>
      </c>
      <c r="DH124" s="847"/>
      <c r="DI124" s="847"/>
      <c r="DJ124" s="847"/>
      <c r="DK124" s="848"/>
      <c r="DL124" s="849">
        <v>635435</v>
      </c>
      <c r="DM124" s="847"/>
      <c r="DN124" s="847"/>
      <c r="DO124" s="847"/>
      <c r="DP124" s="848"/>
      <c r="DQ124" s="849">
        <v>665755</v>
      </c>
      <c r="DR124" s="847"/>
      <c r="DS124" s="847"/>
      <c r="DT124" s="847"/>
      <c r="DU124" s="848"/>
      <c r="DV124" s="935">
        <v>8.6999999999999993</v>
      </c>
      <c r="DW124" s="936"/>
      <c r="DX124" s="936"/>
      <c r="DY124" s="936"/>
      <c r="DZ124" s="937"/>
    </row>
    <row r="125" spans="1:130" s="248" customFormat="1" ht="26.25" customHeight="1" x14ac:dyDescent="0.15">
      <c r="A125" s="904"/>
      <c r="B125" s="905"/>
      <c r="C125" s="908" t="s">
        <v>486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456</v>
      </c>
      <c r="AB125" s="864"/>
      <c r="AC125" s="864"/>
      <c r="AD125" s="864"/>
      <c r="AE125" s="865"/>
      <c r="AF125" s="866" t="s">
        <v>487</v>
      </c>
      <c r="AG125" s="864"/>
      <c r="AH125" s="864"/>
      <c r="AI125" s="864"/>
      <c r="AJ125" s="865"/>
      <c r="AK125" s="866" t="s">
        <v>456</v>
      </c>
      <c r="AL125" s="864"/>
      <c r="AM125" s="864"/>
      <c r="AN125" s="864"/>
      <c r="AO125" s="865"/>
      <c r="AP125" s="911" t="s">
        <v>456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503</v>
      </c>
      <c r="CL125" s="939"/>
      <c r="CM125" s="939"/>
      <c r="CN125" s="939"/>
      <c r="CO125" s="940"/>
      <c r="CP125" s="947" t="s">
        <v>504</v>
      </c>
      <c r="CQ125" s="892"/>
      <c r="CR125" s="892"/>
      <c r="CS125" s="892"/>
      <c r="CT125" s="892"/>
      <c r="CU125" s="892"/>
      <c r="CV125" s="892"/>
      <c r="CW125" s="892"/>
      <c r="CX125" s="892"/>
      <c r="CY125" s="892"/>
      <c r="CZ125" s="892"/>
      <c r="DA125" s="892"/>
      <c r="DB125" s="892"/>
      <c r="DC125" s="892"/>
      <c r="DD125" s="892"/>
      <c r="DE125" s="892"/>
      <c r="DF125" s="893"/>
      <c r="DG125" s="948" t="s">
        <v>487</v>
      </c>
      <c r="DH125" s="929"/>
      <c r="DI125" s="929"/>
      <c r="DJ125" s="929"/>
      <c r="DK125" s="929"/>
      <c r="DL125" s="929" t="s">
        <v>456</v>
      </c>
      <c r="DM125" s="929"/>
      <c r="DN125" s="929"/>
      <c r="DO125" s="929"/>
      <c r="DP125" s="929"/>
      <c r="DQ125" s="929" t="s">
        <v>456</v>
      </c>
      <c r="DR125" s="929"/>
      <c r="DS125" s="929"/>
      <c r="DT125" s="929"/>
      <c r="DU125" s="929"/>
      <c r="DV125" s="930" t="s">
        <v>487</v>
      </c>
      <c r="DW125" s="930"/>
      <c r="DX125" s="930"/>
      <c r="DY125" s="930"/>
      <c r="DZ125" s="931"/>
    </row>
    <row r="126" spans="1:130" s="248" customFormat="1" ht="26.25" customHeight="1" thickBot="1" x14ac:dyDescent="0.2">
      <c r="A126" s="904"/>
      <c r="B126" s="905"/>
      <c r="C126" s="908" t="s">
        <v>489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487</v>
      </c>
      <c r="AB126" s="864"/>
      <c r="AC126" s="864"/>
      <c r="AD126" s="864"/>
      <c r="AE126" s="865"/>
      <c r="AF126" s="866" t="s">
        <v>487</v>
      </c>
      <c r="AG126" s="864"/>
      <c r="AH126" s="864"/>
      <c r="AI126" s="864"/>
      <c r="AJ126" s="865"/>
      <c r="AK126" s="866" t="s">
        <v>487</v>
      </c>
      <c r="AL126" s="864"/>
      <c r="AM126" s="864"/>
      <c r="AN126" s="864"/>
      <c r="AO126" s="865"/>
      <c r="AP126" s="911" t="s">
        <v>487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505</v>
      </c>
      <c r="CQ126" s="834"/>
      <c r="CR126" s="834"/>
      <c r="CS126" s="834"/>
      <c r="CT126" s="834"/>
      <c r="CU126" s="834"/>
      <c r="CV126" s="834"/>
      <c r="CW126" s="834"/>
      <c r="CX126" s="834"/>
      <c r="CY126" s="834"/>
      <c r="CZ126" s="834"/>
      <c r="DA126" s="834"/>
      <c r="DB126" s="834"/>
      <c r="DC126" s="834"/>
      <c r="DD126" s="834"/>
      <c r="DE126" s="834"/>
      <c r="DF126" s="835"/>
      <c r="DG126" s="900">
        <v>174804</v>
      </c>
      <c r="DH126" s="901"/>
      <c r="DI126" s="901"/>
      <c r="DJ126" s="901"/>
      <c r="DK126" s="901"/>
      <c r="DL126" s="901">
        <v>176133</v>
      </c>
      <c r="DM126" s="901"/>
      <c r="DN126" s="901"/>
      <c r="DO126" s="901"/>
      <c r="DP126" s="901"/>
      <c r="DQ126" s="901">
        <v>177383</v>
      </c>
      <c r="DR126" s="901"/>
      <c r="DS126" s="901"/>
      <c r="DT126" s="901"/>
      <c r="DU126" s="901"/>
      <c r="DV126" s="878">
        <v>2.2999999999999998</v>
      </c>
      <c r="DW126" s="878"/>
      <c r="DX126" s="878"/>
      <c r="DY126" s="878"/>
      <c r="DZ126" s="879"/>
    </row>
    <row r="127" spans="1:130" s="248" customFormat="1" ht="26.25" customHeight="1" x14ac:dyDescent="0.15">
      <c r="A127" s="906"/>
      <c r="B127" s="907"/>
      <c r="C127" s="925" t="s">
        <v>506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487</v>
      </c>
      <c r="AB127" s="864"/>
      <c r="AC127" s="864"/>
      <c r="AD127" s="864"/>
      <c r="AE127" s="865"/>
      <c r="AF127" s="866" t="s">
        <v>456</v>
      </c>
      <c r="AG127" s="864"/>
      <c r="AH127" s="864"/>
      <c r="AI127" s="864"/>
      <c r="AJ127" s="865"/>
      <c r="AK127" s="866" t="s">
        <v>487</v>
      </c>
      <c r="AL127" s="864"/>
      <c r="AM127" s="864"/>
      <c r="AN127" s="864"/>
      <c r="AO127" s="865"/>
      <c r="AP127" s="911" t="s">
        <v>487</v>
      </c>
      <c r="AQ127" s="912"/>
      <c r="AR127" s="912"/>
      <c r="AS127" s="912"/>
      <c r="AT127" s="913"/>
      <c r="AU127" s="284"/>
      <c r="AV127" s="284"/>
      <c r="AW127" s="284"/>
      <c r="AX127" s="928" t="s">
        <v>507</v>
      </c>
      <c r="AY127" s="896"/>
      <c r="AZ127" s="896"/>
      <c r="BA127" s="896"/>
      <c r="BB127" s="896"/>
      <c r="BC127" s="896"/>
      <c r="BD127" s="896"/>
      <c r="BE127" s="897"/>
      <c r="BF127" s="895" t="s">
        <v>508</v>
      </c>
      <c r="BG127" s="896"/>
      <c r="BH127" s="896"/>
      <c r="BI127" s="896"/>
      <c r="BJ127" s="896"/>
      <c r="BK127" s="896"/>
      <c r="BL127" s="897"/>
      <c r="BM127" s="895" t="s">
        <v>509</v>
      </c>
      <c r="BN127" s="896"/>
      <c r="BO127" s="896"/>
      <c r="BP127" s="896"/>
      <c r="BQ127" s="896"/>
      <c r="BR127" s="896"/>
      <c r="BS127" s="897"/>
      <c r="BT127" s="895" t="s">
        <v>510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511</v>
      </c>
      <c r="CQ127" s="834"/>
      <c r="CR127" s="834"/>
      <c r="CS127" s="834"/>
      <c r="CT127" s="834"/>
      <c r="CU127" s="834"/>
      <c r="CV127" s="834"/>
      <c r="CW127" s="834"/>
      <c r="CX127" s="834"/>
      <c r="CY127" s="834"/>
      <c r="CZ127" s="834"/>
      <c r="DA127" s="834"/>
      <c r="DB127" s="834"/>
      <c r="DC127" s="834"/>
      <c r="DD127" s="834"/>
      <c r="DE127" s="834"/>
      <c r="DF127" s="835"/>
      <c r="DG127" s="900" t="s">
        <v>487</v>
      </c>
      <c r="DH127" s="901"/>
      <c r="DI127" s="901"/>
      <c r="DJ127" s="901"/>
      <c r="DK127" s="901"/>
      <c r="DL127" s="901" t="s">
        <v>456</v>
      </c>
      <c r="DM127" s="901"/>
      <c r="DN127" s="901"/>
      <c r="DO127" s="901"/>
      <c r="DP127" s="901"/>
      <c r="DQ127" s="901" t="s">
        <v>456</v>
      </c>
      <c r="DR127" s="901"/>
      <c r="DS127" s="901"/>
      <c r="DT127" s="901"/>
      <c r="DU127" s="901"/>
      <c r="DV127" s="878" t="s">
        <v>456</v>
      </c>
      <c r="DW127" s="878"/>
      <c r="DX127" s="878"/>
      <c r="DY127" s="878"/>
      <c r="DZ127" s="879"/>
    </row>
    <row r="128" spans="1:130" s="248" customFormat="1" ht="26.25" customHeight="1" thickBot="1" x14ac:dyDescent="0.2">
      <c r="A128" s="880" t="s">
        <v>512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513</v>
      </c>
      <c r="X128" s="882"/>
      <c r="Y128" s="882"/>
      <c r="Z128" s="883"/>
      <c r="AA128" s="884">
        <v>19891</v>
      </c>
      <c r="AB128" s="885"/>
      <c r="AC128" s="885"/>
      <c r="AD128" s="885"/>
      <c r="AE128" s="886"/>
      <c r="AF128" s="887">
        <v>29861</v>
      </c>
      <c r="AG128" s="885"/>
      <c r="AH128" s="885"/>
      <c r="AI128" s="885"/>
      <c r="AJ128" s="886"/>
      <c r="AK128" s="887">
        <v>25703</v>
      </c>
      <c r="AL128" s="885"/>
      <c r="AM128" s="885"/>
      <c r="AN128" s="885"/>
      <c r="AO128" s="886"/>
      <c r="AP128" s="888"/>
      <c r="AQ128" s="889"/>
      <c r="AR128" s="889"/>
      <c r="AS128" s="889"/>
      <c r="AT128" s="890"/>
      <c r="AU128" s="284"/>
      <c r="AV128" s="284"/>
      <c r="AW128" s="284"/>
      <c r="AX128" s="891" t="s">
        <v>514</v>
      </c>
      <c r="AY128" s="892"/>
      <c r="AZ128" s="892"/>
      <c r="BA128" s="892"/>
      <c r="BB128" s="892"/>
      <c r="BC128" s="892"/>
      <c r="BD128" s="892"/>
      <c r="BE128" s="893"/>
      <c r="BF128" s="870" t="s">
        <v>515</v>
      </c>
      <c r="BG128" s="871"/>
      <c r="BH128" s="871"/>
      <c r="BI128" s="871"/>
      <c r="BJ128" s="871"/>
      <c r="BK128" s="871"/>
      <c r="BL128" s="894"/>
      <c r="BM128" s="870">
        <v>13.44</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516</v>
      </c>
      <c r="CQ128" s="812"/>
      <c r="CR128" s="812"/>
      <c r="CS128" s="812"/>
      <c r="CT128" s="812"/>
      <c r="CU128" s="812"/>
      <c r="CV128" s="812"/>
      <c r="CW128" s="812"/>
      <c r="CX128" s="812"/>
      <c r="CY128" s="812"/>
      <c r="CZ128" s="812"/>
      <c r="DA128" s="812"/>
      <c r="DB128" s="812"/>
      <c r="DC128" s="812"/>
      <c r="DD128" s="812"/>
      <c r="DE128" s="812"/>
      <c r="DF128" s="813"/>
      <c r="DG128" s="874" t="s">
        <v>517</v>
      </c>
      <c r="DH128" s="875"/>
      <c r="DI128" s="875"/>
      <c r="DJ128" s="875"/>
      <c r="DK128" s="875"/>
      <c r="DL128" s="875" t="s">
        <v>390</v>
      </c>
      <c r="DM128" s="875"/>
      <c r="DN128" s="875"/>
      <c r="DO128" s="875"/>
      <c r="DP128" s="875"/>
      <c r="DQ128" s="875" t="s">
        <v>518</v>
      </c>
      <c r="DR128" s="875"/>
      <c r="DS128" s="875"/>
      <c r="DT128" s="875"/>
      <c r="DU128" s="875"/>
      <c r="DV128" s="876" t="s">
        <v>390</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519</v>
      </c>
      <c r="X129" s="861"/>
      <c r="Y129" s="861"/>
      <c r="Z129" s="862"/>
      <c r="AA129" s="863">
        <v>9441148</v>
      </c>
      <c r="AB129" s="864"/>
      <c r="AC129" s="864"/>
      <c r="AD129" s="864"/>
      <c r="AE129" s="865"/>
      <c r="AF129" s="866">
        <v>9284807</v>
      </c>
      <c r="AG129" s="864"/>
      <c r="AH129" s="864"/>
      <c r="AI129" s="864"/>
      <c r="AJ129" s="865"/>
      <c r="AK129" s="866">
        <v>9414748</v>
      </c>
      <c r="AL129" s="864"/>
      <c r="AM129" s="864"/>
      <c r="AN129" s="864"/>
      <c r="AO129" s="865"/>
      <c r="AP129" s="867"/>
      <c r="AQ129" s="868"/>
      <c r="AR129" s="868"/>
      <c r="AS129" s="868"/>
      <c r="AT129" s="869"/>
      <c r="AU129" s="286"/>
      <c r="AV129" s="286"/>
      <c r="AW129" s="286"/>
      <c r="AX129" s="833" t="s">
        <v>520</v>
      </c>
      <c r="AY129" s="834"/>
      <c r="AZ129" s="834"/>
      <c r="BA129" s="834"/>
      <c r="BB129" s="834"/>
      <c r="BC129" s="834"/>
      <c r="BD129" s="834"/>
      <c r="BE129" s="835"/>
      <c r="BF129" s="853" t="s">
        <v>521</v>
      </c>
      <c r="BG129" s="854"/>
      <c r="BH129" s="854"/>
      <c r="BI129" s="854"/>
      <c r="BJ129" s="854"/>
      <c r="BK129" s="854"/>
      <c r="BL129" s="855"/>
      <c r="BM129" s="853">
        <v>18.440000000000001</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522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523</v>
      </c>
      <c r="X130" s="861"/>
      <c r="Y130" s="861"/>
      <c r="Z130" s="862"/>
      <c r="AA130" s="863">
        <v>1937487</v>
      </c>
      <c r="AB130" s="864"/>
      <c r="AC130" s="864"/>
      <c r="AD130" s="864"/>
      <c r="AE130" s="865"/>
      <c r="AF130" s="866">
        <v>1886892</v>
      </c>
      <c r="AG130" s="864"/>
      <c r="AH130" s="864"/>
      <c r="AI130" s="864"/>
      <c r="AJ130" s="865"/>
      <c r="AK130" s="866">
        <v>1757369</v>
      </c>
      <c r="AL130" s="864"/>
      <c r="AM130" s="864"/>
      <c r="AN130" s="864"/>
      <c r="AO130" s="865"/>
      <c r="AP130" s="867"/>
      <c r="AQ130" s="868"/>
      <c r="AR130" s="868"/>
      <c r="AS130" s="868"/>
      <c r="AT130" s="869"/>
      <c r="AU130" s="286"/>
      <c r="AV130" s="286"/>
      <c r="AW130" s="286"/>
      <c r="AX130" s="833" t="s">
        <v>524</v>
      </c>
      <c r="AY130" s="834"/>
      <c r="AZ130" s="834"/>
      <c r="BA130" s="834"/>
      <c r="BB130" s="834"/>
      <c r="BC130" s="834"/>
      <c r="BD130" s="834"/>
      <c r="BE130" s="835"/>
      <c r="BF130" s="836">
        <v>6.4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525</v>
      </c>
      <c r="X131" s="844"/>
      <c r="Y131" s="844"/>
      <c r="Z131" s="845"/>
      <c r="AA131" s="846">
        <v>7503661</v>
      </c>
      <c r="AB131" s="847"/>
      <c r="AC131" s="847"/>
      <c r="AD131" s="847"/>
      <c r="AE131" s="848"/>
      <c r="AF131" s="849">
        <v>7397915</v>
      </c>
      <c r="AG131" s="847"/>
      <c r="AH131" s="847"/>
      <c r="AI131" s="847"/>
      <c r="AJ131" s="848"/>
      <c r="AK131" s="849">
        <v>7657379</v>
      </c>
      <c r="AL131" s="847"/>
      <c r="AM131" s="847"/>
      <c r="AN131" s="847"/>
      <c r="AO131" s="848"/>
      <c r="AP131" s="850"/>
      <c r="AQ131" s="851"/>
      <c r="AR131" s="851"/>
      <c r="AS131" s="851"/>
      <c r="AT131" s="852"/>
      <c r="AU131" s="286"/>
      <c r="AV131" s="286"/>
      <c r="AW131" s="286"/>
      <c r="AX131" s="811" t="s">
        <v>526</v>
      </c>
      <c r="AY131" s="812"/>
      <c r="AZ131" s="812"/>
      <c r="BA131" s="812"/>
      <c r="BB131" s="812"/>
      <c r="BC131" s="812"/>
      <c r="BD131" s="812"/>
      <c r="BE131" s="813"/>
      <c r="BF131" s="814" t="s">
        <v>390</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527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528</v>
      </c>
      <c r="W132" s="824"/>
      <c r="X132" s="824"/>
      <c r="Y132" s="824"/>
      <c r="Z132" s="825"/>
      <c r="AA132" s="826">
        <v>6.7300614989999996</v>
      </c>
      <c r="AB132" s="827"/>
      <c r="AC132" s="827"/>
      <c r="AD132" s="827"/>
      <c r="AE132" s="828"/>
      <c r="AF132" s="829">
        <v>6.6100786510000002</v>
      </c>
      <c r="AG132" s="827"/>
      <c r="AH132" s="827"/>
      <c r="AI132" s="827"/>
      <c r="AJ132" s="828"/>
      <c r="AK132" s="829">
        <v>5.9094502179999999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529</v>
      </c>
      <c r="W133" s="803"/>
      <c r="X133" s="803"/>
      <c r="Y133" s="803"/>
      <c r="Z133" s="804"/>
      <c r="AA133" s="805">
        <v>7.4</v>
      </c>
      <c r="AB133" s="806"/>
      <c r="AC133" s="806"/>
      <c r="AD133" s="806"/>
      <c r="AE133" s="807"/>
      <c r="AF133" s="805">
        <v>6.9</v>
      </c>
      <c r="AG133" s="806"/>
      <c r="AH133" s="806"/>
      <c r="AI133" s="806"/>
      <c r="AJ133" s="807"/>
      <c r="AK133" s="805">
        <v>6.4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67+oBTyh4ZjQhMXwzJzXk5vY5Z0hYyaceskqM4R9kVKR4gNFKmo+8lMt7U/5L2tZiKHxmTZcTAfStvmfhf7eLw==" saltValue="6yeAIR415GYl3DvLcY6vE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530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iETVQybAAGRDY13AmFYjG0F1JsnaEfGiV55taAVWXFgzwZrpKE91HlhOYL2Tcz0NqfB4O+qgPl9ACjAgi79bFQ==" saltValue="L53B8MISeFTa8FhOu6qE8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NQQX6Ei7v2r2zIBSfuoAjvaXw7dxsTr7Ko61IWh1Ydzh0kAcOXDg+F4v50YROvGrGC1RyqAhsTmShJrHXC7uQ==" saltValue="MunJ0Bo2OZufivDgSGUM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531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532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533</v>
      </c>
      <c r="AP7" s="305"/>
      <c r="AQ7" s="306" t="s">
        <v>534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535</v>
      </c>
      <c r="AQ8" s="312" t="s">
        <v>536</v>
      </c>
      <c r="AR8" s="313" t="s">
        <v>537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538</v>
      </c>
      <c r="AL9" s="1228"/>
      <c r="AM9" s="1228"/>
      <c r="AN9" s="1229"/>
      <c r="AO9" s="314">
        <v>2206964</v>
      </c>
      <c r="AP9" s="314">
        <v>107873</v>
      </c>
      <c r="AQ9" s="315">
        <v>92289</v>
      </c>
      <c r="AR9" s="316">
        <v>16.899999999999999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539</v>
      </c>
      <c r="AL10" s="1228"/>
      <c r="AM10" s="1228"/>
      <c r="AN10" s="1229"/>
      <c r="AO10" s="317">
        <v>409808</v>
      </c>
      <c r="AP10" s="317">
        <v>20031</v>
      </c>
      <c r="AQ10" s="318">
        <v>11808</v>
      </c>
      <c r="AR10" s="319">
        <v>69.599999999999994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540</v>
      </c>
      <c r="AL11" s="1228"/>
      <c r="AM11" s="1228"/>
      <c r="AN11" s="1229"/>
      <c r="AO11" s="317" t="s">
        <v>541</v>
      </c>
      <c r="AP11" s="317" t="s">
        <v>541</v>
      </c>
      <c r="AQ11" s="318">
        <v>701</v>
      </c>
      <c r="AR11" s="319" t="s">
        <v>541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542</v>
      </c>
      <c r="AL12" s="1228"/>
      <c r="AM12" s="1228"/>
      <c r="AN12" s="1229"/>
      <c r="AO12" s="317" t="s">
        <v>541</v>
      </c>
      <c r="AP12" s="317" t="s">
        <v>541</v>
      </c>
      <c r="AQ12" s="318">
        <v>15</v>
      </c>
      <c r="AR12" s="319" t="s">
        <v>541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543</v>
      </c>
      <c r="AL13" s="1228"/>
      <c r="AM13" s="1228"/>
      <c r="AN13" s="1229"/>
      <c r="AO13" s="317">
        <v>34621</v>
      </c>
      <c r="AP13" s="317">
        <v>1692</v>
      </c>
      <c r="AQ13" s="318">
        <v>3431</v>
      </c>
      <c r="AR13" s="319">
        <v>-50.7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544</v>
      </c>
      <c r="AL14" s="1228"/>
      <c r="AM14" s="1228"/>
      <c r="AN14" s="1229"/>
      <c r="AO14" s="317">
        <v>57488</v>
      </c>
      <c r="AP14" s="317">
        <v>2810</v>
      </c>
      <c r="AQ14" s="318">
        <v>2100</v>
      </c>
      <c r="AR14" s="319">
        <v>33.799999999999997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545</v>
      </c>
      <c r="AL15" s="1231"/>
      <c r="AM15" s="1231"/>
      <c r="AN15" s="1232"/>
      <c r="AO15" s="317">
        <v>-130106</v>
      </c>
      <c r="AP15" s="317">
        <v>-6359</v>
      </c>
      <c r="AQ15" s="318">
        <v>-6802</v>
      </c>
      <c r="AR15" s="319">
        <v>-6.5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2578775</v>
      </c>
      <c r="AP16" s="317">
        <v>126046</v>
      </c>
      <c r="AQ16" s="318">
        <v>103540</v>
      </c>
      <c r="AR16" s="319">
        <v>21.7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547</v>
      </c>
      <c r="AP20" s="326" t="s">
        <v>548</v>
      </c>
      <c r="AQ20" s="327" t="s">
        <v>549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550</v>
      </c>
      <c r="AL21" s="1234"/>
      <c r="AM21" s="1234"/>
      <c r="AN21" s="1235"/>
      <c r="AO21" s="330">
        <v>11.29</v>
      </c>
      <c r="AP21" s="331">
        <v>9.4700000000000006</v>
      </c>
      <c r="AQ21" s="332">
        <v>1.82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551</v>
      </c>
      <c r="AL22" s="1234"/>
      <c r="AM22" s="1234"/>
      <c r="AN22" s="1235"/>
      <c r="AO22" s="335">
        <v>92.8</v>
      </c>
      <c r="AP22" s="336">
        <v>96.3</v>
      </c>
      <c r="AQ22" s="337">
        <v>-3.5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552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553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554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533</v>
      </c>
      <c r="AP30" s="305"/>
      <c r="AQ30" s="306" t="s">
        <v>534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535</v>
      </c>
      <c r="AQ31" s="312" t="s">
        <v>536</v>
      </c>
      <c r="AR31" s="313" t="s">
        <v>537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555</v>
      </c>
      <c r="AL32" s="1217"/>
      <c r="AM32" s="1217"/>
      <c r="AN32" s="1218"/>
      <c r="AO32" s="345">
        <v>1550579</v>
      </c>
      <c r="AP32" s="345">
        <v>75790</v>
      </c>
      <c r="AQ32" s="346">
        <v>55103</v>
      </c>
      <c r="AR32" s="347">
        <v>37.5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556</v>
      </c>
      <c r="AL33" s="1217"/>
      <c r="AM33" s="1217"/>
      <c r="AN33" s="1218"/>
      <c r="AO33" s="345" t="s">
        <v>541</v>
      </c>
      <c r="AP33" s="345" t="s">
        <v>541</v>
      </c>
      <c r="AQ33" s="346" t="s">
        <v>541</v>
      </c>
      <c r="AR33" s="347" t="s">
        <v>541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557</v>
      </c>
      <c r="AL34" s="1217"/>
      <c r="AM34" s="1217"/>
      <c r="AN34" s="1218"/>
      <c r="AO34" s="345" t="s">
        <v>541</v>
      </c>
      <c r="AP34" s="345" t="s">
        <v>541</v>
      </c>
      <c r="AQ34" s="346">
        <v>63</v>
      </c>
      <c r="AR34" s="347" t="s">
        <v>541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558</v>
      </c>
      <c r="AL35" s="1217"/>
      <c r="AM35" s="1217"/>
      <c r="AN35" s="1218"/>
      <c r="AO35" s="345">
        <v>604697</v>
      </c>
      <c r="AP35" s="345">
        <v>29557</v>
      </c>
      <c r="AQ35" s="346">
        <v>21337</v>
      </c>
      <c r="AR35" s="347">
        <v>38.5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559</v>
      </c>
      <c r="AL36" s="1217"/>
      <c r="AM36" s="1217"/>
      <c r="AN36" s="1218"/>
      <c r="AO36" s="345">
        <v>80305</v>
      </c>
      <c r="AP36" s="345">
        <v>3925</v>
      </c>
      <c r="AQ36" s="346">
        <v>3097</v>
      </c>
      <c r="AR36" s="347">
        <v>26.7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560</v>
      </c>
      <c r="AL37" s="1217"/>
      <c r="AM37" s="1217"/>
      <c r="AN37" s="1218"/>
      <c r="AO37" s="345" t="s">
        <v>541</v>
      </c>
      <c r="AP37" s="345" t="s">
        <v>541</v>
      </c>
      <c r="AQ37" s="346">
        <v>611</v>
      </c>
      <c r="AR37" s="347" t="s">
        <v>541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561</v>
      </c>
      <c r="AL38" s="1214"/>
      <c r="AM38" s="1214"/>
      <c r="AN38" s="1215"/>
      <c r="AO38" s="348" t="s">
        <v>541</v>
      </c>
      <c r="AP38" s="348" t="s">
        <v>541</v>
      </c>
      <c r="AQ38" s="349">
        <v>1</v>
      </c>
      <c r="AR38" s="337" t="s">
        <v>541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562</v>
      </c>
      <c r="AL39" s="1214"/>
      <c r="AM39" s="1214"/>
      <c r="AN39" s="1215"/>
      <c r="AO39" s="345">
        <v>-25703</v>
      </c>
      <c r="AP39" s="345">
        <v>-1256</v>
      </c>
      <c r="AQ39" s="346">
        <v>-2054</v>
      </c>
      <c r="AR39" s="347">
        <v>-38.9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563</v>
      </c>
      <c r="AL40" s="1217"/>
      <c r="AM40" s="1217"/>
      <c r="AN40" s="1218"/>
      <c r="AO40" s="345">
        <v>-1757369</v>
      </c>
      <c r="AP40" s="345">
        <v>-85897</v>
      </c>
      <c r="AQ40" s="346">
        <v>-55559</v>
      </c>
      <c r="AR40" s="347">
        <v>54.6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452509</v>
      </c>
      <c r="AP41" s="345">
        <v>22118</v>
      </c>
      <c r="AQ41" s="346">
        <v>22600</v>
      </c>
      <c r="AR41" s="347">
        <v>-2.1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564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565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533</v>
      </c>
      <c r="AN49" s="1224" t="s">
        <v>567</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568</v>
      </c>
      <c r="AO50" s="362" t="s">
        <v>569</v>
      </c>
      <c r="AP50" s="363" t="s">
        <v>570</v>
      </c>
      <c r="AQ50" s="364" t="s">
        <v>571</v>
      </c>
      <c r="AR50" s="365" t="s">
        <v>572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573</v>
      </c>
      <c r="AL51" s="358"/>
      <c r="AM51" s="366">
        <v>3376760</v>
      </c>
      <c r="AN51" s="367">
        <v>152484</v>
      </c>
      <c r="AO51" s="368">
        <v>-3.4</v>
      </c>
      <c r="AP51" s="369">
        <v>57122</v>
      </c>
      <c r="AQ51" s="370">
        <v>0.4</v>
      </c>
      <c r="AR51" s="371">
        <v>-3.8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574</v>
      </c>
      <c r="AM52" s="374">
        <v>2214372</v>
      </c>
      <c r="AN52" s="375">
        <v>99994</v>
      </c>
      <c r="AO52" s="376">
        <v>31.1</v>
      </c>
      <c r="AP52" s="377">
        <v>36191</v>
      </c>
      <c r="AQ52" s="378">
        <v>11.2</v>
      </c>
      <c r="AR52" s="379">
        <v>19.899999999999999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575</v>
      </c>
      <c r="AL53" s="358"/>
      <c r="AM53" s="366">
        <v>1672119</v>
      </c>
      <c r="AN53" s="367">
        <v>77156</v>
      </c>
      <c r="AO53" s="368">
        <v>-49.4</v>
      </c>
      <c r="AP53" s="369">
        <v>53655</v>
      </c>
      <c r="AQ53" s="370">
        <v>-6.1</v>
      </c>
      <c r="AR53" s="371">
        <v>-43.3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574</v>
      </c>
      <c r="AM54" s="374">
        <v>1029588</v>
      </c>
      <c r="AN54" s="375">
        <v>47508</v>
      </c>
      <c r="AO54" s="376">
        <v>-52.5</v>
      </c>
      <c r="AP54" s="377">
        <v>32719</v>
      </c>
      <c r="AQ54" s="378">
        <v>-9.6</v>
      </c>
      <c r="AR54" s="379">
        <v>-42.9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576</v>
      </c>
      <c r="AL55" s="358"/>
      <c r="AM55" s="366">
        <v>1885279</v>
      </c>
      <c r="AN55" s="367">
        <v>88619</v>
      </c>
      <c r="AO55" s="368">
        <v>14.9</v>
      </c>
      <c r="AP55" s="369">
        <v>53869</v>
      </c>
      <c r="AQ55" s="370">
        <v>0.4</v>
      </c>
      <c r="AR55" s="371">
        <v>14.5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574</v>
      </c>
      <c r="AM56" s="374">
        <v>1057024</v>
      </c>
      <c r="AN56" s="375">
        <v>49686</v>
      </c>
      <c r="AO56" s="376">
        <v>4.5999999999999996</v>
      </c>
      <c r="AP56" s="377">
        <v>35046</v>
      </c>
      <c r="AQ56" s="378">
        <v>7.1</v>
      </c>
      <c r="AR56" s="379">
        <v>-2.5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577</v>
      </c>
      <c r="AL57" s="358"/>
      <c r="AM57" s="366">
        <v>2883229</v>
      </c>
      <c r="AN57" s="367">
        <v>138205</v>
      </c>
      <c r="AO57" s="368">
        <v>56</v>
      </c>
      <c r="AP57" s="369">
        <v>59119</v>
      </c>
      <c r="AQ57" s="370">
        <v>9.6999999999999993</v>
      </c>
      <c r="AR57" s="371">
        <v>46.3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574</v>
      </c>
      <c r="AM58" s="374">
        <v>1202444</v>
      </c>
      <c r="AN58" s="375">
        <v>57638</v>
      </c>
      <c r="AO58" s="376">
        <v>16</v>
      </c>
      <c r="AP58" s="377">
        <v>29900</v>
      </c>
      <c r="AQ58" s="378">
        <v>-14.7</v>
      </c>
      <c r="AR58" s="379">
        <v>30.7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578</v>
      </c>
      <c r="AL59" s="358"/>
      <c r="AM59" s="366">
        <v>2428070</v>
      </c>
      <c r="AN59" s="367">
        <v>118680</v>
      </c>
      <c r="AO59" s="368">
        <v>-14.1</v>
      </c>
      <c r="AP59" s="369">
        <v>84459</v>
      </c>
      <c r="AQ59" s="370">
        <v>42.9</v>
      </c>
      <c r="AR59" s="371">
        <v>-57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574</v>
      </c>
      <c r="AM60" s="374">
        <v>823877</v>
      </c>
      <c r="AN60" s="375">
        <v>40270</v>
      </c>
      <c r="AO60" s="376">
        <v>-30.1</v>
      </c>
      <c r="AP60" s="377">
        <v>47314</v>
      </c>
      <c r="AQ60" s="378">
        <v>58.2</v>
      </c>
      <c r="AR60" s="379">
        <v>-88.3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579</v>
      </c>
      <c r="AL61" s="380"/>
      <c r="AM61" s="381">
        <v>2449091</v>
      </c>
      <c r="AN61" s="382">
        <v>115029</v>
      </c>
      <c r="AO61" s="383">
        <v>0.8</v>
      </c>
      <c r="AP61" s="384">
        <v>61645</v>
      </c>
      <c r="AQ61" s="385">
        <v>9.5</v>
      </c>
      <c r="AR61" s="371">
        <v>-8.6999999999999993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574</v>
      </c>
      <c r="AM62" s="374">
        <v>1265461</v>
      </c>
      <c r="AN62" s="375">
        <v>59019</v>
      </c>
      <c r="AO62" s="376">
        <v>-6.2</v>
      </c>
      <c r="AP62" s="377">
        <v>36234</v>
      </c>
      <c r="AQ62" s="378">
        <v>10.4</v>
      </c>
      <c r="AR62" s="379">
        <v>-16.600000000000001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4Lwe1TVRCwj4/UJxxZUPUktf5w97SeCVvgH9Qs5n8c/E8MtO1xgDJfbJqFidREyXenrwAb0bN6pnoljqUDUNw==" saltValue="Wngf7DjnPKWRQAMQt7q/5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581</v>
      </c>
    </row>
    <row r="120" spans="125:125" ht="13.5" hidden="1" customHeight="1" x14ac:dyDescent="0.15"/>
    <row r="121" spans="125:125" ht="13.5" hidden="1" customHeight="1" x14ac:dyDescent="0.15">
      <c r="DU121" s="292"/>
    </row>
  </sheetData>
  <sheetProtection algorithmName="SHA-512" hashValue="suaTgRTdqPwWNwPlF9Vvv9WkRrvJRh/qjZ3to04azbXIJsNJNG3Sj56pM2eNonHQlItMKnmQoeWUvvll5a4AGA==" saltValue="qj2I3k1bozJQdGFC9UhE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582</v>
      </c>
    </row>
  </sheetData>
  <sheetProtection algorithmName="SHA-512" hashValue="mQClOHCpLpz7VJFLVnF/L3/1JE6x5C4wbL+CZq140MBY/qU1PIvAsUjiG6Rumf8+KFAOyVdoNumh7onQlZsupQ==" saltValue="jclyt2d99plA6mjfDnRv3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583</v>
      </c>
      <c r="G46" s="8" t="s">
        <v>584</v>
      </c>
      <c r="H46" s="8" t="s">
        <v>585</v>
      </c>
      <c r="I46" s="8" t="s">
        <v>586</v>
      </c>
      <c r="J46" s="9" t="s">
        <v>587</v>
      </c>
    </row>
    <row r="47" spans="2:10" ht="57.75" customHeight="1" x14ac:dyDescent="0.15">
      <c r="B47" s="10"/>
      <c r="C47" s="1238" t="s">
        <v>3</v>
      </c>
      <c r="D47" s="1238"/>
      <c r="E47" s="1239"/>
      <c r="F47" s="11">
        <v>25.67</v>
      </c>
      <c r="G47" s="12">
        <v>27.32</v>
      </c>
      <c r="H47" s="12">
        <v>32.119999999999997</v>
      </c>
      <c r="I47" s="12">
        <v>31.41</v>
      </c>
      <c r="J47" s="13">
        <v>29.64</v>
      </c>
    </row>
    <row r="48" spans="2:10" ht="57.75" customHeight="1" x14ac:dyDescent="0.15">
      <c r="B48" s="14"/>
      <c r="C48" s="1240" t="s">
        <v>4</v>
      </c>
      <c r="D48" s="1240"/>
      <c r="E48" s="1241"/>
      <c r="F48" s="15">
        <v>6.51</v>
      </c>
      <c r="G48" s="16">
        <v>9.3000000000000007</v>
      </c>
      <c r="H48" s="16">
        <v>3.97</v>
      </c>
      <c r="I48" s="16">
        <v>3.86</v>
      </c>
      <c r="J48" s="17">
        <v>6.06</v>
      </c>
    </row>
    <row r="49" spans="2:10" ht="57.75" customHeight="1" thickBot="1" x14ac:dyDescent="0.2">
      <c r="B49" s="18"/>
      <c r="C49" s="1242" t="s">
        <v>5</v>
      </c>
      <c r="D49" s="1242"/>
      <c r="E49" s="1243"/>
      <c r="F49" s="19">
        <v>5.25</v>
      </c>
      <c r="G49" s="20">
        <v>2.72</v>
      </c>
      <c r="H49" s="20" t="s">
        <v>588</v>
      </c>
      <c r="I49" s="20" t="s">
        <v>589</v>
      </c>
      <c r="J49" s="21">
        <v>0.92</v>
      </c>
    </row>
    <row r="50" spans="2:10" ht="13.5" customHeight="1" x14ac:dyDescent="0.15"/>
  </sheetData>
  <sheetProtection algorithmName="SHA-512" hashValue="k4tBZXn/0xg8mGKUrijpzZ/zucKvIp0Q2BQW7mhdjQMr188Aw8WGcKPEhVIrN1YeXM6cFEm5M2vMqKv3sQxIjQ==" saltValue="GO51u/AECsn3wFGtV8qi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2022-03-11T00:28:48Z</cp:lastPrinted>
  <dcterms:created xsi:type="dcterms:W3CDTF">2022-02-02T05:18:39Z</dcterms:created>
  <dcterms:modified xsi:type="dcterms:W3CDTF">2022-09-28T05:51:46Z</dcterms:modified>
  <cp:category/>
</cp:coreProperties>
</file>