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2880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W35" i="10"/>
  <c r="BE35" i="10"/>
  <c r="AM35" i="10"/>
  <c r="BW34" i="10"/>
  <c r="C34" i="10"/>
  <c r="CO34" i="10" l="1"/>
  <c r="C35" i="10"/>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<sst xmlns="http://schemas.openxmlformats.org/spreadsheetml/2006/main" count="1171" uniqueCount="623">
  <si>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</si>
  <si>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</si>
  <si>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</si>
  <si>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</si>
  <si>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</si>
  <si>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</si>
  <si>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</si>
  <si>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</si>
  <si>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</si>
  <si>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</si>
  <si>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</si>
  <si>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</si>
  <si>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</si>
  <si>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</si>
  <si>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</si>
  <si>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</si>
  <si>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</si>
  <si>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</si>
  <si>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</si>
  <si>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</si>
  <si>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</si>
  <si>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</si>
  <si>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</si>
  <si>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</si>
  <si>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</si>
  <si>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</si>
  <si>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</si>
  <si>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</si>
  <si>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</si>
  <si>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</si>
  <si>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</si>
  <si>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</si>
  <si>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</si>
  <si>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</si>
  <si>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</si>
  <si>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</si>
  <si>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</si>
  <si>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</si>
  <si>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</si>
  <si>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</si>
  <si>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</si>
  <si>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</si>
  <si>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</si>
  <si>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</si>
  <si>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</si>
  <si>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</si>
  <si>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</si>
  <si>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</si>
  <si>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</si>
  <si>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</si>
  <si>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</si>
  <si>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</si>
  <si>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</si>
  <si>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</si>
  <si>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</si>
  <si>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</si>
  <si>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</si>
  <si>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</si>
  <si>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</si>
  <si>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</si>
  <si>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</si>
  <si>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</si>
  <si>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</si>
  <si>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</si>
  <si>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</si>
  <si>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</si>
  <si>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</si>
  <si>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</si>
  <si>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</si>
  <si>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</si>
  <si>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</si>
  <si>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</si>
  <si>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</si>
  <si>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</si>
  <si>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</si>
  <si>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</si>
  <si>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</si>
  <si>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</si>
  <si>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</si>
  <si>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</si>
  <si>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</si>
  <si>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</si>
  <si>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</si>
  <si>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</si>
  <si>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</si>
  <si>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</si>
  <si>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</si>
  <si>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</si>
  <si>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</si>
  <si>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</si>
  <si>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</si>
  <si>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</si>
  <si>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</si>
  <si>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</si>
  <si>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</si>
  <si>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</si>
  <si>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</si>
  <si>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</si>
  <si>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</si>
  <si>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</si>
  <si>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</si>
  <si>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</si>
  <si>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</si>
  <si>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</si>
  <si>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</si>
  <si>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</si>
  <si>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</si>
  <si>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</si>
  <si>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</si>
  <si>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</si>
  <si>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</si>
  <si>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</si>
  <si>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</si>
  <si>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</si>
  <si>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</si>
  <si>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</si>
  <si>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</si>
  <si>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</si>
  <si>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</si>
  <si>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</si>
  <si>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</si>
  <si>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</si>
  <si>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</si>
  <si>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</si>
  <si>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</si>
  <si>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</si>
  <si>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</si>
  <si>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</si>
  <si>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</si>
  <si>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</si>
  <si>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</si>
  <si>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</si>
  <si>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</si>
  <si>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</si>
  <si>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</si>
  <si>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</si>
  <si>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</si>
  <si>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</si>
  <si>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</si>
  <si>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</si>
  <si>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</si>
  <si>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</si>
  <si>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</si>
  <si>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</si>
  <si>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</si>
  <si>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</si>
  <si>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</si>
  <si>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</si>
  <si>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</si>
  <si>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</si>
  <si>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</si>
  <si>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</si>
  <si>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</si>
  <si>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</si>
  <si>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</si>
  <si>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</si>
  <si>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</si>
  <si>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</si>
  <si>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</si>
  <si>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</si>
  <si>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</si>
  <si>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</si>
  <si>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</si>
  <si>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</si>
  <si>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</si>
  <si>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</si>
  <si>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</si>
  <si>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</si>
  <si>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</si>
  <si>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</si>
  <si>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</si>
  <si>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</si>
  <si>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</si>
  <si>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</si>
  <si>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</si>
  <si>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</si>
  <si>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</si>
  <si>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</si>
  <si>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</si>
  <si>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</si>
  <si>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</si>
  <si>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</si>
  <si>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</si>
  <si>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</si>
  <si>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</si>
  <si>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</si>
  <si>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</si>
  <si>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</si>
  <si>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</si>
  <si>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</si>
  <si>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</si>
  <si>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</si>
  <si>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</si>
  <si>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</si>
  <si>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</si>
  <si>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</si>
  <si>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</si>
  <si>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</si>
  <si>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</si>
  <si>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</si>
  <si>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</si>
  <si>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</si>
  <si>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</si>
  <si>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</si>
  <si>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</si>
  <si>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</si>
  <si>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</si>
  <si>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</si>
  <si>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</si>
  <si>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</si>
  <si>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</si>
  <si>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</si>
  <si>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</si>
  <si>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</si>
  <si>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</si>
  <si>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</si>
  <si>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岐阜県安八町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</si>
  <si>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</si>
  <si>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</si>
  <si>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</si>
  <si>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</si>
  <si>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</si>
  <si>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</si>
  <si>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</si>
  <si>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</si>
  <si>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</si>
  <si>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</si>
  <si>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</si>
  <si>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</si>
  <si>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</si>
  <si>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</si>
  <si>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</si>
  <si>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</si>
  <si>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</si>
  <si>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</si>
  <si>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</si>
  <si>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</si>
  <si>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</si>
  <si>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</si>
  <si>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</si>
  <si>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</si>
  <si>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</si>
  <si>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</si>
  <si>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</si>
  <si>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</si>
  <si>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</si>
  <si>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</si>
  <si>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</si>
  <si>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</si>
  <si>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</si>
  <si>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</si>
  <si>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</si>
  <si>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</si>
  <si>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</si>
  <si>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</si>
  <si>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</si>
  <si>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</si>
  <si>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</si>
  <si>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</si>
  <si>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</si>
  <si>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</si>
  <si>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</si>
  <si>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</si>
  <si>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</si>
  <si>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</si>
  <si>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</si>
  <si>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</si>
  <si>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</si>
  <si>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</si>
  <si>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</si>
  <si>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</si>
  <si>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</si>
  <si>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</si>
  <si>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</si>
  <si>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</si>
  <si>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</si>
  <si>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</si>
  <si>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</si>
  <si>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</si>
  <si>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</si>
  <si>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</si>
  <si>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</si>
  <si>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</si>
  <si>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</si>
  <si>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</si>
  <si>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</si>
  <si>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</si>
  <si>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</si>
  <si>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</si>
  <si>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</si>
  <si>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</si>
  <si>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</si>
  <si>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</si>
  <si>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</si>
  <si>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</si>
  <si>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</si>
  <si>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</si>
  <si>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</si>
  <si>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</si>
  <si>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</si>
  <si>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</si>
  <si>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</si>
  <si>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</si>
  <si>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</si>
  <si>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</si>
  <si>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</si>
  <si>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</si>
  <si>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</si>
  <si>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</si>
  <si>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</si>
  <si>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</si>
  <si>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</si>
  <si>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</si>
  <si>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</si>
  <si>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</si>
  <si>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</si>
  <si>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</si>
  <si>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</si>
  <si>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</si>
  <si>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</si>
  <si>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</si>
  <si>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</si>
  <si>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</si>
  <si>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</si>
  <si>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</si>
  <si>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</si>
  <si>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</si>
  <si>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</si>
  <si>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</si>
  <si>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</si>
  <si>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</si>
  <si>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</si>
  <si>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</si>
  <si>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</si>
  <si>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</si>
  <si>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</si>
  <si>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</si>
  <si>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</si>
  <si>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</si>
  <si>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</si>
  <si>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</si>
  <si>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</si>
  <si>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</si>
  <si>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</si>
  <si>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</si>
  <si>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</si>
  <si>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</si>
  <si>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</si>
  <si>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</si>
  <si>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</si>
  <si>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</si>
  <si>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</si>
  <si>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</si>
  <si>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</si>
  <si>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</si>
  <si>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</si>
  <si>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</si>
  <si>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</si>
  <si>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</si>
  <si>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</si>
  <si>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</si>
  <si>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</si>
  <si>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</si>
  <si>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</si>
  <si>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</si>
  <si>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</si>
  <si>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</si>
  <si>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</si>
  <si>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</si>
  <si>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</si>
  <si>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</si>
  <si>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岐阜県安八町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</si>
  <si>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</si>
  <si>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</si>
  <si>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</si>
  <si>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</si>
  <si>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</si>
  <si>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</si>
  <si>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</si>
  <si>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</si>
  <si>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</si>
  <si>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</si>
  <si>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</si>
  <si>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</si>
  <si>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</si>
  <si>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</si>
  <si>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</si>
  <si>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</si>
  <si>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</si>
  <si>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</si>
  <si>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</si>
  <si>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</si>
  <si>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</si>
  <si>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</si>
  <si>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</si>
  <si>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</si>
  <si>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</si>
  <si>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</si>
  <si>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</si>
  <si>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</si>
  <si>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</si>
  <si>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</si>
  <si>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</si>
  <si>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</si>
  <si>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</si>
  <si>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</si>
  <si>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</si>
  <si>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</si>
  <si>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</si>
  <si>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</si>
  <si>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</si>
  <si>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</si>
  <si>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</si>
  <si>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</si>
  <si>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</si>
  <si>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</si>
  <si>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</si>
  <si>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</si>
  <si>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</si>
  <si>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</si>
  <si>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</si>
  <si>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</si>
  <si>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</si>
  <si>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</si>
  <si>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</si>
  <si>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</si>
  <si>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</si>
  <si>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</si>
  <si>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</si>
  <si>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</si>
  <si>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</si>
  <si>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</si>
  <si>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</si>
  <si>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</si>
  <si>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</si>
  <si>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</si>
  <si>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</si>
  <si>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</si>
  <si>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</si>
  <si>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</si>
  <si>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</si>
  <si>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</si>
  <si>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</si>
  <si>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</si>
  <si>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</si>
  <si>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</si>
  <si>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</si>
  <si>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</si>
  <si>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</si>
  <si>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</si>
  <si>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</si>
  <si>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</si>
  <si>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</si>
  <si>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</si>
  <si>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</si>
  <si>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</si>
  <si>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</si>
  <si>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</si>
  <si>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</si>
  <si>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</si>
  <si>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</si>
  <si>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</si>
  <si>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</si>
  <si>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</si>
  <si>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</si>
  <si>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</si>
  <si>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</si>
  <si>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</si>
  <si>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</si>
  <si>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</si>
  <si>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</si>
  <si>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</si>
  <si>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</si>
  <si>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</si>
  <si>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</si>
  <si>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</si>
  <si>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</si>
  <si>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</si>
  <si>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</si>
  <si>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</si>
  <si>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</si>
  <si>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</si>
  <si>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</si>
  <si>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</si>
  <si>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</si>
  <si>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</si>
  <si>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</si>
  <si>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</si>
  <si>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</si>
  <si>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</si>
  <si>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</si>
  <si>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</si>
  <si>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</si>
  <si>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</si>
  <si>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</si>
  <si>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</si>
  <si>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</si>
  <si>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</si>
  <si>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</si>
  <si>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</si>
  <si>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</si>
  <si>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</si>
  <si>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</si>
  <si>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</si>
  <si>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</si>
  <si>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</si>
  <si>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</si>
  <si>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</si>
  <si>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</si>
  <si>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</si>
  <si>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</si>
  <si>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</si>
  <si>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</si>
  <si>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</si>
  <si>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</si>
  <si>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</si>
  <si>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</si>
  <si>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</si>
  <si>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</si>
  <si>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</si>
  <si>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</si>
  <si>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</si>
  <si>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</si>
  <si>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</si>
  <si>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</si>
  <si>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</si>
  <si>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</si>
  <si>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</si>
  <si>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</si>
  <si>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</si>
  <si>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</si>
  <si>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</si>
  <si>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</si>
  <si>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</si>
  <si>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</si>
  <si>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</si>
  <si>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</si>
  <si>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</si>
  <si>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</si>
  <si>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</si>
  <si>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</si>
  <si>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</si>
  <si>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</si>
  <si>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</si>
  <si>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</si>
  <si>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</si>
  <si>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</si>
  <si>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</si>
  <si>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</si>
  <si>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</si>
  <si>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</si>
  <si>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</si>
  <si>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</si>
  <si>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</si>
  <si>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</si>
  <si>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</si>
  <si>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</si>
  <si>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</si>
  <si>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</si>
  <si>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</si>
  <si>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</si>
  <si>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</si>
  <si>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</si>
  <si>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</si>
  <si>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</si>
  <si>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6.85</t>
  </si>
  <si>
    <t>▲ 5.26</t>
  </si>
  <si>
    <t>▲ 2.63</t>
  </si>
  <si>
    <t>児童発達支援事業特別会計</t>
  </si>
  <si>
    <t>▲ 0.17</t>
  </si>
  <si>
    <t>水道事業会計</t>
  </si>
  <si>
    <t>一般会計</t>
  </si>
  <si>
    <t>国民健康保険特別会計</t>
  </si>
  <si>
    <t>公共下水道事業特別会計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</si>
  <si>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</si>
  <si>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</si>
  <si>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</si>
  <si>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</si>
  <si>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</si>
  <si>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</si>
  <si>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</si>
  <si>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</si>
  <si>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</si>
  <si>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ふるさと基金</t>
    <rPh sb="4" eb="6">
      <t>キキン</t>
    </rPh>
    <phoneticPr fontId="3"/>
  </si>
  <si>
    <t>地域福祉基金</t>
    <phoneticPr fontId="5"/>
  </si>
  <si>
    <t>ふるさと農村活性化基金</t>
    <phoneticPr fontId="5"/>
  </si>
  <si>
    <t>森林環境譲与税基金</t>
    <phoneticPr fontId="2"/>
  </si>
  <si>
    <t>安八町土地開発公社</t>
    <rPh sb="0" eb="3">
      <t>アンパチチョウ</t>
    </rPh>
    <rPh sb="3" eb="5">
      <t>トチ</t>
    </rPh>
    <rPh sb="5" eb="7">
      <t>カイハツ</t>
    </rPh>
    <rPh sb="7" eb="9">
      <t>コウシャ</t>
    </rPh>
    <phoneticPr fontId="2"/>
  </si>
  <si>
    <t>-</t>
    <phoneticPr fontId="2"/>
  </si>
  <si>
    <t>〇</t>
    <phoneticPr fontId="2"/>
  </si>
  <si>
    <t>教育振興基金</t>
    <rPh sb="0" eb="2">
      <t>キョウイク</t>
    </rPh>
    <rPh sb="2" eb="6">
      <t>シンコウキキン</t>
    </rPh>
    <phoneticPr fontId="2"/>
  </si>
  <si>
    <t>-</t>
    <phoneticPr fontId="2"/>
  </si>
  <si>
    <t>基金繰入金144</t>
    <rPh sb="0" eb="2">
      <t>キキン</t>
    </rPh>
    <rPh sb="2" eb="5">
      <t>クリイレキン</t>
    </rPh>
    <phoneticPr fontId="2"/>
  </si>
  <si>
    <t>西濃環境整備組合</t>
    <rPh sb="0" eb="4">
      <t>セイノウカンキョウ</t>
    </rPh>
    <rPh sb="4" eb="6">
      <t>セイビ</t>
    </rPh>
    <rPh sb="6" eb="8">
      <t>クミアイ</t>
    </rPh>
    <phoneticPr fontId="2"/>
  </si>
  <si>
    <t>大垣消防組合</t>
    <rPh sb="0" eb="2">
      <t>オオガキ</t>
    </rPh>
    <rPh sb="2" eb="4">
      <t>ショウボウ</t>
    </rPh>
    <rPh sb="4" eb="6">
      <t>クミアイ</t>
    </rPh>
    <phoneticPr fontId="2"/>
  </si>
  <si>
    <t>西南濃粗大廃棄物処理組合</t>
    <rPh sb="0" eb="3">
      <t>セイナンノウ</t>
    </rPh>
    <rPh sb="3" eb="5">
      <t>ソダイ</t>
    </rPh>
    <rPh sb="5" eb="8">
      <t>ハイキブツ</t>
    </rPh>
    <rPh sb="8" eb="10">
      <t>ショリ</t>
    </rPh>
    <rPh sb="10" eb="12">
      <t>クミアイ</t>
    </rPh>
    <phoneticPr fontId="2"/>
  </si>
  <si>
    <t>東安中学校組合</t>
    <rPh sb="0" eb="5">
      <t>トウアンチュウガッコウ</t>
    </rPh>
    <rPh sb="5" eb="7">
      <t>クミアイ</t>
    </rPh>
    <phoneticPr fontId="2"/>
  </si>
  <si>
    <t>安八郡広域連合</t>
    <rPh sb="0" eb="3">
      <t>アンパチグン</t>
    </rPh>
    <rPh sb="3" eb="7">
      <t>コウイキレンゴウ</t>
    </rPh>
    <phoneticPr fontId="2"/>
  </si>
  <si>
    <t>あすわ苑老人福祉施設事務組合</t>
    <rPh sb="3" eb="4">
      <t>エン</t>
    </rPh>
    <rPh sb="4" eb="6">
      <t>ロウジン</t>
    </rPh>
    <rPh sb="6" eb="8">
      <t>フクシ</t>
    </rPh>
    <rPh sb="8" eb="10">
      <t>シセツ</t>
    </rPh>
    <rPh sb="10" eb="14">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</si>
  <si>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</si>
  <si>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</si>
  <si>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西南濃老人福祉施設事務組合</t>
    <rPh sb="0" eb="3">
      <t>セイナンノウ</t>
    </rPh>
    <rPh sb="3" eb="9">
      <t>ロウジンフクシシセツ</t>
    </rPh>
    <rPh sb="9" eb="13">
      <t>ジムクミアイ</t>
    </rPh>
    <phoneticPr fontId="2"/>
  </si>
  <si>
    <t>基金繰入金7</t>
    <rPh sb="0" eb="2">
      <t>キキン</t>
    </rPh>
    <rPh sb="2" eb="5">
      <t>クリイレキン</t>
    </rPh>
    <phoneticPr fontId="2"/>
  </si>
  <si>
    <t>基金繰入金102</t>
    <rPh sb="0" eb="2">
      <t>キキン</t>
    </rPh>
    <rPh sb="2" eb="5">
      <t>クリイレキン</t>
    </rPh>
    <phoneticPr fontId="2"/>
  </si>
  <si>
    <t>基金繰入金23</t>
    <rPh sb="0" eb="5">
      <t>キキンクリイレキン</t>
    </rPh>
    <phoneticPr fontId="2"/>
  </si>
  <si>
    <t>基金繰入金790</t>
    <rPh sb="0" eb="5">
      <t>キキンクリイレキン</t>
    </rPh>
    <phoneticPr fontId="2"/>
  </si>
  <si>
    <t>-</t>
    <phoneticPr fontId="2"/>
  </si>
  <si>
    <t>大垣衛生施設組合</t>
    <rPh sb="0" eb="2">
      <t>オオガキ</t>
    </rPh>
    <rPh sb="2" eb="4">
      <t>エイセイ</t>
    </rPh>
    <rPh sb="4" eb="6">
      <t>シセツ</t>
    </rPh>
    <rPh sb="6" eb="8">
      <t>クミアイ</t>
    </rPh>
    <phoneticPr fontId="2"/>
  </si>
  <si>
    <t>基金繰入金1</t>
    <rPh sb="0" eb="2">
      <t>キキン</t>
    </rPh>
    <rPh sb="2" eb="5">
      <t>クリイレキン</t>
    </rPh>
    <phoneticPr fontId="2"/>
  </si>
  <si>
    <t>岐阜県後期高齢者医療広域連合（一般会計分）</t>
    <rPh sb="0" eb="3">
      <t>ギフケン</t>
    </rPh>
    <rPh sb="3" eb="8">
      <t>コウキコウレイシャ</t>
    </rPh>
    <rPh sb="8" eb="10">
      <t>イリョウ</t>
    </rPh>
    <rPh sb="10" eb="12">
      <t>コウイキ</t>
    </rPh>
    <rPh sb="12" eb="14">
      <t>レンゴウ</t>
    </rPh>
    <rPh sb="15" eb="20">
      <t>イッパンカイケイブン</t>
    </rPh>
    <phoneticPr fontId="2"/>
  </si>
  <si>
    <t>岐阜県後期高齢者医療広域連合（特別会計分）</t>
    <rPh sb="0" eb="3">
      <t>ギフケン</t>
    </rPh>
    <rPh sb="3" eb="8">
      <t>コウキコウレイシャ</t>
    </rPh>
    <rPh sb="8" eb="10">
      <t>イリョウ</t>
    </rPh>
    <rPh sb="10" eb="12">
      <t>コウイキ</t>
    </rPh>
    <rPh sb="12" eb="14">
      <t>レンゴウ</t>
    </rPh>
    <rPh sb="15" eb="17">
      <t>トクベツ</t>
    </rPh>
    <rPh sb="17" eb="19">
      <t>カイケイ</t>
    </rPh>
    <rPh sb="19" eb="20">
      <t>ブン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</si>
  <si>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</si>
  <si>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</si>
  <si>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</si>
  <si>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</si>
  <si>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</si>
  <si>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将来負担比率については、平成25年度から29年度にかけてスマートインターチェンジ建設事業による公債費残高が増加したため、上昇している。
今後は、過度な将来負担とならないよう数値に注意しながら計画的に財政運営を進めて行く。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</si>
  <si>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</si>
  <si>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</si>
  <si>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</si>
  <si>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有形固定資産減価償却率については、建設事業が一時期に集中したことにより、平均よりも若干高い。今後は、公共施設等総合管理計画に基づき、施設の統廃合を進めていく。</t>
    <rPh sb="0" eb="2">
      <t>ユウケイ</t>
    </rPh>
    <rPh sb="2" eb="4">
      <t>コテイ</t>
    </rPh>
    <rPh sb="4" eb="6">
      <t>シサン</t>
    </rPh>
    <rPh sb="6" eb="8">
      <t>ゲンカ</t>
    </rPh>
    <rPh sb="8" eb="10">
      <t>ショウキャク</t>
    </rPh>
    <rPh sb="10" eb="11">
      <t>リツ</t>
    </rPh>
    <rPh sb="17" eb="19">
      <t>ケンセツ</t>
    </rPh>
    <rPh sb="19" eb="21">
      <t>ジギョウ</t>
    </rPh>
    <rPh sb="22" eb="25">
      <t>イチジキ</t>
    </rPh>
    <rPh sb="26" eb="28">
      <t>シュウチュウ</t>
    </rPh>
    <rPh sb="36" eb="38">
      <t>ヘイキン</t>
    </rPh>
    <rPh sb="41" eb="43">
      <t>ジャッカン</t>
    </rPh>
    <rPh sb="43" eb="44">
      <t>タカ</t>
    </rPh>
    <rPh sb="46" eb="48">
      <t>コンゴ</t>
    </rPh>
    <rPh sb="50" eb="52">
      <t>コウキョウ</t>
    </rPh>
    <rPh sb="52" eb="54">
      <t>シセツ</t>
    </rPh>
    <rPh sb="54" eb="55">
      <t>トウ</t>
    </rPh>
    <rPh sb="55" eb="57">
      <t>ソウゴウ</t>
    </rPh>
    <rPh sb="57" eb="59">
      <t>カンリ</t>
    </rPh>
    <rPh sb="59" eb="61">
      <t>ケイカク</t>
    </rPh>
    <rPh sb="62" eb="63">
      <t>モト</t>
    </rPh>
    <rPh sb="66" eb="68">
      <t>シセツ</t>
    </rPh>
    <rPh sb="69" eb="72">
      <t>トウハイゴウ</t>
    </rPh>
    <rPh sb="73" eb="74">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</si>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</sst>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18B1-4FC4-A445-7329DC37B8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71571</c:v>
                </c:pt>
                <c:pt idx="1">
                  <c:v>120389</c:v>
                </c:pt>
                <c:pt idx="2">
                  <c:v>65988</c:v>
                </c:pt>
                <c:pt idx="3">
                  <c:v>37045</c:v>
                </c:pt>
                <c:pt idx="4">
                  <c:v>33394</c:v>
                </c:pt>
              </c:numCache>
            </c:numRef>
          </c:val>
          <c:smooth val="0"/>
          <c:extLst>
            <c:ext xmlns:c16="http://schemas.microsoft.com/office/drawing/2014/chart" uri="{C3380CC4-5D6E-409C-BE32-E72D297353CC}">
              <c16:uniqueId val="{00000001-18B1-4FC4-A445-7329DC37B8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6.74</c:v>
                </c:pt>
                <c:pt idx="1">
                  <c:v>9.51</c:v>
                </c:pt>
                <c:pt idx="2">
                  <c:v>8.73</c:v>
                </c:pt>
                <c:pt idx="3">
                  <c:v>10.44</c:v>
                </c:pt>
                <c:pt idx="4">
                  <c:v>9.24</c:v>
                </c:pt>
              </c:numCache>
            </c:numRef>
          </c:val>
          <c:extLst>
            <c:ext xmlns:c16="http://schemas.microsoft.com/office/drawing/2014/chart" uri="{C3380CC4-5D6E-409C-BE32-E72D297353CC}">
              <c16:uniqueId val="{00000000-C26B-4CE8-9975-5EEDED132A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8.19</c:v>
                </c:pt>
                <c:pt idx="1">
                  <c:v>3.19</c:v>
                </c:pt>
                <c:pt idx="2">
                  <c:v>6.66</c:v>
                </c:pt>
                <c:pt idx="3">
                  <c:v>9.44</c:v>
                </c:pt>
                <c:pt idx="4">
                  <c:v>16.2</c:v>
                </c:pt>
              </c:numCache>
            </c:numRef>
          </c:val>
          <c:extLst>
            <c:ext xmlns:c16="http://schemas.microsoft.com/office/drawing/2014/chart" uri="{C3380CC4-5D6E-409C-BE32-E72D297353CC}">
              <c16:uniqueId val="{00000001-C26B-4CE8-9975-5EEDED132A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-6.85</c:v>
                </c:pt>
                <c:pt idx="1">
                  <c:v>-5.26</c:v>
                </c:pt>
                <c:pt idx="2">
                  <c:v>-2.63</c:v>
                </c:pt>
                <c:pt idx="3">
                  <c:v>0.12</c:v>
                </c:pt>
                <c:pt idx="4">
                  <c:v>1.43</c:v>
                </c:pt>
              </c:numCache>
            </c:numRef>
          </c:val>
          <c:smooth val="0"/>
          <c:extLst>
            <c:ext xmlns:c16="http://schemas.microsoft.com/office/drawing/2014/chart" uri="{C3380CC4-5D6E-409C-BE32-E72D297353CC}">
              <c16:uniqueId val="{00000002-C26B-4CE8-9975-5EEDED132A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55-4037-A0BB-FAB41911A9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55-4037-A0BB-FAB41911A9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55-4037-A0BB-FAB41911A9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55-4037-A0BB-FAB41911A9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0.09</c:v>
                </c:pt>
                <c:pt idx="4">
                  <c:v>#N/A</c:v>
                </c:pt>
                <c:pt idx="5">
                  <c:v>0.11</c:v>
                </c:pt>
                <c:pt idx="6">
                  <c:v>#N/A</c:v>
                </c:pt>
                <c:pt idx="7">
                  <c:v>0.1</c:v>
                </c:pt>
                <c:pt idx="8">
                  <c:v>#N/A</c:v>
                </c:pt>
                <c:pt idx="9">
                  <c:v>0.09</c:v>
                </c:pt>
              </c:numCache>
            </c:numRef>
          </c:val>
          <c:extLst>
            <c:ext xmlns:c16="http://schemas.microsoft.com/office/drawing/2014/chart" uri="{C3380CC4-5D6E-409C-BE32-E72D297353CC}">
              <c16:uniqueId val="{00000004-B255-4037-A0BB-FAB41911A97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0.41</c:v>
                </c:pt>
                <c:pt idx="2">
                  <c:v>#N/A</c:v>
                </c:pt>
                <c:pt idx="3">
                  <c:v>0.77</c:v>
                </c:pt>
                <c:pt idx="4">
                  <c:v>#N/A</c:v>
                </c:pt>
                <c:pt idx="5">
                  <c:v>0.08</c:v>
                </c:pt>
                <c:pt idx="6">
                  <c:v>#N/A</c:v>
                </c:pt>
                <c:pt idx="7">
                  <c:v>0.3</c:v>
                </c:pt>
                <c:pt idx="8">
                  <c:v>#N/A</c:v>
                </c:pt>
                <c:pt idx="9">
                  <c:v>0.6</c:v>
                </c:pt>
              </c:numCache>
            </c:numRef>
          </c:val>
          <c:extLst>
            <c:ext xmlns:c16="http://schemas.microsoft.com/office/drawing/2014/chart" uri="{C3380CC4-5D6E-409C-BE32-E72D297353CC}">
              <c16:uniqueId val="{00000005-B255-4037-A0BB-FAB41911A97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1.97</c:v>
                </c:pt>
                <c:pt idx="2">
                  <c:v>#N/A</c:v>
                </c:pt>
                <c:pt idx="3">
                  <c:v>1.08</c:v>
                </c:pt>
                <c:pt idx="4">
                  <c:v>#N/A</c:v>
                </c:pt>
                <c:pt idx="5">
                  <c:v>0.61</c:v>
                </c:pt>
                <c:pt idx="6">
                  <c:v>#N/A</c:v>
                </c:pt>
                <c:pt idx="7">
                  <c:v>1.39</c:v>
                </c:pt>
                <c:pt idx="8">
                  <c:v>#N/A</c:v>
                </c:pt>
                <c:pt idx="9">
                  <c:v>2.4900000000000002</c:v>
                </c:pt>
              </c:numCache>
            </c:numRef>
          </c:val>
          <c:extLst>
            <c:ext xmlns:c16="http://schemas.microsoft.com/office/drawing/2014/chart" uri="{C3380CC4-5D6E-409C-BE32-E72D297353CC}">
              <c16:uniqueId val="{00000006-B255-4037-A0BB-FAB41911A97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6.74</c:v>
                </c:pt>
                <c:pt idx="2">
                  <c:v>#N/A</c:v>
                </c:pt>
                <c:pt idx="3">
                  <c:v>10.56</c:v>
                </c:pt>
                <c:pt idx="4">
                  <c:v>#N/A</c:v>
                </c:pt>
                <c:pt idx="5">
                  <c:v>8.7200000000000006</c:v>
                </c:pt>
                <c:pt idx="6">
                  <c:v>#N/A</c:v>
                </c:pt>
                <c:pt idx="7">
                  <c:v>10.41</c:v>
                </c:pt>
                <c:pt idx="8">
                  <c:v>#N/A</c:v>
                </c:pt>
                <c:pt idx="9">
                  <c:v>9.41</c:v>
                </c:pt>
              </c:numCache>
            </c:numRef>
          </c:val>
          <c:extLst>
            <c:ext xmlns:c16="http://schemas.microsoft.com/office/drawing/2014/chart" uri="{C3380CC4-5D6E-409C-BE32-E72D297353CC}">
              <c16:uniqueId val="{00000007-B255-4037-A0BB-FAB41911A9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17.82</c:v>
                </c:pt>
                <c:pt idx="2">
                  <c:v>#N/A</c:v>
                </c:pt>
                <c:pt idx="3">
                  <c:v>17.63</c:v>
                </c:pt>
                <c:pt idx="4">
                  <c:v>#N/A</c:v>
                </c:pt>
                <c:pt idx="5">
                  <c:v>18.93</c:v>
                </c:pt>
                <c:pt idx="6">
                  <c:v>#N/A</c:v>
                </c:pt>
                <c:pt idx="7">
                  <c:v>21.74</c:v>
                </c:pt>
                <c:pt idx="8">
                  <c:v>#N/A</c:v>
                </c:pt>
                <c:pt idx="9">
                  <c:v>22.14</c:v>
                </c:pt>
              </c:numCache>
            </c:numRef>
          </c:val>
          <c:extLst>
            <c:ext xmlns:c16="http://schemas.microsoft.com/office/drawing/2014/chart" uri="{C3380CC4-5D6E-409C-BE32-E72D297353CC}">
              <c16:uniqueId val="{00000008-B255-4037-A0BB-FAB41911A975}"/>
            </c:ext>
          </c:extLst>
        </c:ser>
        <c:ser>
          <c:idx val="9"/>
          <c:order val="9"/>
          <c:tx>
            <c:strRef>
              <c:f>データシート!$A$36</c:f>
              <c:strCache>
                <c:ptCount val="1"/>
                <c:pt idx="0">
                  <c:v>児童発達支援事業特別会計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0.09</c:v>
                </c:pt>
                <c:pt idx="6">
                  <c:v>#N/A</c:v>
                </c:pt>
                <c:pt idx="7">
                  <c:v>0.01</c:v>
                </c:pt>
                <c:pt idx="8">
                  <c:v>0.17</c:v>
                </c:pt>
                <c:pt idx="9">
                  <c:v>#N/A</c:v>
                </c:pt>
              </c:numCache>
            </c:numRef>
          </c:val>
          <c:extLst>
            <c:ext xmlns:c16="http://schemas.microsoft.com/office/drawing/2014/chart" uri="{C3380CC4-5D6E-409C-BE32-E72D297353CC}">
              <c16:uniqueId val="{00000009-B255-4037-A0BB-FAB41911A9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669</c:v>
                </c:pt>
                <c:pt idx="5">
                  <c:v>588</c:v>
                </c:pt>
                <c:pt idx="8">
                  <c:v>587</c:v>
                </c:pt>
                <c:pt idx="11">
                  <c:v>600</c:v>
                </c:pt>
                <c:pt idx="14">
                  <c:v>622</c:v>
                </c:pt>
              </c:numCache>
            </c:numRef>
          </c:val>
          <c:extLst>
            <c:ext xmlns:c16="http://schemas.microsoft.com/office/drawing/2014/chart" uri="{C3380CC4-5D6E-409C-BE32-E72D297353CC}">
              <c16:uniqueId val="{00000000-94F5-4B40-A730-C71608F71A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F5-4B40-A730-C71608F71A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F5-4B40-A730-C71608F71A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46</c:v>
                </c:pt>
                <c:pt idx="6">
                  <c:v>27</c:v>
                </c:pt>
                <c:pt idx="9">
                  <c:v>24</c:v>
                </c:pt>
                <c:pt idx="12">
                  <c:v>24</c:v>
                </c:pt>
              </c:numCache>
            </c:numRef>
          </c:val>
          <c:extLst>
            <c:ext xmlns:c16="http://schemas.microsoft.com/office/drawing/2014/chart" uri="{C3380CC4-5D6E-409C-BE32-E72D297353CC}">
              <c16:uniqueId val="{00000003-94F5-4B40-A730-C71608F71A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336</c:v>
                </c:pt>
                <c:pt idx="3">
                  <c:v>368</c:v>
                </c:pt>
                <c:pt idx="6">
                  <c:v>378</c:v>
                </c:pt>
                <c:pt idx="9">
                  <c:v>413</c:v>
                </c:pt>
                <c:pt idx="12">
                  <c:v>441</c:v>
                </c:pt>
              </c:numCache>
            </c:numRef>
          </c:val>
          <c:extLst>
            <c:ext xmlns:c16="http://schemas.microsoft.com/office/drawing/2014/chart" uri="{C3380CC4-5D6E-409C-BE32-E72D297353CC}">
              <c16:uniqueId val="{00000004-94F5-4B40-A730-C71608F71A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F5-4B40-A730-C71608F71A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F5-4B40-A730-C71608F71A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708</c:v>
                </c:pt>
                <c:pt idx="3">
                  <c:v>606</c:v>
                </c:pt>
                <c:pt idx="6">
                  <c:v>542</c:v>
                </c:pt>
                <c:pt idx="9">
                  <c:v>569</c:v>
                </c:pt>
                <c:pt idx="12">
                  <c:v>592</c:v>
                </c:pt>
              </c:numCache>
            </c:numRef>
          </c:val>
          <c:extLst>
            <c:ext xmlns:c16="http://schemas.microsoft.com/office/drawing/2014/chart" uri="{C3380CC4-5D6E-409C-BE32-E72D297353CC}">
              <c16:uniqueId val="{00000007-94F5-4B40-A730-C71608F71A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412</c:v>
                </c:pt>
                <c:pt idx="2">
                  <c:v>#N/A</c:v>
                </c:pt>
                <c:pt idx="3">
                  <c:v>#N/A</c:v>
                </c:pt>
                <c:pt idx="4">
                  <c:v>432</c:v>
                </c:pt>
                <c:pt idx="5">
                  <c:v>#N/A</c:v>
                </c:pt>
                <c:pt idx="6">
                  <c:v>#N/A</c:v>
                </c:pt>
                <c:pt idx="7">
                  <c:v>360</c:v>
                </c:pt>
                <c:pt idx="8">
                  <c:v>#N/A</c:v>
                </c:pt>
                <c:pt idx="9">
                  <c:v>#N/A</c:v>
                </c:pt>
                <c:pt idx="10">
                  <c:v>406</c:v>
                </c:pt>
                <c:pt idx="11">
                  <c:v>#N/A</c:v>
                </c:pt>
                <c:pt idx="12">
                  <c:v>#N/A</c:v>
                </c:pt>
                <c:pt idx="13">
                  <c:v>435</c:v>
                </c:pt>
                <c:pt idx="14">
                  <c:v>#N/A</c:v>
                </c:pt>
              </c:numCache>
            </c:numRef>
          </c:val>
          <c:smooth val="0"/>
          <c:extLst>
            <c:ext xmlns:c16="http://schemas.microsoft.com/office/drawing/2014/chart" uri="{C3380CC4-5D6E-409C-BE32-E72D297353CC}">
              <c16:uniqueId val="{00000008-94F5-4B40-A730-C71608F71A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7051</c:v>
                </c:pt>
                <c:pt idx="5">
                  <c:v>7543</c:v>
                </c:pt>
                <c:pt idx="8">
                  <c:v>7215</c:v>
                </c:pt>
                <c:pt idx="11">
                  <c:v>7038</c:v>
                </c:pt>
                <c:pt idx="14">
                  <c:v>6941</c:v>
                </c:pt>
              </c:numCache>
            </c:numRef>
          </c:val>
          <c:extLst>
            <c:ext xmlns:c16="http://schemas.microsoft.com/office/drawing/2014/chart" uri="{C3380CC4-5D6E-409C-BE32-E72D297353CC}">
              <c16:uniqueId val="{00000000-11FE-4C50-858B-DCDB0AF2DD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c:v>
                </c:pt>
                <c:pt idx="5">
                  <c:v>107</c:v>
                </c:pt>
                <c:pt idx="8">
                  <c:v>97</c:v>
                </c:pt>
                <c:pt idx="11">
                  <c:v>72</c:v>
                </c:pt>
                <c:pt idx="14">
                  <c:v>52</c:v>
                </c:pt>
              </c:numCache>
            </c:numRef>
          </c:val>
          <c:extLst>
            <c:ext xmlns:c16="http://schemas.microsoft.com/office/drawing/2014/chart" uri="{C3380CC4-5D6E-409C-BE32-E72D297353CC}">
              <c16:uniqueId val="{00000001-11FE-4C50-858B-DCDB0AF2DD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623</c:v>
                </c:pt>
                <c:pt idx="5">
                  <c:v>448</c:v>
                </c:pt>
                <c:pt idx="8">
                  <c:v>554</c:v>
                </c:pt>
                <c:pt idx="11">
                  <c:v>627</c:v>
                </c:pt>
                <c:pt idx="14">
                  <c:v>940</c:v>
                </c:pt>
              </c:numCache>
            </c:numRef>
          </c:val>
          <c:extLst>
            <c:ext xmlns:c16="http://schemas.microsoft.com/office/drawing/2014/chart" uri="{C3380CC4-5D6E-409C-BE32-E72D297353CC}">
              <c16:uniqueId val="{00000002-11FE-4C50-858B-DCDB0AF2DD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FE-4C50-858B-DCDB0AF2DD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FE-4C50-858B-DCDB0AF2DD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294</c:v>
                </c:pt>
                <c:pt idx="3">
                  <c:v>462</c:v>
                </c:pt>
                <c:pt idx="6">
                  <c:v>401</c:v>
                </c:pt>
                <c:pt idx="9">
                  <c:v>418</c:v>
                </c:pt>
                <c:pt idx="12">
                  <c:v>465</c:v>
                </c:pt>
              </c:numCache>
            </c:numRef>
          </c:val>
          <c:extLst>
            <c:ext xmlns:c16="http://schemas.microsoft.com/office/drawing/2014/chart" uri="{C3380CC4-5D6E-409C-BE32-E72D297353CC}">
              <c16:uniqueId val="{00000005-11FE-4C50-858B-DCDB0AF2DD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448</c:v>
                </c:pt>
                <c:pt idx="3">
                  <c:v>320</c:v>
                </c:pt>
                <c:pt idx="6">
                  <c:v>298</c:v>
                </c:pt>
                <c:pt idx="9">
                  <c:v>314</c:v>
                </c:pt>
                <c:pt idx="12">
                  <c:v>350</c:v>
                </c:pt>
              </c:numCache>
            </c:numRef>
          </c:val>
          <c:extLst>
            <c:ext xmlns:c16="http://schemas.microsoft.com/office/drawing/2014/chart" uri="{C3380CC4-5D6E-409C-BE32-E72D297353CC}">
              <c16:uniqueId val="{00000006-11FE-4C50-858B-DCDB0AF2DD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269</c:v>
                </c:pt>
                <c:pt idx="3">
                  <c:v>267</c:v>
                </c:pt>
                <c:pt idx="6">
                  <c:v>262</c:v>
                </c:pt>
                <c:pt idx="9">
                  <c:v>267</c:v>
                </c:pt>
                <c:pt idx="12">
                  <c:v>299</c:v>
                </c:pt>
              </c:numCache>
            </c:numRef>
          </c:val>
          <c:extLst>
            <c:ext xmlns:c16="http://schemas.microsoft.com/office/drawing/2014/chart" uri="{C3380CC4-5D6E-409C-BE32-E72D297353CC}">
              <c16:uniqueId val="{00000007-11FE-4C50-858B-DCDB0AF2DD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3657</c:v>
                </c:pt>
                <c:pt idx="3">
                  <c:v>3637</c:v>
                </c:pt>
                <c:pt idx="6">
                  <c:v>3629</c:v>
                </c:pt>
                <c:pt idx="9">
                  <c:v>3578</c:v>
                </c:pt>
                <c:pt idx="12">
                  <c:v>3461</c:v>
                </c:pt>
              </c:numCache>
            </c:numRef>
          </c:val>
          <c:extLst>
            <c:ext xmlns:c16="http://schemas.microsoft.com/office/drawing/2014/chart" uri="{C3380CC4-5D6E-409C-BE32-E72D297353CC}">
              <c16:uniqueId val="{00000008-11FE-4C50-858B-DCDB0AF2DD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367</c:v>
                </c:pt>
                <c:pt idx="3">
                  <c:v>422</c:v>
                </c:pt>
                <c:pt idx="6">
                  <c:v>412</c:v>
                </c:pt>
                <c:pt idx="9">
                  <c:v>371</c:v>
                </c:pt>
                <c:pt idx="12">
                  <c:v>326</c:v>
                </c:pt>
              </c:numCache>
            </c:numRef>
          </c:val>
          <c:extLst>
            <c:ext xmlns:c16="http://schemas.microsoft.com/office/drawing/2014/chart" uri="{C3380CC4-5D6E-409C-BE32-E72D297353CC}">
              <c16:uniqueId val="{00000009-11FE-4C50-858B-DCDB0AF2DD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5772</c:v>
                </c:pt>
                <c:pt idx="3">
                  <c:v>6254</c:v>
                </c:pt>
                <c:pt idx="6">
                  <c:v>6374</c:v>
                </c:pt>
                <c:pt idx="9">
                  <c:v>6290</c:v>
                </c:pt>
                <c:pt idx="12">
                  <c:v>6183</c:v>
                </c:pt>
              </c:numCache>
            </c:numRef>
          </c:val>
          <c:extLst>
            <c:ext xmlns:c16="http://schemas.microsoft.com/office/drawing/2014/chart" uri="{C3380CC4-5D6E-409C-BE32-E72D297353CC}">
              <c16:uniqueId val="{0000000A-11FE-4C50-858B-DCDB0AF2DD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3004</c:v>
                </c:pt>
                <c:pt idx="2">
                  <c:v>#N/A</c:v>
                </c:pt>
                <c:pt idx="3">
                  <c:v>#N/A</c:v>
                </c:pt>
                <c:pt idx="4">
                  <c:v>3264</c:v>
                </c:pt>
                <c:pt idx="5">
                  <c:v>#N/A</c:v>
                </c:pt>
                <c:pt idx="6">
                  <c:v>#N/A</c:v>
                </c:pt>
                <c:pt idx="7">
                  <c:v>3509</c:v>
                </c:pt>
                <c:pt idx="8">
                  <c:v>#N/A</c:v>
                </c:pt>
                <c:pt idx="9">
                  <c:v>#N/A</c:v>
                </c:pt>
                <c:pt idx="10">
                  <c:v>3502</c:v>
                </c:pt>
                <c:pt idx="11">
                  <c:v>#N/A</c:v>
                </c:pt>
                <c:pt idx="12">
                  <c:v>#N/A</c:v>
                </c:pt>
                <c:pt idx="13">
                  <c:v>3151</c:v>
                </c:pt>
                <c:pt idx="14">
                  <c:v>#N/A</c:v>
                </c:pt>
              </c:numCache>
            </c:numRef>
          </c:val>
          <c:smooth val="0"/>
          <c:extLst>
            <c:ext xmlns:c16="http://schemas.microsoft.com/office/drawing/2014/chart" uri="{C3380CC4-5D6E-409C-BE32-E72D297353CC}">
              <c16:uniqueId val="{0000000B-11FE-4C50-858B-DCDB0AF2DD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263</c:v>
                </c:pt>
                <c:pt idx="1">
                  <c:v>371</c:v>
                </c:pt>
                <c:pt idx="2">
                  <c:v>686</c:v>
                </c:pt>
              </c:numCache>
            </c:numRef>
          </c:val>
          <c:extLst>
            <c:ext xmlns:c16="http://schemas.microsoft.com/office/drawing/2014/chart" uri="{C3380CC4-5D6E-409C-BE32-E72D297353CC}">
              <c16:uniqueId val="{00000000-C76F-4EAD-9D1A-677ACFAD00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76F-4EAD-9D1A-677ACFAD00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c:v>
                </c:pt>
                <c:pt idx="1">
                  <c:v>43</c:v>
                </c:pt>
                <c:pt idx="2">
                  <c:v>43</c:v>
                </c:pt>
              </c:numCache>
            </c:numRef>
          </c:val>
          <c:extLst>
            <c:ext xmlns:c16="http://schemas.microsoft.com/office/drawing/2014/chart" uri="{C3380CC4-5D6E-409C-BE32-E72D297353CC}">
              <c16:uniqueId val="{00000002-C76F-4EAD-9D1A-677ACFAD00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{105463C2-B306-4213-A563-6D5F17BD701D}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34F-4718-9EB9-2D27E7EF1E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{525A2001-4E6C-4AA0-A5F5-00F75A160150}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F-4718-9EB9-2D27E7EF1E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{026941AA-6879-475A-8C27-F6FE8431B738}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F-4718-9EB9-2D27E7EF1E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{5C58F2E2-FCA9-4C88-BD9F-8CCECEC75F7C}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F-4718-9EB9-2D27E7EF1E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{3DBB12B7-047E-41AF-8003-8BDEFAF2C6BF}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F-4718-9EB9-2D27E7EF1E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{8AADBA24-B23C-4A5C-8B46-6495D17E0402}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34F-4718-9EB9-2D27E7EF1E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{315955B2-2850-4928-93D3-439BC97EE4F4}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34F-4718-9EB9-2D27E7EF1EA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{7D5A1644-C0F3-4501-850F-2D539F34827B}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34F-4718-9EB9-2D27E7EF1EA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{EE56592A-615D-4E17-8FF8-C200FB660C96}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34F-4718-9EB9-2D27E7EF1E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24">
                  <c:v>47.5</c:v>
                </c:pt>
                <c:pt idx="32">
                  <c:v>49</c:v>
                </c:pt>
              </c:numCache>
            </c:numRef>
          </c:xVal>
          <c:yVal>
            <c:numRef>
              <c:f>公会計指標分析・財政指標組合せ分析表!$BP$51:$DC$51</c:f>
              <c:numCache>
                <c:formatCode>#,##0.0;"▲ "#,##0.0</c:formatCode>
                <c:ptCount val="40"/>
                <c:pt idx="0">
                  <c:v>89.8</c:v>
                </c:pt>
                <c:pt idx="24">
                  <c:v>104.3</c:v>
                </c:pt>
                <c:pt idx="32">
                  <c:v>86.7</c:v>
                </c:pt>
              </c:numCache>
            </c:numRef>
          </c:yVal>
          <c:smooth val="0"/>
          <c:extLst>
            <c:ext xmlns:c16="http://schemas.microsoft.com/office/drawing/2014/chart" uri="{C3380CC4-5D6E-409C-BE32-E72D297353CC}">
              <c16:uniqueId val="{00000009-734F-4718-9EB9-2D27E7EF1E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{89D66889-7120-476A-80C5-99DC40BB04A6}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34F-4718-9EB9-2D27E7EF1E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{64BD69A0-D8ED-4800-A590-4C9866190EED}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F-4718-9EB9-2D27E7EF1E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{C36E72A8-ACA7-46E7-AB7A-299AF65865D1}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F-4718-9EB9-2D27E7EF1E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{67EBB8F2-0B66-4B32-B2B4-457748943DF4}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F-4718-9EB9-2D27E7EF1E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{31DA5CE1-E4FD-45E9-A6DB-589F6A36E27A}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F-4718-9EB9-2D27E7EF1E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{6DADA2FF-B016-4B62-A63A-D04571ADBF4C}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34F-4718-9EB9-2D27E7EF1E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{A4310226-C1FD-4C6B-95B1-E4BB65ABF03A}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34F-4718-9EB9-2D27E7EF1EA8}"/>
                </c:ext>
              </c:extLst>
            </c:dLbl>
            <c:dLbl>
              <c:idx val="24"/>
              <c:layout>
                <c:manualLayout>
                  <c:x val="-2.707044720325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{9E6FE069-DB36-4AC7-95C3-15676018A34A}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34F-4718-9EB9-2D27E7EF1EA8}"/>
                </c:ext>
              </c:extLst>
            </c:dLbl>
            <c:dLbl>
              <c:idx val="32"/>
              <c:layout>
                <c:manualLayout>
                  <c:x val="-3.696105409721062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{463BB7C2-58CE-4056-AF6B-E3DCEA1AF2FB}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34F-4718-9EB9-2D27E7EF1E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24">
                  <c:v>61.2</c:v>
                </c:pt>
                <c:pt idx="32">
                  <c:v>61.8</c:v>
                </c:pt>
              </c:numCache>
            </c:numRef>
          </c:xVal>
          <c:yVal>
            <c:numRef>
              <c:f>公会計指標分析・財政指標組合せ分析表!$BP$55:$DC$55</c:f>
              <c:numCache>
                <c:formatCode>#,##0.0;"▲ "#,##0.0</c:formatCode>
                <c:ptCount val="40"/>
                <c:pt idx="0">
                  <c:v>38.5</c:v>
                </c:pt>
                <c:pt idx="24">
                  <c:v>21</c:v>
                </c:pt>
                <c:pt idx="32">
                  <c:v>23.5</c:v>
                </c:pt>
              </c:numCache>
            </c:numRef>
          </c:yVal>
          <c:smooth val="0"/>
          <c:extLst>
            <c:ext xmlns:c16="http://schemas.microsoft.com/office/drawing/2014/chart" uri="{C3380CC4-5D6E-409C-BE32-E72D297353CC}">
              <c16:uniqueId val="{00000013-734F-4718-9EB9-2D27E7EF1EA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{C21A52A2-10DE-47BD-A82D-A2A540673BBB}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660-4B24-AA91-3B30D707B2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{17B7E767-A716-4C09-A632-EAC76CC1B43F}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0-4B24-AA91-3B30D707B2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{84D07D3E-16BB-44D9-9401-CFDCD63A12B3}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0-4B24-AA91-3B30D707B2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{EEDB1388-67C8-4D08-8EA0-F90198183E18}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0-4B24-AA91-3B30D707B2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{6A000167-FBF6-44A5-8FE7-E5F08D6344DE}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0-4B24-AA91-3B30D707B24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{3EEEC351-42E7-42EA-A2BC-A388F15B3BD4}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660-4B24-AA91-3B30D707B240}"/>
                </c:ext>
              </c:extLst>
            </c:dLbl>
            <c:dLbl>
              <c:idx val="16"/>
              <c:layout>
                <c:manualLayout>
                  <c:x val="-3.6621161056433191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{8E91BC03-E0DF-4839-AC83-3F55136C6663}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660-4B24-AA91-3B30D707B240}"/>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{31BA6D8E-49E6-4D00-9D12-38A743CEE19B}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660-4B24-AA91-3B30D707B24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{262686EC-FB6B-45D4-BF53-07A21E30300B}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660-4B24-AA91-3B30D707B2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12.2</c:v>
                </c:pt>
                <c:pt idx="16">
                  <c:v>11.9</c:v>
                </c:pt>
                <c:pt idx="24">
                  <c:v>11.8</c:v>
                </c:pt>
                <c:pt idx="32">
                  <c:v>11.5</c:v>
                </c:pt>
              </c:numCache>
            </c:numRef>
          </c:xVal>
          <c:yVal>
            <c:numRef>
              <c:f>公会計指標分析・財政指標組合せ分析表!$BP$73:$DC$73</c:f>
              <c:numCache>
                <c:formatCode>#,##0.0;"▲ "#,##0.0</c:formatCode>
                <c:ptCount val="40"/>
                <c:pt idx="0">
                  <c:v>89.8</c:v>
                </c:pt>
                <c:pt idx="8">
                  <c:v>97.2</c:v>
                </c:pt>
                <c:pt idx="16">
                  <c:v>103.5</c:v>
                </c:pt>
                <c:pt idx="24">
                  <c:v>104.3</c:v>
                </c:pt>
                <c:pt idx="32">
                  <c:v>86.7</c:v>
                </c:pt>
              </c:numCache>
            </c:numRef>
          </c:yVal>
          <c:smooth val="0"/>
          <c:extLst>
            <c:ext xmlns:c16="http://schemas.microsoft.com/office/drawing/2014/chart" uri="{C3380CC4-5D6E-409C-BE32-E72D297353CC}">
              <c16:uniqueId val="{00000009-D660-4B24-AA91-3B30D707B2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6.200052469095634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{8D14704B-C9C6-41C8-A35A-4C3A3B0DB3E2}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660-4B24-AA91-3B30D707B2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{77724D91-E39F-422C-84DF-6E3A2D1961A9}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0-4B24-AA91-3B30D707B2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{61E5B51D-D917-4B72-9A0E-49F32CDE596C}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0-4B24-AA91-3B30D707B2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{61EC81C4-F266-4630-BC5D-CA78E06650BC}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0-4B24-AA91-3B30D707B2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{354AC00D-E825-4BF3-BDC4-C398930CD4E1}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0-4B24-AA91-3B30D707B240}"/>
                </c:ext>
              </c:extLst>
            </c:dLbl>
            <c:dLbl>
              <c:idx val="8"/>
              <c:layout>
                <c:manualLayout>
                  <c:x val="-2.6710997734770581E-2"/>
                  <c:y val="-6.283276948463155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{4B2390DD-ACEA-403A-AE82-78A12E3CFDDD}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660-4B24-AA91-3B30D707B240}"/>
                </c:ext>
              </c:extLst>
            </c:dLbl>
            <c:dLbl>
              <c:idx val="16"/>
              <c:layout>
                <c:manualLayout>
                  <c:x val="-2.6647173287753192E-2"/>
                  <c:y val="-8.101286588803259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{3F8A4333-4D46-48E6-8967-C57D356978FA}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660-4B24-AA91-3B30D707B240}"/>
                </c:ext>
              </c:extLst>
            </c:dLbl>
            <c:dLbl>
              <c:idx val="24"/>
              <c:layout>
                <c:manualLayout>
                  <c:x val="-3.6621161056433163E-2"/>
                  <c:y val="-4.382042828755532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{C5F7D561-E34C-4AAB-947D-079C04EEBA6C}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660-4B24-AA91-3B30D707B24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{F6F185BA-4D45-4AD2-9D6E-EDF5F714247A}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660-4B24-AA91-3B30D707B2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D660-4B24-AA91-3B30D707B240}"/>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元利償還金については、一時減少傾向にあったが、令和元年度からは増加傾向にある。今後も増加する見込みである。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今後も高止まりの傾向が続くことが見込まれる。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将来負担額（Ａ）のうち、一般会計等に係る地方債残高が、１０７百万円減少した。充当可能財源等（Ｂ）のうち、充当可能基金が３１３百円増加、基準財政算入見込額が９７百万円の減少となった。</a:t>
          </a:r>
        </a:p>
        <a:p>
          <a:r>
            <a:rPr kumimoji="1" lang="ja-JP" altLang="en-US" sz="1400">
              <a:latin typeface="ＭＳ ゴシック" pitchFamily="49" charset="-128"/>
              <a:ea typeface="ＭＳ ゴシック" pitchFamily="49" charset="-128"/>
            </a:rPr>
            <a:t>以上のことから将来負担比率の分子は前年度対比で３５１百万円の減となった。</a:t>
          </a:r>
        </a:p>
        <a:p>
          <a:r>
            <a:rPr kumimoji="1" lang="ja-JP" altLang="en-US" sz="1400">
              <a:latin typeface="ＭＳ ゴシック" pitchFamily="49" charset="-128"/>
              <a:ea typeface="ＭＳ ゴシック" pitchFamily="49" charset="-128"/>
            </a:rPr>
            <a:t>　今後は、スマートインターチェンジなどの大型事業が終了したため、将来の負担額軽減のため、必要な限り地方債発行を抑え、健全な財政運営を維持して行きたい。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岐阜県安八町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の落ち込みを補うべく、１２０百万円取り崩した。経費節減に向けた全庁的な取り組み、コロナの影響による事業の見直しや中止により、２０１百万円、決算剰余金により２３４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スマートインターチェンジ建設基金は、スマートインターチェンジ周辺整備のためを全額２１百万円取崩した。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総合体育館備品購入のため、ふるさと基金２百万円を取り崩したが、ふるさと寄附金の申し込み増加により、２１百万円積み立てした。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結果として基金全体が３１４百万円増加した。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財政調整基金については、早期に１０億円程度までの積み立てに努める。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減債基金については、財政調整基金が１０億円積み立てした後に積み立て行う。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ふるさと基金については、返礼品の充実をはかり、ふるさと寄附金の増額を目指し、基金積み立てを行う。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ふるさと基金：ふるさと寄附金を受けて、まちづくりに活用する。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地域福祉基金：地域振興事業の円滑な推進にあてるため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ふるさと農村活性化基金：土地改良施設等の利活用に係る集落共同活動を支援し、農村の活性化を図るため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森林環境譲与税基金：植樹や木材利用の促進、普及啓発等に関する施策の財源に充てるため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教育振興基金：教育の振興及び充実を図るため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ふるさと基金：ふるさと寄附金申し込み数の増による。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森林環境譲与税基金：森林環境譲与税の受け入れにより１百万円積み立てした。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ふるさと基金：ふるさと納税の返礼品の見直しや、ＰＲを行う。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地域福祉基金：地域振興事業にあたるため、現状の基金を維持する。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ふるさと農村活性化基金：土地改良事業にあてるため、現状の基金を維持する。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森林環境譲与税基金：公共施設整備事業等での木材利用にあてる。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教育振興基金：教育振興費にあてるため、現状の基金を維持する。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の落ち込みを補うべく、１２０百万円取り崩した。経費節減に向けた全庁的な取り組み、コロナの影響による事業の見直しや中止により、２０１百万円、決算剰余金により２３４百万円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災害等へ備えるため、早期に１０億円までの積み立てることとしている。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減債基金については、財政調整基金が１０億円積み立てした後に積み立て行う。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有形固定資産原価償却率は、類似団体より若干低い。平成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年度に改訂した公共施設等総合管理計画において、令和</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年度末までに施設保有量</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％削減を掲げて、施設の統合・複合化を進めている。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40217</xdr:rowOff>
    </xdr:from>
    <xdr:to>
      <xdr:col>23</xdr:col>
      <xdr:colOff>136525</xdr:colOff>
      <xdr:row>29</xdr:row>
      <xdr:rowOff>141817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0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63094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4863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13229</xdr:rowOff>
    </xdr:from>
    <xdr:to>
      <xdr:col>19</xdr:col>
      <xdr:colOff>187325</xdr:colOff>
      <xdr:row>29</xdr:row>
      <xdr:rowOff>114829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4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64029</xdr:rowOff>
    </xdr:from>
    <xdr:to>
      <xdr:col>23</xdr:col>
      <xdr:colOff>85725</xdr:colOff>
      <xdr:row>29</xdr:row>
      <xdr:rowOff>91017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036079"/>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68474</xdr:rowOff>
    </xdr:from>
    <xdr:to>
      <xdr:col>7</xdr:col>
      <xdr:colOff>187325</xdr:colOff>
      <xdr:row>30</xdr:row>
      <xdr:rowOff>170074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1714500" y="52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9542</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88" name="n_3aveValue有形固定資産減価償却率">
          <a:extLst>
            <a:ext uri="{FF2B5EF4-FFF2-40B4-BE49-F238E27FC236}">
              <a16:creationId xmlns:a16="http://schemas.microsoft.com/office/drawing/2014/main" id="{00000000-0008-0000-0000-000058000000}"/>
            </a:ext>
          </a:extLst>
        </xdr:cNvPr>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89" name="n_4aveValue有形固定資産減価償却率">
          <a:extLst>
            <a:ext uri="{FF2B5EF4-FFF2-40B4-BE49-F238E27FC236}">
              <a16:creationId xmlns:a16="http://schemas.microsoft.com/office/drawing/2014/main" id="{00000000-0008-0000-0000-000059000000}"/>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131356</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476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161201</xdr:rowOff>
    </xdr:from>
    <xdr:ext cx="405111" cy="259045"/>
    <xdr:sp macro="" textlink="">
      <xdr:nvSpPr>
        <xdr:cNvPr id="91" name="n_4mainValue有形固定資産減価償却率">
          <a:extLst>
            <a:ext uri="{FF2B5EF4-FFF2-40B4-BE49-F238E27FC236}">
              <a16:creationId xmlns:a16="http://schemas.microsoft.com/office/drawing/2014/main" id="{00000000-0008-0000-0000-00005B000000}"/>
            </a:ext>
          </a:extLst>
        </xdr:cNvPr>
        <xdr:cNvSpPr txBox="1"/>
      </xdr:nvSpPr>
      <xdr:spPr>
        <a:xfrm>
          <a:off x="1562744" y="530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債務償還比率は徐々に低下しているものの、類似団体や県平均と比較して高い傾向にある。要因として、平成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年度にかけて実施されたスマートインターチェンジ建設事業などによる大規模な借り入れが続いたことがあげられる。今後は、新規発行と返済のバランスを考慮し健全な財政運営に努める。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000-000077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1" name="債務償還比率最小値テキスト">
          <a:extLst>
            <a:ext uri="{FF2B5EF4-FFF2-40B4-BE49-F238E27FC236}">
              <a16:creationId xmlns:a16="http://schemas.microsoft.com/office/drawing/2014/main" id="{00000000-0008-0000-0000-000079000000}"/>
            </a:ext>
          </a:extLst>
        </xdr:cNvPr>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a16="http://schemas.microsoft.com/office/drawing/2014/main" id="{00000000-0008-0000-0000-00007B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25" name="債務償還比率平均値テキスト">
          <a:extLst>
            <a:ext uri="{FF2B5EF4-FFF2-40B4-BE49-F238E27FC236}">
              <a16:creationId xmlns:a16="http://schemas.microsoft.com/office/drawing/2014/main" id="{00000000-0008-0000-0000-00007D000000}"/>
            </a:ext>
          </a:extLst>
        </xdr:cNvPr>
        <xdr:cNvSpPr txBox="1"/>
      </xdr:nvSpPr>
      <xdr:spPr>
        <a:xfrm>
          <a:off x="14846300" y="497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11141</xdr:rowOff>
    </xdr:from>
    <xdr:to>
      <xdr:col>76</xdr:col>
      <xdr:colOff>73025</xdr:colOff>
      <xdr:row>30</xdr:row>
      <xdr:rowOff>112741</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1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161018</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13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88865</xdr:rowOff>
    </xdr:from>
    <xdr:to>
      <xdr:col>72</xdr:col>
      <xdr:colOff>123825</xdr:colOff>
      <xdr:row>31</xdr:row>
      <xdr:rowOff>19015</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2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61941</xdr:rowOff>
    </xdr:from>
    <xdr:to>
      <xdr:col>76</xdr:col>
      <xdr:colOff>22225</xdr:colOff>
      <xdr:row>30</xdr:row>
      <xdr:rowOff>139665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084300" y="5205441"/>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5814</xdr:rowOff>
    </xdr:from>
    <xdr:to>
      <xdr:col>68</xdr:col>
      <xdr:colOff>123825</xdr:colOff>
      <xdr:row>31</xdr:row>
      <xdr:rowOff>107414</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3271500" y="53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139665</xdr:rowOff>
    </xdr:from>
    <xdr:to>
      <xdr:col>72</xdr:col>
      <xdr:colOff>73025</xdr:colOff>
      <xdr:row>31</xdr:row>
      <xdr:rowOff>56614</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3322300" y="5283165"/>
          <a:ext cx="7620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160712</xdr:rowOff>
    </xdr:from>
    <xdr:to>
      <xdr:col>64</xdr:col>
      <xdr:colOff>123825</xdr:colOff>
      <xdr:row>31</xdr:row>
      <xdr:rowOff>90862</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2509500" y="53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40062</xdr:rowOff>
    </xdr:from>
    <xdr:to>
      <xdr:col>68</xdr:col>
      <xdr:colOff>73025</xdr:colOff>
      <xdr:row>31</xdr:row>
      <xdr:rowOff>56614</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560300" y="5355012"/>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139242</xdr:rowOff>
    </xdr:from>
    <xdr:to>
      <xdr:col>60</xdr:col>
      <xdr:colOff>123825</xdr:colOff>
      <xdr:row>31</xdr:row>
      <xdr:rowOff>69392</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1747500" y="52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18592</xdr:rowOff>
    </xdr:from>
    <xdr:to>
      <xdr:col>64</xdr:col>
      <xdr:colOff>73025</xdr:colOff>
      <xdr:row>31</xdr:row>
      <xdr:rowOff>40062</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1798300" y="5333542"/>
          <a:ext cx="762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46" name="n_1aveValue債務償還比率">
          <a:extLst>
            <a:ext uri="{FF2B5EF4-FFF2-40B4-BE49-F238E27FC236}">
              <a16:creationId xmlns:a16="http://schemas.microsoft.com/office/drawing/2014/main" id="{00000000-0008-0000-0000-000092000000}"/>
            </a:ext>
          </a:extLst>
        </xdr:cNvPr>
        <xdr:cNvSpPr txBox="1"/>
      </xdr:nvSpPr>
      <xdr:spPr>
        <a:xfrm>
          <a:off x="13836727" y="488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47" name="n_2aveValue債務償還比率">
          <a:extLst>
            <a:ext uri="{FF2B5EF4-FFF2-40B4-BE49-F238E27FC236}">
              <a16:creationId xmlns:a16="http://schemas.microsoft.com/office/drawing/2014/main" id="{00000000-0008-0000-0000-000093000000}"/>
            </a:ext>
          </a:extLst>
        </xdr:cNvPr>
        <xdr:cNvSpPr txBox="1"/>
      </xdr:nvSpPr>
      <xdr:spPr>
        <a:xfrm>
          <a:off x="13087427" y="48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48" name="n_3aveValue債務償還比率">
          <a:extLst>
            <a:ext uri="{FF2B5EF4-FFF2-40B4-BE49-F238E27FC236}">
              <a16:creationId xmlns:a16="http://schemas.microsoft.com/office/drawing/2014/main" id="{00000000-0008-0000-0000-000094000000}"/>
            </a:ext>
          </a:extLst>
        </xdr:cNvPr>
        <xdr:cNvSpPr txBox="1"/>
      </xdr:nvSpPr>
      <xdr:spPr>
        <a:xfrm>
          <a:off x="12325427" y="49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49" name="n_4aveValue債務償還比率">
          <a:extLst>
            <a:ext uri="{FF2B5EF4-FFF2-40B4-BE49-F238E27FC236}">
              <a16:creationId xmlns:a16="http://schemas.microsoft.com/office/drawing/2014/main" id="{00000000-0008-0000-0000-000095000000}"/>
            </a:ext>
          </a:extLst>
        </xdr:cNvPr>
        <xdr:cNvSpPr txBox="1"/>
      </xdr:nvSpPr>
      <xdr:spPr>
        <a:xfrm>
          <a:off x="11563427" y="49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10142</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36727" y="532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98541</xdr:rowOff>
    </xdr:from>
    <xdr:ext cx="469744" cy="259045"/>
    <xdr:sp macro="" textlink="">
      <xdr:nvSpPr>
        <xdr:cNvPr id="151" name="n_2mainValue債務償還比率">
          <a:extLst>
            <a:ext uri="{FF2B5EF4-FFF2-40B4-BE49-F238E27FC236}">
              <a16:creationId xmlns:a16="http://schemas.microsoft.com/office/drawing/2014/main" id="{00000000-0008-0000-0000-000097000000}"/>
            </a:ext>
          </a:extLst>
        </xdr:cNvPr>
        <xdr:cNvSpPr txBox="1"/>
      </xdr:nvSpPr>
      <xdr:spPr>
        <a:xfrm>
          <a:off x="13087427" y="54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81989</xdr:rowOff>
    </xdr:from>
    <xdr:ext cx="469744" cy="259045"/>
    <xdr:sp macro="" textlink="">
      <xdr:nvSpPr>
        <xdr:cNvPr id="152" name="n_3mainValue債務償還比率">
          <a:extLst>
            <a:ext uri="{FF2B5EF4-FFF2-40B4-BE49-F238E27FC236}">
              <a16:creationId xmlns:a16="http://schemas.microsoft.com/office/drawing/2014/main" id="{00000000-0008-0000-0000-000098000000}"/>
            </a:ext>
          </a:extLst>
        </xdr:cNvPr>
        <xdr:cNvSpPr txBox="1"/>
      </xdr:nvSpPr>
      <xdr:spPr>
        <a:xfrm>
          <a:off x="12325427" y="539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60519</xdr:rowOff>
    </xdr:from>
    <xdr:ext cx="469744" cy="259045"/>
    <xdr:sp macro="" textlink="">
      <xdr:nvSpPr>
        <xdr:cNvPr id="153" name="n_4mainValue債務償還比率">
          <a:extLst>
            <a:ext uri="{FF2B5EF4-FFF2-40B4-BE49-F238E27FC236}">
              <a16:creationId xmlns:a16="http://schemas.microsoft.com/office/drawing/2014/main" id="{00000000-0008-0000-0000-000099000000}"/>
            </a:ext>
          </a:extLst>
        </xdr:cNvPr>
        <xdr:cNvSpPr txBox="1"/>
      </xdr:nvSpPr>
      <xdr:spPr>
        <a:xfrm>
          <a:off x="11563427" y="53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153052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9525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827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12082</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1" name="n_4aveValue【道路】&#10;有形固定資産減価償却率">
          <a:extLst>
            <a:ext uri="{FF2B5EF4-FFF2-40B4-BE49-F238E27FC236}">
              <a16:creationId xmlns:a16="http://schemas.microsoft.com/office/drawing/2014/main" id="{00000000-0008-0000-0100-00005100000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83" name="n_4mainValue【道路】&#10;有形固定資産減価償却率">
          <a:extLst>
            <a:ext uri="{FF2B5EF4-FFF2-40B4-BE49-F238E27FC236}">
              <a16:creationId xmlns:a16="http://schemas.microsoft.com/office/drawing/2014/main" id="{00000000-0008-0000-0100-000053000000}"/>
            </a:ext>
          </a:extLst>
        </xdr:cNvPr>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1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08" name="【道路】&#10;一人当たり延長最小値テキスト">
          <a:extLst>
            <a:ext uri="{FF2B5EF4-FFF2-40B4-BE49-F238E27FC236}">
              <a16:creationId xmlns:a16="http://schemas.microsoft.com/office/drawing/2014/main" id="{00000000-0008-0000-0100-00006C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0" name="【道路】&#10;一人当たり延長最大値テキスト">
          <a:extLst>
            <a:ext uri="{FF2B5EF4-FFF2-40B4-BE49-F238E27FC236}">
              <a16:creationId xmlns:a16="http://schemas.microsoft.com/office/drawing/2014/main" id="{00000000-0008-0000-0100-00006E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2" name="【道路】&#10;一人当たり延長平均値テキスト">
          <a:extLst>
            <a:ext uri="{FF2B5EF4-FFF2-40B4-BE49-F238E27FC236}">
              <a16:creationId xmlns:a16="http://schemas.microsoft.com/office/drawing/2014/main" id="{00000000-0008-0000-0100-000070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97809</xdr:rowOff>
    </xdr:from>
    <xdr:to>
      <xdr:col>55</xdr:col>
      <xdr:colOff>50800</xdr:colOff>
      <xdr:row>40</xdr:row>
      <xdr:rowOff>27959</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10426700" y="6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76236</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10515600" y="67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103124</xdr:rowOff>
    </xdr:from>
    <xdr:to>
      <xdr:col>50</xdr:col>
      <xdr:colOff>165100</xdr:colOff>
      <xdr:row>40</xdr:row>
      <xdr:rowOff>33274</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588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148609</xdr:rowOff>
    </xdr:from>
    <xdr:to>
      <xdr:col>55</xdr:col>
      <xdr:colOff>0</xdr:colOff>
      <xdr:row>39</xdr:row>
      <xdr:rowOff>153924</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639300" y="6835159"/>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112020</xdr:rowOff>
    </xdr:from>
    <xdr:to>
      <xdr:col>36</xdr:col>
      <xdr:colOff>165100</xdr:colOff>
      <xdr:row>40</xdr:row>
      <xdr:rowOff>42170</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6921500" y="67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55192</xdr:rowOff>
    </xdr:from>
    <xdr:ext cx="534377" cy="259045"/>
    <xdr:sp macro="" textlink="">
      <xdr:nvSpPr>
        <xdr:cNvPr id="128" name="n_1aveValue【道路】&#10;一人当たり延長">
          <a:extLst>
            <a:ext uri="{FF2B5EF4-FFF2-40B4-BE49-F238E27FC236}">
              <a16:creationId xmlns:a16="http://schemas.microsoft.com/office/drawing/2014/main" id="{00000000-0008-0000-0100-000080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29" name="n_2aveValue【道路】&#10;一人当たり延長">
          <a:extLst>
            <a:ext uri="{FF2B5EF4-FFF2-40B4-BE49-F238E27FC236}">
              <a16:creationId xmlns:a16="http://schemas.microsoft.com/office/drawing/2014/main" id="{00000000-0008-0000-0100-000081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30" name="n_3aveValue【道路】&#10;一人当たり延長">
          <a:extLst>
            <a:ext uri="{FF2B5EF4-FFF2-40B4-BE49-F238E27FC236}">
              <a16:creationId xmlns:a16="http://schemas.microsoft.com/office/drawing/2014/main" id="{00000000-0008-0000-0100-000082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31" name="n_4aveValue【道路】&#10;一人当たり延長">
          <a:extLst>
            <a:ext uri="{FF2B5EF4-FFF2-40B4-BE49-F238E27FC236}">
              <a16:creationId xmlns:a16="http://schemas.microsoft.com/office/drawing/2014/main" id="{00000000-0008-0000-0100-000083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24401</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59411" y="68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33297</xdr:rowOff>
    </xdr:from>
    <xdr:ext cx="534377" cy="259045"/>
    <xdr:sp macro="" textlink="">
      <xdr:nvSpPr>
        <xdr:cNvPr id="133" name="n_4mainValue【道路】&#10;一人当たり延長">
          <a:extLst>
            <a:ext uri="{FF2B5EF4-FFF2-40B4-BE49-F238E27FC236}">
              <a16:creationId xmlns:a16="http://schemas.microsoft.com/office/drawing/2014/main" id="{00000000-0008-0000-0100-000085000000}"/>
            </a:ext>
          </a:extLst>
        </xdr:cNvPr>
        <xdr:cNvSpPr txBox="1"/>
      </xdr:nvSpPr>
      <xdr:spPr>
        <a:xfrm>
          <a:off x="6705111" y="68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43906</xdr:rowOff>
    </xdr:from>
    <xdr:to>
      <xdr:col>24</xdr:col>
      <xdr:colOff>114300</xdr:colOff>
      <xdr:row>63</xdr:row>
      <xdr:rowOff>145506</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22333</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94706</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3797300" y="108780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164737</xdr:rowOff>
    </xdr:from>
    <xdr:to>
      <xdr:col>6</xdr:col>
      <xdr:colOff>38100</xdr:colOff>
      <xdr:row>63</xdr:row>
      <xdr:rowOff>94887</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107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75492</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86014</xdr:rowOff>
    </xdr:from>
    <xdr:ext cx="405111" cy="259045"/>
    <xdr:sp macro="" textlink="">
      <xdr:nvSpPr>
        <xdr:cNvPr id="185" name="n_4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9277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00000000-0008-0000-0100-0000D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00000000-0008-0000-0100-0000D2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00000000-0008-0000-0100-0000D4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00000000-0008-0000-0100-0000D6000000}"/>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132734</xdr:rowOff>
    </xdr:from>
    <xdr:to>
      <xdr:col>55</xdr:col>
      <xdr:colOff>50800</xdr:colOff>
      <xdr:row>64</xdr:row>
      <xdr:rowOff>62884</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10426700" y="109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47661</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100-0000E2000000}"/>
            </a:ext>
          </a:extLst>
        </xdr:cNvPr>
        <xdr:cNvSpPr txBox="1"/>
      </xdr:nvSpPr>
      <xdr:spPr>
        <a:xfrm>
          <a:off x="10515600" y="108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133577</xdr:rowOff>
    </xdr:from>
    <xdr:to>
      <xdr:col>50</xdr:col>
      <xdr:colOff>165100</xdr:colOff>
      <xdr:row>64</xdr:row>
      <xdr:rowOff>63727</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9588500" y="10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12084</xdr:rowOff>
    </xdr:from>
    <xdr:to>
      <xdr:col>55</xdr:col>
      <xdr:colOff>0</xdr:colOff>
      <xdr:row>64</xdr:row>
      <xdr:rowOff>12927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639300" y="10984884"/>
          <a:ext cx="8382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136418</xdr:rowOff>
    </xdr:from>
    <xdr:to>
      <xdr:col>36</xdr:col>
      <xdr:colOff>165100</xdr:colOff>
      <xdr:row>64</xdr:row>
      <xdr:rowOff>66568</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6921500" y="109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171300</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33" name="n_4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54854</xdr:rowOff>
    </xdr:from>
    <xdr:ext cx="534377" cy="259045"/>
    <xdr:sp macro="" textlink="">
      <xdr:nvSpPr>
        <xdr:cNvPr id="234" name="n_1main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59411" y="11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57695</xdr:rowOff>
    </xdr:from>
    <xdr:ext cx="534377" cy="259045"/>
    <xdr:sp macro="" textlink="">
      <xdr:nvSpPr>
        <xdr:cNvPr id="235" name="n_4main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6705111" y="110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a:extLst>
            <a:ext uri="{FF2B5EF4-FFF2-40B4-BE49-F238E27FC236}">
              <a16:creationId xmlns:a16="http://schemas.microsoft.com/office/drawing/2014/main" id="{00000000-0008-0000-0100-00000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公営住宅】&#10;有形固定資産減価償却率最小値テキスト">
          <a:extLst>
            <a:ext uri="{FF2B5EF4-FFF2-40B4-BE49-F238E27FC236}">
              <a16:creationId xmlns:a16="http://schemas.microsoft.com/office/drawing/2014/main" id="{00000000-0008-0000-0100-000005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63" name="【公営住宅】&#10;有形固定資産減価償却率最大値テキスト">
          <a:extLst>
            <a:ext uri="{FF2B5EF4-FFF2-40B4-BE49-F238E27FC236}">
              <a16:creationId xmlns:a16="http://schemas.microsoft.com/office/drawing/2014/main" id="{00000000-0008-0000-0100-000007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65" name="【公営住宅】&#10;有形固定資産減価償却率平均値テキスト">
          <a:extLst>
            <a:ext uri="{FF2B5EF4-FFF2-40B4-BE49-F238E27FC236}">
              <a16:creationId xmlns:a16="http://schemas.microsoft.com/office/drawing/2014/main" id="{00000000-0008-0000-0100-000009010000}"/>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66" name="フローチャート: 判断 265">
          <a:extLst>
            <a:ext uri="{FF2B5EF4-FFF2-40B4-BE49-F238E27FC236}">
              <a16:creationId xmlns:a16="http://schemas.microsoft.com/office/drawing/2014/main" id="{00000000-0008-0000-0100-00000A01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67" name="フローチャート: 判断 266">
          <a:extLst>
            <a:ext uri="{FF2B5EF4-FFF2-40B4-BE49-F238E27FC236}">
              <a16:creationId xmlns:a16="http://schemas.microsoft.com/office/drawing/2014/main" id="{00000000-0008-0000-0100-00000B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38736</xdr:rowOff>
    </xdr:from>
    <xdr:to>
      <xdr:col>24</xdr:col>
      <xdr:colOff>114300</xdr:colOff>
      <xdr:row>86</xdr:row>
      <xdr:rowOff>140336</xdr:rowOff>
    </xdr:to>
    <xdr:sp macro="" textlink="">
      <xdr:nvSpPr>
        <xdr:cNvPr id="276" name="楕円 275">
          <a:extLst>
            <a:ext uri="{FF2B5EF4-FFF2-40B4-BE49-F238E27FC236}">
              <a16:creationId xmlns:a16="http://schemas.microsoft.com/office/drawing/2014/main" id="{00000000-0008-0000-0100-000014010000}"/>
            </a:ext>
          </a:extLst>
        </xdr:cNvPr>
        <xdr:cNvSpPr/>
      </xdr:nvSpPr>
      <xdr:spPr>
        <a:xfrm>
          <a:off x="4584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125113</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00000000-0008-0000-0100-000015010000}"/>
            </a:ext>
          </a:extLst>
        </xdr:cNvPr>
        <xdr:cNvSpPr txBox="1"/>
      </xdr:nvSpPr>
      <xdr:spPr>
        <a:xfrm>
          <a:off x="4673600" y="1469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xdr:rowOff>
    </xdr:from>
    <xdr:to>
      <xdr:col>20</xdr:col>
      <xdr:colOff>38100</xdr:colOff>
      <xdr:row>86</xdr:row>
      <xdr:rowOff>107950</xdr:rowOff>
    </xdr:to>
    <xdr:sp macro="" textlink="">
      <xdr:nvSpPr>
        <xdr:cNvPr id="278" name="楕円 277">
          <a:extLst>
            <a:ext uri="{FF2B5EF4-FFF2-40B4-BE49-F238E27FC236}">
              <a16:creationId xmlns:a16="http://schemas.microsoft.com/office/drawing/2014/main" id="{00000000-0008-0000-0100-000016010000}"/>
            </a:ext>
          </a:extLst>
        </xdr:cNvPr>
        <xdr:cNvSpPr/>
      </xdr:nvSpPr>
      <xdr:spPr>
        <a:xfrm>
          <a:off x="3746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57150</xdr:rowOff>
    </xdr:from>
    <xdr:to>
      <xdr:col>24</xdr:col>
      <xdr:colOff>63500</xdr:colOff>
      <xdr:row>86</xdr:row>
      <xdr:rowOff>89536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3797300" y="148018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114936</xdr:rowOff>
    </xdr:from>
    <xdr:to>
      <xdr:col>6</xdr:col>
      <xdr:colOff>38100</xdr:colOff>
      <xdr:row>85</xdr:row>
      <xdr:rowOff>45086</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1079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99713</xdr:rowOff>
    </xdr:from>
    <xdr:ext cx="405111" cy="259045"/>
    <xdr:sp macro="" textlink="">
      <xdr:nvSpPr>
        <xdr:cNvPr id="281" name="n_1aveValue【公営住宅】&#10;有形固定資産減価償却率">
          <a:extLst>
            <a:ext uri="{FF2B5EF4-FFF2-40B4-BE49-F238E27FC236}">
              <a16:creationId xmlns:a16="http://schemas.microsoft.com/office/drawing/2014/main" id="{00000000-0008-0000-0100-00001901000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82" name="n_2aveValue【公営住宅】&#10;有形固定資産減価償却率">
          <a:extLst>
            <a:ext uri="{FF2B5EF4-FFF2-40B4-BE49-F238E27FC236}">
              <a16:creationId xmlns:a16="http://schemas.microsoft.com/office/drawing/2014/main" id="{00000000-0008-0000-0100-00001A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83" name="n_3aveValue【公営住宅】&#10;有形固定資産減価償却率">
          <a:extLst>
            <a:ext uri="{FF2B5EF4-FFF2-40B4-BE49-F238E27FC236}">
              <a16:creationId xmlns:a16="http://schemas.microsoft.com/office/drawing/2014/main" id="{00000000-0008-0000-0100-00001B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284" name="n_4aveValue【公営住宅】&#10;有形固定資産減価償却率">
          <a:extLst>
            <a:ext uri="{FF2B5EF4-FFF2-40B4-BE49-F238E27FC236}">
              <a16:creationId xmlns:a16="http://schemas.microsoft.com/office/drawing/2014/main" id="{00000000-0008-0000-0100-00001C010000}"/>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99077</xdr:rowOff>
    </xdr:from>
    <xdr:ext cx="405111" cy="259045"/>
    <xdr:sp macro="" textlink="">
      <xdr:nvSpPr>
        <xdr:cNvPr id="285" name="n_1mainValue【公営住宅】&#10;有形固定資産減価償却率">
          <a:extLst>
            <a:ext uri="{FF2B5EF4-FFF2-40B4-BE49-F238E27FC236}">
              <a16:creationId xmlns:a16="http://schemas.microsoft.com/office/drawing/2014/main" id="{00000000-0008-0000-0100-00001D010000}"/>
            </a:ext>
          </a:extLst>
        </xdr:cNvPr>
        <xdr:cNvSpPr txBox="1"/>
      </xdr:nvSpPr>
      <xdr:spPr>
        <a:xfrm>
          <a:off x="35820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36213</xdr:rowOff>
    </xdr:from>
    <xdr:ext cx="405111" cy="259045"/>
    <xdr:sp macro="" textlink="">
      <xdr:nvSpPr>
        <xdr:cNvPr id="286" name="n_4mainValue【公営住宅】&#10;有形固定資産減価償却率">
          <a:extLst>
            <a:ext uri="{FF2B5EF4-FFF2-40B4-BE49-F238E27FC236}">
              <a16:creationId xmlns:a16="http://schemas.microsoft.com/office/drawing/2014/main" id="{00000000-0008-0000-0100-00001E010000}"/>
            </a:ext>
          </a:extLst>
        </xdr:cNvPr>
        <xdr:cNvSpPr txBox="1"/>
      </xdr:nvSpPr>
      <xdr:spPr>
        <a:xfrm>
          <a:off x="927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00000000-0008-0000-0100-00003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09" name="【公営住宅】&#10;一人当たり面積最小値テキスト">
          <a:extLst>
            <a:ext uri="{FF2B5EF4-FFF2-40B4-BE49-F238E27FC236}">
              <a16:creationId xmlns:a16="http://schemas.microsoft.com/office/drawing/2014/main" id="{00000000-0008-0000-0100-000035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11" name="【公営住宅】&#10;一人当たり面積最大値テキスト">
          <a:extLst>
            <a:ext uri="{FF2B5EF4-FFF2-40B4-BE49-F238E27FC236}">
              <a16:creationId xmlns:a16="http://schemas.microsoft.com/office/drawing/2014/main" id="{00000000-0008-0000-0100-000037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13" name="【公営住宅】&#10;一人当たり面積平均値テキスト">
          <a:extLst>
            <a:ext uri="{FF2B5EF4-FFF2-40B4-BE49-F238E27FC236}">
              <a16:creationId xmlns:a16="http://schemas.microsoft.com/office/drawing/2014/main" id="{00000000-0008-0000-0100-000039010000}"/>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15" name="フローチャート: 判断 314">
          <a:extLst>
            <a:ext uri="{FF2B5EF4-FFF2-40B4-BE49-F238E27FC236}">
              <a16:creationId xmlns:a16="http://schemas.microsoft.com/office/drawing/2014/main" id="{00000000-0008-0000-0100-00003B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16" name="フローチャート: 判断 315">
          <a:extLst>
            <a:ext uri="{FF2B5EF4-FFF2-40B4-BE49-F238E27FC236}">
              <a16:creationId xmlns:a16="http://schemas.microsoft.com/office/drawing/2014/main" id="{00000000-0008-0000-0100-00003C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117145</xdr:rowOff>
    </xdr:from>
    <xdr:to>
      <xdr:col>55</xdr:col>
      <xdr:colOff>50800</xdr:colOff>
      <xdr:row>86</xdr:row>
      <xdr:rowOff>47295</xdr:rowOff>
    </xdr:to>
    <xdr:sp macro="" textlink="">
      <xdr:nvSpPr>
        <xdr:cNvPr id="324" name="楕円 323">
          <a:extLst>
            <a:ext uri="{FF2B5EF4-FFF2-40B4-BE49-F238E27FC236}">
              <a16:creationId xmlns:a16="http://schemas.microsoft.com/office/drawing/2014/main" id="{00000000-0008-0000-0100-000044010000}"/>
            </a:ext>
          </a:extLst>
        </xdr:cNvPr>
        <xdr:cNvSpPr/>
      </xdr:nvSpPr>
      <xdr:spPr>
        <a:xfrm>
          <a:off x="104267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32072</xdr:rowOff>
    </xdr:from>
    <xdr:ext cx="469744" cy="259045"/>
    <xdr:sp macro="" textlink="">
      <xdr:nvSpPr>
        <xdr:cNvPr id="325" name="【公営住宅】&#10;一人当たり面積該当値テキスト">
          <a:extLst>
            <a:ext uri="{FF2B5EF4-FFF2-40B4-BE49-F238E27FC236}">
              <a16:creationId xmlns:a16="http://schemas.microsoft.com/office/drawing/2014/main" id="{00000000-0008-0000-0100-000045010000}"/>
            </a:ext>
          </a:extLst>
        </xdr:cNvPr>
        <xdr:cNvSpPr txBox="1"/>
      </xdr:nvSpPr>
      <xdr:spPr>
        <a:xfrm>
          <a:off x="10515600" y="146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26" name="楕円 325">
          <a:extLst>
            <a:ext uri="{FF2B5EF4-FFF2-40B4-BE49-F238E27FC236}">
              <a16:creationId xmlns:a16="http://schemas.microsoft.com/office/drawing/2014/main" id="{00000000-0008-0000-0100-000046010000}"/>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167945</xdr:rowOff>
    </xdr:from>
    <xdr:to>
      <xdr:col>55</xdr:col>
      <xdr:colOff>0</xdr:colOff>
      <xdr:row>85</xdr:row>
      <xdr:rowOff>168402</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flipV="1">
          <a:off x="9639300" y="147411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118517</xdr:rowOff>
    </xdr:from>
    <xdr:to>
      <xdr:col>36</xdr:col>
      <xdr:colOff>165100</xdr:colOff>
      <xdr:row>86</xdr:row>
      <xdr:rowOff>48667</xdr:rowOff>
    </xdr:to>
    <xdr:sp macro="" textlink="">
      <xdr:nvSpPr>
        <xdr:cNvPr id="328" name="楕円 327">
          <a:extLst>
            <a:ext uri="{FF2B5EF4-FFF2-40B4-BE49-F238E27FC236}">
              <a16:creationId xmlns:a16="http://schemas.microsoft.com/office/drawing/2014/main" id="{00000000-0008-0000-0100-000048010000}"/>
            </a:ext>
          </a:extLst>
        </xdr:cNvPr>
        <xdr:cNvSpPr/>
      </xdr:nvSpPr>
      <xdr:spPr>
        <a:xfrm>
          <a:off x="6921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88968</xdr:rowOff>
    </xdr:from>
    <xdr:ext cx="469744" cy="259045"/>
    <xdr:sp macro="" textlink="">
      <xdr:nvSpPr>
        <xdr:cNvPr id="329" name="n_1aveValue【公営住宅】&#10;一人当たり面積">
          <a:extLst>
            <a:ext uri="{FF2B5EF4-FFF2-40B4-BE49-F238E27FC236}">
              <a16:creationId xmlns:a16="http://schemas.microsoft.com/office/drawing/2014/main" id="{00000000-0008-0000-0100-000049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30" name="n_2aveValue【公営住宅】&#10;一人当たり面積">
          <a:extLst>
            <a:ext uri="{FF2B5EF4-FFF2-40B4-BE49-F238E27FC236}">
              <a16:creationId xmlns:a16="http://schemas.microsoft.com/office/drawing/2014/main" id="{00000000-0008-0000-0100-00004A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31" name="n_3aveValue【公営住宅】&#10;一人当たり面積">
          <a:extLst>
            <a:ext uri="{FF2B5EF4-FFF2-40B4-BE49-F238E27FC236}">
              <a16:creationId xmlns:a16="http://schemas.microsoft.com/office/drawing/2014/main" id="{00000000-0008-0000-0100-00004B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32" name="n_4aveValue【公営住宅】&#10;一人当たり面積">
          <a:extLst>
            <a:ext uri="{FF2B5EF4-FFF2-40B4-BE49-F238E27FC236}">
              <a16:creationId xmlns:a16="http://schemas.microsoft.com/office/drawing/2014/main" id="{00000000-0008-0000-0100-00004C010000}"/>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33" name="n_1mainValue【公営住宅】&#10;一人当たり面積">
          <a:extLst>
            <a:ext uri="{FF2B5EF4-FFF2-40B4-BE49-F238E27FC236}">
              <a16:creationId xmlns:a16="http://schemas.microsoft.com/office/drawing/2014/main" id="{00000000-0008-0000-0100-00004D010000}"/>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39794</xdr:rowOff>
    </xdr:from>
    <xdr:ext cx="469744" cy="259045"/>
    <xdr:sp macro="" textlink="">
      <xdr:nvSpPr>
        <xdr:cNvPr id="334" name="n_4mainValue【公営住宅】&#10;一人当たり面積">
          <a:extLst>
            <a:ext uri="{FF2B5EF4-FFF2-40B4-BE49-F238E27FC236}">
              <a16:creationId xmlns:a16="http://schemas.microsoft.com/office/drawing/2014/main" id="{00000000-0008-0000-0100-00004E010000}"/>
            </a:ext>
          </a:extLst>
        </xdr:cNvPr>
        <xdr:cNvSpPr txBox="1"/>
      </xdr:nvSpPr>
      <xdr:spPr>
        <a:xfrm>
          <a:off x="6737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4" name="【認定こども園・幼稚園・保育所】&#10;有形固定資産減価償却率グラフ枠">
          <a:extLst>
            <a:ext uri="{FF2B5EF4-FFF2-40B4-BE49-F238E27FC236}">
              <a16:creationId xmlns:a16="http://schemas.microsoft.com/office/drawing/2014/main" id="{00000000-0008-0000-0100-00007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6" name="【認定こども園・幼稚園・保育所】&#10;有形固定資産減価償却率最小値テキスト">
          <a:extLst>
            <a:ext uri="{FF2B5EF4-FFF2-40B4-BE49-F238E27FC236}">
              <a16:creationId xmlns:a16="http://schemas.microsoft.com/office/drawing/2014/main" id="{00000000-0008-0000-0100-00007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78" name="【認定こども園・幼稚園・保育所】&#10;有形固定資産減価償却率最大値テキスト">
          <a:extLst>
            <a:ext uri="{FF2B5EF4-FFF2-40B4-BE49-F238E27FC236}">
              <a16:creationId xmlns:a16="http://schemas.microsoft.com/office/drawing/2014/main" id="{00000000-0008-0000-0100-00007A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380" name="【認定こども園・幼稚園・保育所】&#10;有形固定資産減価償却率平均値テキスト">
          <a:extLst>
            <a:ext uri="{FF2B5EF4-FFF2-40B4-BE49-F238E27FC236}">
              <a16:creationId xmlns:a16="http://schemas.microsoft.com/office/drawing/2014/main" id="{00000000-0008-0000-0100-00007C010000}"/>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392" name="【認定こども園・幼稚園・保育所】&#10;有形固定資産減価償却率該当値テキスト">
          <a:extLst>
            <a:ext uri="{FF2B5EF4-FFF2-40B4-BE49-F238E27FC236}">
              <a16:creationId xmlns:a16="http://schemas.microsoft.com/office/drawing/2014/main" id="{00000000-0008-0000-0100-000088010000}"/>
            </a:ext>
          </a:extLst>
        </xdr:cNvPr>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120650</xdr:rowOff>
    </xdr:from>
    <xdr:to>
      <xdr:col>81</xdr:col>
      <xdr:colOff>101600</xdr:colOff>
      <xdr:row>41</xdr:row>
      <xdr:rowOff>50800</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1543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156210</xdr:rowOff>
    </xdr:from>
    <xdr:to>
      <xdr:col>85</xdr:col>
      <xdr:colOff>127000</xdr:colOff>
      <xdr:row>41</xdr:row>
      <xdr:rowOff>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15481300" y="70142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170197</xdr:rowOff>
    </xdr:from>
    <xdr:ext cx="405111" cy="259045"/>
    <xdr:sp macro="" textlink="">
      <xdr:nvSpPr>
        <xdr:cNvPr id="396" name="n_1aveValue【認定こども園・幼稚園・保育所】&#10;有形固定資産減価償却率">
          <a:extLst>
            <a:ext uri="{FF2B5EF4-FFF2-40B4-BE49-F238E27FC236}">
              <a16:creationId xmlns:a16="http://schemas.microsoft.com/office/drawing/2014/main" id="{00000000-0008-0000-0100-00008C01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97" name="n_2aveValue【認定こども園・幼稚園・保育所】&#10;有形固定資産減価償却率">
          <a:extLst>
            <a:ext uri="{FF2B5EF4-FFF2-40B4-BE49-F238E27FC236}">
              <a16:creationId xmlns:a16="http://schemas.microsoft.com/office/drawing/2014/main" id="{00000000-0008-0000-0100-00008D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398" name="n_3aveValue【認定こども園・幼稚園・保育所】&#10;有形固定資産減価償却率">
          <a:extLst>
            <a:ext uri="{FF2B5EF4-FFF2-40B4-BE49-F238E27FC236}">
              <a16:creationId xmlns:a16="http://schemas.microsoft.com/office/drawing/2014/main" id="{00000000-0008-0000-0100-00008E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399" name="n_4aveValue【認定こども園・幼稚園・保育所】&#10;有形固定資産減価償却率">
          <a:extLst>
            <a:ext uri="{FF2B5EF4-FFF2-40B4-BE49-F238E27FC236}">
              <a16:creationId xmlns:a16="http://schemas.microsoft.com/office/drawing/2014/main" id="{00000000-0008-0000-0100-00008F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41927</xdr:rowOff>
    </xdr:from>
    <xdr:ext cx="405111" cy="259045"/>
    <xdr:sp macro="" textlink="">
      <xdr:nvSpPr>
        <xdr:cNvPr id="400" name="n_1mainValue【認定こども園・幼稚園・保育所】&#10;有形固定資産減価償却率">
          <a:extLst>
            <a:ext uri="{FF2B5EF4-FFF2-40B4-BE49-F238E27FC236}">
              <a16:creationId xmlns:a16="http://schemas.microsoft.com/office/drawing/2014/main" id="{00000000-0008-0000-0100-000090010000}"/>
            </a:ext>
          </a:extLst>
        </xdr:cNvPr>
        <xdr:cNvSpPr txBox="1"/>
      </xdr:nvSpPr>
      <xdr:spPr>
        <a:xfrm>
          <a:off x="152660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401" name="n_4mainValue【認定こども園・幼稚園・保育所】&#10;有形固定資産減価償却率">
          <a:extLst>
            <a:ext uri="{FF2B5EF4-FFF2-40B4-BE49-F238E27FC236}">
              <a16:creationId xmlns:a16="http://schemas.microsoft.com/office/drawing/2014/main" id="{00000000-0008-0000-0100-000091010000}"/>
            </a:ext>
          </a:extLst>
        </xdr:cNvPr>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a:extLst>
            <a:ext uri="{FF2B5EF4-FFF2-40B4-BE49-F238E27FC236}">
              <a16:creationId xmlns:a16="http://schemas.microsoft.com/office/drawing/2014/main" id="{00000000-0008-0000-0100-0000A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26" name="【認定こども園・幼稚園・保育所】&#10;一人当たり面積最小値テキスト">
          <a:extLst>
            <a:ext uri="{FF2B5EF4-FFF2-40B4-BE49-F238E27FC236}">
              <a16:creationId xmlns:a16="http://schemas.microsoft.com/office/drawing/2014/main" id="{00000000-0008-0000-0100-0000AA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28" name="【認定こども園・幼稚園・保育所】&#10;一人当たり面積最大値テキスト">
          <a:extLst>
            <a:ext uri="{FF2B5EF4-FFF2-40B4-BE49-F238E27FC236}">
              <a16:creationId xmlns:a16="http://schemas.microsoft.com/office/drawing/2014/main" id="{00000000-0008-0000-0100-0000AC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30" name="【認定こども園・幼稚園・保育所】&#10;一人当たり面積平均値テキスト">
          <a:extLst>
            <a:ext uri="{FF2B5EF4-FFF2-40B4-BE49-F238E27FC236}">
              <a16:creationId xmlns:a16="http://schemas.microsoft.com/office/drawing/2014/main" id="{00000000-0008-0000-0100-0000AE010000}"/>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90170</xdr:rowOff>
    </xdr:from>
    <xdr:to>
      <xdr:col>116</xdr:col>
      <xdr:colOff>114300</xdr:colOff>
      <xdr:row>38</xdr:row>
      <xdr:rowOff>20320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22110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113047</xdr:rowOff>
    </xdr:from>
    <xdr:ext cx="469744" cy="259045"/>
    <xdr:sp macro="" textlink="">
      <xdr:nvSpPr>
        <xdr:cNvPr id="442" name="【認定こども園・幼稚園・保育所】&#10;一人当たり面積該当値テキスト">
          <a:extLst>
            <a:ext uri="{FF2B5EF4-FFF2-40B4-BE49-F238E27FC236}">
              <a16:creationId xmlns:a16="http://schemas.microsoft.com/office/drawing/2014/main" id="{00000000-0008-0000-0100-0000BA010000}"/>
            </a:ext>
          </a:extLst>
        </xdr:cNvPr>
        <xdr:cNvSpPr txBox="1"/>
      </xdr:nvSpPr>
      <xdr:spPr>
        <a:xfrm>
          <a:off x="22199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99695</xdr:rowOff>
    </xdr:from>
    <xdr:to>
      <xdr:col>112</xdr:col>
      <xdr:colOff>38100</xdr:colOff>
      <xdr:row>38</xdr:row>
      <xdr:rowOff>29845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2127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140970</xdr:rowOff>
    </xdr:from>
    <xdr:to>
      <xdr:col>116</xdr:col>
      <xdr:colOff>63500</xdr:colOff>
      <xdr:row>37</xdr:row>
      <xdr:rowOff>150495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21323300" y="64846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133985</xdr:rowOff>
    </xdr:from>
    <xdr:to>
      <xdr:col>98</xdr:col>
      <xdr:colOff>38100</xdr:colOff>
      <xdr:row>38</xdr:row>
      <xdr:rowOff>64135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8605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5732</xdr:rowOff>
    </xdr:from>
    <xdr:ext cx="469744" cy="259045"/>
    <xdr:sp macro="" textlink="">
      <xdr:nvSpPr>
        <xdr:cNvPr id="446" name="n_1ave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47" name="n_2aveValue【認定こども園・幼稚園・保育所】&#10;一人当たり面積">
          <a:extLst>
            <a:ext uri="{FF2B5EF4-FFF2-40B4-BE49-F238E27FC236}">
              <a16:creationId xmlns:a16="http://schemas.microsoft.com/office/drawing/2014/main" id="{00000000-0008-0000-0100-0000BF010000}"/>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48" name="n_3aveValue【認定こども園・幼稚園・保育所】&#10;一人当たり面積">
          <a:extLst>
            <a:ext uri="{FF2B5EF4-FFF2-40B4-BE49-F238E27FC236}">
              <a16:creationId xmlns:a16="http://schemas.microsoft.com/office/drawing/2014/main" id="{00000000-0008-0000-0100-0000C0010000}"/>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449" name="n_4aveValue【認定こども園・幼稚園・保育所】&#10;一人当たり面積">
          <a:extLst>
            <a:ext uri="{FF2B5EF4-FFF2-40B4-BE49-F238E27FC236}">
              <a16:creationId xmlns:a16="http://schemas.microsoft.com/office/drawing/2014/main" id="{00000000-0008-0000-0100-0000C1010000}"/>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46372</xdr:rowOff>
    </xdr:from>
    <xdr:ext cx="469744" cy="259045"/>
    <xdr:sp macro="" textlink="">
      <xdr:nvSpPr>
        <xdr:cNvPr id="450" name="n_1mainValue【認定こども園・幼稚園・保育所】&#10;一人当たり面積">
          <a:extLst>
            <a:ext uri="{FF2B5EF4-FFF2-40B4-BE49-F238E27FC236}">
              <a16:creationId xmlns:a16="http://schemas.microsoft.com/office/drawing/2014/main" id="{00000000-0008-0000-0100-0000C2010000}"/>
            </a:ext>
          </a:extLst>
        </xdr:cNvPr>
        <xdr:cNvSpPr txBox="1"/>
      </xdr:nvSpPr>
      <xdr:spPr>
        <a:xfrm>
          <a:off x="21075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80662</xdr:rowOff>
    </xdr:from>
    <xdr:ext cx="469744" cy="259045"/>
    <xdr:sp macro="" textlink="">
      <xdr:nvSpPr>
        <xdr:cNvPr id="451" name="n_4mainValue【認定こども園・幼稚園・保育所】&#10;一人当たり面積">
          <a:extLst>
            <a:ext uri="{FF2B5EF4-FFF2-40B4-BE49-F238E27FC236}">
              <a16:creationId xmlns:a16="http://schemas.microsoft.com/office/drawing/2014/main" id="{00000000-0008-0000-0100-0000C3010000}"/>
            </a:ext>
          </a:extLst>
        </xdr:cNvPr>
        <xdr:cNvSpPr txBox="1"/>
      </xdr:nvSpPr>
      <xdr:spPr>
        <a:xfrm>
          <a:off x="184214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a:extLst>
            <a:ext uri="{FF2B5EF4-FFF2-40B4-BE49-F238E27FC236}">
              <a16:creationId xmlns:a16="http://schemas.microsoft.com/office/drawing/2014/main" id="{00000000-0008-0000-0100-0000D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78" name="【学校施設】&#10;有形固定資産減価償却率最小値テキスト">
          <a:extLst>
            <a:ext uri="{FF2B5EF4-FFF2-40B4-BE49-F238E27FC236}">
              <a16:creationId xmlns:a16="http://schemas.microsoft.com/office/drawing/2014/main" id="{00000000-0008-0000-0100-0000DE01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80" name="【学校施設】&#10;有形固定資産減価償却率最大値テキスト">
          <a:extLst>
            <a:ext uri="{FF2B5EF4-FFF2-40B4-BE49-F238E27FC236}">
              <a16:creationId xmlns:a16="http://schemas.microsoft.com/office/drawing/2014/main" id="{00000000-0008-0000-0100-0000E001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82" name="【学校施設】&#10;有形固定資産減価償却率平均値テキスト">
          <a:extLst>
            <a:ext uri="{FF2B5EF4-FFF2-40B4-BE49-F238E27FC236}">
              <a16:creationId xmlns:a16="http://schemas.microsoft.com/office/drawing/2014/main" id="{00000000-0008-0000-0100-0000E201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135346</xdr:rowOff>
    </xdr:from>
    <xdr:to>
      <xdr:col>85</xdr:col>
      <xdr:colOff>177800</xdr:colOff>
      <xdr:row>63</xdr:row>
      <xdr:rowOff>65496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6268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113773</xdr:rowOff>
    </xdr:from>
    <xdr:ext cx="405111" cy="259045"/>
    <xdr:sp macro="" textlink="">
      <xdr:nvSpPr>
        <xdr:cNvPr id="494" name="【学校施設】&#10;有形固定資産減価償却率該当値テキスト">
          <a:extLst>
            <a:ext uri="{FF2B5EF4-FFF2-40B4-BE49-F238E27FC236}">
              <a16:creationId xmlns:a16="http://schemas.microsoft.com/office/drawing/2014/main" id="{00000000-0008-0000-0100-0000EE010000}"/>
            </a:ext>
          </a:extLst>
        </xdr:cNvPr>
        <xdr:cNvSpPr txBox="1"/>
      </xdr:nvSpPr>
      <xdr:spPr>
        <a:xfrm>
          <a:off x="16357600"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114119</xdr:rowOff>
    </xdr:from>
    <xdr:to>
      <xdr:col>81</xdr:col>
      <xdr:colOff>101600</xdr:colOff>
      <xdr:row>63</xdr:row>
      <xdr:rowOff>44269</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5430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164919</xdr:rowOff>
    </xdr:from>
    <xdr:to>
      <xdr:col>85</xdr:col>
      <xdr:colOff>127000</xdr:colOff>
      <xdr:row>63</xdr:row>
      <xdr:rowOff>14696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5481300" y="1079481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158206</xdr:rowOff>
    </xdr:from>
    <xdr:to>
      <xdr:col>67</xdr:col>
      <xdr:colOff>101600</xdr:colOff>
      <xdr:row>62</xdr:row>
      <xdr:rowOff>88356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2763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59162</xdr:rowOff>
    </xdr:from>
    <xdr:ext cx="405111" cy="259045"/>
    <xdr:sp macro="" textlink="">
      <xdr:nvSpPr>
        <xdr:cNvPr id="498" name="n_1aveValue【学校施設】&#10;有形固定資産減価償却率">
          <a:extLst>
            <a:ext uri="{FF2B5EF4-FFF2-40B4-BE49-F238E27FC236}">
              <a16:creationId xmlns:a16="http://schemas.microsoft.com/office/drawing/2014/main" id="{00000000-0008-0000-0100-0000F201000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499" name="n_2aveValue【学校施設】&#10;有形固定資産減価償却率">
          <a:extLst>
            <a:ext uri="{FF2B5EF4-FFF2-40B4-BE49-F238E27FC236}">
              <a16:creationId xmlns:a16="http://schemas.microsoft.com/office/drawing/2014/main" id="{00000000-0008-0000-0100-0000F3010000}"/>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00" name="n_3aveValue【学校施設】&#10;有形固定資産減価償却率">
          <a:extLst>
            <a:ext uri="{FF2B5EF4-FFF2-40B4-BE49-F238E27FC236}">
              <a16:creationId xmlns:a16="http://schemas.microsoft.com/office/drawing/2014/main" id="{00000000-0008-0000-0100-0000F401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01" name="n_4aveValue【学校施設】&#10;有形固定資産減価償却率">
          <a:extLst>
            <a:ext uri="{FF2B5EF4-FFF2-40B4-BE49-F238E27FC236}">
              <a16:creationId xmlns:a16="http://schemas.microsoft.com/office/drawing/2014/main" id="{00000000-0008-0000-0100-0000F5010000}"/>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35396</xdr:rowOff>
    </xdr:from>
    <xdr:ext cx="405111" cy="259045"/>
    <xdr:sp macro="" textlink="">
      <xdr:nvSpPr>
        <xdr:cNvPr id="502" name="n_1mainValue【学校施設】&#10;有形固定資産減価償却率">
          <a:extLst>
            <a:ext uri="{FF2B5EF4-FFF2-40B4-BE49-F238E27FC236}">
              <a16:creationId xmlns:a16="http://schemas.microsoft.com/office/drawing/2014/main" id="{00000000-0008-0000-0100-0000F6010000}"/>
            </a:ext>
          </a:extLst>
        </xdr:cNvPr>
        <xdr:cNvSpPr txBox="1"/>
      </xdr:nvSpPr>
      <xdr:spPr>
        <a:xfrm>
          <a:off x="15266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79483</xdr:rowOff>
    </xdr:from>
    <xdr:ext cx="405111" cy="259045"/>
    <xdr:sp macro="" textlink="">
      <xdr:nvSpPr>
        <xdr:cNvPr id="503" name="n_4mainValue【学校施設】&#10;有形固定資産減価償却率">
          <a:extLst>
            <a:ext uri="{FF2B5EF4-FFF2-40B4-BE49-F238E27FC236}">
              <a16:creationId xmlns:a16="http://schemas.microsoft.com/office/drawing/2014/main" id="{00000000-0008-0000-0100-0000F7010000}"/>
            </a:ext>
          </a:extLst>
        </xdr:cNvPr>
        <xdr:cNvSpPr txBox="1"/>
      </xdr:nvSpPr>
      <xdr:spPr>
        <a:xfrm>
          <a:off x="12611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a:extLst>
            <a:ext uri="{FF2B5EF4-FFF2-40B4-BE49-F238E27FC236}">
              <a16:creationId xmlns:a16="http://schemas.microsoft.com/office/drawing/2014/main" id="{00000000-0008-0000-0100-00000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29" name="【学校施設】&#10;一人当たり面積最小値テキスト">
          <a:extLst>
            <a:ext uri="{FF2B5EF4-FFF2-40B4-BE49-F238E27FC236}">
              <a16:creationId xmlns:a16="http://schemas.microsoft.com/office/drawing/2014/main" id="{00000000-0008-0000-0100-00001102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31" name="【学校施設】&#10;一人当たり面積最大値テキスト">
          <a:extLst>
            <a:ext uri="{FF2B5EF4-FFF2-40B4-BE49-F238E27FC236}">
              <a16:creationId xmlns:a16="http://schemas.microsoft.com/office/drawing/2014/main" id="{00000000-0008-0000-0100-00001302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33" name="【学校施設】&#10;一人当たり面積平均値テキスト">
          <a:extLst>
            <a:ext uri="{FF2B5EF4-FFF2-40B4-BE49-F238E27FC236}">
              <a16:creationId xmlns:a16="http://schemas.microsoft.com/office/drawing/2014/main" id="{00000000-0008-0000-0100-000015020000}"/>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122174</xdr:rowOff>
    </xdr:from>
    <xdr:to>
      <xdr:col>116</xdr:col>
      <xdr:colOff>114300</xdr:colOff>
      <xdr:row>63</xdr:row>
      <xdr:rowOff>52324</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221107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100601</xdr:rowOff>
    </xdr:from>
    <xdr:ext cx="469744" cy="259045"/>
    <xdr:sp macro="" textlink="">
      <xdr:nvSpPr>
        <xdr:cNvPr id="545" name="【学校施設】&#10;一人当たり面積該当値テキスト">
          <a:extLst>
            <a:ext uri="{FF2B5EF4-FFF2-40B4-BE49-F238E27FC236}">
              <a16:creationId xmlns:a16="http://schemas.microsoft.com/office/drawing/2014/main" id="{00000000-0008-0000-0100-000021020000}"/>
            </a:ext>
          </a:extLst>
        </xdr:cNvPr>
        <xdr:cNvSpPr txBox="1"/>
      </xdr:nvSpPr>
      <xdr:spPr>
        <a:xfrm>
          <a:off x="22199600"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xdr:rowOff>
    </xdr:from>
    <xdr:to>
      <xdr:col>116</xdr:col>
      <xdr:colOff>63500</xdr:colOff>
      <xdr:row>63</xdr:row>
      <xdr:rowOff>9906</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21323300" y="1080287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166768</xdr:rowOff>
    </xdr:from>
    <xdr:ext cx="469744" cy="259045"/>
    <xdr:sp macro="" textlink="">
      <xdr:nvSpPr>
        <xdr:cNvPr id="549" name="n_1aveValue【学校施設】&#10;一人当たり面積">
          <a:extLst>
            <a:ext uri="{FF2B5EF4-FFF2-40B4-BE49-F238E27FC236}">
              <a16:creationId xmlns:a16="http://schemas.microsoft.com/office/drawing/2014/main" id="{00000000-0008-0000-0100-000025020000}"/>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50" name="n_2aveValue【学校施設】&#10;一人当たり面積">
          <a:extLst>
            <a:ext uri="{FF2B5EF4-FFF2-40B4-BE49-F238E27FC236}">
              <a16:creationId xmlns:a16="http://schemas.microsoft.com/office/drawing/2014/main" id="{00000000-0008-0000-0100-000026020000}"/>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51" name="n_3aveValue【学校施設】&#10;一人当たり面積">
          <a:extLst>
            <a:ext uri="{FF2B5EF4-FFF2-40B4-BE49-F238E27FC236}">
              <a16:creationId xmlns:a16="http://schemas.microsoft.com/office/drawing/2014/main" id="{00000000-0008-0000-0100-000027020000}"/>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52" name="n_4aveValue【学校施設】&#10;一人当たり面積">
          <a:extLst>
            <a:ext uri="{FF2B5EF4-FFF2-40B4-BE49-F238E27FC236}">
              <a16:creationId xmlns:a16="http://schemas.microsoft.com/office/drawing/2014/main" id="{00000000-0008-0000-0100-000028020000}"/>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51833</xdr:rowOff>
    </xdr:from>
    <xdr:ext cx="469744" cy="259045"/>
    <xdr:sp macro="" textlink="">
      <xdr:nvSpPr>
        <xdr:cNvPr id="553" name="n_1mainValue【学校施設】&#10;一人当たり面積">
          <a:extLst>
            <a:ext uri="{FF2B5EF4-FFF2-40B4-BE49-F238E27FC236}">
              <a16:creationId xmlns:a16="http://schemas.microsoft.com/office/drawing/2014/main" id="{00000000-0008-0000-0100-000029020000}"/>
            </a:ext>
          </a:extLst>
        </xdr:cNvPr>
        <xdr:cNvSpPr txBox="1"/>
      </xdr:nvSpPr>
      <xdr:spPr>
        <a:xfrm>
          <a:off x="210757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554" name="n_4mainValue【学校施設】&#10;一人当たり面積">
          <a:extLst>
            <a:ext uri="{FF2B5EF4-FFF2-40B4-BE49-F238E27FC236}">
              <a16:creationId xmlns:a16="http://schemas.microsoft.com/office/drawing/2014/main" id="{00000000-0008-0000-0100-00002A020000}"/>
            </a:ext>
          </a:extLst>
        </xdr:cNvPr>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a:extLst>
            <a:ext uri="{FF2B5EF4-FFF2-40B4-BE49-F238E27FC236}">
              <a16:creationId xmlns:a16="http://schemas.microsoft.com/office/drawing/2014/main" id="{00000000-0008-0000-0100-00005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7" name="【公民館】&#10;有形固定資産減価償却率最小値テキスト">
          <a:extLst>
            <a:ext uri="{FF2B5EF4-FFF2-40B4-BE49-F238E27FC236}">
              <a16:creationId xmlns:a16="http://schemas.microsoft.com/office/drawing/2014/main" id="{00000000-0008-0000-0100-000055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99" name="【公民館】&#10;有形固定資産減価償却率最大値テキスト">
          <a:extLst>
            <a:ext uri="{FF2B5EF4-FFF2-40B4-BE49-F238E27FC236}">
              <a16:creationId xmlns:a16="http://schemas.microsoft.com/office/drawing/2014/main" id="{00000000-0008-0000-0100-000057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01" name="【公民館】&#10;有形固定資産減価償却率平均値テキスト">
          <a:extLst>
            <a:ext uri="{FF2B5EF4-FFF2-40B4-BE49-F238E27FC236}">
              <a16:creationId xmlns:a16="http://schemas.microsoft.com/office/drawing/2014/main" id="{00000000-0008-0000-0100-000059020000}"/>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613" name="【公民館】&#10;有形固定資産減価償却率該当値テキスト">
          <a:extLst>
            <a:ext uri="{FF2B5EF4-FFF2-40B4-BE49-F238E27FC236}">
              <a16:creationId xmlns:a16="http://schemas.microsoft.com/office/drawing/2014/main" id="{00000000-0008-0000-0100-000065020000}"/>
            </a:ext>
          </a:extLst>
        </xdr:cNvPr>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149498</xdr:rowOff>
    </xdr:from>
    <xdr:to>
      <xdr:col>81</xdr:col>
      <xdr:colOff>101600</xdr:colOff>
      <xdr:row>107</xdr:row>
      <xdr:rowOff>79648</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28848</xdr:rowOff>
    </xdr:from>
    <xdr:to>
      <xdr:col>85</xdr:col>
      <xdr:colOff>127000</xdr:colOff>
      <xdr:row>107</xdr:row>
      <xdr:rowOff>58238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5481300" y="183739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73314</xdr:rowOff>
    </xdr:from>
    <xdr:ext cx="405111" cy="259045"/>
    <xdr:sp macro="" textlink="">
      <xdr:nvSpPr>
        <xdr:cNvPr id="617" name="n_1aveValue【公民館】&#10;有形固定資産減価償却率">
          <a:extLst>
            <a:ext uri="{FF2B5EF4-FFF2-40B4-BE49-F238E27FC236}">
              <a16:creationId xmlns:a16="http://schemas.microsoft.com/office/drawing/2014/main" id="{00000000-0008-0000-0100-000069020000}"/>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18" name="n_2aveValue【公民館】&#10;有形固定資産減価償却率">
          <a:extLst>
            <a:ext uri="{FF2B5EF4-FFF2-40B4-BE49-F238E27FC236}">
              <a16:creationId xmlns:a16="http://schemas.microsoft.com/office/drawing/2014/main" id="{00000000-0008-0000-0100-00006A020000}"/>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19" name="n_3aveValue【公民館】&#10;有形固定資産減価償却率">
          <a:extLst>
            <a:ext uri="{FF2B5EF4-FFF2-40B4-BE49-F238E27FC236}">
              <a16:creationId xmlns:a16="http://schemas.microsoft.com/office/drawing/2014/main" id="{00000000-0008-0000-0100-00006B020000}"/>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20" name="n_4aveValue【公民館】&#10;有形固定資産減価償却率">
          <a:extLst>
            <a:ext uri="{FF2B5EF4-FFF2-40B4-BE49-F238E27FC236}">
              <a16:creationId xmlns:a16="http://schemas.microsoft.com/office/drawing/2014/main" id="{00000000-0008-0000-0100-00006C020000}"/>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70775</xdr:rowOff>
    </xdr:from>
    <xdr:ext cx="405111" cy="259045"/>
    <xdr:sp macro="" textlink="">
      <xdr:nvSpPr>
        <xdr:cNvPr id="621" name="n_1mainValue【公民館】&#10;有形固定資産減価償却率">
          <a:extLst>
            <a:ext uri="{FF2B5EF4-FFF2-40B4-BE49-F238E27FC236}">
              <a16:creationId xmlns:a16="http://schemas.microsoft.com/office/drawing/2014/main" id="{00000000-0008-0000-0100-00006D020000}"/>
            </a:ext>
          </a:extLst>
        </xdr:cNvPr>
        <xdr:cNvSpPr txBox="1"/>
      </xdr:nvSpPr>
      <xdr:spPr>
        <a:xfrm>
          <a:off x="152660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622" name="n_4mainValue【公民館】&#10;有形固定資産減価償却率">
          <a:extLst>
            <a:ext uri="{FF2B5EF4-FFF2-40B4-BE49-F238E27FC236}">
              <a16:creationId xmlns:a16="http://schemas.microsoft.com/office/drawing/2014/main" id="{00000000-0008-0000-0100-00006E020000}"/>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a:extLst>
            <a:ext uri="{FF2B5EF4-FFF2-40B4-BE49-F238E27FC236}">
              <a16:creationId xmlns:a16="http://schemas.microsoft.com/office/drawing/2014/main" id="{00000000-0008-0000-0100-00008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49" name="【公民館】&#10;一人当たり面積最小値テキスト">
          <a:extLst>
            <a:ext uri="{FF2B5EF4-FFF2-40B4-BE49-F238E27FC236}">
              <a16:creationId xmlns:a16="http://schemas.microsoft.com/office/drawing/2014/main" id="{00000000-0008-0000-0100-000089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651" name="【公民館】&#10;一人当たり面積最大値テキスト">
          <a:extLst>
            <a:ext uri="{FF2B5EF4-FFF2-40B4-BE49-F238E27FC236}">
              <a16:creationId xmlns:a16="http://schemas.microsoft.com/office/drawing/2014/main" id="{00000000-0008-0000-0100-00008B02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653" name="【公民館】&#10;一人当たり面積平均値テキスト">
          <a:extLst>
            <a:ext uri="{FF2B5EF4-FFF2-40B4-BE49-F238E27FC236}">
              <a16:creationId xmlns:a16="http://schemas.microsoft.com/office/drawing/2014/main" id="{00000000-0008-0000-0100-00008D020000}"/>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58601</xdr:rowOff>
    </xdr:from>
    <xdr:to>
      <xdr:col>116</xdr:col>
      <xdr:colOff>114300</xdr:colOff>
      <xdr:row>107</xdr:row>
      <xdr:rowOff>160201</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22110700" y="184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37028</xdr:rowOff>
    </xdr:from>
    <xdr:ext cx="469744" cy="259045"/>
    <xdr:sp macro="" textlink="">
      <xdr:nvSpPr>
        <xdr:cNvPr id="665" name="【公民館】&#10;一人当たり面積該当値テキスト">
          <a:extLst>
            <a:ext uri="{FF2B5EF4-FFF2-40B4-BE49-F238E27FC236}">
              <a16:creationId xmlns:a16="http://schemas.microsoft.com/office/drawing/2014/main" id="{00000000-0008-0000-0100-000099020000}"/>
            </a:ext>
          </a:extLst>
        </xdr:cNvPr>
        <xdr:cNvSpPr txBox="1"/>
      </xdr:nvSpPr>
      <xdr:spPr>
        <a:xfrm>
          <a:off x="22199600" y="183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61868</xdr:rowOff>
    </xdr:from>
    <xdr:to>
      <xdr:col>112</xdr:col>
      <xdr:colOff>38100</xdr:colOff>
      <xdr:row>107</xdr:row>
      <xdr:rowOff>163468</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21272500" y="184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109401</xdr:rowOff>
    </xdr:from>
    <xdr:to>
      <xdr:col>116</xdr:col>
      <xdr:colOff>63500</xdr:colOff>
      <xdr:row>107</xdr:row>
      <xdr:rowOff>112668</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21323300" y="184545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127743</xdr:rowOff>
    </xdr:from>
    <xdr:ext cx="469744" cy="259045"/>
    <xdr:sp macro="" textlink="">
      <xdr:nvSpPr>
        <xdr:cNvPr id="669" name="n_1aveValue【公民館】&#10;一人当たり面積">
          <a:extLst>
            <a:ext uri="{FF2B5EF4-FFF2-40B4-BE49-F238E27FC236}">
              <a16:creationId xmlns:a16="http://schemas.microsoft.com/office/drawing/2014/main" id="{00000000-0008-0000-0100-00009D020000}"/>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670" name="n_2aveValue【公民館】&#10;一人当たり面積">
          <a:extLst>
            <a:ext uri="{FF2B5EF4-FFF2-40B4-BE49-F238E27FC236}">
              <a16:creationId xmlns:a16="http://schemas.microsoft.com/office/drawing/2014/main" id="{00000000-0008-0000-0100-00009E020000}"/>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71" name="n_3aveValue【公民館】&#10;一人当たり面積">
          <a:extLst>
            <a:ext uri="{FF2B5EF4-FFF2-40B4-BE49-F238E27FC236}">
              <a16:creationId xmlns:a16="http://schemas.microsoft.com/office/drawing/2014/main" id="{00000000-0008-0000-0100-00009F020000}"/>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672" name="n_4aveValue【公民館】&#10;一人当たり面積">
          <a:extLst>
            <a:ext uri="{FF2B5EF4-FFF2-40B4-BE49-F238E27FC236}">
              <a16:creationId xmlns:a16="http://schemas.microsoft.com/office/drawing/2014/main" id="{00000000-0008-0000-0100-0000A0020000}"/>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154595</xdr:rowOff>
    </xdr:from>
    <xdr:ext cx="469744" cy="259045"/>
    <xdr:sp macro="" textlink="">
      <xdr:nvSpPr>
        <xdr:cNvPr id="673" name="n_1mainValue【公民館】&#10;一人当たり面積">
          <a:extLst>
            <a:ext uri="{FF2B5EF4-FFF2-40B4-BE49-F238E27FC236}">
              <a16:creationId xmlns:a16="http://schemas.microsoft.com/office/drawing/2014/main" id="{00000000-0008-0000-0100-0000A1020000}"/>
            </a:ext>
          </a:extLst>
        </xdr:cNvPr>
        <xdr:cNvSpPr txBox="1"/>
      </xdr:nvSpPr>
      <xdr:spPr>
        <a:xfrm>
          <a:off x="21075727" y="184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674" name="n_4mainValue【公民館】&#10;一人当たり面積">
          <a:extLst>
            <a:ext uri="{FF2B5EF4-FFF2-40B4-BE49-F238E27FC236}">
              <a16:creationId xmlns:a16="http://schemas.microsoft.com/office/drawing/2014/main" id="{00000000-0008-0000-0100-0000A2020000}"/>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有形固定資産減価償却率は、道路に関しては類似団体と同程度であるものの、橋梁、公営住宅、こども園、学校、公民館に関しては類似団体を上回っている。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橋梁については、橋梁長寿命化修繕計画に基づき、橋梁の長寿命化と修繕費の縮減・平準化に努めている。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公営住宅については、建築後４０年以上が経過しているため、機能廃止に向け準備をしている。</a:t>
          </a:r>
        </a:p>
        <a:p>
          <a:r>
            <a:rPr kumimoji="1" lang="ja-JP" altLang="en-US" sz="1300">
              <a:latin typeface="ＭＳ Ｐゴシック" panose="020B0600070205080204" pitchFamily="50" charset="-128"/>
              <a:ea typeface="ＭＳ Ｐゴシック" panose="020B0600070205080204" pitchFamily="50" charset="-128"/>
            </a:rPr>
            <a:t>こども園については、園児数の減少に伴い統合を進めている。令和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園あったこども園を、令和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年度までに段階的に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園に統合を進める。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60977</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200-000051000000}"/>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2" name="n_4aveValue【図書館】&#10;有形固定資産減価償却率">
          <a:extLst>
            <a:ext uri="{FF2B5EF4-FFF2-40B4-BE49-F238E27FC236}">
              <a16:creationId xmlns:a16="http://schemas.microsoft.com/office/drawing/2014/main" id="{00000000-0008-0000-0200-000052000000}"/>
            </a:ext>
          </a:extLst>
        </xdr:cNvPr>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4" name="n_4mainValue【図書館】&#10;有形固定資産減価償却率">
          <a:extLst>
            <a:ext uri="{FF2B5EF4-FFF2-40B4-BE49-F238E27FC236}">
              <a16:creationId xmlns:a16="http://schemas.microsoft.com/office/drawing/2014/main" id="{00000000-0008-0000-0200-000054000000}"/>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87122</xdr:rowOff>
    </xdr:from>
    <xdr:to>
      <xdr:col>55</xdr:col>
      <xdr:colOff>50800</xdr:colOff>
      <xdr:row>34</xdr:row>
      <xdr:rowOff>17272</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1042670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40149</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200-00007B000000}"/>
            </a:ext>
          </a:extLst>
        </xdr:cNvPr>
        <xdr:cNvSpPr txBox="1"/>
      </xdr:nvSpPr>
      <xdr:spPr>
        <a:xfrm>
          <a:off x="10515600"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105410</xdr:rowOff>
    </xdr:from>
    <xdr:to>
      <xdr:col>50</xdr:col>
      <xdr:colOff>165100</xdr:colOff>
      <xdr:row>34</xdr:row>
      <xdr:rowOff>35560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588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137922</xdr:rowOff>
    </xdr:from>
    <xdr:to>
      <xdr:col>55</xdr:col>
      <xdr:colOff>0</xdr:colOff>
      <xdr:row>33</xdr:row>
      <xdr:rowOff>156210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9639300" y="5795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123698</xdr:rowOff>
    </xdr:from>
    <xdr:to>
      <xdr:col>36</xdr:col>
      <xdr:colOff>165100</xdr:colOff>
      <xdr:row>34</xdr:row>
      <xdr:rowOff>53848</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6921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27" name="n_1aveValue【図書館】&#10;一人当たり面積">
          <a:extLst>
            <a:ext uri="{FF2B5EF4-FFF2-40B4-BE49-F238E27FC236}">
              <a16:creationId xmlns:a16="http://schemas.microsoft.com/office/drawing/2014/main" id="{00000000-0008-0000-0200-00007F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28" name="n_2aveValue【図書館】&#10;一人当たり面積">
          <a:extLst>
            <a:ext uri="{FF2B5EF4-FFF2-40B4-BE49-F238E27FC236}">
              <a16:creationId xmlns:a16="http://schemas.microsoft.com/office/drawing/2014/main" id="{00000000-0008-0000-0200-000080000000}"/>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9" name="n_3aveValue【図書館】&#10;一人当たり面積">
          <a:extLst>
            <a:ext uri="{FF2B5EF4-FFF2-40B4-BE49-F238E27FC236}">
              <a16:creationId xmlns:a16="http://schemas.microsoft.com/office/drawing/2014/main" id="{00000000-0008-0000-0200-000081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30" name="n_4aveValue【図書館】&#10;一人当たり面積">
          <a:extLst>
            <a:ext uri="{FF2B5EF4-FFF2-40B4-BE49-F238E27FC236}">
              <a16:creationId xmlns:a16="http://schemas.microsoft.com/office/drawing/2014/main" id="{00000000-0008-0000-0200-000082000000}"/>
            </a:ext>
          </a:extLst>
        </xdr:cNvPr>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52087</xdr:rowOff>
    </xdr:from>
    <xdr:ext cx="469744" cy="259045"/>
    <xdr:sp macro="" textlink="">
      <xdr:nvSpPr>
        <xdr:cNvPr id="131" name="n_1mainValue【図書館】&#10;一人当たり面積">
          <a:extLst>
            <a:ext uri="{FF2B5EF4-FFF2-40B4-BE49-F238E27FC236}">
              <a16:creationId xmlns:a16="http://schemas.microsoft.com/office/drawing/2014/main" id="{00000000-0008-0000-0200-000083000000}"/>
            </a:ext>
          </a:extLst>
        </xdr:cNvPr>
        <xdr:cNvSpPr txBox="1"/>
      </xdr:nvSpPr>
      <xdr:spPr>
        <a:xfrm>
          <a:off x="9391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70375</xdr:rowOff>
    </xdr:from>
    <xdr:ext cx="469744" cy="259045"/>
    <xdr:sp macro="" textlink="">
      <xdr:nvSpPr>
        <xdr:cNvPr id="132" name="n_4mainValue【図書館】&#10;一人当たり面積">
          <a:extLst>
            <a:ext uri="{FF2B5EF4-FFF2-40B4-BE49-F238E27FC236}">
              <a16:creationId xmlns:a16="http://schemas.microsoft.com/office/drawing/2014/main" id="{00000000-0008-0000-0200-000084000000}"/>
            </a:ext>
          </a:extLst>
        </xdr:cNvPr>
        <xdr:cNvSpPr txBox="1"/>
      </xdr:nvSpPr>
      <xdr:spPr>
        <a:xfrm>
          <a:off x="6737427" y="555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a:extLst>
            <a:ext uri="{FF2B5EF4-FFF2-40B4-BE49-F238E27FC236}">
              <a16:creationId xmlns:a16="http://schemas.microsoft.com/office/drawing/2014/main" id="{00000000-0008-0000-0200-00009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00000000-0008-0000-0200-0000A0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00000000-0008-0000-0200-0000A200000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4584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91457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200-0000AE000000}"/>
            </a:ext>
          </a:extLst>
        </xdr:cNvPr>
        <xdr:cNvSpPr txBox="1"/>
      </xdr:nvSpPr>
      <xdr:spPr>
        <a:xfrm>
          <a:off x="4673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60</xdr:row>
      <xdr:rowOff>163830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3797300" y="104070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59690</xdr:rowOff>
    </xdr:from>
    <xdr:to>
      <xdr:col>6</xdr:col>
      <xdr:colOff>38100</xdr:colOff>
      <xdr:row>59</xdr:row>
      <xdr:rowOff>161290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1079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147337</xdr:rowOff>
    </xdr:from>
    <xdr:ext cx="405111" cy="259045"/>
    <xdr:sp macro="" textlink="">
      <xdr:nvSpPr>
        <xdr:cNvPr id="178" name="n_1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79" name="n_2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0" name="n_3ave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181" name="n_4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161942</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183" name="n_4main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36982</xdr:rowOff>
    </xdr:from>
    <xdr:to>
      <xdr:col>55</xdr:col>
      <xdr:colOff>50800</xdr:colOff>
      <xdr:row>62</xdr:row>
      <xdr:rowOff>138582</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104267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15409</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200-0000DE000000}"/>
            </a:ext>
          </a:extLst>
        </xdr:cNvPr>
        <xdr:cNvSpPr txBox="1"/>
      </xdr:nvSpPr>
      <xdr:spPr>
        <a:xfrm>
          <a:off x="10515600"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87782</xdr:rowOff>
    </xdr:from>
    <xdr:to>
      <xdr:col>55</xdr:col>
      <xdr:colOff>0</xdr:colOff>
      <xdr:row>62</xdr:row>
      <xdr:rowOff>91440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9639300" y="1071768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44297</xdr:rowOff>
    </xdr:from>
    <xdr:to>
      <xdr:col>36</xdr:col>
      <xdr:colOff>165100</xdr:colOff>
      <xdr:row>62</xdr:row>
      <xdr:rowOff>145897</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6921500" y="106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14291</xdr:rowOff>
    </xdr:from>
    <xdr:ext cx="469744" cy="259045"/>
    <xdr:sp macro="" textlink="">
      <xdr:nvSpPr>
        <xdr:cNvPr id="226" name="n_1aveValue【体育館・プール】&#10;一人当たり面積">
          <a:extLst>
            <a:ext uri="{FF2B5EF4-FFF2-40B4-BE49-F238E27FC236}">
              <a16:creationId xmlns:a16="http://schemas.microsoft.com/office/drawing/2014/main" id="{00000000-0008-0000-0200-0000E2000000}"/>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0200-0000E3000000}"/>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200-0000E4000000}"/>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29" name="n_4aveValue【体育館・プール】&#10;一人当たり面積">
          <a:extLst>
            <a:ext uri="{FF2B5EF4-FFF2-40B4-BE49-F238E27FC236}">
              <a16:creationId xmlns:a16="http://schemas.microsoft.com/office/drawing/2014/main" id="{00000000-0008-0000-0200-0000E5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30" name="n_1mainValue【体育館・プール】&#10;一人当たり面積">
          <a:extLst>
            <a:ext uri="{FF2B5EF4-FFF2-40B4-BE49-F238E27FC236}">
              <a16:creationId xmlns:a16="http://schemas.microsoft.com/office/drawing/2014/main" id="{00000000-0008-0000-0200-0000E6000000}"/>
            </a:ext>
          </a:extLst>
        </xdr:cNvPr>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137024</xdr:rowOff>
    </xdr:from>
    <xdr:ext cx="469744" cy="259045"/>
    <xdr:sp macro="" textlink="">
      <xdr:nvSpPr>
        <xdr:cNvPr id="231" name="n_4mainValue【体育館・プール】&#10;一人当たり面積">
          <a:extLst>
            <a:ext uri="{FF2B5EF4-FFF2-40B4-BE49-F238E27FC236}">
              <a16:creationId xmlns:a16="http://schemas.microsoft.com/office/drawing/2014/main" id="{00000000-0008-0000-0200-0000E7000000}"/>
            </a:ext>
          </a:extLst>
        </xdr:cNvPr>
        <xdr:cNvSpPr txBox="1"/>
      </xdr:nvSpPr>
      <xdr:spPr>
        <a:xfrm>
          <a:off x="6737427" y="107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00000000-0008-0000-02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7" name="【福祉施設】&#10;有形固定資産減価償却率最小値テキスト">
          <a:extLst>
            <a:ext uri="{FF2B5EF4-FFF2-40B4-BE49-F238E27FC236}">
              <a16:creationId xmlns:a16="http://schemas.microsoft.com/office/drawing/2014/main" id="{00000000-0008-0000-0200-00000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00000000-0008-0000-0200-00000301000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00000000-0008-0000-0200-000005010000}"/>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4584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273" name="【福祉施設】&#10;有形固定資産減価償却率該当値テキスト">
          <a:extLst>
            <a:ext uri="{FF2B5EF4-FFF2-40B4-BE49-F238E27FC236}">
              <a16:creationId xmlns:a16="http://schemas.microsoft.com/office/drawing/2014/main" id="{00000000-0008-0000-0200-000011010000}"/>
            </a:ext>
          </a:extLst>
        </xdr:cNvPr>
        <xdr:cNvSpPr txBox="1"/>
      </xdr:nvSpPr>
      <xdr:spPr>
        <a:xfrm>
          <a:off x="4673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53339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3797300" y="144018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6" name="n_1aveValue【福祉施設】&#10;有形固定資産減価償却率">
          <a:extLst>
            <a:ext uri="{FF2B5EF4-FFF2-40B4-BE49-F238E27FC236}">
              <a16:creationId xmlns:a16="http://schemas.microsoft.com/office/drawing/2014/main" id="{00000000-0008-0000-0200-000014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77" name="n_2aveValue【福祉施設】&#10;有形固定資産減価償却率">
          <a:extLst>
            <a:ext uri="{FF2B5EF4-FFF2-40B4-BE49-F238E27FC236}">
              <a16:creationId xmlns:a16="http://schemas.microsoft.com/office/drawing/2014/main" id="{00000000-0008-0000-0200-000015010000}"/>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78" name="n_3aveValue【福祉施設】&#10;有形固定資産減価償却率">
          <a:extLst>
            <a:ext uri="{FF2B5EF4-FFF2-40B4-BE49-F238E27FC236}">
              <a16:creationId xmlns:a16="http://schemas.microsoft.com/office/drawing/2014/main" id="{00000000-0008-0000-0200-000016010000}"/>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79" name="n_4aveValue【福祉施設】&#10;有形固定資産減価償却率">
          <a:extLst>
            <a:ext uri="{FF2B5EF4-FFF2-40B4-BE49-F238E27FC236}">
              <a16:creationId xmlns:a16="http://schemas.microsoft.com/office/drawing/2014/main" id="{00000000-0008-0000-0200-000017010000}"/>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80" name="n_1mainValue【福祉施設】&#10;有形固定資産減価償却率">
          <a:extLst>
            <a:ext uri="{FF2B5EF4-FFF2-40B4-BE49-F238E27FC236}">
              <a16:creationId xmlns:a16="http://schemas.microsoft.com/office/drawing/2014/main" id="{00000000-0008-0000-0200-000018010000}"/>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00000000-0008-0000-0200-00003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07" name="【福祉施設】&#10;一人当たり面積最小値テキスト">
          <a:extLst>
            <a:ext uri="{FF2B5EF4-FFF2-40B4-BE49-F238E27FC236}">
              <a16:creationId xmlns:a16="http://schemas.microsoft.com/office/drawing/2014/main" id="{00000000-0008-0000-0200-00003301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09" name="【福祉施設】&#10;一人当たり面積最大値テキスト">
          <a:extLst>
            <a:ext uri="{FF2B5EF4-FFF2-40B4-BE49-F238E27FC236}">
              <a16:creationId xmlns:a16="http://schemas.microsoft.com/office/drawing/2014/main" id="{00000000-0008-0000-0200-000035010000}"/>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11" name="【福祉施設】&#10;一人当たり面積平均値テキスト">
          <a:extLst>
            <a:ext uri="{FF2B5EF4-FFF2-40B4-BE49-F238E27FC236}">
              <a16:creationId xmlns:a16="http://schemas.microsoft.com/office/drawing/2014/main" id="{00000000-0008-0000-0200-000037010000}"/>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137177</xdr:rowOff>
    </xdr:from>
    <xdr:ext cx="469744" cy="259045"/>
    <xdr:sp macro="" textlink="">
      <xdr:nvSpPr>
        <xdr:cNvPr id="323" name="【福祉施設】&#10;一人当たり面積該当値テキスト">
          <a:extLst>
            <a:ext uri="{FF2B5EF4-FFF2-40B4-BE49-F238E27FC236}">
              <a16:creationId xmlns:a16="http://schemas.microsoft.com/office/drawing/2014/main" id="{00000000-0008-0000-0200-000043010000}"/>
            </a:ext>
          </a:extLst>
        </xdr:cNvPr>
        <xdr:cNvSpPr txBox="1"/>
      </xdr:nvSpPr>
      <xdr:spPr>
        <a:xfrm>
          <a:off x="10515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162016</xdr:rowOff>
    </xdr:from>
    <xdr:to>
      <xdr:col>50</xdr:col>
      <xdr:colOff>165100</xdr:colOff>
      <xdr:row>85</xdr:row>
      <xdr:rowOff>92166</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9588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38100</xdr:rowOff>
    </xdr:from>
    <xdr:to>
      <xdr:col>55</xdr:col>
      <xdr:colOff>0</xdr:colOff>
      <xdr:row>85</xdr:row>
      <xdr:rowOff>41366</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9639300" y="146113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26" name="n_1aveValue【福祉施設】&#10;一人当たり面積">
          <a:extLst>
            <a:ext uri="{FF2B5EF4-FFF2-40B4-BE49-F238E27FC236}">
              <a16:creationId xmlns:a16="http://schemas.microsoft.com/office/drawing/2014/main" id="{00000000-0008-0000-0200-000046010000}"/>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27" name="n_2aveValue【福祉施設】&#10;一人当たり面積">
          <a:extLst>
            <a:ext uri="{FF2B5EF4-FFF2-40B4-BE49-F238E27FC236}">
              <a16:creationId xmlns:a16="http://schemas.microsoft.com/office/drawing/2014/main" id="{00000000-0008-0000-0200-000047010000}"/>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28" name="n_3aveValue【福祉施設】&#10;一人当たり面積">
          <a:extLst>
            <a:ext uri="{FF2B5EF4-FFF2-40B4-BE49-F238E27FC236}">
              <a16:creationId xmlns:a16="http://schemas.microsoft.com/office/drawing/2014/main" id="{00000000-0008-0000-0200-000048010000}"/>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29" name="n_4aveValue【福祉施設】&#10;一人当たり面積">
          <a:extLst>
            <a:ext uri="{FF2B5EF4-FFF2-40B4-BE49-F238E27FC236}">
              <a16:creationId xmlns:a16="http://schemas.microsoft.com/office/drawing/2014/main" id="{00000000-0008-0000-0200-000049010000}"/>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83293</xdr:rowOff>
    </xdr:from>
    <xdr:ext cx="469744" cy="259045"/>
    <xdr:sp macro="" textlink="">
      <xdr:nvSpPr>
        <xdr:cNvPr id="330" name="n_1mainValue【福祉施設】&#10;一人当たり面積">
          <a:extLst>
            <a:ext uri="{FF2B5EF4-FFF2-40B4-BE49-F238E27FC236}">
              <a16:creationId xmlns:a16="http://schemas.microsoft.com/office/drawing/2014/main" id="{00000000-0008-0000-0200-00004A010000}"/>
            </a:ext>
          </a:extLst>
        </xdr:cNvPr>
        <xdr:cNvSpPr txBox="1"/>
      </xdr:nvSpPr>
      <xdr:spPr>
        <a:xfrm>
          <a:off x="9391727"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a:extLst>
            <a:ext uri="{FF2B5EF4-FFF2-40B4-BE49-F238E27FC236}">
              <a16:creationId xmlns:a16="http://schemas.microsoft.com/office/drawing/2014/main" id="{00000000-0008-0000-0200-00007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2" name="【一般廃棄物処理施設】&#10;有形固定資産減価償却率最小値テキスト">
          <a:extLst>
            <a:ext uri="{FF2B5EF4-FFF2-40B4-BE49-F238E27FC236}">
              <a16:creationId xmlns:a16="http://schemas.microsoft.com/office/drawing/2014/main" id="{00000000-0008-0000-0200-00007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74" name="【一般廃棄物処理施設】&#10;有形固定資産減価償却率最大値テキスト">
          <a:extLst>
            <a:ext uri="{FF2B5EF4-FFF2-40B4-BE49-F238E27FC236}">
              <a16:creationId xmlns:a16="http://schemas.microsoft.com/office/drawing/2014/main" id="{00000000-0008-0000-0200-000076010000}"/>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376" name="【一般廃棄物処理施設】&#10;有形固定資産減価償却率平均値テキスト">
          <a:extLst>
            <a:ext uri="{FF2B5EF4-FFF2-40B4-BE49-F238E27FC236}">
              <a16:creationId xmlns:a16="http://schemas.microsoft.com/office/drawing/2014/main" id="{00000000-0008-0000-0200-000078010000}"/>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10160</xdr:rowOff>
    </xdr:from>
    <xdr:to>
      <xdr:col>67</xdr:col>
      <xdr:colOff>101600</xdr:colOff>
      <xdr:row>37</xdr:row>
      <xdr:rowOff>111760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12763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90187</xdr:rowOff>
    </xdr:from>
    <xdr:ext cx="405111" cy="259045"/>
    <xdr:sp macro="" textlink="">
      <xdr:nvSpPr>
        <xdr:cNvPr id="388" name="n_1aveValue【一般廃棄物処理施設】&#10;有形固定資産減価償却率">
          <a:extLst>
            <a:ext uri="{FF2B5EF4-FFF2-40B4-BE49-F238E27FC236}">
              <a16:creationId xmlns:a16="http://schemas.microsoft.com/office/drawing/2014/main" id="{00000000-0008-0000-0200-000084010000}"/>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89" name="n_2aveValue【一般廃棄物処理施設】&#10;有形固定資産減価償却率">
          <a:extLst>
            <a:ext uri="{FF2B5EF4-FFF2-40B4-BE49-F238E27FC236}">
              <a16:creationId xmlns:a16="http://schemas.microsoft.com/office/drawing/2014/main" id="{00000000-0008-0000-0200-000085010000}"/>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90" name="n_3aveValue【一般廃棄物処理施設】&#10;有形固定資産減価償却率">
          <a:extLst>
            <a:ext uri="{FF2B5EF4-FFF2-40B4-BE49-F238E27FC236}">
              <a16:creationId xmlns:a16="http://schemas.microsoft.com/office/drawing/2014/main" id="{00000000-0008-0000-0200-000086010000}"/>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91" name="n_4aveValue【一般廃棄物処理施設】&#10;有形固定資産減価償却率">
          <a:extLst>
            <a:ext uri="{FF2B5EF4-FFF2-40B4-BE49-F238E27FC236}">
              <a16:creationId xmlns:a16="http://schemas.microsoft.com/office/drawing/2014/main" id="{00000000-0008-0000-0200-000087010000}"/>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92" name="n_4mainValue【一般廃棄物処理施設】&#10;有形固定資産減価償却率">
          <a:extLst>
            <a:ext uri="{FF2B5EF4-FFF2-40B4-BE49-F238E27FC236}">
              <a16:creationId xmlns:a16="http://schemas.microsoft.com/office/drawing/2014/main" id="{00000000-0008-0000-0200-000088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00000000-0008-0000-0200-00009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17" name="【一般廃棄物処理施設】&#10;一人当たり有形固定資産（償却資産）額最小値テキスト">
          <a:extLst>
            <a:ext uri="{FF2B5EF4-FFF2-40B4-BE49-F238E27FC236}">
              <a16:creationId xmlns:a16="http://schemas.microsoft.com/office/drawing/2014/main" id="{00000000-0008-0000-0200-0000A1010000}"/>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19" name="【一般廃棄物処理施設】&#10;一人当たり有形固定資産（償却資産）額最大値テキスト">
          <a:extLst>
            <a:ext uri="{FF2B5EF4-FFF2-40B4-BE49-F238E27FC236}">
              <a16:creationId xmlns:a16="http://schemas.microsoft.com/office/drawing/2014/main" id="{00000000-0008-0000-0200-0000A3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21" name="【一般廃棄物処理施設】&#10;一人当たり有形固定資産（償却資産）額平均値テキスト">
          <a:extLst>
            <a:ext uri="{FF2B5EF4-FFF2-40B4-BE49-F238E27FC236}">
              <a16:creationId xmlns:a16="http://schemas.microsoft.com/office/drawing/2014/main" id="{00000000-0008-0000-0200-0000A5010000}"/>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72484</xdr:rowOff>
    </xdr:from>
    <xdr:to>
      <xdr:col>98</xdr:col>
      <xdr:colOff>38100</xdr:colOff>
      <xdr:row>42</xdr:row>
      <xdr:rowOff>2634</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8605500" y="71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149665</xdr:rowOff>
    </xdr:from>
    <xdr:ext cx="599010" cy="259045"/>
    <xdr:sp macro="" textlink="">
      <xdr:nvSpPr>
        <xdr:cNvPr id="433" name="n_1aveValue【一般廃棄物処理施設】&#10;一人当たり有形固定資産（償却資産）額">
          <a:extLst>
            <a:ext uri="{FF2B5EF4-FFF2-40B4-BE49-F238E27FC236}">
              <a16:creationId xmlns:a16="http://schemas.microsoft.com/office/drawing/2014/main" id="{00000000-0008-0000-0200-0000B1010000}"/>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34" name="n_2aveValue【一般廃棄物処理施設】&#10;一人当たり有形固定資産（償却資産）額">
          <a:extLst>
            <a:ext uri="{FF2B5EF4-FFF2-40B4-BE49-F238E27FC236}">
              <a16:creationId xmlns:a16="http://schemas.microsoft.com/office/drawing/2014/main" id="{00000000-0008-0000-0200-0000B2010000}"/>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35" name="n_3aveValue【一般廃棄物処理施設】&#10;一人当たり有形固定資産（償却資産）額">
          <a:extLst>
            <a:ext uri="{FF2B5EF4-FFF2-40B4-BE49-F238E27FC236}">
              <a16:creationId xmlns:a16="http://schemas.microsoft.com/office/drawing/2014/main" id="{00000000-0008-0000-0200-0000B301000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36" name="n_4aveValue【一般廃棄物処理施設】&#10;一人当たり有形固定資産（償却資産）額">
          <a:extLst>
            <a:ext uri="{FF2B5EF4-FFF2-40B4-BE49-F238E27FC236}">
              <a16:creationId xmlns:a16="http://schemas.microsoft.com/office/drawing/2014/main" id="{00000000-0008-0000-0200-0000B4010000}"/>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165211</xdr:rowOff>
    </xdr:from>
    <xdr:ext cx="534377" cy="259045"/>
    <xdr:sp macro="" textlink="">
      <xdr:nvSpPr>
        <xdr:cNvPr id="437" name="n_4mainValue【一般廃棄物処理施設】&#10;一人当たり有形固定資産（償却資産）額">
          <a:extLst>
            <a:ext uri="{FF2B5EF4-FFF2-40B4-BE49-F238E27FC236}">
              <a16:creationId xmlns:a16="http://schemas.microsoft.com/office/drawing/2014/main" id="{00000000-0008-0000-0200-0000B5010000}"/>
            </a:ext>
          </a:extLst>
        </xdr:cNvPr>
        <xdr:cNvSpPr txBox="1"/>
      </xdr:nvSpPr>
      <xdr:spPr>
        <a:xfrm>
          <a:off x="18389111" y="71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a:extLst>
            <a:ext uri="{FF2B5EF4-FFF2-40B4-BE49-F238E27FC236}">
              <a16:creationId xmlns:a16="http://schemas.microsoft.com/office/drawing/2014/main" id="{00000000-0008-0000-0200-0000C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62" name="【保健センター・保健所】&#10;有形固定資産減価償却率最小値テキスト">
          <a:extLst>
            <a:ext uri="{FF2B5EF4-FFF2-40B4-BE49-F238E27FC236}">
              <a16:creationId xmlns:a16="http://schemas.microsoft.com/office/drawing/2014/main" id="{00000000-0008-0000-0200-0000CE01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64" name="【保健センター・保健所】&#10;有形固定資産減価償却率最大値テキスト">
          <a:extLst>
            <a:ext uri="{FF2B5EF4-FFF2-40B4-BE49-F238E27FC236}">
              <a16:creationId xmlns:a16="http://schemas.microsoft.com/office/drawing/2014/main" id="{00000000-0008-0000-0200-0000D001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66" name="【保健センター・保健所】&#10;有形固定資産減価償却率平均値テキスト">
          <a:extLst>
            <a:ext uri="{FF2B5EF4-FFF2-40B4-BE49-F238E27FC236}">
              <a16:creationId xmlns:a16="http://schemas.microsoft.com/office/drawing/2014/main" id="{00000000-0008-0000-0200-0000D2010000}"/>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478" name="【保健センター・保健所】&#10;有形固定資産減価償却率該当値テキスト">
          <a:extLst>
            <a:ext uri="{FF2B5EF4-FFF2-40B4-BE49-F238E27FC236}">
              <a16:creationId xmlns:a16="http://schemas.microsoft.com/office/drawing/2014/main" id="{00000000-0008-0000-0200-0000DE010000}"/>
            </a:ext>
          </a:extLst>
        </xdr:cNvPr>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142240</xdr:rowOff>
    </xdr:from>
    <xdr:to>
      <xdr:col>81</xdr:col>
      <xdr:colOff>101600</xdr:colOff>
      <xdr:row>61</xdr:row>
      <xdr:rowOff>72390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54305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21590</xdr:rowOff>
    </xdr:from>
    <xdr:to>
      <xdr:col>85</xdr:col>
      <xdr:colOff>127000</xdr:colOff>
      <xdr:row>61</xdr:row>
      <xdr:rowOff>49530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5481300" y="104800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30480</xdr:rowOff>
    </xdr:from>
    <xdr:to>
      <xdr:col>67</xdr:col>
      <xdr:colOff>101600</xdr:colOff>
      <xdr:row>60</xdr:row>
      <xdr:rowOff>132080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27635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xdr:rowOff>
    </xdr:from>
    <xdr:ext cx="405111" cy="259045"/>
    <xdr:sp macro="" textlink="">
      <xdr:nvSpPr>
        <xdr:cNvPr id="482" name="n_1aveValue【保健センター・保健所】&#10;有形固定資産減価償却率">
          <a:extLst>
            <a:ext uri="{FF2B5EF4-FFF2-40B4-BE49-F238E27FC236}">
              <a16:creationId xmlns:a16="http://schemas.microsoft.com/office/drawing/2014/main" id="{00000000-0008-0000-0200-0000E2010000}"/>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83" name="n_2aveValue【保健センター・保健所】&#10;有形固定資産減価償却率">
          <a:extLst>
            <a:ext uri="{FF2B5EF4-FFF2-40B4-BE49-F238E27FC236}">
              <a16:creationId xmlns:a16="http://schemas.microsoft.com/office/drawing/2014/main" id="{00000000-0008-0000-0200-0000E3010000}"/>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84" name="n_3aveValue【保健センター・保健所】&#10;有形固定資産減価償却率">
          <a:extLst>
            <a:ext uri="{FF2B5EF4-FFF2-40B4-BE49-F238E27FC236}">
              <a16:creationId xmlns:a16="http://schemas.microsoft.com/office/drawing/2014/main" id="{00000000-0008-0000-0200-0000E4010000}"/>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85" name="n_4aveValue【保健センター・保健所】&#10;有形固定資産減価償却率">
          <a:extLst>
            <a:ext uri="{FF2B5EF4-FFF2-40B4-BE49-F238E27FC236}">
              <a16:creationId xmlns:a16="http://schemas.microsoft.com/office/drawing/2014/main" id="{00000000-0008-0000-0200-0000E501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63517</xdr:rowOff>
    </xdr:from>
    <xdr:ext cx="405111" cy="259045"/>
    <xdr:sp macro="" textlink="">
      <xdr:nvSpPr>
        <xdr:cNvPr id="486" name="n_1mainValue【保健センター・保健所】&#10;有形固定資産減価償却率">
          <a:extLst>
            <a:ext uri="{FF2B5EF4-FFF2-40B4-BE49-F238E27FC236}">
              <a16:creationId xmlns:a16="http://schemas.microsoft.com/office/drawing/2014/main" id="{00000000-0008-0000-0200-0000E6010000}"/>
            </a:ext>
          </a:extLst>
        </xdr:cNvPr>
        <xdr:cNvSpPr txBox="1"/>
      </xdr:nvSpPr>
      <xdr:spPr>
        <a:xfrm>
          <a:off x="15266044" y="1052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123207</xdr:rowOff>
    </xdr:from>
    <xdr:ext cx="405111" cy="259045"/>
    <xdr:sp macro="" textlink="">
      <xdr:nvSpPr>
        <xdr:cNvPr id="487" name="n_4mainValue【保健センター・保健所】&#10;有形固定資産減価償却率">
          <a:extLst>
            <a:ext uri="{FF2B5EF4-FFF2-40B4-BE49-F238E27FC236}">
              <a16:creationId xmlns:a16="http://schemas.microsoft.com/office/drawing/2014/main" id="{00000000-0008-0000-0200-0000E7010000}"/>
            </a:ext>
          </a:extLst>
        </xdr:cNvPr>
        <xdr:cNvSpPr txBox="1"/>
      </xdr:nvSpPr>
      <xdr:spPr>
        <a:xfrm>
          <a:off x="12611744" y="1041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a:extLst>
            <a:ext uri="{FF2B5EF4-FFF2-40B4-BE49-F238E27FC236}">
              <a16:creationId xmlns:a16="http://schemas.microsoft.com/office/drawing/2014/main" id="{00000000-0008-0000-0200-0000F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12" name="【保健センター・保健所】&#10;一人当たり面積最小値テキスト">
          <a:extLst>
            <a:ext uri="{FF2B5EF4-FFF2-40B4-BE49-F238E27FC236}">
              <a16:creationId xmlns:a16="http://schemas.microsoft.com/office/drawing/2014/main" id="{00000000-0008-0000-0200-00000002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14" name="【保健センター・保健所】&#10;一人当たり面積最大値テキスト">
          <a:extLst>
            <a:ext uri="{FF2B5EF4-FFF2-40B4-BE49-F238E27FC236}">
              <a16:creationId xmlns:a16="http://schemas.microsoft.com/office/drawing/2014/main" id="{00000000-0008-0000-0200-00000202000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516" name="【保健センター・保健所】&#10;一人当たり面積平均値テキスト">
          <a:extLst>
            <a:ext uri="{FF2B5EF4-FFF2-40B4-BE49-F238E27FC236}">
              <a16:creationId xmlns:a16="http://schemas.microsoft.com/office/drawing/2014/main" id="{00000000-0008-0000-0200-00000402000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28" name="【保健センター・保健所】&#10;一人当たり面積該当値テキスト">
          <a:extLst>
            <a:ext uri="{FF2B5EF4-FFF2-40B4-BE49-F238E27FC236}">
              <a16:creationId xmlns:a16="http://schemas.microsoft.com/office/drawing/2014/main" id="{00000000-0008-0000-0200-000010020000}"/>
            </a:ext>
          </a:extLst>
        </xdr:cNvPr>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105410</xdr:rowOff>
    </xdr:from>
    <xdr:to>
      <xdr:col>112</xdr:col>
      <xdr:colOff>38100</xdr:colOff>
      <xdr:row>63</xdr:row>
      <xdr:rowOff>35560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2127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156210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21323300" y="10782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32" name="n_1aveValue【保健センター・保健所】&#10;一人当たり面積">
          <a:extLst>
            <a:ext uri="{FF2B5EF4-FFF2-40B4-BE49-F238E27FC236}">
              <a16:creationId xmlns:a16="http://schemas.microsoft.com/office/drawing/2014/main" id="{00000000-0008-0000-0200-00001402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33" name="n_2aveValue【保健センター・保健所】&#10;一人当たり面積">
          <a:extLst>
            <a:ext uri="{FF2B5EF4-FFF2-40B4-BE49-F238E27FC236}">
              <a16:creationId xmlns:a16="http://schemas.microsoft.com/office/drawing/2014/main" id="{00000000-0008-0000-0200-000015020000}"/>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34" name="n_3aveValue【保健センター・保健所】&#10;一人当たり面積">
          <a:extLst>
            <a:ext uri="{FF2B5EF4-FFF2-40B4-BE49-F238E27FC236}">
              <a16:creationId xmlns:a16="http://schemas.microsoft.com/office/drawing/2014/main" id="{00000000-0008-0000-0200-000016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35" name="n_4aveValue【保健センター・保健所】&#10;一人当たり面積">
          <a:extLst>
            <a:ext uri="{FF2B5EF4-FFF2-40B4-BE49-F238E27FC236}">
              <a16:creationId xmlns:a16="http://schemas.microsoft.com/office/drawing/2014/main" id="{00000000-0008-0000-0200-000017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26687</xdr:rowOff>
    </xdr:from>
    <xdr:ext cx="469744" cy="259045"/>
    <xdr:sp macro="" textlink="">
      <xdr:nvSpPr>
        <xdr:cNvPr id="536" name="n_1mainValue【保健センター・保健所】&#10;一人当たり面積">
          <a:extLst>
            <a:ext uri="{FF2B5EF4-FFF2-40B4-BE49-F238E27FC236}">
              <a16:creationId xmlns:a16="http://schemas.microsoft.com/office/drawing/2014/main" id="{00000000-0008-0000-0200-000018020000}"/>
            </a:ext>
          </a:extLst>
        </xdr:cNvPr>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537" name="n_4mainValue【保健センター・保健所】&#10;一人当たり面積">
          <a:extLst>
            <a:ext uri="{FF2B5EF4-FFF2-40B4-BE49-F238E27FC236}">
              <a16:creationId xmlns:a16="http://schemas.microsoft.com/office/drawing/2014/main" id="{00000000-0008-0000-0200-000019020000}"/>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id="{00000000-0008-0000-0200-00003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64" name="【消防施設】&#10;有形固定資産減価償却率最小値テキスト">
          <a:extLst>
            <a:ext uri="{FF2B5EF4-FFF2-40B4-BE49-F238E27FC236}">
              <a16:creationId xmlns:a16="http://schemas.microsoft.com/office/drawing/2014/main" id="{00000000-0008-0000-0200-00003402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6" name="【消防施設】&#10;有形固定資産減価償却率最大値テキスト">
          <a:extLst>
            <a:ext uri="{FF2B5EF4-FFF2-40B4-BE49-F238E27FC236}">
              <a16:creationId xmlns:a16="http://schemas.microsoft.com/office/drawing/2014/main" id="{00000000-0008-0000-0200-00003602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68" name="【消防施設】&#10;有形固定資産減価償却率平均値テキスト">
          <a:extLst>
            <a:ext uri="{FF2B5EF4-FFF2-40B4-BE49-F238E27FC236}">
              <a16:creationId xmlns:a16="http://schemas.microsoft.com/office/drawing/2014/main" id="{00000000-0008-0000-0200-000038020000}"/>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163649</xdr:rowOff>
    </xdr:from>
    <xdr:to>
      <xdr:col>85</xdr:col>
      <xdr:colOff>177800</xdr:colOff>
      <xdr:row>86</xdr:row>
      <xdr:rowOff>93799</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62687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78576</xdr:rowOff>
    </xdr:from>
    <xdr:ext cx="405111" cy="259045"/>
    <xdr:sp macro="" textlink="">
      <xdr:nvSpPr>
        <xdr:cNvPr id="580" name="【消防施設】&#10;有形固定資産減価償却率該当値テキスト">
          <a:extLst>
            <a:ext uri="{FF2B5EF4-FFF2-40B4-BE49-F238E27FC236}">
              <a16:creationId xmlns:a16="http://schemas.microsoft.com/office/drawing/2014/main" id="{00000000-0008-0000-0200-000044020000}"/>
            </a:ext>
          </a:extLst>
        </xdr:cNvPr>
        <xdr:cNvSpPr txBox="1"/>
      </xdr:nvSpPr>
      <xdr:spPr>
        <a:xfrm>
          <a:off x="16357600" y="1465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117929</xdr:rowOff>
    </xdr:from>
    <xdr:to>
      <xdr:col>81</xdr:col>
      <xdr:colOff>101600</xdr:colOff>
      <xdr:row>86</xdr:row>
      <xdr:rowOff>48079</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5430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168729</xdr:rowOff>
    </xdr:from>
    <xdr:to>
      <xdr:col>85</xdr:col>
      <xdr:colOff>127000</xdr:colOff>
      <xdr:row>86</xdr:row>
      <xdr:rowOff>42999</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5481300" y="1474197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42818</xdr:rowOff>
    </xdr:from>
    <xdr:to>
      <xdr:col>67</xdr:col>
      <xdr:colOff>101600</xdr:colOff>
      <xdr:row>82</xdr:row>
      <xdr:rowOff>144418</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2763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74403</xdr:rowOff>
    </xdr:from>
    <xdr:ext cx="405111" cy="259045"/>
    <xdr:sp macro="" textlink="">
      <xdr:nvSpPr>
        <xdr:cNvPr id="584" name="n_1aveValue【消防施設】&#10;有形固定資産減価償却率">
          <a:extLst>
            <a:ext uri="{FF2B5EF4-FFF2-40B4-BE49-F238E27FC236}">
              <a16:creationId xmlns:a16="http://schemas.microsoft.com/office/drawing/2014/main" id="{00000000-0008-0000-0200-000048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85" name="n_2aveValue【消防施設】&#10;有形固定資産減価償却率">
          <a:extLst>
            <a:ext uri="{FF2B5EF4-FFF2-40B4-BE49-F238E27FC236}">
              <a16:creationId xmlns:a16="http://schemas.microsoft.com/office/drawing/2014/main" id="{00000000-0008-0000-0200-000049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6" name="n_3aveValue【消防施設】&#10;有形固定資産減価償却率">
          <a:extLst>
            <a:ext uri="{FF2B5EF4-FFF2-40B4-BE49-F238E27FC236}">
              <a16:creationId xmlns:a16="http://schemas.microsoft.com/office/drawing/2014/main" id="{00000000-0008-0000-0200-00004A02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587" name="n_4aveValue【消防施設】&#10;有形固定資産減価償却率">
          <a:extLst>
            <a:ext uri="{FF2B5EF4-FFF2-40B4-BE49-F238E27FC236}">
              <a16:creationId xmlns:a16="http://schemas.microsoft.com/office/drawing/2014/main" id="{00000000-0008-0000-0200-00004B020000}"/>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39206</xdr:rowOff>
    </xdr:from>
    <xdr:ext cx="405111" cy="259045"/>
    <xdr:sp macro="" textlink="">
      <xdr:nvSpPr>
        <xdr:cNvPr id="588" name="n_1mainValue【消防施設】&#10;有形固定資産減価償却率">
          <a:extLst>
            <a:ext uri="{FF2B5EF4-FFF2-40B4-BE49-F238E27FC236}">
              <a16:creationId xmlns:a16="http://schemas.microsoft.com/office/drawing/2014/main" id="{00000000-0008-0000-0200-00004C020000}"/>
            </a:ext>
          </a:extLst>
        </xdr:cNvPr>
        <xdr:cNvSpPr txBox="1"/>
      </xdr:nvSpPr>
      <xdr:spPr>
        <a:xfrm>
          <a:off x="152660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160945</xdr:rowOff>
    </xdr:from>
    <xdr:ext cx="405111" cy="259045"/>
    <xdr:sp macro="" textlink="">
      <xdr:nvSpPr>
        <xdr:cNvPr id="589" name="n_4mainValue【消防施設】&#10;有形固定資産減価償却率">
          <a:extLst>
            <a:ext uri="{FF2B5EF4-FFF2-40B4-BE49-F238E27FC236}">
              <a16:creationId xmlns:a16="http://schemas.microsoft.com/office/drawing/2014/main" id="{00000000-0008-0000-0200-00004D020000}"/>
            </a:ext>
          </a:extLst>
        </xdr:cNvPr>
        <xdr:cNvSpPr txBox="1"/>
      </xdr:nvSpPr>
      <xdr:spPr>
        <a:xfrm>
          <a:off x="12611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a:extLst>
            <a:ext uri="{FF2B5EF4-FFF2-40B4-BE49-F238E27FC236}">
              <a16:creationId xmlns:a16="http://schemas.microsoft.com/office/drawing/2014/main" id="{00000000-0008-0000-0200-00006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16" name="【消防施設】&#10;一人当たり面積最小値テキスト">
          <a:extLst>
            <a:ext uri="{FF2B5EF4-FFF2-40B4-BE49-F238E27FC236}">
              <a16:creationId xmlns:a16="http://schemas.microsoft.com/office/drawing/2014/main" id="{00000000-0008-0000-0200-000068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8" name="【消防施設】&#10;一人当たり面積最大値テキスト">
          <a:extLst>
            <a:ext uri="{FF2B5EF4-FFF2-40B4-BE49-F238E27FC236}">
              <a16:creationId xmlns:a16="http://schemas.microsoft.com/office/drawing/2014/main" id="{00000000-0008-0000-0200-00006A02000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20" name="【消防施設】&#10;一人当たり面積平均値テキスト">
          <a:extLst>
            <a:ext uri="{FF2B5EF4-FFF2-40B4-BE49-F238E27FC236}">
              <a16:creationId xmlns:a16="http://schemas.microsoft.com/office/drawing/2014/main" id="{00000000-0008-0000-0200-00006C020000}"/>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108458</xdr:rowOff>
    </xdr:from>
    <xdr:to>
      <xdr:col>116</xdr:col>
      <xdr:colOff>114300</xdr:colOff>
      <xdr:row>87</xdr:row>
      <xdr:rowOff>38608</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22110700" y="1485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23385</xdr:rowOff>
    </xdr:from>
    <xdr:ext cx="469744" cy="259045"/>
    <xdr:sp macro="" textlink="">
      <xdr:nvSpPr>
        <xdr:cNvPr id="632" name="【消防施設】&#10;一人当たり面積該当値テキスト">
          <a:extLst>
            <a:ext uri="{FF2B5EF4-FFF2-40B4-BE49-F238E27FC236}">
              <a16:creationId xmlns:a16="http://schemas.microsoft.com/office/drawing/2014/main" id="{00000000-0008-0000-0200-000078020000}"/>
            </a:ext>
          </a:extLst>
        </xdr:cNvPr>
        <xdr:cNvSpPr txBox="1"/>
      </xdr:nvSpPr>
      <xdr:spPr>
        <a:xfrm>
          <a:off x="22199600" y="1476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108784</xdr:rowOff>
    </xdr:from>
    <xdr:to>
      <xdr:col>112</xdr:col>
      <xdr:colOff>38100</xdr:colOff>
      <xdr:row>87</xdr:row>
      <xdr:rowOff>38934</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21272500" y="148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159258</xdr:rowOff>
    </xdr:from>
    <xdr:to>
      <xdr:col>116</xdr:col>
      <xdr:colOff>63500</xdr:colOff>
      <xdr:row>86</xdr:row>
      <xdr:rowOff>159584</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21323300" y="1490395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106172</xdr:rowOff>
    </xdr:from>
    <xdr:to>
      <xdr:col>98</xdr:col>
      <xdr:colOff>38100</xdr:colOff>
      <xdr:row>87</xdr:row>
      <xdr:rowOff>36322</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8605500" y="148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21499</xdr:rowOff>
    </xdr:from>
    <xdr:ext cx="469744" cy="259045"/>
    <xdr:sp macro="" textlink="">
      <xdr:nvSpPr>
        <xdr:cNvPr id="636" name="n_1aveValue【消防施設】&#10;一人当たり面積">
          <a:extLst>
            <a:ext uri="{FF2B5EF4-FFF2-40B4-BE49-F238E27FC236}">
              <a16:creationId xmlns:a16="http://schemas.microsoft.com/office/drawing/2014/main" id="{00000000-0008-0000-0200-00007C020000}"/>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7" name="n_2aveValue【消防施設】&#10;一人当たり面積">
          <a:extLst>
            <a:ext uri="{FF2B5EF4-FFF2-40B4-BE49-F238E27FC236}">
              <a16:creationId xmlns:a16="http://schemas.microsoft.com/office/drawing/2014/main" id="{00000000-0008-0000-0200-00007D020000}"/>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8" name="n_3aveValue【消防施設】&#10;一人当たり面積">
          <a:extLst>
            <a:ext uri="{FF2B5EF4-FFF2-40B4-BE49-F238E27FC236}">
              <a16:creationId xmlns:a16="http://schemas.microsoft.com/office/drawing/2014/main" id="{00000000-0008-0000-0200-00007E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9" name="n_4aveValue【消防施設】&#10;一人当たり面積">
          <a:extLst>
            <a:ext uri="{FF2B5EF4-FFF2-40B4-BE49-F238E27FC236}">
              <a16:creationId xmlns:a16="http://schemas.microsoft.com/office/drawing/2014/main" id="{00000000-0008-0000-0200-00007F020000}"/>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30061</xdr:rowOff>
    </xdr:from>
    <xdr:ext cx="469744" cy="259045"/>
    <xdr:sp macro="" textlink="">
      <xdr:nvSpPr>
        <xdr:cNvPr id="640" name="n_1mainValue【消防施設】&#10;一人当たり面積">
          <a:extLst>
            <a:ext uri="{FF2B5EF4-FFF2-40B4-BE49-F238E27FC236}">
              <a16:creationId xmlns:a16="http://schemas.microsoft.com/office/drawing/2014/main" id="{00000000-0008-0000-0200-000080020000}"/>
            </a:ext>
          </a:extLst>
        </xdr:cNvPr>
        <xdr:cNvSpPr txBox="1"/>
      </xdr:nvSpPr>
      <xdr:spPr>
        <a:xfrm>
          <a:off x="21075727" y="1494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27449</xdr:rowOff>
    </xdr:from>
    <xdr:ext cx="469744" cy="259045"/>
    <xdr:sp macro="" textlink="">
      <xdr:nvSpPr>
        <xdr:cNvPr id="641" name="n_4mainValue【消防施設】&#10;一人当たり面積">
          <a:extLst>
            <a:ext uri="{FF2B5EF4-FFF2-40B4-BE49-F238E27FC236}">
              <a16:creationId xmlns:a16="http://schemas.microsoft.com/office/drawing/2014/main" id="{00000000-0008-0000-0200-000081020000}"/>
            </a:ext>
          </a:extLst>
        </xdr:cNvPr>
        <xdr:cNvSpPr txBox="1"/>
      </xdr:nvSpPr>
      <xdr:spPr>
        <a:xfrm>
          <a:off x="18421427" y="1494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2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0000000-0008-0000-0200-00009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200-00009E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200-0000A0020000}"/>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6268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134456</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200-0000AC020000}"/>
            </a:ext>
          </a:extLst>
        </xdr:cNvPr>
        <xdr:cNvSpPr txBox="1"/>
      </xdr:nvSpPr>
      <xdr:spPr>
        <a:xfrm>
          <a:off x="16357600"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35379</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5481300" y="1818621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111942</xdr:rowOff>
    </xdr:from>
    <xdr:to>
      <xdr:col>67</xdr:col>
      <xdr:colOff>101600</xdr:colOff>
      <xdr:row>105</xdr:row>
      <xdr:rowOff>42092</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276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128832</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200-0000B002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89" name="n_2aveValue【庁舎】&#10;有形固定資産減価償却率">
          <a:extLst>
            <a:ext uri="{FF2B5EF4-FFF2-40B4-BE49-F238E27FC236}">
              <a16:creationId xmlns:a16="http://schemas.microsoft.com/office/drawing/2014/main" id="{00000000-0008-0000-0200-0000B102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0" name="n_3aveValue【庁舎】&#10;有形固定資産減価償却率">
          <a:extLst>
            <a:ext uri="{FF2B5EF4-FFF2-40B4-BE49-F238E27FC236}">
              <a16:creationId xmlns:a16="http://schemas.microsoft.com/office/drawing/2014/main" id="{00000000-0008-0000-0200-0000B2020000}"/>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691" name="n_4aveValue【庁舎】&#10;有形固定資産減価償却率">
          <a:extLst>
            <a:ext uri="{FF2B5EF4-FFF2-40B4-BE49-F238E27FC236}">
              <a16:creationId xmlns:a16="http://schemas.microsoft.com/office/drawing/2014/main" id="{00000000-0008-0000-0200-0000B3020000}"/>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693" name="n_4mainValue【庁舎】&#10;有形固定資産減価償却率">
          <a:extLst>
            <a:ext uri="{FF2B5EF4-FFF2-40B4-BE49-F238E27FC236}">
              <a16:creationId xmlns:a16="http://schemas.microsoft.com/office/drawing/2014/main" id="{00000000-0008-0000-0200-0000B5020000}"/>
            </a:ext>
          </a:extLst>
        </xdr:cNvPr>
        <xdr:cNvSpPr txBox="1"/>
      </xdr:nvSpPr>
      <xdr:spPr>
        <a:xfrm>
          <a:off x="12611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2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2" name="【庁舎】&#10;一人当たり面積最小値テキスト">
          <a:extLst>
            <a:ext uri="{FF2B5EF4-FFF2-40B4-BE49-F238E27FC236}">
              <a16:creationId xmlns:a16="http://schemas.microsoft.com/office/drawing/2014/main" id="{00000000-0008-0000-0200-0000D202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24" name="【庁舎】&#10;一人当たり面積最大値テキスト">
          <a:extLst>
            <a:ext uri="{FF2B5EF4-FFF2-40B4-BE49-F238E27FC236}">
              <a16:creationId xmlns:a16="http://schemas.microsoft.com/office/drawing/2014/main" id="{00000000-0008-0000-0200-0000D402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26" name="【庁舎】&#10;一人当たり面積平均値テキスト">
          <a:extLst>
            <a:ext uri="{FF2B5EF4-FFF2-40B4-BE49-F238E27FC236}">
              <a16:creationId xmlns:a16="http://schemas.microsoft.com/office/drawing/2014/main" id="{00000000-0008-0000-0200-0000D6020000}"/>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114936</xdr:rowOff>
    </xdr:from>
    <xdr:to>
      <xdr:col>116</xdr:col>
      <xdr:colOff>114300</xdr:colOff>
      <xdr:row>108</xdr:row>
      <xdr:rowOff>45086</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21107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29863</xdr:rowOff>
    </xdr:from>
    <xdr:ext cx="469744" cy="259045"/>
    <xdr:sp macro="" textlink="">
      <xdr:nvSpPr>
        <xdr:cNvPr id="738" name="【庁舎】&#10;一人当たり面積該当値テキスト">
          <a:extLst>
            <a:ext uri="{FF2B5EF4-FFF2-40B4-BE49-F238E27FC236}">
              <a16:creationId xmlns:a16="http://schemas.microsoft.com/office/drawing/2014/main" id="{00000000-0008-0000-0200-0000E2020000}"/>
            </a:ext>
          </a:extLst>
        </xdr:cNvPr>
        <xdr:cNvSpPr txBox="1"/>
      </xdr:nvSpPr>
      <xdr:spPr>
        <a:xfrm>
          <a:off x="22199600" y="183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117793</xdr:rowOff>
    </xdr:from>
    <xdr:to>
      <xdr:col>112</xdr:col>
      <xdr:colOff>38100</xdr:colOff>
      <xdr:row>108</xdr:row>
      <xdr:rowOff>47943</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1272500" y="18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165736</xdr:rowOff>
    </xdr:from>
    <xdr:to>
      <xdr:col>116</xdr:col>
      <xdr:colOff>63500</xdr:colOff>
      <xdr:row>107</xdr:row>
      <xdr:rowOff>168593</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21323300" y="18510886"/>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148273</xdr:rowOff>
    </xdr:from>
    <xdr:to>
      <xdr:col>98</xdr:col>
      <xdr:colOff>38100</xdr:colOff>
      <xdr:row>108</xdr:row>
      <xdr:rowOff>78423</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8605500" y="184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102570</xdr:rowOff>
    </xdr:from>
    <xdr:ext cx="469744" cy="259045"/>
    <xdr:sp macro="" textlink="">
      <xdr:nvSpPr>
        <xdr:cNvPr id="742" name="n_1aveValue【庁舎】&#10;一人当たり面積">
          <a:extLst>
            <a:ext uri="{FF2B5EF4-FFF2-40B4-BE49-F238E27FC236}">
              <a16:creationId xmlns:a16="http://schemas.microsoft.com/office/drawing/2014/main" id="{00000000-0008-0000-0200-0000E6020000}"/>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43" name="n_2aveValue【庁舎】&#10;一人当たり面積">
          <a:extLst>
            <a:ext uri="{FF2B5EF4-FFF2-40B4-BE49-F238E27FC236}">
              <a16:creationId xmlns:a16="http://schemas.microsoft.com/office/drawing/2014/main" id="{00000000-0008-0000-0200-0000E7020000}"/>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44" name="n_3aveValue【庁舎】&#10;一人当たり面積">
          <a:extLst>
            <a:ext uri="{FF2B5EF4-FFF2-40B4-BE49-F238E27FC236}">
              <a16:creationId xmlns:a16="http://schemas.microsoft.com/office/drawing/2014/main" id="{00000000-0008-0000-0200-0000E8020000}"/>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45" name="n_4aveValue【庁舎】&#10;一人当たり面積">
          <a:extLst>
            <a:ext uri="{FF2B5EF4-FFF2-40B4-BE49-F238E27FC236}">
              <a16:creationId xmlns:a16="http://schemas.microsoft.com/office/drawing/2014/main" id="{00000000-0008-0000-0200-0000E9020000}"/>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39070</xdr:rowOff>
    </xdr:from>
    <xdr:ext cx="469744" cy="259045"/>
    <xdr:sp macro="" textlink="">
      <xdr:nvSpPr>
        <xdr:cNvPr id="746" name="n_1mainValue【庁舎】&#10;一人当たり面積">
          <a:extLst>
            <a:ext uri="{FF2B5EF4-FFF2-40B4-BE49-F238E27FC236}">
              <a16:creationId xmlns:a16="http://schemas.microsoft.com/office/drawing/2014/main" id="{00000000-0008-0000-0200-0000EA020000}"/>
            </a:ext>
          </a:extLst>
        </xdr:cNvPr>
        <xdr:cNvSpPr txBox="1"/>
      </xdr:nvSpPr>
      <xdr:spPr>
        <a:xfrm>
          <a:off x="21075727" y="185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69550</xdr:rowOff>
    </xdr:from>
    <xdr:ext cx="469744" cy="259045"/>
    <xdr:sp macro="" textlink="">
      <xdr:nvSpPr>
        <xdr:cNvPr id="747" name="n_4mainValue【庁舎】&#10;一人当たり面積">
          <a:extLst>
            <a:ext uri="{FF2B5EF4-FFF2-40B4-BE49-F238E27FC236}">
              <a16:creationId xmlns:a16="http://schemas.microsoft.com/office/drawing/2014/main" id="{00000000-0008-0000-0200-0000EB020000}"/>
            </a:ext>
          </a:extLst>
        </xdr:cNvPr>
        <xdr:cNvSpPr txBox="1"/>
      </xdr:nvSpPr>
      <xdr:spPr>
        <a:xfrm>
          <a:off x="18421427" y="185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有形固定資産減価償却率は、図書館と体育館に関しては類似団体と同程度であるものの、福祉施設、保健センター、消防施設、庁舎に関しては類似団体を上回っている。</a:t>
          </a:r>
        </a:p>
        <a:p>
          <a:r>
            <a:rPr kumimoji="1" lang="ja-JP" altLang="en-US" sz="1300">
              <a:latin typeface="ＭＳ Ｐゴシック" panose="020B0600070205080204" pitchFamily="50" charset="-128"/>
              <a:ea typeface="ＭＳ Ｐゴシック" panose="020B0600070205080204" pitchFamily="50" charset="-128"/>
            </a:rPr>
            <a:t>図書館については、比較的新しい施設であるが、更なる効率的な維持管理に努めている。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保健センターと公民館に関しては、今後改修に合わせて複合化について検討している。</a:t>
          </a:r>
        </a:p>
        <a:p>
          <a:r>
            <a:rPr kumimoji="1" lang="ja-JP" altLang="en-US" sz="1300">
              <a:latin typeface="ＭＳ Ｐゴシック" panose="020B0600070205080204" pitchFamily="50" charset="-128"/>
              <a:ea typeface="ＭＳ Ｐゴシック" panose="020B0600070205080204" pitchFamily="50" charset="-128"/>
            </a:rPr>
            <a:t>庁舎については、旧耐震基準で建築した北庁舎の耐震補強工事が必要であるため、令和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年度から耐震改修事業を進めているところである。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集積により、かつては類似団体平均を大きく上回る財政力指数があったが、事業所の撤退の影響もあり、近年は低下傾向にある。令和２年１２月に、安八スマートインターチェンジ周辺を市街化区域に編入し、交通の利便性を最大限に活用し、企業誘致を進め、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81704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73660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73660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81704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30904</xdr:rowOff>
    </xdr:from>
    <xdr:to>
      <xdr:col>23</xdr:col>
      <xdr:colOff>184150</xdr:colOff>
      <xdr:row>42</xdr:row>
      <xdr:rowOff>132504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47431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134637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30904</xdr:rowOff>
    </xdr:from>
    <xdr:to>
      <xdr:col>7</xdr:col>
      <xdr:colOff>31750</xdr:colOff>
      <xdr:row>42</xdr:row>
      <xdr:rowOff>132504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142681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扶助費の増加、公債費の増大により、経常経費は高止まりの状況にある。今のところ、類似団体平均や県平均を下回っているが、こども園の統合などにより、経常経費の削減に努める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118956</xdr:rowOff>
    </xdr:from>
    <xdr:to>
      <xdr:col>23</xdr:col>
      <xdr:colOff>133350</xdr:colOff>
      <xdr:row>59</xdr:row>
      <xdr:rowOff>11854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0630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11854</xdr:rowOff>
    </xdr:from>
    <xdr:to>
      <xdr:col>19</xdr:col>
      <xdr:colOff>133350</xdr:colOff>
      <xdr:row>59</xdr:row>
      <xdr:rowOff>140546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1274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41487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2560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61</xdr:row>
      <xdr:rowOff>119380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32848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68156</xdr:rowOff>
    </xdr:from>
    <xdr:to>
      <xdr:col>23</xdr:col>
      <xdr:colOff>184150</xdr:colOff>
      <xdr:row>58</xdr:row>
      <xdr:rowOff>169756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160883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132504</xdr:rowOff>
    </xdr:from>
    <xdr:to>
      <xdr:col>19</xdr:col>
      <xdr:colOff>184150</xdr:colOff>
      <xdr:row>59</xdr:row>
      <xdr:rowOff>62654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72831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職員数の減少により、減少傾向にある。しかし、物件費においては、保守委託料の増、リース物件の増などの要因により、高止まりの状況にある。また、施設の維持管理費も高止まりの要因であるため、施設の統廃合も踏まえ、更なる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76846</xdr:rowOff>
    </xdr:from>
    <xdr:to>
      <xdr:col>23</xdr:col>
      <xdr:colOff>133350</xdr:colOff>
      <xdr:row>81</xdr:row>
      <xdr:rowOff>112796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4296"/>
          <a:ext cx="8382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68831</xdr:rowOff>
    </xdr:from>
    <xdr:to>
      <xdr:col>19</xdr:col>
      <xdr:colOff>133350</xdr:colOff>
      <xdr:row>81</xdr:row>
      <xdr:rowOff>76846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56281"/>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55918</xdr:rowOff>
    </xdr:from>
    <xdr:to>
      <xdr:col>15</xdr:col>
      <xdr:colOff>82550</xdr:colOff>
      <xdr:row>81</xdr:row>
      <xdr:rowOff>68831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3368"/>
          <a:ext cx="889000" cy="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55918</xdr:rowOff>
    </xdr:from>
    <xdr:to>
      <xdr:col>11</xdr:col>
      <xdr:colOff>31750</xdr:colOff>
      <xdr:row>81</xdr:row>
      <xdr:rowOff>67765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43368"/>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61996</xdr:rowOff>
    </xdr:from>
    <xdr:to>
      <xdr:col>23</xdr:col>
      <xdr:colOff>184150</xdr:colOff>
      <xdr:row>81</xdr:row>
      <xdr:rowOff>163596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154723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26046</xdr:rowOff>
    </xdr:from>
    <xdr:to>
      <xdr:col>19</xdr:col>
      <xdr:colOff>184150</xdr:colOff>
      <xdr:row>81</xdr:row>
      <xdr:rowOff>127646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137823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18031</xdr:rowOff>
    </xdr:from>
    <xdr:to>
      <xdr:col>15</xdr:col>
      <xdr:colOff>133350</xdr:colOff>
      <xdr:row>81</xdr:row>
      <xdr:rowOff>119631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129808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5118</xdr:rowOff>
    </xdr:from>
    <xdr:to>
      <xdr:col>11</xdr:col>
      <xdr:colOff>82550</xdr:colOff>
      <xdr:row>81</xdr:row>
      <xdr:rowOff>106718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116895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16965</xdr:rowOff>
    </xdr:from>
    <xdr:to>
      <xdr:col>7</xdr:col>
      <xdr:colOff>31750</xdr:colOff>
      <xdr:row>81</xdr:row>
      <xdr:rowOff>118565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128742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かつては、全国平均を大きく下回り、類似団体内においても最低水準であった。しかし、ここ数年で給与水準の適正化を図ったことにより、僅かながらラスパイレス指数に反映され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106539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234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84</xdr:row>
      <xdr:rowOff>2116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3368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2116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771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83</xdr:row>
      <xdr:rowOff>146755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14921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％職員を削減する予定であったが、採用を抑制し、退職者も見込みより増えたことにより、前倒しによって達成している。今後も、定員管理計画に基づき、適切な人員管理に努める。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133652</xdr:rowOff>
    </xdr:from>
    <xdr:to>
      <xdr:col>81</xdr:col>
      <xdr:colOff>44450</xdr:colOff>
      <xdr:row>60</xdr:row>
      <xdr:rowOff>7015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49202"/>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133652</xdr:rowOff>
    </xdr:from>
    <xdr:to>
      <xdr:col>77</xdr:col>
      <xdr:colOff>44450</xdr:colOff>
      <xdr:row>59</xdr:row>
      <xdr:rowOff>149739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4920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149739</xdr:rowOff>
    </xdr:from>
    <xdr:to>
      <xdr:col>72</xdr:col>
      <xdr:colOff>203200</xdr:colOff>
      <xdr:row>60</xdr:row>
      <xdr:rowOff>20804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6528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20804</xdr:rowOff>
    </xdr:from>
    <xdr:to>
      <xdr:col>68</xdr:col>
      <xdr:colOff>152400</xdr:colOff>
      <xdr:row>60</xdr:row>
      <xdr:rowOff>59872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07804"/>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127665</xdr:rowOff>
    </xdr:from>
    <xdr:to>
      <xdr:col>81</xdr:col>
      <xdr:colOff>95250</xdr:colOff>
      <xdr:row>60</xdr:row>
      <xdr:rowOff>57815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144192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82852</xdr:rowOff>
    </xdr:from>
    <xdr:to>
      <xdr:col>77</xdr:col>
      <xdr:colOff>95250</xdr:colOff>
      <xdr:row>60</xdr:row>
      <xdr:rowOff>13002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23179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6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98939</xdr:rowOff>
    </xdr:from>
    <xdr:to>
      <xdr:col>73</xdr:col>
      <xdr:colOff>44450</xdr:colOff>
      <xdr:row>60</xdr:row>
      <xdr:rowOff>29089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39266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141454</xdr:rowOff>
    </xdr:from>
    <xdr:to>
      <xdr:col>68</xdr:col>
      <xdr:colOff>203200</xdr:colOff>
      <xdr:row>60</xdr:row>
      <xdr:rowOff>71604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81781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9072</xdr:rowOff>
    </xdr:from>
    <xdr:to>
      <xdr:col>64</xdr:col>
      <xdr:colOff>152400</xdr:colOff>
      <xdr:row>60</xdr:row>
      <xdr:rowOff>110672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120849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おける返済が一段落したことにより、改善傾向にあったが、学校施設整備やスマートインターチェンジ周辺の道路整備による償還がはじまるため、今後しばらくの間、高止まりとなる。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104926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0999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41</xdr:row>
      <xdr:rowOff>116417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150888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2419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将来負担額について、充当基金残高の増加等により、前年度より</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ポイント改善した。依然として類似団体平均を大きく上回っている。しばらくは、同水準で推移すると予測している。今後は、第五次総合計画のもと、事業精査により新規発行債を抑制するなど、将来の負担軽減のため、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51889</xdr:rowOff>
    </xdr:from>
    <xdr:to>
      <xdr:col>81</xdr:col>
      <xdr:colOff>44450</xdr:colOff>
      <xdr:row>20</xdr:row>
      <xdr:rowOff>82671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3309439"/>
          <a:ext cx="8382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73478</xdr:rowOff>
    </xdr:from>
    <xdr:to>
      <xdr:col>77</xdr:col>
      <xdr:colOff>44450</xdr:colOff>
      <xdr:row>20</xdr:row>
      <xdr:rowOff>82671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50247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1089</xdr:rowOff>
    </xdr:from>
    <xdr:to>
      <xdr:col>72</xdr:col>
      <xdr:colOff>203200</xdr:colOff>
      <xdr:row>20</xdr:row>
      <xdr:rowOff>73478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43008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87509</xdr:rowOff>
    </xdr:from>
    <xdr:to>
      <xdr:col>68</xdr:col>
      <xdr:colOff>152400</xdr:colOff>
      <xdr:row>20</xdr:row>
      <xdr:rowOff>1089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3345059"/>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1089</xdr:rowOff>
    </xdr:from>
    <xdr:to>
      <xdr:col>81</xdr:col>
      <xdr:colOff>95250</xdr:colOff>
      <xdr:row>19</xdr:row>
      <xdr:rowOff>102689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144616</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23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31871</xdr:rowOff>
    </xdr:from>
    <xdr:to>
      <xdr:col>77</xdr:col>
      <xdr:colOff>95250</xdr:colOff>
      <xdr:row>20</xdr:row>
      <xdr:rowOff>133471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118248</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54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22678</xdr:rowOff>
    </xdr:from>
    <xdr:to>
      <xdr:col>73</xdr:col>
      <xdr:colOff>44450</xdr:colOff>
      <xdr:row>20</xdr:row>
      <xdr:rowOff>124278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109055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121739</xdr:rowOff>
    </xdr:from>
    <xdr:to>
      <xdr:col>68</xdr:col>
      <xdr:colOff>203200</xdr:colOff>
      <xdr:row>20</xdr:row>
      <xdr:rowOff>51889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36666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36709</xdr:rowOff>
    </xdr:from>
    <xdr:to>
      <xdr:col>64</xdr:col>
      <xdr:colOff>152400</xdr:colOff>
      <xdr:row>19</xdr:row>
      <xdr:rowOff>138309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123086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人件費に係るものは、令和２年度において</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と類似団体、岐阜県平均と比較してより高い数値となっている。温泉、こども園、生涯学習複合施設などの直営施設があるために、職員数が類似団体平均と比較して多いことが、低くならない要因である。行政サービスの提供方法の差異によるものではあるが、今後、民間でも実施可能な部分については、指定管理者制度の導入などを進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温泉、こども園、生涯学習施設を直営で運営していることもあり、施設の維持管理経費が嵩み、類似団体平均と比較しても高い。今後は、こども園の廃合などを推進し、コスト削減を進め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91077</xdr:rowOff>
    </xdr:from>
    <xdr:to>
      <xdr:col>82</xdr:col>
      <xdr:colOff>107950</xdr:colOff>
      <xdr:row>18</xdr:row>
      <xdr:rowOff>100874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34277"/>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100874</xdr:rowOff>
    </xdr:from>
    <xdr:to>
      <xdr:col>78</xdr:col>
      <xdr:colOff>69850</xdr:colOff>
      <xdr:row>18</xdr:row>
      <xdr:rowOff>146594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86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122101</xdr:rowOff>
    </xdr:from>
    <xdr:to>
      <xdr:col>73</xdr:col>
      <xdr:colOff>180975</xdr:colOff>
      <xdr:row>18</xdr:row>
      <xdr:rowOff>146594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3675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122101</xdr:rowOff>
    </xdr:from>
    <xdr:to>
      <xdr:col>69</xdr:col>
      <xdr:colOff>92075</xdr:colOff>
      <xdr:row>17</xdr:row>
      <xdr:rowOff>148227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36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40277</xdr:rowOff>
    </xdr:from>
    <xdr:to>
      <xdr:col>82</xdr:col>
      <xdr:colOff>158750</xdr:colOff>
      <xdr:row>16</xdr:row>
      <xdr:rowOff>141877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12354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95794</xdr:rowOff>
    </xdr:from>
    <xdr:to>
      <xdr:col>74</xdr:col>
      <xdr:colOff>31750</xdr:colOff>
      <xdr:row>19</xdr:row>
      <xdr:rowOff>25944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10721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6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71301</xdr:rowOff>
    </xdr:from>
    <xdr:to>
      <xdr:col>69</xdr:col>
      <xdr:colOff>142875</xdr:colOff>
      <xdr:row>18</xdr:row>
      <xdr:rowOff>1451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157678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97427</xdr:rowOff>
    </xdr:from>
    <xdr:to>
      <xdr:col>65</xdr:col>
      <xdr:colOff>53975</xdr:colOff>
      <xdr:row>18</xdr:row>
      <xdr:rowOff>27577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12354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に近づき、減少傾向にある。少子化などが主な原因として挙げられる。資格審査等の適正化や各種手当への独自加算等の見直しを進めていくことで、財政負担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4535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類似団体平均と比較すると大きく下回っている。しかし、公共下水道事業特別会計への繰出金が経常的に必要となっていることから、料金見直し等の公共下水道事業内での健全化等を図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154215</xdr:rowOff>
    </xdr:from>
    <xdr:to>
      <xdr:col>82</xdr:col>
      <xdr:colOff>107950</xdr:colOff>
      <xdr:row>53</xdr:row>
      <xdr:rowOff>26307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069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154215</xdr:rowOff>
    </xdr:from>
    <xdr:to>
      <xdr:col>78</xdr:col>
      <xdr:colOff>69850</xdr:colOff>
      <xdr:row>52</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37193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080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54</xdr:row>
      <xdr:rowOff>18143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124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146957</xdr:rowOff>
    </xdr:from>
    <xdr:to>
      <xdr:col>82</xdr:col>
      <xdr:colOff>158750</xdr:colOff>
      <xdr:row>53</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163484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103415</xdr:rowOff>
    </xdr:from>
    <xdr:to>
      <xdr:col>78</xdr:col>
      <xdr:colOff>120650</xdr:colOff>
      <xdr:row>53</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43742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78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157843</xdr:rowOff>
    </xdr:from>
    <xdr:to>
      <xdr:col>69</xdr:col>
      <xdr:colOff>142875</xdr:colOff>
      <xdr:row>53</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98170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138793</xdr:rowOff>
    </xdr:from>
    <xdr:to>
      <xdr:col>65</xdr:col>
      <xdr:colOff>53975</xdr:colOff>
      <xdr:row>54</xdr:row>
      <xdr:rowOff>68943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79120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ポイント下回っている。今後は、高齢化により、それに対するサービスの増加が見込まれるため、事業の見直しにより、縮減に努める。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86995</xdr:rowOff>
    </xdr:from>
    <xdr:to>
      <xdr:col>82</xdr:col>
      <xdr:colOff>107950</xdr:colOff>
      <xdr:row>34</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162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86995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8877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41910</xdr:rowOff>
    </xdr:from>
    <xdr:to>
      <xdr:col>82</xdr:col>
      <xdr:colOff>158750</xdr:colOff>
      <xdr:row>34</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121937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7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36195</xdr:rowOff>
    </xdr:from>
    <xdr:to>
      <xdr:col>78</xdr:col>
      <xdr:colOff>120650</xdr:colOff>
      <xdr:row>34</xdr:row>
      <xdr:rowOff>137795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147972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3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建設事業の返済が終了したことにより、比率としては、減少傾向にある。しかし、近年スマートインターチェンジ建設事業、小中学校の施設整備事業に集中投資した結果、今後償還額が増える見込みである。更に、施設の長寿命化等に対する費用も見込む必要があるため、不急事業については、精査す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46989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78</xdr:row>
      <xdr:rowOff>81280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486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類似団体平均よりも低い水準である。下水道事業においては、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前に面整備工事が終了しているものの、下水道会計への繰出金（元利償還金に充当）については、引き続き必要であるため、使用料の見直し等も検討していく。長期的な視野に立ち健全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24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606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8128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102776</xdr:rowOff>
    </xdr:from>
    <xdr:to>
      <xdr:col>29</xdr:col>
      <xdr:colOff>127000</xdr:colOff>
      <xdr:row>18</xdr:row>
      <xdr:rowOff>105367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6501"/>
          <a:ext cx="647700" cy="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105367</xdr:rowOff>
    </xdr:from>
    <xdr:to>
      <xdr:col>26</xdr:col>
      <xdr:colOff>50800</xdr:colOff>
      <xdr:row>18</xdr:row>
      <xdr:rowOff>108430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9092"/>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92916</xdr:rowOff>
    </xdr:from>
    <xdr:to>
      <xdr:col>22</xdr:col>
      <xdr:colOff>114300</xdr:colOff>
      <xdr:row>18</xdr:row>
      <xdr:rowOff>108430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26641"/>
          <a:ext cx="698500" cy="1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79825</xdr:rowOff>
    </xdr:from>
    <xdr:to>
      <xdr:col>18</xdr:col>
      <xdr:colOff>177800</xdr:colOff>
      <xdr:row>18</xdr:row>
      <xdr:rowOff>92916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13550"/>
          <a:ext cx="698500" cy="1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51976</xdr:rowOff>
    </xdr:from>
    <xdr:to>
      <xdr:col>29</xdr:col>
      <xdr:colOff>177800</xdr:colOff>
      <xdr:row>18</xdr:row>
      <xdr:rowOff>153576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24053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54567</xdr:rowOff>
    </xdr:from>
    <xdr:to>
      <xdr:col>26</xdr:col>
      <xdr:colOff>101600</xdr:colOff>
      <xdr:row>18</xdr:row>
      <xdr:rowOff>156167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140944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57630</xdr:rowOff>
    </xdr:from>
    <xdr:to>
      <xdr:col>22</xdr:col>
      <xdr:colOff>165100</xdr:colOff>
      <xdr:row>18</xdr:row>
      <xdr:rowOff>159230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144007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42116</xdr:rowOff>
    </xdr:from>
    <xdr:to>
      <xdr:col>19</xdr:col>
      <xdr:colOff>38100</xdr:colOff>
      <xdr:row>18</xdr:row>
      <xdr:rowOff>143716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128493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29025</xdr:rowOff>
    </xdr:from>
    <xdr:to>
      <xdr:col>15</xdr:col>
      <xdr:colOff>101600</xdr:colOff>
      <xdr:row>18</xdr:row>
      <xdr:rowOff>130625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115402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195008</xdr:rowOff>
    </xdr:from>
    <xdr:to>
      <xdr:col>29</xdr:col>
      <xdr:colOff>127000</xdr:colOff>
      <xdr:row>35</xdr:row>
      <xdr:rowOff>248547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05358"/>
          <a:ext cx="647700" cy="5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248547</xdr:rowOff>
    </xdr:from>
    <xdr:to>
      <xdr:col>26</xdr:col>
      <xdr:colOff>50800</xdr:colOff>
      <xdr:row>35</xdr:row>
      <xdr:rowOff>324487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58897"/>
          <a:ext cx="698500" cy="75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216726</xdr:rowOff>
    </xdr:from>
    <xdr:to>
      <xdr:col>22</xdr:col>
      <xdr:colOff>114300</xdr:colOff>
      <xdr:row>35</xdr:row>
      <xdr:rowOff>324487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27076"/>
          <a:ext cx="698500" cy="10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216726</xdr:rowOff>
    </xdr:from>
    <xdr:to>
      <xdr:col>18</xdr:col>
      <xdr:colOff>177800</xdr:colOff>
      <xdr:row>35</xdr:row>
      <xdr:rowOff>251633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27076"/>
          <a:ext cx="698500" cy="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144208</xdr:rowOff>
    </xdr:from>
    <xdr:to>
      <xdr:col>29</xdr:col>
      <xdr:colOff>177800</xdr:colOff>
      <xdr:row>35</xdr:row>
      <xdr:rowOff>245808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5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332185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197747</xdr:rowOff>
    </xdr:from>
    <xdr:to>
      <xdr:col>26</xdr:col>
      <xdr:colOff>101600</xdr:colOff>
      <xdr:row>35</xdr:row>
      <xdr:rowOff>299347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0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284124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273687</xdr:rowOff>
    </xdr:from>
    <xdr:to>
      <xdr:col>22</xdr:col>
      <xdr:colOff>165100</xdr:colOff>
      <xdr:row>36</xdr:row>
      <xdr:rowOff>32387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17164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165926</xdr:rowOff>
    </xdr:from>
    <xdr:to>
      <xdr:col>19</xdr:col>
      <xdr:colOff>38100</xdr:colOff>
      <xdr:row>35</xdr:row>
      <xdr:rowOff>267526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277703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200833</xdr:rowOff>
    </xdr:from>
    <xdr:to>
      <xdr:col>15</xdr:col>
      <xdr:colOff>101600</xdr:colOff>
      <xdr:row>35</xdr:row>
      <xdr:rowOff>302433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1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312610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8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85712</xdr:rowOff>
    </xdr:from>
    <xdr:to>
      <xdr:col>24</xdr:col>
      <xdr:colOff>63500</xdr:colOff>
      <xdr:row>38</xdr:row>
      <xdr:rowOff>125006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9362"/>
          <a:ext cx="838200" cy="2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125006</xdr:rowOff>
    </xdr:from>
    <xdr:to>
      <xdr:col>19</xdr:col>
      <xdr:colOff>177800</xdr:colOff>
      <xdr:row>38</xdr:row>
      <xdr:rowOff>127076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40106"/>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113487</xdr:rowOff>
    </xdr:from>
    <xdr:to>
      <xdr:col>15</xdr:col>
      <xdr:colOff>50800</xdr:colOff>
      <xdr:row>38</xdr:row>
      <xdr:rowOff>127076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2858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102857</xdr:rowOff>
    </xdr:from>
    <xdr:to>
      <xdr:col>10</xdr:col>
      <xdr:colOff>114300</xdr:colOff>
      <xdr:row>38</xdr:row>
      <xdr:rowOff>113487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1795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34912</xdr:rowOff>
    </xdr:from>
    <xdr:to>
      <xdr:col>24</xdr:col>
      <xdr:colOff>114300</xdr:colOff>
      <xdr:row>37</xdr:row>
      <xdr:rowOff>136512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74206</xdr:rowOff>
    </xdr:from>
    <xdr:to>
      <xdr:col>20</xdr:col>
      <xdr:colOff>38100</xdr:colOff>
      <xdr:row>39</xdr:row>
      <xdr:rowOff>4356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166933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76276</xdr:rowOff>
    </xdr:from>
    <xdr:to>
      <xdr:col>15</xdr:col>
      <xdr:colOff>101600</xdr:colOff>
      <xdr:row>39</xdr:row>
      <xdr:rowOff>6426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169003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62687</xdr:rowOff>
    </xdr:from>
    <xdr:to>
      <xdr:col>10</xdr:col>
      <xdr:colOff>165100</xdr:colOff>
      <xdr:row>38</xdr:row>
      <xdr:rowOff>164287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155414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52057</xdr:rowOff>
    </xdr:from>
    <xdr:to>
      <xdr:col>6</xdr:col>
      <xdr:colOff>38100</xdr:colOff>
      <xdr:row>38</xdr:row>
      <xdr:rowOff>153657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144784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130620</xdr:rowOff>
    </xdr:from>
    <xdr:to>
      <xdr:col>24</xdr:col>
      <xdr:colOff>63500</xdr:colOff>
      <xdr:row>56</xdr:row>
      <xdr:rowOff>170241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31820"/>
          <a:ext cx="838200" cy="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130620</xdr:rowOff>
    </xdr:from>
    <xdr:to>
      <xdr:col>19</xdr:col>
      <xdr:colOff>177800</xdr:colOff>
      <xdr:row>56</xdr:row>
      <xdr:rowOff>143901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31820"/>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143901</xdr:rowOff>
    </xdr:from>
    <xdr:to>
      <xdr:col>15</xdr:col>
      <xdr:colOff>50800</xdr:colOff>
      <xdr:row>56</xdr:row>
      <xdr:rowOff>166428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45101"/>
          <a:ext cx="889000" cy="2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159048</xdr:rowOff>
    </xdr:from>
    <xdr:to>
      <xdr:col>10</xdr:col>
      <xdr:colOff>114300</xdr:colOff>
      <xdr:row>56</xdr:row>
      <xdr:rowOff>166428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60248"/>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119441</xdr:rowOff>
    </xdr:from>
    <xdr:to>
      <xdr:col>24</xdr:col>
      <xdr:colOff>114300</xdr:colOff>
      <xdr:row>57</xdr:row>
      <xdr:rowOff>49591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34368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79820</xdr:rowOff>
    </xdr:from>
    <xdr:to>
      <xdr:col>20</xdr:col>
      <xdr:colOff>38100</xdr:colOff>
      <xdr:row>57</xdr:row>
      <xdr:rowOff>9970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93101</xdr:rowOff>
    </xdr:from>
    <xdr:to>
      <xdr:col>15</xdr:col>
      <xdr:colOff>101600</xdr:colOff>
      <xdr:row>57</xdr:row>
      <xdr:rowOff>23251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115628</xdr:rowOff>
    </xdr:from>
    <xdr:to>
      <xdr:col>10</xdr:col>
      <xdr:colOff>165100</xdr:colOff>
      <xdr:row>57</xdr:row>
      <xdr:rowOff>45778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36905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108248</xdr:rowOff>
    </xdr:from>
    <xdr:to>
      <xdr:col>6</xdr:col>
      <xdr:colOff>38100</xdr:colOff>
      <xdr:row>57</xdr:row>
      <xdr:rowOff>38398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96952</xdr:rowOff>
    </xdr:from>
    <xdr:to>
      <xdr:col>24</xdr:col>
      <xdr:colOff>63500</xdr:colOff>
      <xdr:row>78</xdr:row>
      <xdr:rowOff>116635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0052"/>
          <a:ext cx="8382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113846</xdr:rowOff>
    </xdr:from>
    <xdr:to>
      <xdr:col>19</xdr:col>
      <xdr:colOff>177800</xdr:colOff>
      <xdr:row>78</xdr:row>
      <xdr:rowOff>116635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8694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113846</xdr:rowOff>
    </xdr:from>
    <xdr:to>
      <xdr:col>15</xdr:col>
      <xdr:colOff>50800</xdr:colOff>
      <xdr:row>78</xdr:row>
      <xdr:rowOff>120177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6946"/>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81087</xdr:rowOff>
    </xdr:from>
    <xdr:to>
      <xdr:col>10</xdr:col>
      <xdr:colOff>114300</xdr:colOff>
      <xdr:row>78</xdr:row>
      <xdr:rowOff>120177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5418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46152</xdr:rowOff>
    </xdr:from>
    <xdr:to>
      <xdr:col>24</xdr:col>
      <xdr:colOff>114300</xdr:colOff>
      <xdr:row>78</xdr:row>
      <xdr:rowOff>147752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132529</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65835</xdr:rowOff>
    </xdr:from>
    <xdr:to>
      <xdr:col>20</xdr:col>
      <xdr:colOff>38100</xdr:colOff>
      <xdr:row>78</xdr:row>
      <xdr:rowOff>167435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158562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3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63046</xdr:rowOff>
    </xdr:from>
    <xdr:to>
      <xdr:col>15</xdr:col>
      <xdr:colOff>101600</xdr:colOff>
      <xdr:row>78</xdr:row>
      <xdr:rowOff>164646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155773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69377</xdr:rowOff>
    </xdr:from>
    <xdr:to>
      <xdr:col>10</xdr:col>
      <xdr:colOff>165100</xdr:colOff>
      <xdr:row>78</xdr:row>
      <xdr:rowOff>170977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162104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30287</xdr:rowOff>
    </xdr:from>
    <xdr:to>
      <xdr:col>6</xdr:col>
      <xdr:colOff>38100</xdr:colOff>
      <xdr:row>78</xdr:row>
      <xdr:rowOff>131887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123014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9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84931</xdr:rowOff>
    </xdr:from>
    <xdr:to>
      <xdr:col>24</xdr:col>
      <xdr:colOff>63500</xdr:colOff>
      <xdr:row>98</xdr:row>
      <xdr:rowOff>86913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887031"/>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84931</xdr:rowOff>
    </xdr:from>
    <xdr:to>
      <xdr:col>19</xdr:col>
      <xdr:colOff>177800</xdr:colOff>
      <xdr:row>98</xdr:row>
      <xdr:rowOff>99295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87031"/>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61767</xdr:rowOff>
    </xdr:from>
    <xdr:to>
      <xdr:col>15</xdr:col>
      <xdr:colOff>50800</xdr:colOff>
      <xdr:row>98</xdr:row>
      <xdr:rowOff>99295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63867"/>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61767</xdr:rowOff>
    </xdr:from>
    <xdr:to>
      <xdr:col>10</xdr:col>
      <xdr:colOff>114300</xdr:colOff>
      <xdr:row>98</xdr:row>
      <xdr:rowOff>83159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63867"/>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36113</xdr:rowOff>
    </xdr:from>
    <xdr:to>
      <xdr:col>24</xdr:col>
      <xdr:colOff>114300</xdr:colOff>
      <xdr:row>98</xdr:row>
      <xdr:rowOff>137713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122490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5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34131</xdr:rowOff>
    </xdr:from>
    <xdr:to>
      <xdr:col>20</xdr:col>
      <xdr:colOff>38100</xdr:colOff>
      <xdr:row>98</xdr:row>
      <xdr:rowOff>135731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126858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48495</xdr:rowOff>
    </xdr:from>
    <xdr:to>
      <xdr:col>15</xdr:col>
      <xdr:colOff>101600</xdr:colOff>
      <xdr:row>98</xdr:row>
      <xdr:rowOff>150095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141222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4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10967</xdr:rowOff>
    </xdr:from>
    <xdr:to>
      <xdr:col>10</xdr:col>
      <xdr:colOff>165100</xdr:colOff>
      <xdr:row>98</xdr:row>
      <xdr:rowOff>112567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103694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0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32359</xdr:rowOff>
    </xdr:from>
    <xdr:to>
      <xdr:col>6</xdr:col>
      <xdr:colOff>38100</xdr:colOff>
      <xdr:row>98</xdr:row>
      <xdr:rowOff>133959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125086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143675</xdr:rowOff>
    </xdr:from>
    <xdr:to>
      <xdr:col>55</xdr:col>
      <xdr:colOff>0</xdr:colOff>
      <xdr:row>38</xdr:row>
      <xdr:rowOff>34100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315875"/>
          <a:ext cx="838200" cy="2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34100</xdr:rowOff>
    </xdr:from>
    <xdr:to>
      <xdr:col>50</xdr:col>
      <xdr:colOff>114300</xdr:colOff>
      <xdr:row>38</xdr:row>
      <xdr:rowOff>44975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549200"/>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35733</xdr:rowOff>
    </xdr:from>
    <xdr:to>
      <xdr:col>45</xdr:col>
      <xdr:colOff>177800</xdr:colOff>
      <xdr:row>38</xdr:row>
      <xdr:rowOff>44975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550833"/>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35733</xdr:rowOff>
    </xdr:from>
    <xdr:to>
      <xdr:col>41</xdr:col>
      <xdr:colOff>50800</xdr:colOff>
      <xdr:row>38</xdr:row>
      <xdr:rowOff>36062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50833"/>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92875</xdr:rowOff>
    </xdr:from>
    <xdr:to>
      <xdr:col>55</xdr:col>
      <xdr:colOff>50800</xdr:colOff>
      <xdr:row>37</xdr:row>
      <xdr:rowOff>23025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7802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8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154751</xdr:rowOff>
    </xdr:from>
    <xdr:to>
      <xdr:col>50</xdr:col>
      <xdr:colOff>165100</xdr:colOff>
      <xdr:row>38</xdr:row>
      <xdr:rowOff>84900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98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76027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165625</xdr:rowOff>
    </xdr:from>
    <xdr:to>
      <xdr:col>46</xdr:col>
      <xdr:colOff>38100</xdr:colOff>
      <xdr:row>38</xdr:row>
      <xdr:rowOff>95775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5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86902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60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156383</xdr:rowOff>
    </xdr:from>
    <xdr:to>
      <xdr:col>41</xdr:col>
      <xdr:colOff>101600</xdr:colOff>
      <xdr:row>38</xdr:row>
      <xdr:rowOff>86533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77660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156712</xdr:rowOff>
    </xdr:from>
    <xdr:to>
      <xdr:col>36</xdr:col>
      <xdr:colOff>165100</xdr:colOff>
      <xdr:row>38</xdr:row>
      <xdr:rowOff>86861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00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77989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149350</xdr:rowOff>
    </xdr:from>
    <xdr:to>
      <xdr:col>55</xdr:col>
      <xdr:colOff>0</xdr:colOff>
      <xdr:row>58</xdr:row>
      <xdr:rowOff>161273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93450"/>
          <a:ext cx="8382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54831</xdr:rowOff>
    </xdr:from>
    <xdr:to>
      <xdr:col>50</xdr:col>
      <xdr:colOff>114300</xdr:colOff>
      <xdr:row>58</xdr:row>
      <xdr:rowOff>149350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8931"/>
          <a:ext cx="889000" cy="9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48623</xdr:rowOff>
    </xdr:from>
    <xdr:to>
      <xdr:col>45</xdr:col>
      <xdr:colOff>177800</xdr:colOff>
      <xdr:row>58</xdr:row>
      <xdr:rowOff>54831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21273"/>
          <a:ext cx="889000" cy="1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48623</xdr:rowOff>
    </xdr:from>
    <xdr:to>
      <xdr:col>41</xdr:col>
      <xdr:colOff>50800</xdr:colOff>
      <xdr:row>58</xdr:row>
      <xdr:rowOff>36598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21273"/>
          <a:ext cx="889000" cy="1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110473</xdr:rowOff>
    </xdr:from>
    <xdr:to>
      <xdr:col>55</xdr:col>
      <xdr:colOff>50800</xdr:colOff>
      <xdr:row>59</xdr:row>
      <xdr:rowOff>40623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25400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98550</xdr:rowOff>
    </xdr:from>
    <xdr:to>
      <xdr:col>50</xdr:col>
      <xdr:colOff>165100</xdr:colOff>
      <xdr:row>59</xdr:row>
      <xdr:rowOff>28700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19827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4031</xdr:rowOff>
    </xdr:from>
    <xdr:to>
      <xdr:col>46</xdr:col>
      <xdr:colOff>38100</xdr:colOff>
      <xdr:row>58</xdr:row>
      <xdr:rowOff>105631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96758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169273</xdr:rowOff>
    </xdr:from>
    <xdr:to>
      <xdr:col>41</xdr:col>
      <xdr:colOff>101600</xdr:colOff>
      <xdr:row>57</xdr:row>
      <xdr:rowOff>99423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115950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4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157248</xdr:rowOff>
    </xdr:from>
    <xdr:to>
      <xdr:col>36</xdr:col>
      <xdr:colOff>165100</xdr:colOff>
      <xdr:row>58</xdr:row>
      <xdr:rowOff>87398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78525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68276</xdr:rowOff>
    </xdr:from>
    <xdr:to>
      <xdr:col>55</xdr:col>
      <xdr:colOff>0</xdr:colOff>
      <xdr:row>78</xdr:row>
      <xdr:rowOff>124671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41376"/>
          <a:ext cx="8382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142909</xdr:rowOff>
    </xdr:from>
    <xdr:to>
      <xdr:col>50</xdr:col>
      <xdr:colOff>114300</xdr:colOff>
      <xdr:row>78</xdr:row>
      <xdr:rowOff>124671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44559"/>
          <a:ext cx="889000" cy="1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62291</xdr:rowOff>
    </xdr:from>
    <xdr:to>
      <xdr:col>45</xdr:col>
      <xdr:colOff>177800</xdr:colOff>
      <xdr:row>77</xdr:row>
      <xdr:rowOff>142909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092491"/>
          <a:ext cx="889000" cy="2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62291</xdr:rowOff>
    </xdr:from>
    <xdr:to>
      <xdr:col>41</xdr:col>
      <xdr:colOff>50800</xdr:colOff>
      <xdr:row>77</xdr:row>
      <xdr:rowOff>146458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092491"/>
          <a:ext cx="889000" cy="25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17476</xdr:rowOff>
    </xdr:from>
    <xdr:to>
      <xdr:col>55</xdr:col>
      <xdr:colOff>50800</xdr:colOff>
      <xdr:row>78</xdr:row>
      <xdr:rowOff>119076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103853</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73871</xdr:rowOff>
    </xdr:from>
    <xdr:to>
      <xdr:col>50</xdr:col>
      <xdr:colOff>165100</xdr:colOff>
      <xdr:row>79</xdr:row>
      <xdr:rowOff>4021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166598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3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92109</xdr:rowOff>
    </xdr:from>
    <xdr:to>
      <xdr:col>46</xdr:col>
      <xdr:colOff>38100</xdr:colOff>
      <xdr:row>78</xdr:row>
      <xdr:rowOff>22259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0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11491</xdr:rowOff>
    </xdr:from>
    <xdr:to>
      <xdr:col>41</xdr:col>
      <xdr:colOff>101600</xdr:colOff>
      <xdr:row>76</xdr:row>
      <xdr:rowOff>113091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129619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95658</xdr:rowOff>
    </xdr:from>
    <xdr:to>
      <xdr:col>36</xdr:col>
      <xdr:colOff>165100</xdr:colOff>
      <xdr:row>78</xdr:row>
      <xdr:rowOff>25808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42335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20743</xdr:rowOff>
    </xdr:from>
    <xdr:to>
      <xdr:col>55</xdr:col>
      <xdr:colOff>0</xdr:colOff>
      <xdr:row>97</xdr:row>
      <xdr:rowOff>103422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51393"/>
          <a:ext cx="838200" cy="8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20743</xdr:rowOff>
    </xdr:from>
    <xdr:to>
      <xdr:col>50</xdr:col>
      <xdr:colOff>114300</xdr:colOff>
      <xdr:row>97</xdr:row>
      <xdr:rowOff>60216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51393"/>
          <a:ext cx="889000" cy="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60216</xdr:rowOff>
    </xdr:from>
    <xdr:to>
      <xdr:col>45</xdr:col>
      <xdr:colOff>177800</xdr:colOff>
      <xdr:row>97</xdr:row>
      <xdr:rowOff>73343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690866"/>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73343</xdr:rowOff>
    </xdr:from>
    <xdr:to>
      <xdr:col>41</xdr:col>
      <xdr:colOff>50800</xdr:colOff>
      <xdr:row>97</xdr:row>
      <xdr:rowOff>126750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703993"/>
          <a:ext cx="8890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52622</xdr:rowOff>
    </xdr:from>
    <xdr:to>
      <xdr:col>55</xdr:col>
      <xdr:colOff>50800</xdr:colOff>
      <xdr:row>97</xdr:row>
      <xdr:rowOff>154222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138999</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141393</xdr:rowOff>
    </xdr:from>
    <xdr:to>
      <xdr:col>50</xdr:col>
      <xdr:colOff>165100</xdr:colOff>
      <xdr:row>97</xdr:row>
      <xdr:rowOff>71543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62670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9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9416</xdr:rowOff>
    </xdr:from>
    <xdr:to>
      <xdr:col>46</xdr:col>
      <xdr:colOff>38100</xdr:colOff>
      <xdr:row>97</xdr:row>
      <xdr:rowOff>111016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102143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22543</xdr:rowOff>
    </xdr:from>
    <xdr:to>
      <xdr:col>41</xdr:col>
      <xdr:colOff>101600</xdr:colOff>
      <xdr:row>97</xdr:row>
      <xdr:rowOff>124143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115270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75950</xdr:rowOff>
    </xdr:from>
    <xdr:to>
      <xdr:col>36</xdr:col>
      <xdr:colOff>165100</xdr:colOff>
      <xdr:row>98</xdr:row>
      <xdr:rowOff>6100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168677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88240</xdr:rowOff>
    </xdr:from>
    <xdr:to>
      <xdr:col>85</xdr:col>
      <xdr:colOff>127000</xdr:colOff>
      <xdr:row>78</xdr:row>
      <xdr:rowOff>114033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461340"/>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114033</xdr:rowOff>
    </xdr:from>
    <xdr:to>
      <xdr:col>81</xdr:col>
      <xdr:colOff>50800</xdr:colOff>
      <xdr:row>78</xdr:row>
      <xdr:rowOff>140258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487133"/>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87745</xdr:rowOff>
    </xdr:from>
    <xdr:to>
      <xdr:col>76</xdr:col>
      <xdr:colOff>114300</xdr:colOff>
      <xdr:row>78</xdr:row>
      <xdr:rowOff>140258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460845"/>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5372</xdr:rowOff>
    </xdr:from>
    <xdr:to>
      <xdr:col>71</xdr:col>
      <xdr:colOff>177800</xdr:colOff>
      <xdr:row>78</xdr:row>
      <xdr:rowOff>87745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378472"/>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37440</xdr:rowOff>
    </xdr:from>
    <xdr:to>
      <xdr:col>85</xdr:col>
      <xdr:colOff>177800</xdr:colOff>
      <xdr:row>78</xdr:row>
      <xdr:rowOff>139040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4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15867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3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63233</xdr:rowOff>
    </xdr:from>
    <xdr:to>
      <xdr:col>81</xdr:col>
      <xdr:colOff>101600</xdr:colOff>
      <xdr:row>78</xdr:row>
      <xdr:rowOff>164833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4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155960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5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89458</xdr:rowOff>
    </xdr:from>
    <xdr:to>
      <xdr:col>76</xdr:col>
      <xdr:colOff>165100</xdr:colOff>
      <xdr:row>79</xdr:row>
      <xdr:rowOff>19608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4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10735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5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36945</xdr:rowOff>
    </xdr:from>
    <xdr:to>
      <xdr:col>72</xdr:col>
      <xdr:colOff>38100</xdr:colOff>
      <xdr:row>78</xdr:row>
      <xdr:rowOff>138545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4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129672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5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126022</xdr:rowOff>
    </xdr:from>
    <xdr:to>
      <xdr:col>67</xdr:col>
      <xdr:colOff>101600</xdr:colOff>
      <xdr:row>78</xdr:row>
      <xdr:rowOff>56172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3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47299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4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105845</xdr:rowOff>
    </xdr:from>
    <xdr:to>
      <xdr:col>85</xdr:col>
      <xdr:colOff>127000</xdr:colOff>
      <xdr:row>99</xdr:row>
      <xdr:rowOff>37331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07945"/>
          <a:ext cx="838200" cy="10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37331</xdr:rowOff>
    </xdr:from>
    <xdr:to>
      <xdr:col>81</xdr:col>
      <xdr:colOff>50800</xdr:colOff>
      <xdr:row>99</xdr:row>
      <xdr:rowOff>56086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7010881"/>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56086</xdr:rowOff>
    </xdr:from>
    <xdr:to>
      <xdr:col>76</xdr:col>
      <xdr:colOff>114300</xdr:colOff>
      <xdr:row>99</xdr:row>
      <xdr:rowOff>61846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7029636"/>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61846</xdr:rowOff>
    </xdr:from>
    <xdr:to>
      <xdr:col>71</xdr:col>
      <xdr:colOff>177800</xdr:colOff>
      <xdr:row>99</xdr:row>
      <xdr:rowOff>71991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7035396"/>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55045</xdr:rowOff>
    </xdr:from>
    <xdr:to>
      <xdr:col>85</xdr:col>
      <xdr:colOff>177800</xdr:colOff>
      <xdr:row>98</xdr:row>
      <xdr:rowOff>156645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33472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157981</xdr:rowOff>
    </xdr:from>
    <xdr:to>
      <xdr:col>81</xdr:col>
      <xdr:colOff>101600</xdr:colOff>
      <xdr:row>99</xdr:row>
      <xdr:rowOff>88131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79258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5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5286</xdr:rowOff>
    </xdr:from>
    <xdr:to>
      <xdr:col>76</xdr:col>
      <xdr:colOff>165100</xdr:colOff>
      <xdr:row>99</xdr:row>
      <xdr:rowOff>106886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98013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7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11046</xdr:rowOff>
    </xdr:from>
    <xdr:to>
      <xdr:col>72</xdr:col>
      <xdr:colOff>38100</xdr:colOff>
      <xdr:row>99</xdr:row>
      <xdr:rowOff>112646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103773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21191</xdr:rowOff>
    </xdr:from>
    <xdr:to>
      <xdr:col>67</xdr:col>
      <xdr:colOff>101600</xdr:colOff>
      <xdr:row>99</xdr:row>
      <xdr:rowOff>122791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113918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8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139678</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7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98454</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00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97801</xdr:rowOff>
    </xdr:from>
    <xdr:to>
      <xdr:col>102</xdr:col>
      <xdr:colOff>114300</xdr:colOff>
      <xdr:row>59</xdr:row>
      <xdr:rowOff>98454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33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47654</xdr:rowOff>
    </xdr:from>
    <xdr:to>
      <xdr:col>102</xdr:col>
      <xdr:colOff>165100</xdr:colOff>
      <xdr:row>59</xdr:row>
      <xdr:rowOff>149254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140381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47001</xdr:rowOff>
    </xdr:from>
    <xdr:to>
      <xdr:col>98</xdr:col>
      <xdr:colOff>38100</xdr:colOff>
      <xdr:row>59</xdr:row>
      <xdr:rowOff>148601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139728</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75381</xdr:rowOff>
    </xdr:from>
    <xdr:to>
      <xdr:col>116</xdr:col>
      <xdr:colOff>63500</xdr:colOff>
      <xdr:row>75</xdr:row>
      <xdr:rowOff>158902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34131"/>
          <a:ext cx="838200" cy="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158902</xdr:rowOff>
    </xdr:from>
    <xdr:to>
      <xdr:col>111</xdr:col>
      <xdr:colOff>177800</xdr:colOff>
      <xdr:row>76</xdr:row>
      <xdr:rowOff>34430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17652"/>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15277</xdr:rowOff>
    </xdr:from>
    <xdr:to>
      <xdr:col>107</xdr:col>
      <xdr:colOff>50800</xdr:colOff>
      <xdr:row>76</xdr:row>
      <xdr:rowOff>34430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45477"/>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15277</xdr:rowOff>
    </xdr:from>
    <xdr:to>
      <xdr:col>102</xdr:col>
      <xdr:colOff>114300</xdr:colOff>
      <xdr:row>76</xdr:row>
      <xdr:rowOff>33973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45477"/>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24581</xdr:rowOff>
    </xdr:from>
    <xdr:to>
      <xdr:col>116</xdr:col>
      <xdr:colOff>114300</xdr:colOff>
      <xdr:row>75</xdr:row>
      <xdr:rowOff>126181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47458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108103</xdr:rowOff>
    </xdr:from>
    <xdr:to>
      <xdr:col>112</xdr:col>
      <xdr:colOff>38100</xdr:colOff>
      <xdr:row>76</xdr:row>
      <xdr:rowOff>38252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29379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155080</xdr:rowOff>
    </xdr:from>
    <xdr:to>
      <xdr:col>107</xdr:col>
      <xdr:colOff>101600</xdr:colOff>
      <xdr:row>76</xdr:row>
      <xdr:rowOff>85230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76357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135927</xdr:rowOff>
    </xdr:from>
    <xdr:to>
      <xdr:col>102</xdr:col>
      <xdr:colOff>165100</xdr:colOff>
      <xdr:row>76</xdr:row>
      <xdr:rowOff>66077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57204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154623</xdr:rowOff>
    </xdr:from>
    <xdr:to>
      <xdr:col>98</xdr:col>
      <xdr:colOff>38100</xdr:colOff>
      <xdr:row>76</xdr:row>
      <xdr:rowOff>84773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75900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あたり３３，３９４円であり、前年度比３，６５１円減となった。また、類似団体と比較しても、普通建設事業費は低い状況であった。これは、平成２９年度に、スマートインターチェンジ建設及びその周辺整備に投資し、現在は抑制をすすめているためである。今後の普通建設事業については、事業の取捨選択を徹底し、事業費の縮減を図る。また、その他の性質別においても、類似団体と比較し、低コストで運用されているため、引き続きの運用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補助費については、コロナウイルス感染症対策として実施した事業により急増している。感染症の状況により、今後も大きく変動するため注視している。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14,774
14,436
18.16
7,832,192
7,401,322
390,911
4,231,985
6,182,539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50356</xdr:rowOff>
    </xdr:from>
    <xdr:to>
      <xdr:col>24</xdr:col>
      <xdr:colOff>63500</xdr:colOff>
      <xdr:row>38</xdr:row>
      <xdr:rowOff>114935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65456"/>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47879</xdr:rowOff>
    </xdr:from>
    <xdr:to>
      <xdr:col>19</xdr:col>
      <xdr:colOff>177800</xdr:colOff>
      <xdr:row>38</xdr:row>
      <xdr:rowOff>114935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297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42926</xdr:rowOff>
    </xdr:from>
    <xdr:to>
      <xdr:col>15</xdr:col>
      <xdr:colOff>50800</xdr:colOff>
      <xdr:row>38</xdr:row>
      <xdr:rowOff>47879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5802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42926</xdr:rowOff>
    </xdr:from>
    <xdr:to>
      <xdr:col>10</xdr:col>
      <xdr:colOff>114300</xdr:colOff>
      <xdr:row>38</xdr:row>
      <xdr:rowOff>57594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58026"/>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171006</xdr:rowOff>
    </xdr:from>
    <xdr:to>
      <xdr:col>24</xdr:col>
      <xdr:colOff>114300</xdr:colOff>
      <xdr:row>38</xdr:row>
      <xdr:rowOff>101156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85932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64135</xdr:rowOff>
    </xdr:from>
    <xdr:to>
      <xdr:col>20</xdr:col>
      <xdr:colOff>38100</xdr:colOff>
      <xdr:row>38</xdr:row>
      <xdr:rowOff>165735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156862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168529</xdr:rowOff>
    </xdr:from>
    <xdr:to>
      <xdr:col>15</xdr:col>
      <xdr:colOff>101600</xdr:colOff>
      <xdr:row>38</xdr:row>
      <xdr:rowOff>98679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89806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163576</xdr:rowOff>
    </xdr:from>
    <xdr:to>
      <xdr:col>10</xdr:col>
      <xdr:colOff>165100</xdr:colOff>
      <xdr:row>38</xdr:row>
      <xdr:rowOff>93726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84853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6794</xdr:rowOff>
    </xdr:from>
    <xdr:to>
      <xdr:col>6</xdr:col>
      <xdr:colOff>38100</xdr:colOff>
      <xdr:row>38</xdr:row>
      <xdr:rowOff>108394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99521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76159</xdr:rowOff>
    </xdr:from>
    <xdr:to>
      <xdr:col>24</xdr:col>
      <xdr:colOff>63500</xdr:colOff>
      <xdr:row>58</xdr:row>
      <xdr:rowOff>117008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8809"/>
          <a:ext cx="838200" cy="2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117008</xdr:rowOff>
    </xdr:from>
    <xdr:to>
      <xdr:col>19</xdr:col>
      <xdr:colOff>177800</xdr:colOff>
      <xdr:row>58</xdr:row>
      <xdr:rowOff>128108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1108"/>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122597</xdr:rowOff>
    </xdr:from>
    <xdr:to>
      <xdr:col>15</xdr:col>
      <xdr:colOff>50800</xdr:colOff>
      <xdr:row>58</xdr:row>
      <xdr:rowOff>128108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6697"/>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119987</xdr:rowOff>
    </xdr:from>
    <xdr:to>
      <xdr:col>10</xdr:col>
      <xdr:colOff>114300</xdr:colOff>
      <xdr:row>58</xdr:row>
      <xdr:rowOff>122597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4087"/>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25359</xdr:rowOff>
    </xdr:from>
    <xdr:to>
      <xdr:col>24</xdr:col>
      <xdr:colOff>114300</xdr:colOff>
      <xdr:row>57</xdr:row>
      <xdr:rowOff>126959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111736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66208</xdr:rowOff>
    </xdr:from>
    <xdr:to>
      <xdr:col>20</xdr:col>
      <xdr:colOff>38100</xdr:colOff>
      <xdr:row>58</xdr:row>
      <xdr:rowOff>167808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158935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77308</xdr:rowOff>
    </xdr:from>
    <xdr:to>
      <xdr:col>15</xdr:col>
      <xdr:colOff>101600</xdr:colOff>
      <xdr:row>59</xdr:row>
      <xdr:rowOff>7458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170035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1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71797</xdr:rowOff>
    </xdr:from>
    <xdr:to>
      <xdr:col>10</xdr:col>
      <xdr:colOff>165100</xdr:colOff>
      <xdr:row>59</xdr:row>
      <xdr:rowOff>1947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69187</xdr:rowOff>
    </xdr:from>
    <xdr:to>
      <xdr:col>6</xdr:col>
      <xdr:colOff>38100</xdr:colOff>
      <xdr:row>58</xdr:row>
      <xdr:rowOff>170787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161914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166812</xdr:rowOff>
    </xdr:from>
    <xdr:to>
      <xdr:col>24</xdr:col>
      <xdr:colOff>63500</xdr:colOff>
      <xdr:row>78</xdr:row>
      <xdr:rowOff>35322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68462"/>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35322</xdr:rowOff>
    </xdr:from>
    <xdr:to>
      <xdr:col>19</xdr:col>
      <xdr:colOff>177800</xdr:colOff>
      <xdr:row>78</xdr:row>
      <xdr:rowOff>37805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08422"/>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18024</xdr:rowOff>
    </xdr:from>
    <xdr:to>
      <xdr:col>15</xdr:col>
      <xdr:colOff>50800</xdr:colOff>
      <xdr:row>78</xdr:row>
      <xdr:rowOff>37805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91124"/>
          <a:ext cx="8890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12430</xdr:rowOff>
    </xdr:from>
    <xdr:to>
      <xdr:col>10</xdr:col>
      <xdr:colOff>114300</xdr:colOff>
      <xdr:row>78</xdr:row>
      <xdr:rowOff>18024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85530"/>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116012</xdr:rowOff>
    </xdr:from>
    <xdr:to>
      <xdr:col>24</xdr:col>
      <xdr:colOff>114300</xdr:colOff>
      <xdr:row>78</xdr:row>
      <xdr:rowOff>46162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94439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9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155972</xdr:rowOff>
    </xdr:from>
    <xdr:to>
      <xdr:col>20</xdr:col>
      <xdr:colOff>38100</xdr:colOff>
      <xdr:row>78</xdr:row>
      <xdr:rowOff>86122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77249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158455</xdr:rowOff>
    </xdr:from>
    <xdr:to>
      <xdr:col>15</xdr:col>
      <xdr:colOff>101600</xdr:colOff>
      <xdr:row>78</xdr:row>
      <xdr:rowOff>88605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79732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138674</xdr:rowOff>
    </xdr:from>
    <xdr:to>
      <xdr:col>10</xdr:col>
      <xdr:colOff>165100</xdr:colOff>
      <xdr:row>78</xdr:row>
      <xdr:rowOff>68824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133080</xdr:rowOff>
    </xdr:from>
    <xdr:to>
      <xdr:col>6</xdr:col>
      <xdr:colOff>38100</xdr:colOff>
      <xdr:row>78</xdr:row>
      <xdr:rowOff>63230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54357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37671</xdr:rowOff>
    </xdr:from>
    <xdr:to>
      <xdr:col>24</xdr:col>
      <xdr:colOff>63500</xdr:colOff>
      <xdr:row>98</xdr:row>
      <xdr:rowOff>38745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39771"/>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37940</xdr:rowOff>
    </xdr:from>
    <xdr:to>
      <xdr:col>19</xdr:col>
      <xdr:colOff>177800</xdr:colOff>
      <xdr:row>98</xdr:row>
      <xdr:rowOff>38745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40040"/>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37940</xdr:rowOff>
    </xdr:from>
    <xdr:to>
      <xdr:col>15</xdr:col>
      <xdr:colOff>50800</xdr:colOff>
      <xdr:row>98</xdr:row>
      <xdr:rowOff>38923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004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38923</xdr:rowOff>
    </xdr:from>
    <xdr:to>
      <xdr:col>10</xdr:col>
      <xdr:colOff>114300</xdr:colOff>
      <xdr:row>98</xdr:row>
      <xdr:rowOff>41529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4102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158321</xdr:rowOff>
    </xdr:from>
    <xdr:to>
      <xdr:col>24</xdr:col>
      <xdr:colOff>114300</xdr:colOff>
      <xdr:row>98</xdr:row>
      <xdr:rowOff>88471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73248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159395</xdr:rowOff>
    </xdr:from>
    <xdr:to>
      <xdr:col>20</xdr:col>
      <xdr:colOff>38100</xdr:colOff>
      <xdr:row>98</xdr:row>
      <xdr:rowOff>89545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80672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158590</xdr:rowOff>
    </xdr:from>
    <xdr:to>
      <xdr:col>15</xdr:col>
      <xdr:colOff>101600</xdr:colOff>
      <xdr:row>98</xdr:row>
      <xdr:rowOff>88740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79867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159573</xdr:rowOff>
    </xdr:from>
    <xdr:to>
      <xdr:col>10</xdr:col>
      <xdr:colOff>165100</xdr:colOff>
      <xdr:row>98</xdr:row>
      <xdr:rowOff>89723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80850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162179</xdr:rowOff>
    </xdr:from>
    <xdr:to>
      <xdr:col>6</xdr:col>
      <xdr:colOff>38100</xdr:colOff>
      <xdr:row>98</xdr:row>
      <xdr:rowOff>92329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55346</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70446"/>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21971</xdr:rowOff>
    </xdr:from>
    <xdr:to>
      <xdr:col>41</xdr:col>
      <xdr:colOff>50800</xdr:colOff>
      <xdr:row>38</xdr:row>
      <xdr:rowOff>55346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3707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4546</xdr:rowOff>
    </xdr:from>
    <xdr:to>
      <xdr:col>41</xdr:col>
      <xdr:colOff>101600</xdr:colOff>
      <xdr:row>38</xdr:row>
      <xdr:rowOff>106146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97273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142621</xdr:rowOff>
    </xdr:from>
    <xdr:to>
      <xdr:col>36</xdr:col>
      <xdr:colOff>165100</xdr:colOff>
      <xdr:row>38</xdr:row>
      <xdr:rowOff>72771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63898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119855</xdr:rowOff>
    </xdr:from>
    <xdr:to>
      <xdr:col>55</xdr:col>
      <xdr:colOff>0</xdr:colOff>
      <xdr:row>58</xdr:row>
      <xdr:rowOff>128085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6395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127900</xdr:rowOff>
    </xdr:from>
    <xdr:to>
      <xdr:col>50</xdr:col>
      <xdr:colOff>114300</xdr:colOff>
      <xdr:row>58</xdr:row>
      <xdr:rowOff>128085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72000"/>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103026</xdr:rowOff>
    </xdr:from>
    <xdr:to>
      <xdr:col>45</xdr:col>
      <xdr:colOff>177800</xdr:colOff>
      <xdr:row>58</xdr:row>
      <xdr:rowOff>127900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47126"/>
          <a:ext cx="889000" cy="2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103026</xdr:rowOff>
    </xdr:from>
    <xdr:to>
      <xdr:col>41</xdr:col>
      <xdr:colOff>50800</xdr:colOff>
      <xdr:row>58</xdr:row>
      <xdr:rowOff>105911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47126"/>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69055</xdr:rowOff>
    </xdr:from>
    <xdr:to>
      <xdr:col>55</xdr:col>
      <xdr:colOff>50800</xdr:colOff>
      <xdr:row>58</xdr:row>
      <xdr:rowOff>170655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155432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77285</xdr:rowOff>
    </xdr:from>
    <xdr:to>
      <xdr:col>50</xdr:col>
      <xdr:colOff>165100</xdr:colOff>
      <xdr:row>59</xdr:row>
      <xdr:rowOff>7435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170012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77100</xdr:rowOff>
    </xdr:from>
    <xdr:to>
      <xdr:col>46</xdr:col>
      <xdr:colOff>38100</xdr:colOff>
      <xdr:row>59</xdr:row>
      <xdr:rowOff>7250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169827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1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52226</xdr:rowOff>
    </xdr:from>
    <xdr:to>
      <xdr:col>41</xdr:col>
      <xdr:colOff>101600</xdr:colOff>
      <xdr:row>58</xdr:row>
      <xdr:rowOff>153826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144953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55111</xdr:rowOff>
    </xdr:from>
    <xdr:to>
      <xdr:col>36</xdr:col>
      <xdr:colOff>165100</xdr:colOff>
      <xdr:row>58</xdr:row>
      <xdr:rowOff>156711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147838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37156</xdr:rowOff>
    </xdr:from>
    <xdr:to>
      <xdr:col>55</xdr:col>
      <xdr:colOff>0</xdr:colOff>
      <xdr:row>79</xdr:row>
      <xdr:rowOff>54008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81706"/>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45321</xdr:rowOff>
    </xdr:from>
    <xdr:to>
      <xdr:col>50</xdr:col>
      <xdr:colOff>114300</xdr:colOff>
      <xdr:row>79</xdr:row>
      <xdr:rowOff>54008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8987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44483</xdr:rowOff>
    </xdr:from>
    <xdr:to>
      <xdr:col>45</xdr:col>
      <xdr:colOff>177800</xdr:colOff>
      <xdr:row>79</xdr:row>
      <xdr:rowOff>45321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8903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44483</xdr:rowOff>
    </xdr:from>
    <xdr:to>
      <xdr:col>41</xdr:col>
      <xdr:colOff>50800</xdr:colOff>
      <xdr:row>79</xdr:row>
      <xdr:rowOff>65611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89033"/>
          <a:ext cx="8890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157806</xdr:rowOff>
    </xdr:from>
    <xdr:to>
      <xdr:col>55</xdr:col>
      <xdr:colOff>50800</xdr:colOff>
      <xdr:row>79</xdr:row>
      <xdr:rowOff>87956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72733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4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3208</xdr:rowOff>
    </xdr:from>
    <xdr:to>
      <xdr:col>50</xdr:col>
      <xdr:colOff>165100</xdr:colOff>
      <xdr:row>79</xdr:row>
      <xdr:rowOff>104808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95935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4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165971</xdr:rowOff>
    </xdr:from>
    <xdr:to>
      <xdr:col>46</xdr:col>
      <xdr:colOff>38100</xdr:colOff>
      <xdr:row>79</xdr:row>
      <xdr:rowOff>96121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87248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165133</xdr:rowOff>
    </xdr:from>
    <xdr:to>
      <xdr:col>41</xdr:col>
      <xdr:colOff>101600</xdr:colOff>
      <xdr:row>79</xdr:row>
      <xdr:rowOff>95283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86410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14811</xdr:rowOff>
    </xdr:from>
    <xdr:to>
      <xdr:col>36</xdr:col>
      <xdr:colOff>165100</xdr:colOff>
      <xdr:row>79</xdr:row>
      <xdr:rowOff>116411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107538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140150</xdr:rowOff>
    </xdr:from>
    <xdr:to>
      <xdr:col>55</xdr:col>
      <xdr:colOff>0</xdr:colOff>
      <xdr:row>98</xdr:row>
      <xdr:rowOff>38026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70800"/>
          <a:ext cx="8382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58345</xdr:rowOff>
    </xdr:from>
    <xdr:to>
      <xdr:col>50</xdr:col>
      <xdr:colOff>114300</xdr:colOff>
      <xdr:row>97</xdr:row>
      <xdr:rowOff>140150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88995"/>
          <a:ext cx="889000" cy="8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137471</xdr:rowOff>
    </xdr:from>
    <xdr:to>
      <xdr:col>45</xdr:col>
      <xdr:colOff>177800</xdr:colOff>
      <xdr:row>97</xdr:row>
      <xdr:rowOff>58345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96671"/>
          <a:ext cx="889000" cy="9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107889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137471</xdr:rowOff>
    </xdr:from>
    <xdr:to>
      <xdr:col>41</xdr:col>
      <xdr:colOff>50800</xdr:colOff>
      <xdr:row>97</xdr:row>
      <xdr:rowOff>85091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96671"/>
          <a:ext cx="889000" cy="1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158676</xdr:rowOff>
    </xdr:from>
    <xdr:to>
      <xdr:col>55</xdr:col>
      <xdr:colOff>50800</xdr:colOff>
      <xdr:row>98</xdr:row>
      <xdr:rowOff>88826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73603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89350</xdr:rowOff>
    </xdr:from>
    <xdr:to>
      <xdr:col>50</xdr:col>
      <xdr:colOff>165100</xdr:colOff>
      <xdr:row>98</xdr:row>
      <xdr:rowOff>19500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7545</xdr:rowOff>
    </xdr:from>
    <xdr:to>
      <xdr:col>46</xdr:col>
      <xdr:colOff>38100</xdr:colOff>
      <xdr:row>97</xdr:row>
      <xdr:rowOff>109145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125672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86671</xdr:rowOff>
    </xdr:from>
    <xdr:to>
      <xdr:col>41</xdr:col>
      <xdr:colOff>101600</xdr:colOff>
      <xdr:row>97</xdr:row>
      <xdr:rowOff>16821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33348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32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34291</xdr:rowOff>
    </xdr:from>
    <xdr:to>
      <xdr:col>36</xdr:col>
      <xdr:colOff>165100</xdr:colOff>
      <xdr:row>97</xdr:row>
      <xdr:rowOff>135891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152418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44700</xdr:rowOff>
    </xdr:from>
    <xdr:to>
      <xdr:col>85</xdr:col>
      <xdr:colOff>126364</xdr:colOff>
      <xdr:row>37</xdr:row>
      <xdr:rowOff>166267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50"/>
          <a:ext cx="1269" cy="11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170094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1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166267</xdr:rowOff>
    </xdr:from>
    <xdr:to>
      <xdr:col>86</xdr:col>
      <xdr:colOff>25400</xdr:colOff>
      <xdr:row>37</xdr:row>
      <xdr:rowOff>166267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0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162827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44700</xdr:rowOff>
    </xdr:from>
    <xdr:to>
      <xdr:col>86</xdr:col>
      <xdr:colOff>25400</xdr:colOff>
      <xdr:row>31</xdr:row>
      <xdr:rowOff>44700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52652</xdr:rowOff>
    </xdr:from>
    <xdr:to>
      <xdr:col>85</xdr:col>
      <xdr:colOff>127000</xdr:colOff>
      <xdr:row>38</xdr:row>
      <xdr:rowOff>19717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96302"/>
          <a:ext cx="838200" cy="1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84166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61289</xdr:rowOff>
    </xdr:from>
    <xdr:to>
      <xdr:col>85</xdr:col>
      <xdr:colOff>177800</xdr:colOff>
      <xdr:row>36</xdr:row>
      <xdr:rowOff>162889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19717</xdr:rowOff>
    </xdr:from>
    <xdr:to>
      <xdr:col>81</xdr:col>
      <xdr:colOff>50800</xdr:colOff>
      <xdr:row>38</xdr:row>
      <xdr:rowOff>36258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34817"/>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81242</xdr:rowOff>
    </xdr:from>
    <xdr:to>
      <xdr:col>81</xdr:col>
      <xdr:colOff>101600</xdr:colOff>
      <xdr:row>37</xdr:row>
      <xdr:rowOff>11392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27919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27360</xdr:rowOff>
    </xdr:from>
    <xdr:to>
      <xdr:col>76</xdr:col>
      <xdr:colOff>114300</xdr:colOff>
      <xdr:row>38</xdr:row>
      <xdr:rowOff>36258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42460"/>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154427</xdr:rowOff>
    </xdr:from>
    <xdr:to>
      <xdr:col>76</xdr:col>
      <xdr:colOff>165100</xdr:colOff>
      <xdr:row>37</xdr:row>
      <xdr:rowOff>84577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101104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27360</xdr:rowOff>
    </xdr:from>
    <xdr:to>
      <xdr:col>71</xdr:col>
      <xdr:colOff>177800</xdr:colOff>
      <xdr:row>38</xdr:row>
      <xdr:rowOff>31638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4246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129672</xdr:rowOff>
    </xdr:from>
    <xdr:to>
      <xdr:col>72</xdr:col>
      <xdr:colOff>38100</xdr:colOff>
      <xdr:row>37</xdr:row>
      <xdr:rowOff>59822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76349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144874</xdr:rowOff>
    </xdr:from>
    <xdr:to>
      <xdr:col>67</xdr:col>
      <xdr:colOff>101600</xdr:colOff>
      <xdr:row>37</xdr:row>
      <xdr:rowOff>75024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91551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1852</xdr:rowOff>
    </xdr:from>
    <xdr:to>
      <xdr:col>85</xdr:col>
      <xdr:colOff>177800</xdr:colOff>
      <xdr:row>37</xdr:row>
      <xdr:rowOff>103452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88229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140368</xdr:rowOff>
    </xdr:from>
    <xdr:to>
      <xdr:col>81</xdr:col>
      <xdr:colOff>101600</xdr:colOff>
      <xdr:row>38</xdr:row>
      <xdr:rowOff>70518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61644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156909</xdr:rowOff>
    </xdr:from>
    <xdr:to>
      <xdr:col>76</xdr:col>
      <xdr:colOff>165100</xdr:colOff>
      <xdr:row>38</xdr:row>
      <xdr:rowOff>87058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78185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148010</xdr:rowOff>
    </xdr:from>
    <xdr:to>
      <xdr:col>72</xdr:col>
      <xdr:colOff>38100</xdr:colOff>
      <xdr:row>38</xdr:row>
      <xdr:rowOff>78160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69287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152288</xdr:rowOff>
    </xdr:from>
    <xdr:to>
      <xdr:col>67</xdr:col>
      <xdr:colOff>101600</xdr:colOff>
      <xdr:row>38</xdr:row>
      <xdr:rowOff>82438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73565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105900</xdr:rowOff>
    </xdr:from>
    <xdr:to>
      <xdr:col>85</xdr:col>
      <xdr:colOff>127000</xdr:colOff>
      <xdr:row>58</xdr:row>
      <xdr:rowOff>11638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78550"/>
          <a:ext cx="838200" cy="7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10116</xdr:rowOff>
    </xdr:from>
    <xdr:to>
      <xdr:col>81</xdr:col>
      <xdr:colOff>50800</xdr:colOff>
      <xdr:row>58</xdr:row>
      <xdr:rowOff>11638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54216"/>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23937</xdr:rowOff>
    </xdr:from>
    <xdr:to>
      <xdr:col>76</xdr:col>
      <xdr:colOff>114300</xdr:colOff>
      <xdr:row>58</xdr:row>
      <xdr:rowOff>10116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96587"/>
          <a:ext cx="889000" cy="1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23937</xdr:rowOff>
    </xdr:from>
    <xdr:to>
      <xdr:col>71</xdr:col>
      <xdr:colOff>177800</xdr:colOff>
      <xdr:row>57</xdr:row>
      <xdr:rowOff>127564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96587"/>
          <a:ext cx="889000" cy="10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55100</xdr:rowOff>
    </xdr:from>
    <xdr:to>
      <xdr:col>85</xdr:col>
      <xdr:colOff>177800</xdr:colOff>
      <xdr:row>57</xdr:row>
      <xdr:rowOff>156700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141477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132288</xdr:rowOff>
    </xdr:from>
    <xdr:to>
      <xdr:col>81</xdr:col>
      <xdr:colOff>101600</xdr:colOff>
      <xdr:row>58</xdr:row>
      <xdr:rowOff>62438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53565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9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130766</xdr:rowOff>
    </xdr:from>
    <xdr:to>
      <xdr:col>76</xdr:col>
      <xdr:colOff>165100</xdr:colOff>
      <xdr:row>58</xdr:row>
      <xdr:rowOff>60916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52043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144587</xdr:rowOff>
    </xdr:from>
    <xdr:to>
      <xdr:col>72</xdr:col>
      <xdr:colOff>38100</xdr:colOff>
      <xdr:row>57</xdr:row>
      <xdr:rowOff>74737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91264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76764</xdr:rowOff>
    </xdr:from>
    <xdr:to>
      <xdr:col>67</xdr:col>
      <xdr:colOff>101600</xdr:colOff>
      <xdr:row>58</xdr:row>
      <xdr:rowOff>6914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4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169491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4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88240</xdr:rowOff>
    </xdr:from>
    <xdr:to>
      <xdr:col>85</xdr:col>
      <xdr:colOff>127000</xdr:colOff>
      <xdr:row>98</xdr:row>
      <xdr:rowOff>114033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90340"/>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114033</xdr:rowOff>
    </xdr:from>
    <xdr:to>
      <xdr:col>81</xdr:col>
      <xdr:colOff>50800</xdr:colOff>
      <xdr:row>98</xdr:row>
      <xdr:rowOff>140258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916133"/>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87745</xdr:rowOff>
    </xdr:from>
    <xdr:to>
      <xdr:col>76</xdr:col>
      <xdr:colOff>114300</xdr:colOff>
      <xdr:row>98</xdr:row>
      <xdr:rowOff>140258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89845"/>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5372</xdr:rowOff>
    </xdr:from>
    <xdr:to>
      <xdr:col>71</xdr:col>
      <xdr:colOff>177800</xdr:colOff>
      <xdr:row>98</xdr:row>
      <xdr:rowOff>87745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07472"/>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37440</xdr:rowOff>
    </xdr:from>
    <xdr:to>
      <xdr:col>85</xdr:col>
      <xdr:colOff>177800</xdr:colOff>
      <xdr:row>98</xdr:row>
      <xdr:rowOff>139040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15867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8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63233</xdr:rowOff>
    </xdr:from>
    <xdr:to>
      <xdr:col>81</xdr:col>
      <xdr:colOff>101600</xdr:colOff>
      <xdr:row>98</xdr:row>
      <xdr:rowOff>164833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155960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89458</xdr:rowOff>
    </xdr:from>
    <xdr:to>
      <xdr:col>76</xdr:col>
      <xdr:colOff>165100</xdr:colOff>
      <xdr:row>99</xdr:row>
      <xdr:rowOff>19608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8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36945</xdr:rowOff>
    </xdr:from>
    <xdr:to>
      <xdr:col>72</xdr:col>
      <xdr:colOff>38100</xdr:colOff>
      <xdr:row>98</xdr:row>
      <xdr:rowOff>138545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129672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126022</xdr:rowOff>
    </xdr:from>
    <xdr:to>
      <xdr:col>67</xdr:col>
      <xdr:colOff>101600</xdr:colOff>
      <xdr:row>98</xdr:row>
      <xdr:rowOff>56172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47299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総務費は、特別定額給付金により急増している。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あたり４６，６８６円であり、前年度と比較し、１８，１９６円の減となった。公債費は、住民一人あたり４０，０５２円であり、前年度と比較し、２，０３１円の増となった。これらは、スマートインターチェンジ建設関連事業にかかる償還がはじまったことによりしばらくは高止まり傾向となる。全体的に見ても、類似団体と比較してコストも低コストでの運用であるといえるが、今後についても、低コストでの運用に引き続き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財源不足を補うべく経常的に取り崩し、残高が大きく減少していたが、徐々に回復しつつある。実質収支については、財政調整基金の取崩しがあるため黒字となっているが、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普通会計に含まれる児童発達支援事業特別会計は赤字額が計上されているが、普通会計としては黒字である。全会計とも黒字化にて推移している。今後も、引き続き健全化に努める。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7832192</v>
      </c>
      <c r="BO4" s="433"/>
      <c r="BP4" s="433"/>
      <c r="BQ4" s="433"/>
      <c r="BR4" s="433"/>
      <c r="BS4" s="433"/>
      <c r="BT4" s="433"/>
      <c r="BU4" s="434"/>
      <c r="BV4" s="432">
        <v>6066439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9.1999999999999993</v>
      </c>
      <c r="CU4" s="439"/>
      <c r="CV4" s="439"/>
      <c r="CW4" s="439"/>
      <c r="CX4" s="439"/>
      <c r="CY4" s="439"/>
      <c r="CZ4" s="439"/>
      <c r="DA4" s="440"/>
      <c r="DB4" s="438">
        <v>10.4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7401322</v>
      </c>
      <c r="BO5" s="470"/>
      <c r="BP5" s="470"/>
      <c r="BQ5" s="470"/>
      <c r="BR5" s="470"/>
      <c r="BS5" s="470"/>
      <c r="BT5" s="470"/>
      <c r="BU5" s="471"/>
      <c r="BV5" s="469">
        <v>5648059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80.900000000000006</v>
      </c>
      <c r="CU5" s="467"/>
      <c r="CV5" s="467"/>
      <c r="CW5" s="467"/>
      <c r="CX5" s="467"/>
      <c r="CY5" s="467"/>
      <c r="CZ5" s="467"/>
      <c r="DA5" s="468"/>
      <c r="DB5" s="466">
        <v>81.7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430870</v>
      </c>
      <c r="BO6" s="470"/>
      <c r="BP6" s="470"/>
      <c r="BQ6" s="470"/>
      <c r="BR6" s="470"/>
      <c r="BS6" s="470"/>
      <c r="BT6" s="470"/>
      <c r="BU6" s="471"/>
      <c r="BV6" s="469">
        <v>418380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85.7</v>
      </c>
      <c r="CU6" s="507"/>
      <c r="CV6" s="507"/>
      <c r="CW6" s="507"/>
      <c r="CX6" s="507"/>
      <c r="CY6" s="507"/>
      <c r="CZ6" s="507"/>
      <c r="DA6" s="508"/>
      <c r="DB6" s="506">
        <v>86.4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39959</v>
      </c>
      <c r="BO7" s="470"/>
      <c r="BP7" s="470"/>
      <c r="BQ7" s="470"/>
      <c r="BR7" s="470"/>
      <c r="BS7" s="470"/>
      <c r="BT7" s="470"/>
      <c r="BU7" s="471"/>
      <c r="BV7" s="469">
        <v>7830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4231985</v>
      </c>
      <c r="CU7" s="470"/>
      <c r="CV7" s="470"/>
      <c r="CW7" s="470"/>
      <c r="CX7" s="470"/>
      <c r="CY7" s="470"/>
      <c r="CZ7" s="470"/>
      <c r="DA7" s="471"/>
      <c r="DB7" s="469">
        <v>3933684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390911</v>
      </c>
      <c r="BO8" s="470"/>
      <c r="BP8" s="470"/>
      <c r="BQ8" s="470"/>
      <c r="BR8" s="470"/>
      <c r="BS8" s="470"/>
      <c r="BT8" s="470"/>
      <c r="BU8" s="471"/>
      <c r="BV8" s="469">
        <v>410550</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0.63</v>
      </c>
      <c r="CU8" s="510"/>
      <c r="CV8" s="510"/>
      <c r="CW8" s="510"/>
      <c r="CX8" s="510"/>
      <c r="CY8" s="510"/>
      <c r="CZ8" s="510"/>
      <c r="DA8" s="511"/>
      <c r="DB8" s="509">
        <v>0.64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14355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-19639</v>
      </c>
      <c r="BO9" s="470"/>
      <c r="BP9" s="470"/>
      <c r="BQ9" s="470"/>
      <c r="BR9" s="470"/>
      <c r="BS9" s="470"/>
      <c r="BT9" s="470"/>
      <c r="BU9" s="471"/>
      <c r="BV9" s="469">
        <v>61736</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11.6</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14752</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200818</v>
      </c>
      <c r="BO10" s="470"/>
      <c r="BP10" s="470"/>
      <c r="BQ10" s="470"/>
      <c r="BR10" s="470"/>
      <c r="BS10" s="470"/>
      <c r="BT10" s="470"/>
      <c r="BU10" s="471"/>
      <c r="BV10" s="469">
        <v>82209</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122</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14774</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94</v>
      </c>
      <c r="AV12" s="502"/>
      <c r="AW12" s="502"/>
      <c r="AX12" s="502"/>
      <c r="AY12" s="503" t="s">
        <v>137</v>
      </c>
      <c r="AZ12" s="504"/>
      <c r="BA12" s="504"/>
      <c r="BB12" s="504"/>
      <c r="BC12" s="504"/>
      <c r="BD12" s="504"/>
      <c r="BE12" s="504"/>
      <c r="BF12" s="504"/>
      <c r="BG12" s="504"/>
      <c r="BH12" s="504"/>
      <c r="BI12" s="504"/>
      <c r="BJ12" s="504"/>
      <c r="BK12" s="504"/>
      <c r="BL12" s="504"/>
      <c r="BM12" s="505"/>
      <c r="BN12" s="469">
        <v>120475</v>
      </c>
      <c r="BO12" s="470"/>
      <c r="BP12" s="470"/>
      <c r="BQ12" s="470"/>
      <c r="BR12" s="470"/>
      <c r="BS12" s="470"/>
      <c r="BT12" s="470"/>
      <c r="BU12" s="471"/>
      <c r="BV12" s="469">
        <v>139149</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14436</v>
      </c>
      <c r="S13" s="554"/>
      <c r="T13" s="554"/>
      <c r="U13" s="554"/>
      <c r="V13" s="555"/>
      <c r="W13" s="485" t="s">
        <v>141</v>
      </c>
      <c r="X13" s="486"/>
      <c r="Y13" s="486"/>
      <c r="Z13" s="486"/>
      <c r="AA13" s="486"/>
      <c r="AB13" s="476"/>
      <c r="AC13" s="520">
        <v>230</v>
      </c>
      <c r="AD13" s="521"/>
      <c r="AE13" s="521"/>
      <c r="AF13" s="521"/>
      <c r="AG13" s="563"/>
      <c r="AH13" s="520">
        <v>263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60704</v>
      </c>
      <c r="BO13" s="470"/>
      <c r="BP13" s="470"/>
      <c r="BQ13" s="470"/>
      <c r="BR13" s="470"/>
      <c r="BS13" s="470"/>
      <c r="BT13" s="470"/>
      <c r="BU13" s="471"/>
      <c r="BV13" s="469">
        <v>4796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11.5</v>
      </c>
      <c r="CU13" s="467"/>
      <c r="CV13" s="467"/>
      <c r="CW13" s="467"/>
      <c r="CX13" s="467"/>
      <c r="CY13" s="467"/>
      <c r="CZ13" s="467"/>
      <c r="DA13" s="468"/>
      <c r="DB13" s="466">
        <v>11.8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14971</v>
      </c>
      <c r="S14" s="554"/>
      <c r="T14" s="554"/>
      <c r="U14" s="554"/>
      <c r="V14" s="555"/>
      <c r="W14" s="459"/>
      <c r="X14" s="460"/>
      <c r="Y14" s="460"/>
      <c r="Z14" s="460"/>
      <c r="AA14" s="460"/>
      <c r="AB14" s="449"/>
      <c r="AC14" s="556">
        <v>3.2</v>
      </c>
      <c r="AD14" s="557"/>
      <c r="AE14" s="557"/>
      <c r="AF14" s="557"/>
      <c r="AG14" s="558"/>
      <c r="AH14" s="556">
        <v>3.5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86.7</v>
      </c>
      <c r="CU14" s="568"/>
      <c r="CV14" s="568"/>
      <c r="CW14" s="568"/>
      <c r="CX14" s="568"/>
      <c r="CY14" s="568"/>
      <c r="CZ14" s="568"/>
      <c r="DA14" s="569"/>
      <c r="DB14" s="567">
        <v>104.3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14659</v>
      </c>
      <c r="S15" s="554"/>
      <c r="T15" s="554"/>
      <c r="U15" s="554"/>
      <c r="V15" s="555"/>
      <c r="W15" s="485" t="s">
        <v>149</v>
      </c>
      <c r="X15" s="486"/>
      <c r="Y15" s="486"/>
      <c r="Z15" s="486"/>
      <c r="AA15" s="486"/>
      <c r="AB15" s="476"/>
      <c r="AC15" s="520">
        <v>2537</v>
      </c>
      <c r="AD15" s="521"/>
      <c r="AE15" s="521"/>
      <c r="AF15" s="521"/>
      <c r="AG15" s="563"/>
      <c r="AH15" s="520">
        <v>3072</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2117688</v>
      </c>
      <c r="BO15" s="433"/>
      <c r="BP15" s="433"/>
      <c r="BQ15" s="433"/>
      <c r="BR15" s="433"/>
      <c r="BS15" s="433"/>
      <c r="BT15" s="433"/>
      <c r="BU15" s="434"/>
      <c r="BV15" s="432">
        <v>1991015</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35.799999999999997</v>
      </c>
      <c r="AD16" s="557"/>
      <c r="AE16" s="557"/>
      <c r="AF16" s="557"/>
      <c r="AG16" s="558"/>
      <c r="AH16" s="556">
        <v>40.6</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3430846</v>
      </c>
      <c r="BO16" s="470"/>
      <c r="BP16" s="470"/>
      <c r="BQ16" s="470"/>
      <c r="BR16" s="470"/>
      <c r="BS16" s="470"/>
      <c r="BT16" s="470"/>
      <c r="BU16" s="471"/>
      <c r="BV16" s="469">
        <v>3177245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4316</v>
      </c>
      <c r="AD17" s="521"/>
      <c r="AE17" s="521"/>
      <c r="AF17" s="521"/>
      <c r="AG17" s="563"/>
      <c r="AH17" s="520">
        <v>4223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2684698</v>
      </c>
      <c r="BO17" s="470"/>
      <c r="BP17" s="470"/>
      <c r="BQ17" s="470"/>
      <c r="BR17" s="470"/>
      <c r="BS17" s="470"/>
      <c r="BT17" s="470"/>
      <c r="BU17" s="471"/>
      <c r="BV17" s="469">
        <v>2527937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18.16</v>
      </c>
      <c r="M18" s="585"/>
      <c r="N18" s="585"/>
      <c r="O18" s="585"/>
      <c r="P18" s="585"/>
      <c r="Q18" s="585"/>
      <c r="R18" s="586"/>
      <c r="S18" s="586"/>
      <c r="T18" s="586"/>
      <c r="U18" s="586"/>
      <c r="V18" s="587"/>
      <c r="W18" s="487"/>
      <c r="X18" s="488"/>
      <c r="Y18" s="488"/>
      <c r="Z18" s="488"/>
      <c r="AA18" s="488"/>
      <c r="AB18" s="479"/>
      <c r="AC18" s="588">
        <v>60.9</v>
      </c>
      <c r="AD18" s="589"/>
      <c r="AE18" s="589"/>
      <c r="AF18" s="589"/>
      <c r="AG18" s="590"/>
      <c r="AH18" s="588">
        <v>55.9</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3429473</v>
      </c>
      <c r="BO18" s="470"/>
      <c r="BP18" s="470"/>
      <c r="BQ18" s="470"/>
      <c r="BR18" s="470"/>
      <c r="BS18" s="470"/>
      <c r="BT18" s="470"/>
      <c r="BU18" s="471"/>
      <c r="BV18" s="469">
        <v>3329904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790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4929892</v>
      </c>
      <c r="BO19" s="470"/>
      <c r="BP19" s="470"/>
      <c r="BQ19" s="470"/>
      <c r="BR19" s="470"/>
      <c r="BS19" s="470"/>
      <c r="BT19" s="470"/>
      <c r="BU19" s="471"/>
      <c r="BV19" s="469">
        <v>4570149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5013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6182539</v>
      </c>
      <c r="BO23" s="470"/>
      <c r="BP23" s="470"/>
      <c r="BQ23" s="470"/>
      <c r="BR23" s="470"/>
      <c r="BS23" s="470"/>
      <c r="BT23" s="470"/>
      <c r="BU23" s="471"/>
      <c r="BV23" s="469">
        <v>6290231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7200</v>
      </c>
      <c r="R24" s="521"/>
      <c r="S24" s="521"/>
      <c r="T24" s="521"/>
      <c r="U24" s="521"/>
      <c r="V24" s="563"/>
      <c r="W24" s="622"/>
      <c r="X24" s="610"/>
      <c r="Y24" s="611"/>
      <c r="Z24" s="519" t="s">
        <v>173</v>
      </c>
      <c r="AA24" s="499"/>
      <c r="AB24" s="499"/>
      <c r="AC24" s="499"/>
      <c r="AD24" s="499"/>
      <c r="AE24" s="499"/>
      <c r="AF24" s="499"/>
      <c r="AG24" s="500"/>
      <c r="AH24" s="520">
        <v>134</v>
      </c>
      <c r="AI24" s="521"/>
      <c r="AJ24" s="521"/>
      <c r="AK24" s="521"/>
      <c r="AL24" s="563"/>
      <c r="AM24" s="520">
        <v>381632</v>
      </c>
      <c r="AN24" s="521"/>
      <c r="AO24" s="521"/>
      <c r="AP24" s="521"/>
      <c r="AQ24" s="521"/>
      <c r="AR24" s="563"/>
      <c r="AS24" s="520">
        <v>2848</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1702027</v>
      </c>
      <c r="BO24" s="470"/>
      <c r="BP24" s="470"/>
      <c r="BQ24" s="470"/>
      <c r="BR24" s="470"/>
      <c r="BS24" s="470"/>
      <c r="BT24" s="470"/>
      <c r="BU24" s="471"/>
      <c r="BV24" s="469">
        <v>1903519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5900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177</v>
      </c>
      <c r="AN25" s="521"/>
      <c r="AO25" s="521"/>
      <c r="AP25" s="521"/>
      <c r="AQ25" s="521"/>
      <c r="AR25" s="563"/>
      <c r="AS25" s="520" t="s">
        <v>139</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t="s">
        <v>139</v>
      </c>
      <c r="BO25" s="433"/>
      <c r="BP25" s="433"/>
      <c r="BQ25" s="433"/>
      <c r="BR25" s="433"/>
      <c r="BS25" s="433"/>
      <c r="BT25" s="433"/>
      <c r="BU25" s="434"/>
      <c r="BV25" s="432" t="s">
        <v>177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5400</v>
      </c>
      <c r="R26" s="521"/>
      <c r="S26" s="521"/>
      <c r="T26" s="521"/>
      <c r="U26" s="521"/>
      <c r="V26" s="563"/>
      <c r="W26" s="622"/>
      <c r="X26" s="610"/>
      <c r="Y26" s="611"/>
      <c r="Z26" s="519" t="s">
        <v>180</v>
      </c>
      <c r="AA26" s="632"/>
      <c r="AB26" s="632"/>
      <c r="AC26" s="632"/>
      <c r="AD26" s="632"/>
      <c r="AE26" s="632"/>
      <c r="AF26" s="632"/>
      <c r="AG26" s="633"/>
      <c r="AH26" s="520" t="s">
        <v>177</v>
      </c>
      <c r="AI26" s="521"/>
      <c r="AJ26" s="521"/>
      <c r="AK26" s="521"/>
      <c r="AL26" s="563"/>
      <c r="AM26" s="520" t="s">
        <v>177</v>
      </c>
      <c r="AN26" s="521"/>
      <c r="AO26" s="521"/>
      <c r="AP26" s="521"/>
      <c r="AQ26" s="521"/>
      <c r="AR26" s="563"/>
      <c r="AS26" s="520" t="s">
        <v>177</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3050</v>
      </c>
      <c r="R27" s="521"/>
      <c r="S27" s="521"/>
      <c r="T27" s="521"/>
      <c r="U27" s="521"/>
      <c r="V27" s="563"/>
      <c r="W27" s="622"/>
      <c r="X27" s="610"/>
      <c r="Y27" s="611"/>
      <c r="Z27" s="519" t="s">
        <v>183</v>
      </c>
      <c r="AA27" s="499"/>
      <c r="AB27" s="499"/>
      <c r="AC27" s="499"/>
      <c r="AD27" s="499"/>
      <c r="AE27" s="499"/>
      <c r="AF27" s="499"/>
      <c r="AG27" s="500"/>
      <c r="AH27" s="520">
        <v>1</v>
      </c>
      <c r="AI27" s="521"/>
      <c r="AJ27" s="521"/>
      <c r="AK27" s="521"/>
      <c r="AL27" s="563"/>
      <c r="AM27" s="520" t="s">
        <v>184</v>
      </c>
      <c r="AN27" s="521"/>
      <c r="AO27" s="521"/>
      <c r="AP27" s="521"/>
      <c r="AQ27" s="521"/>
      <c r="AR27" s="563"/>
      <c r="AS27" s="520" t="s">
        <v>184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177</v>
      </c>
      <c r="BO27" s="646"/>
      <c r="BP27" s="646"/>
      <c r="BQ27" s="646"/>
      <c r="BR27" s="646"/>
      <c r="BS27" s="646"/>
      <c r="BT27" s="646"/>
      <c r="BU27" s="647"/>
      <c r="BV27" s="645" t="s">
        <v>177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2640</v>
      </c>
      <c r="R28" s="521"/>
      <c r="S28" s="521"/>
      <c r="T28" s="521"/>
      <c r="U28" s="521"/>
      <c r="V28" s="563"/>
      <c r="W28" s="622"/>
      <c r="X28" s="610"/>
      <c r="Y28" s="611"/>
      <c r="Z28" s="519" t="s">
        <v>187</v>
      </c>
      <c r="AA28" s="499"/>
      <c r="AB28" s="499"/>
      <c r="AC28" s="499"/>
      <c r="AD28" s="499"/>
      <c r="AE28" s="499"/>
      <c r="AF28" s="499"/>
      <c r="AG28" s="500"/>
      <c r="AH28" s="520" t="s">
        <v>177</v>
      </c>
      <c r="AI28" s="521"/>
      <c r="AJ28" s="521"/>
      <c r="AK28" s="521"/>
      <c r="AL28" s="563"/>
      <c r="AM28" s="520" t="s">
        <v>177</v>
      </c>
      <c r="AN28" s="521"/>
      <c r="AO28" s="521"/>
      <c r="AP28" s="521"/>
      <c r="AQ28" s="521"/>
      <c r="AR28" s="563"/>
      <c r="AS28" s="520" t="s">
        <v>177</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685715</v>
      </c>
      <c r="BO28" s="433"/>
      <c r="BP28" s="433"/>
      <c r="BQ28" s="433"/>
      <c r="BR28" s="433"/>
      <c r="BS28" s="433"/>
      <c r="BT28" s="433"/>
      <c r="BU28" s="434"/>
      <c r="BV28" s="432">
        <v>371372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8</v>
      </c>
      <c r="M29" s="521"/>
      <c r="N29" s="521"/>
      <c r="O29" s="521"/>
      <c r="P29" s="563"/>
      <c r="Q29" s="520">
        <v>2430</v>
      </c>
      <c r="R29" s="521"/>
      <c r="S29" s="521"/>
      <c r="T29" s="521"/>
      <c r="U29" s="521"/>
      <c r="V29" s="563"/>
      <c r="W29" s="623"/>
      <c r="X29" s="624"/>
      <c r="Y29" s="625"/>
      <c r="Z29" s="519" t="s">
        <v>190</v>
      </c>
      <c r="AA29" s="499"/>
      <c r="AB29" s="499"/>
      <c r="AC29" s="499"/>
      <c r="AD29" s="499"/>
      <c r="AE29" s="499"/>
      <c r="AF29" s="499"/>
      <c r="AG29" s="500"/>
      <c r="AH29" s="520">
        <v>135</v>
      </c>
      <c r="AI29" s="521"/>
      <c r="AJ29" s="521"/>
      <c r="AK29" s="521"/>
      <c r="AL29" s="563"/>
      <c r="AM29" s="520">
        <v>385558</v>
      </c>
      <c r="AN29" s="521"/>
      <c r="AO29" s="521"/>
      <c r="AP29" s="521"/>
      <c r="AQ29" s="521"/>
      <c r="AR29" s="563"/>
      <c r="AS29" s="520">
        <v>2856</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659</v>
      </c>
      <c r="BO29" s="470"/>
      <c r="BP29" s="470"/>
      <c r="BQ29" s="470"/>
      <c r="BR29" s="470"/>
      <c r="BS29" s="470"/>
      <c r="BT29" s="470"/>
      <c r="BU29" s="471"/>
      <c r="BV29" s="469">
        <v>659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93.9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42632</v>
      </c>
      <c r="BO30" s="646"/>
      <c r="BP30" s="646"/>
      <c r="BQ30" s="646"/>
      <c r="BR30" s="646"/>
      <c r="BS30" s="646"/>
      <c r="BT30" s="646"/>
      <c r="BU30" s="647"/>
      <c r="BV30" s="645">
        <v>43330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199</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西濃環境整備組合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安八町土地開発公社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児童発達支援事業特別会計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大垣消防組合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大垣衛生施設組合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西南濃粗大廃棄物処理組合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東安中学校組合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安八郡広域連合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あすわ苑老人福祉施設事務組合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岐阜県市町村会館組合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岐阜県市町村職員退職手当組合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岐阜県後期高齢者医療広域連合（一般会計分）</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4bAj+YSppu0J4iZLe/2KdkM1L50ApHEUjkfOew+90uv0lx3N3iLOe4qXup+Be6hBE18ZImEu+JRJoxA6xCcvw==" saltValue="q+/U/vbD2bJLZ/mzX/2m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t="s">
        <v>518</v>
      </c>
      <c r="G34" s="33" t="s">
        <v>518</v>
      </c>
      <c r="H34" s="33">
        <v>0.09</v>
      </c>
      <c r="I34" s="33">
        <v>0.01</v>
      </c>
      <c r="J34" s="34" t="s">
        <v>569</v>
      </c>
      <c r="K34" s="22"/>
      <c r="L34" s="22"/>
      <c r="M34" s="22"/>
      <c r="N34" s="22"/>
      <c r="O34" s="22"/>
      <c r="P34" s="22"/>
    </row>
    <row r="35" spans="1:16" ht="39" customHeight="1" x14ac:dyDescent="0.15">
      <c r="A35" s="22"/>
      <c r="B35" s="35"/>
      <c r="C35" s="1244" t="s">
        <v>570</v>
      </c>
      <c r="D35" s="1245"/>
      <c r="E35" s="1246"/>
      <c r="F35" s="36">
        <v>17.82</v>
      </c>
      <c r="G35" s="37">
        <v>17.63</v>
      </c>
      <c r="H35" s="37">
        <v>18.93</v>
      </c>
      <c r="I35" s="37">
        <v>21.74</v>
      </c>
      <c r="J35" s="38">
        <v>22.14</v>
      </c>
      <c r="K35" s="22"/>
      <c r="L35" s="22"/>
      <c r="M35" s="22"/>
      <c r="N35" s="22"/>
      <c r="O35" s="22"/>
      <c r="P35" s="22"/>
    </row>
    <row r="36" spans="1:16" ht="39" customHeight="1" x14ac:dyDescent="0.15">
      <c r="A36" s="22"/>
      <c r="B36" s="35"/>
      <c r="C36" s="1244" t="s">
        <v>571</v>
      </c>
      <c r="D36" s="1245"/>
      <c r="E36" s="1246"/>
      <c r="F36" s="36">
        <v>6.74</v>
      </c>
      <c r="G36" s="37">
        <v>10.56</v>
      </c>
      <c r="H36" s="37">
        <v>8.7200000000000006</v>
      </c>
      <c r="I36" s="37">
        <v>10.41</v>
      </c>
      <c r="J36" s="38">
        <v>9.41</v>
      </c>
      <c r="K36" s="22"/>
      <c r="L36" s="22"/>
      <c r="M36" s="22"/>
      <c r="N36" s="22"/>
      <c r="O36" s="22"/>
      <c r="P36" s="22"/>
    </row>
    <row r="37" spans="1:16" ht="39" customHeight="1" x14ac:dyDescent="0.15">
      <c r="A37" s="22"/>
      <c r="B37" s="35"/>
      <c r="C37" s="1244" t="s">
        <v>572</v>
      </c>
      <c r="D37" s="1245"/>
      <c r="E37" s="1246"/>
      <c r="F37" s="36">
        <v>1.97</v>
      </c>
      <c r="G37" s="37">
        <v>1.08</v>
      </c>
      <c r="H37" s="37">
        <v>0.61</v>
      </c>
      <c r="I37" s="37">
        <v>1.39</v>
      </c>
      <c r="J37" s="38">
        <v>2.4900000000000002</v>
      </c>
      <c r="K37" s="22"/>
      <c r="L37" s="22"/>
      <c r="M37" s="22"/>
      <c r="N37" s="22"/>
      <c r="O37" s="22"/>
      <c r="P37" s="22"/>
    </row>
    <row r="38" spans="1:16" ht="39" customHeight="1" x14ac:dyDescent="0.15">
      <c r="A38" s="22"/>
      <c r="B38" s="35"/>
      <c r="C38" s="1244" t="s">
        <v>573</v>
      </c>
      <c r="D38" s="1245"/>
      <c r="E38" s="1246"/>
      <c r="F38" s="36">
        <v>0.41</v>
      </c>
      <c r="G38" s="37">
        <v>0.77</v>
      </c>
      <c r="H38" s="37">
        <v>0.08</v>
      </c>
      <c r="I38" s="37">
        <v>0.3</v>
      </c>
      <c r="J38" s="38">
        <v>0.6</v>
      </c>
      <c r="K38" s="22"/>
      <c r="L38" s="22"/>
      <c r="M38" s="22"/>
      <c r="N38" s="22"/>
      <c r="O38" s="22"/>
      <c r="P38" s="22"/>
    </row>
    <row r="39" spans="1:16" ht="39" customHeight="1" x14ac:dyDescent="0.15">
      <c r="A39" s="22"/>
      <c r="B39" s="35"/>
      <c r="C39" s="1244" t="s">
        <v>574</v>
      </c>
      <c r="D39" s="1245"/>
      <c r="E39" s="1246"/>
      <c r="F39" s="36">
        <v>0.1</v>
      </c>
      <c r="G39" s="37">
        <v>0.09</v>
      </c>
      <c r="H39" s="37">
        <v>0.11</v>
      </c>
      <c r="I39" s="37">
        <v>0.1</v>
      </c>
      <c r="J39" s="38">
        <v>0.09</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UUDUUPUAbGTOyTnVTR/EOsHNmqbPa3/9McOC5uExa8n3+5vDk3RFfkponn5+ZFUSPzdDJCMhQKskHNjNZJmnA==" saltValue="uX7PFFxt9HVNGwH5lxMo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708</v>
      </c>
      <c r="L45" s="60">
        <v>606</v>
      </c>
      <c r="M45" s="60">
        <v>542</v>
      </c>
      <c r="N45" s="60">
        <v>569</v>
      </c>
      <c r="O45" s="61">
        <v>592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336</v>
      </c>
      <c r="L48" s="64">
        <v>368</v>
      </c>
      <c r="M48" s="64">
        <v>378</v>
      </c>
      <c r="N48" s="64">
        <v>413</v>
      </c>
      <c r="O48" s="65">
        <v>441</v>
      </c>
      <c r="P48" s="48"/>
      <c r="Q48" s="48"/>
      <c r="R48" s="48"/>
      <c r="S48" s="48"/>
      <c r="T48" s="48"/>
      <c r="U48" s="48"/>
    </row>
    <row r="49" spans="1:21" ht="30.75" customHeight="1" x14ac:dyDescent="0.15">
      <c r="A49" s="48"/>
      <c r="B49" s="1254"/>
      <c r="C49" s="1255"/>
      <c r="D49" s="62"/>
      <c r="E49" s="1260" t="s">
        <v>16</v>
      </c>
      <c r="F49" s="1260"/>
      <c r="G49" s="1260"/>
      <c r="H49" s="1260"/>
      <c r="I49" s="1260"/>
      <c r="J49" s="1261"/>
      <c r="K49" s="63">
        <v>37</v>
      </c>
      <c r="L49" s="64">
        <v>46</v>
      </c>
      <c r="M49" s="64">
        <v>27</v>
      </c>
      <c r="N49" s="64">
        <v>24</v>
      </c>
      <c r="O49" s="65">
        <v>24</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v>0</v>
      </c>
      <c r="M51" s="64">
        <v>0</v>
      </c>
      <c r="N51" s="64">
        <v>0</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669</v>
      </c>
      <c r="L52" s="64">
        <v>588</v>
      </c>
      <c r="M52" s="64">
        <v>587</v>
      </c>
      <c r="N52" s="64">
        <v>600</v>
      </c>
      <c r="O52" s="65">
        <v>622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412</v>
      </c>
      <c r="L53" s="69">
        <v>432</v>
      </c>
      <c r="M53" s="69">
        <v>360</v>
      </c>
      <c r="N53" s="69">
        <v>406</v>
      </c>
      <c r="O53" s="70">
        <v>435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591</v>
      </c>
      <c r="L57" s="84" t="s">
        <v>591</v>
      </c>
      <c r="M57" s="84" t="s">
        <v>591</v>
      </c>
      <c r="N57" s="84" t="s">
        <v>591</v>
      </c>
      <c r="O57" s="85" t="s">
        <v>591</v>
      </c>
    </row>
    <row r="58" spans="1:21" ht="31.5" customHeight="1" thickBot="1" x14ac:dyDescent="0.2">
      <c r="B58" s="1270"/>
      <c r="C58" s="1271"/>
      <c r="D58" s="1275" t="s">
        <v>27</v>
      </c>
      <c r="E58" s="1276"/>
      <c r="F58" s="1276"/>
      <c r="G58" s="1276"/>
      <c r="H58" s="1276"/>
      <c r="I58" s="1276"/>
      <c r="J58" s="1277"/>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0TnEFi7weQaUi4SG+jKTGK/WvVyu5zZjHP0w3kJ82KsxH0YPZueJ2/6JKcWxSBwHgFEif2ASKNrx0fdkSiQXg==" saltValue="vc/wmDe2Oqqs9cinLhY3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5772</v>
      </c>
      <c r="J41" s="104">
        <v>6254</v>
      </c>
      <c r="K41" s="104">
        <v>6374</v>
      </c>
      <c r="L41" s="104">
        <v>6290</v>
      </c>
      <c r="M41" s="105">
        <v>6183</v>
      </c>
    </row>
    <row r="42" spans="2:13" ht="27.75" customHeight="1" x14ac:dyDescent="0.15">
      <c r="B42" s="1280"/>
      <c r="C42" s="1281"/>
      <c r="D42" s="106"/>
      <c r="E42" s="1286" t="s">
        <v>32</v>
      </c>
      <c r="F42" s="1286"/>
      <c r="G42" s="1286"/>
      <c r="H42" s="1287"/>
      <c r="I42" s="107">
        <v>367</v>
      </c>
      <c r="J42" s="108">
        <v>422</v>
      </c>
      <c r="K42" s="108">
        <v>412</v>
      </c>
      <c r="L42" s="108">
        <v>371</v>
      </c>
      <c r="M42" s="109">
        <v>326</v>
      </c>
    </row>
    <row r="43" spans="2:13" ht="27.75" customHeight="1" x14ac:dyDescent="0.15">
      <c r="B43" s="1280"/>
      <c r="C43" s="1281"/>
      <c r="D43" s="106"/>
      <c r="E43" s="1286" t="s">
        <v>33</v>
      </c>
      <c r="F43" s="1286"/>
      <c r="G43" s="1286"/>
      <c r="H43" s="1287"/>
      <c r="I43" s="107">
        <v>3657</v>
      </c>
      <c r="J43" s="108">
        <v>3637</v>
      </c>
      <c r="K43" s="108">
        <v>3629</v>
      </c>
      <c r="L43" s="108">
        <v>3578</v>
      </c>
      <c r="M43" s="109">
        <v>3461</v>
      </c>
    </row>
    <row r="44" spans="2:13" ht="27.75" customHeight="1" x14ac:dyDescent="0.15">
      <c r="B44" s="1280"/>
      <c r="C44" s="1281"/>
      <c r="D44" s="106"/>
      <c r="E44" s="1286" t="s">
        <v>34</v>
      </c>
      <c r="F44" s="1286"/>
      <c r="G44" s="1286"/>
      <c r="H44" s="1287"/>
      <c r="I44" s="107">
        <v>269</v>
      </c>
      <c r="J44" s="108">
        <v>267</v>
      </c>
      <c r="K44" s="108">
        <v>262</v>
      </c>
      <c r="L44" s="108">
        <v>267</v>
      </c>
      <c r="M44" s="109">
        <v>299</v>
      </c>
    </row>
    <row r="45" spans="2:13" ht="27.75" customHeight="1" x14ac:dyDescent="0.15">
      <c r="B45" s="1280"/>
      <c r="C45" s="1281"/>
      <c r="D45" s="106"/>
      <c r="E45" s="1286" t="s">
        <v>35</v>
      </c>
      <c r="F45" s="1286"/>
      <c r="G45" s="1286"/>
      <c r="H45" s="1287"/>
      <c r="I45" s="107">
        <v>448</v>
      </c>
      <c r="J45" s="108">
        <v>320</v>
      </c>
      <c r="K45" s="108">
        <v>298</v>
      </c>
      <c r="L45" s="108">
        <v>314</v>
      </c>
      <c r="M45" s="109">
        <v>350</v>
      </c>
    </row>
    <row r="46" spans="2:13" ht="27.75" customHeight="1" x14ac:dyDescent="0.15">
      <c r="B46" s="1280"/>
      <c r="C46" s="1281"/>
      <c r="D46" s="110"/>
      <c r="E46" s="1286" t="s">
        <v>36</v>
      </c>
      <c r="F46" s="1286"/>
      <c r="G46" s="1286"/>
      <c r="H46" s="1287"/>
      <c r="I46" s="107">
        <v>294</v>
      </c>
      <c r="J46" s="108">
        <v>462</v>
      </c>
      <c r="K46" s="108">
        <v>401</v>
      </c>
      <c r="L46" s="108">
        <v>418</v>
      </c>
      <c r="M46" s="109">
        <v>465</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623</v>
      </c>
      <c r="J50" s="108">
        <v>448</v>
      </c>
      <c r="K50" s="108">
        <v>554</v>
      </c>
      <c r="L50" s="108">
        <v>627</v>
      </c>
      <c r="M50" s="109">
        <v>940</v>
      </c>
    </row>
    <row r="51" spans="2:13" ht="27.75" customHeight="1" x14ac:dyDescent="0.15">
      <c r="B51" s="1280"/>
      <c r="C51" s="1281"/>
      <c r="D51" s="106"/>
      <c r="E51" s="1286" t="s">
        <v>42</v>
      </c>
      <c r="F51" s="1286"/>
      <c r="G51" s="1286"/>
      <c r="H51" s="1287"/>
      <c r="I51" s="107">
        <v>129</v>
      </c>
      <c r="J51" s="108">
        <v>107</v>
      </c>
      <c r="K51" s="108">
        <v>97</v>
      </c>
      <c r="L51" s="108">
        <v>72</v>
      </c>
      <c r="M51" s="109">
        <v>52</v>
      </c>
    </row>
    <row r="52" spans="2:13" ht="27.75" customHeight="1" x14ac:dyDescent="0.15">
      <c r="B52" s="1282"/>
      <c r="C52" s="1283"/>
      <c r="D52" s="106"/>
      <c r="E52" s="1286" t="s">
        <v>43</v>
      </c>
      <c r="F52" s="1286"/>
      <c r="G52" s="1286"/>
      <c r="H52" s="1287"/>
      <c r="I52" s="107">
        <v>7051</v>
      </c>
      <c r="J52" s="108">
        <v>7543</v>
      </c>
      <c r="K52" s="108">
        <v>7215</v>
      </c>
      <c r="L52" s="108">
        <v>7038</v>
      </c>
      <c r="M52" s="109">
        <v>6941</v>
      </c>
    </row>
    <row r="53" spans="2:13" ht="27.75" customHeight="1" thickBot="1" x14ac:dyDescent="0.2">
      <c r="B53" s="1293" t="s">
        <v>44</v>
      </c>
      <c r="C53" s="1294"/>
      <c r="D53" s="113"/>
      <c r="E53" s="1295" t="s">
        <v>45</v>
      </c>
      <c r="F53" s="1295"/>
      <c r="G53" s="1295"/>
      <c r="H53" s="1296"/>
      <c r="I53" s="114">
        <v>3004</v>
      </c>
      <c r="J53" s="115">
        <v>3264</v>
      </c>
      <c r="K53" s="115">
        <v>3509</v>
      </c>
      <c r="L53" s="115">
        <v>3502</v>
      </c>
      <c r="M53" s="116">
        <v>3151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5icQwRu4CZSh/eH0I8OVkVS694Vc+i3tVVDkDOIbOjhMRtiuZTOBFH4CiKtWwABXXIZYBt6/tzh2ADU7DfEzg==" saltValue="VYd6CWIIkbwKR417ny1V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263</v>
      </c>
      <c r="G55" s="128">
        <v>371</v>
      </c>
      <c r="H55" s="129">
        <v>686</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44</v>
      </c>
      <c r="G57" s="133">
        <v>43</v>
      </c>
      <c r="H57" s="134">
        <v>43</v>
      </c>
    </row>
    <row r="58" spans="2:8" ht="45.75" customHeight="1" x14ac:dyDescent="0.15">
      <c r="B58" s="135"/>
      <c r="C58" s="1297" t="s">
        <v>583</v>
      </c>
      <c r="D58" s="1298"/>
      <c r="E58" s="1299"/>
      <c r="F58" s="136">
        <v>2</v>
      </c>
      <c r="G58" s="136">
        <v>4</v>
      </c>
      <c r="H58" s="137">
        <v>23</v>
      </c>
    </row>
    <row r="59" spans="2:8" ht="45.75" customHeight="1" x14ac:dyDescent="0.15">
      <c r="B59" s="135"/>
      <c r="C59" s="1297" t="s">
        <v>584</v>
      </c>
      <c r="D59" s="1298"/>
      <c r="E59" s="1299"/>
      <c r="F59" s="136">
        <v>13</v>
      </c>
      <c r="G59" s="136">
        <v>10</v>
      </c>
      <c r="H59" s="137">
        <v>10</v>
      </c>
    </row>
    <row r="60" spans="2:8" ht="45.75" customHeight="1" x14ac:dyDescent="0.15">
      <c r="B60" s="135"/>
      <c r="C60" s="1297" t="s">
        <v>585</v>
      </c>
      <c r="D60" s="1298"/>
      <c r="E60" s="1299"/>
      <c r="F60" s="136">
        <v>8</v>
      </c>
      <c r="G60" s="136">
        <v>8</v>
      </c>
      <c r="H60" s="137">
        <v>8</v>
      </c>
    </row>
    <row r="61" spans="2:8" ht="45.75" customHeight="1" x14ac:dyDescent="0.15">
      <c r="B61" s="135"/>
      <c r="C61" s="1297" t="s">
        <v>586</v>
      </c>
      <c r="D61" s="1298"/>
      <c r="E61" s="1299"/>
      <c r="F61" s="136">
        <v>0</v>
      </c>
      <c r="G61" s="136">
        <v>1</v>
      </c>
      <c r="H61" s="137">
        <v>2</v>
      </c>
    </row>
    <row r="62" spans="2:8" ht="45.75" customHeight="1" thickBot="1" x14ac:dyDescent="0.2">
      <c r="B62" s="138"/>
      <c r="C62" s="1300" t="s">
        <v>590</v>
      </c>
      <c r="D62" s="1301"/>
      <c r="E62" s="1302"/>
      <c r="F62" s="139">
        <v>0</v>
      </c>
      <c r="G62" s="139">
        <v>0</v>
      </c>
      <c r="H62" s="140">
        <v>0</v>
      </c>
    </row>
    <row r="63" spans="2:8" ht="52.5" customHeight="1" thickBot="1" x14ac:dyDescent="0.2">
      <c r="B63" s="141"/>
      <c r="C63" s="1303" t="s">
        <v>51</v>
      </c>
      <c r="D63" s="1303"/>
      <c r="E63" s="1304"/>
      <c r="F63" s="142">
        <v>308</v>
      </c>
      <c r="G63" s="142">
        <v>415</v>
      </c>
      <c r="H63" s="143">
        <v>729</v>
      </c>
    </row>
    <row r="64" spans="2:8" ht="15" customHeight="1" x14ac:dyDescent="0.15"/>
  </sheetData>
  <sheetProtection algorithmName="SHA-512" hashValue="DkSIZeGbll0T5P2UAudvXMIOD7RPj+nDHtGrl6sHewUBxwGJeKRx/4A54ZbZAyO2+p5SemnhFbWv4mVaxwg4Jg==" saltValue="ikl/x6VI4wWUFwpKhWtn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615</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560</v>
      </c>
      <c r="BQ50" s="1326"/>
      <c r="BR50" s="1326"/>
      <c r="BS50" s="1326"/>
      <c r="BT50" s="1326"/>
      <c r="BU50" s="1326"/>
      <c r="BV50" s="1326"/>
      <c r="BW50" s="1326"/>
      <c r="BX50" s="1326" t="s">
        <v>561</v>
      </c>
      <c r="BY50" s="1326"/>
      <c r="BZ50" s="1326"/>
      <c r="CA50" s="1326"/>
      <c r="CB50" s="1326"/>
      <c r="CC50" s="1326"/>
      <c r="CD50" s="1326"/>
      <c r="CE50" s="1326"/>
      <c r="CF50" s="1326" t="s">
        <v>562</v>
      </c>
      <c r="CG50" s="1326"/>
      <c r="CH50" s="1326"/>
      <c r="CI50" s="1326"/>
      <c r="CJ50" s="1326"/>
      <c r="CK50" s="1326"/>
      <c r="CL50" s="1326"/>
      <c r="CM50" s="1326"/>
      <c r="CN50" s="1326" t="s">
        <v>563</v>
      </c>
      <c r="CO50" s="1326"/>
      <c r="CP50" s="1326"/>
      <c r="CQ50" s="1326"/>
      <c r="CR50" s="1326"/>
      <c r="CS50" s="1326"/>
      <c r="CT50" s="1326"/>
      <c r="CU50" s="1326"/>
      <c r="CV50" s="1326" t="s">
        <v>564</v>
      </c>
      <c r="CW50" s="1326"/>
      <c r="CX50" s="1326"/>
      <c r="CY50" s="1326"/>
      <c r="CZ50" s="1326"/>
      <c r="DA50" s="1326"/>
      <c r="DB50" s="1326"/>
      <c r="DC50" s="1326"/>
    </row>
    <row r="51" spans="1:109" ht="13.5" customHeight="1" x14ac:dyDescent="0.15">
      <c r="B51" s="389"/>
      <c r="G51" s="1312"/>
      <c r="H51" s="1312"/>
      <c r="I51" s="1331"/>
      <c r="J51" s="1331"/>
      <c r="K51" s="1327"/>
      <c r="L51" s="1327"/>
      <c r="M51" s="1327"/>
      <c r="N51" s="1327"/>
      <c r="AM51" s="396"/>
      <c r="AN51" s="1328" t="s">
        <v>614</v>
      </c>
      <c r="AO51" s="1328"/>
      <c r="AP51" s="1328"/>
      <c r="AQ51" s="1328"/>
      <c r="AR51" s="1328"/>
      <c r="AS51" s="1328"/>
      <c r="AT51" s="1328"/>
      <c r="AU51" s="1328"/>
      <c r="AV51" s="1328"/>
      <c r="AW51" s="1328"/>
      <c r="AX51" s="1328"/>
      <c r="AY51" s="1328"/>
      <c r="AZ51" s="1328"/>
      <c r="BA51" s="1328"/>
      <c r="BB51" s="1328" t="s">
        <v>612</v>
      </c>
      <c r="BC51" s="1328"/>
      <c r="BD51" s="1328"/>
      <c r="BE51" s="1328"/>
      <c r="BF51" s="1328"/>
      <c r="BG51" s="1328"/>
      <c r="BH51" s="1328"/>
      <c r="BI51" s="1328"/>
      <c r="BJ51" s="1328"/>
      <c r="BK51" s="1328"/>
      <c r="BL51" s="1328"/>
      <c r="BM51" s="1328"/>
      <c r="BN51" s="1328"/>
      <c r="BO51" s="1328"/>
      <c r="BP51" s="1311">
        <v>89.8</v>
      </c>
      <c r="BQ51" s="1311"/>
      <c r="BR51" s="1311"/>
      <c r="BS51" s="1311"/>
      <c r="BT51" s="1311"/>
      <c r="BU51" s="1311"/>
      <c r="BV51" s="1311"/>
      <c r="BW51" s="1311"/>
      <c r="BX51" s="1329"/>
      <c r="BY51" s="1311"/>
      <c r="BZ51" s="1311"/>
      <c r="CA51" s="1311"/>
      <c r="CB51" s="1311"/>
      <c r="CC51" s="1311"/>
      <c r="CD51" s="1311"/>
      <c r="CE51" s="1311"/>
      <c r="CF51" s="1329"/>
      <c r="CG51" s="1311"/>
      <c r="CH51" s="1311"/>
      <c r="CI51" s="1311"/>
      <c r="CJ51" s="1311"/>
      <c r="CK51" s="1311"/>
      <c r="CL51" s="1311"/>
      <c r="CM51" s="1311"/>
      <c r="CN51" s="1311">
        <v>104.3</v>
      </c>
      <c r="CO51" s="1311"/>
      <c r="CP51" s="1311"/>
      <c r="CQ51" s="1311"/>
      <c r="CR51" s="1311"/>
      <c r="CS51" s="1311"/>
      <c r="CT51" s="1311"/>
      <c r="CU51" s="1311"/>
      <c r="CV51" s="1311">
        <v>86.7</v>
      </c>
      <c r="CW51" s="1311"/>
      <c r="CX51" s="1311"/>
      <c r="CY51" s="1311"/>
      <c r="CZ51" s="1311"/>
      <c r="DA51" s="1311"/>
      <c r="DB51" s="1311"/>
      <c r="DC51" s="1311"/>
    </row>
    <row r="52" spans="1:109" ht="13.5" x14ac:dyDescent="0.15">
      <c r="B52" s="389"/>
      <c r="G52" s="1312"/>
      <c r="H52" s="1312"/>
      <c r="I52" s="1331"/>
      <c r="J52" s="1331"/>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619</v>
      </c>
      <c r="BC53" s="1328"/>
      <c r="BD53" s="1328"/>
      <c r="BE53" s="1328"/>
      <c r="BF53" s="1328"/>
      <c r="BG53" s="1328"/>
      <c r="BH53" s="1328"/>
      <c r="BI53" s="1328"/>
      <c r="BJ53" s="1328"/>
      <c r="BK53" s="1328"/>
      <c r="BL53" s="1328"/>
      <c r="BM53" s="1328"/>
      <c r="BN53" s="1328"/>
      <c r="BO53" s="1328"/>
      <c r="BP53" s="1311">
        <v>60.1</v>
      </c>
      <c r="BQ53" s="1311"/>
      <c r="BR53" s="1311"/>
      <c r="BS53" s="1311"/>
      <c r="BT53" s="1311"/>
      <c r="BU53" s="1311"/>
      <c r="BV53" s="1311"/>
      <c r="BW53" s="1311"/>
      <c r="BX53" s="1329"/>
      <c r="BY53" s="1311"/>
      <c r="BZ53" s="1311"/>
      <c r="CA53" s="1311"/>
      <c r="CB53" s="1311"/>
      <c r="CC53" s="1311"/>
      <c r="CD53" s="1311"/>
      <c r="CE53" s="1311"/>
      <c r="CF53" s="1329"/>
      <c r="CG53" s="1311"/>
      <c r="CH53" s="1311"/>
      <c r="CI53" s="1311"/>
      <c r="CJ53" s="1311"/>
      <c r="CK53" s="1311"/>
      <c r="CL53" s="1311"/>
      <c r="CM53" s="1311"/>
      <c r="CN53" s="1311">
        <v>47.5</v>
      </c>
      <c r="CO53" s="1311"/>
      <c r="CP53" s="1311"/>
      <c r="CQ53" s="1311"/>
      <c r="CR53" s="1311"/>
      <c r="CS53" s="1311"/>
      <c r="CT53" s="1311"/>
      <c r="CU53" s="1311"/>
      <c r="CV53" s="1311">
        <v>49</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26" t="s">
        <v>613</v>
      </c>
      <c r="AO55" s="1326"/>
      <c r="AP55" s="1326"/>
      <c r="AQ55" s="1326"/>
      <c r="AR55" s="1326"/>
      <c r="AS55" s="1326"/>
      <c r="AT55" s="1326"/>
      <c r="AU55" s="1326"/>
      <c r="AV55" s="1326"/>
      <c r="AW55" s="1326"/>
      <c r="AX55" s="1326"/>
      <c r="AY55" s="1326"/>
      <c r="AZ55" s="1326"/>
      <c r="BA55" s="1326"/>
      <c r="BB55" s="1328" t="s">
        <v>612</v>
      </c>
      <c r="BC55" s="1328"/>
      <c r="BD55" s="1328"/>
      <c r="BE55" s="1328"/>
      <c r="BF55" s="1328"/>
      <c r="BG55" s="1328"/>
      <c r="BH55" s="1328"/>
      <c r="BI55" s="1328"/>
      <c r="BJ55" s="1328"/>
      <c r="BK55" s="1328"/>
      <c r="BL55" s="1328"/>
      <c r="BM55" s="1328"/>
      <c r="BN55" s="1328"/>
      <c r="BO55" s="1328"/>
      <c r="BP55" s="1311">
        <v>38.5</v>
      </c>
      <c r="BQ55" s="1311"/>
      <c r="BR55" s="1311"/>
      <c r="BS55" s="1311"/>
      <c r="BT55" s="1311"/>
      <c r="BU55" s="1311"/>
      <c r="BV55" s="1311"/>
      <c r="BW55" s="1311"/>
      <c r="BX55" s="1329"/>
      <c r="BY55" s="1311"/>
      <c r="BZ55" s="1311"/>
      <c r="CA55" s="1311"/>
      <c r="CB55" s="1311"/>
      <c r="CC55" s="1311"/>
      <c r="CD55" s="1311"/>
      <c r="CE55" s="1311"/>
      <c r="CF55" s="1329"/>
      <c r="CG55" s="1311"/>
      <c r="CH55" s="1311"/>
      <c r="CI55" s="1311"/>
      <c r="CJ55" s="1311"/>
      <c r="CK55" s="1311"/>
      <c r="CL55" s="1311"/>
      <c r="CM55" s="1311"/>
      <c r="CN55" s="1311">
        <v>21</v>
      </c>
      <c r="CO55" s="1311"/>
      <c r="CP55" s="1311"/>
      <c r="CQ55" s="1311"/>
      <c r="CR55" s="1311"/>
      <c r="CS55" s="1311"/>
      <c r="CT55" s="1311"/>
      <c r="CU55" s="1311"/>
      <c r="CV55" s="1311">
        <v>23.5</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30"/>
      <c r="J57" s="1330"/>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619</v>
      </c>
      <c r="BC57" s="1328"/>
      <c r="BD57" s="1328"/>
      <c r="BE57" s="1328"/>
      <c r="BF57" s="1328"/>
      <c r="BG57" s="1328"/>
      <c r="BH57" s="1328"/>
      <c r="BI57" s="1328"/>
      <c r="BJ57" s="1328"/>
      <c r="BK57" s="1328"/>
      <c r="BL57" s="1328"/>
      <c r="BM57" s="1328"/>
      <c r="BN57" s="1328"/>
      <c r="BO57" s="1328"/>
      <c r="BP57" s="1311">
        <v>57.6</v>
      </c>
      <c r="BQ57" s="1311"/>
      <c r="BR57" s="1311"/>
      <c r="BS57" s="1311"/>
      <c r="BT57" s="1311"/>
      <c r="BU57" s="1311"/>
      <c r="BV57" s="1311"/>
      <c r="BW57" s="1311"/>
      <c r="BX57" s="1329"/>
      <c r="BY57" s="1311"/>
      <c r="BZ57" s="1311"/>
      <c r="CA57" s="1311"/>
      <c r="CB57" s="1311"/>
      <c r="CC57" s="1311"/>
      <c r="CD57" s="1311"/>
      <c r="CE57" s="1311"/>
      <c r="CF57" s="1329"/>
      <c r="CG57" s="1311"/>
      <c r="CH57" s="1311"/>
      <c r="CI57" s="1311"/>
      <c r="CJ57" s="1311"/>
      <c r="CK57" s="1311"/>
      <c r="CL57" s="1311"/>
      <c r="CM57" s="1311"/>
      <c r="CN57" s="1311">
        <v>61.2</v>
      </c>
      <c r="CO57" s="1311"/>
      <c r="CP57" s="1311"/>
      <c r="CQ57" s="1311"/>
      <c r="CR57" s="1311"/>
      <c r="CS57" s="1311"/>
      <c r="CT57" s="1311"/>
      <c r="CU57" s="1311"/>
      <c r="CV57" s="1311">
        <v>61.8</v>
      </c>
      <c r="CW57" s="1311"/>
      <c r="CX57" s="1311"/>
      <c r="CY57" s="1311"/>
      <c r="CZ57" s="1311"/>
      <c r="DA57" s="1311"/>
      <c r="DB57" s="1311"/>
      <c r="DC57" s="1311"/>
      <c r="DD57" s="415"/>
      <c r="DE57" s="410"/>
    </row>
    <row r="58" spans="1:109" s="404" customFormat="1" ht="13.5" x14ac:dyDescent="0.15">
      <c r="A58" s="388"/>
      <c r="B58" s="410"/>
      <c r="G58" s="1322"/>
      <c r="H58" s="1322"/>
      <c r="I58" s="1330"/>
      <c r="J58" s="1330"/>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618</v>
      </c>
    </row>
    <row r="64" spans="1:109" ht="13.5" x14ac:dyDescent="0.15">
      <c r="B64" s="389"/>
      <c r="G64" s="405"/>
      <c r="I64" s="407"/>
      <c r="J64" s="407"/>
      <c r="K64" s="407"/>
      <c r="L64" s="407"/>
      <c r="M64" s="407"/>
      <c r="N64" s="406"/>
      <c r="AM64" s="405"/>
      <c r="AN64" s="405" t="s">
        <v>617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615</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560</v>
      </c>
      <c r="BQ72" s="1326"/>
      <c r="BR72" s="1326"/>
      <c r="BS72" s="1326"/>
      <c r="BT72" s="1326"/>
      <c r="BU72" s="1326"/>
      <c r="BV72" s="1326"/>
      <c r="BW72" s="1326"/>
      <c r="BX72" s="1326" t="s">
        <v>561</v>
      </c>
      <c r="BY72" s="1326"/>
      <c r="BZ72" s="1326"/>
      <c r="CA72" s="1326"/>
      <c r="CB72" s="1326"/>
      <c r="CC72" s="1326"/>
      <c r="CD72" s="1326"/>
      <c r="CE72" s="1326"/>
      <c r="CF72" s="1326" t="s">
        <v>562</v>
      </c>
      <c r="CG72" s="1326"/>
      <c r="CH72" s="1326"/>
      <c r="CI72" s="1326"/>
      <c r="CJ72" s="1326"/>
      <c r="CK72" s="1326"/>
      <c r="CL72" s="1326"/>
      <c r="CM72" s="1326"/>
      <c r="CN72" s="1326" t="s">
        <v>563</v>
      </c>
      <c r="CO72" s="1326"/>
      <c r="CP72" s="1326"/>
      <c r="CQ72" s="1326"/>
      <c r="CR72" s="1326"/>
      <c r="CS72" s="1326"/>
      <c r="CT72" s="1326"/>
      <c r="CU72" s="1326"/>
      <c r="CV72" s="1326" t="s">
        <v>564</v>
      </c>
      <c r="CW72" s="1326"/>
      <c r="CX72" s="1326"/>
      <c r="CY72" s="1326"/>
      <c r="CZ72" s="1326"/>
      <c r="DA72" s="1326"/>
      <c r="DB72" s="1326"/>
      <c r="DC72" s="1326"/>
    </row>
    <row r="73" spans="2:107" ht="13.5" x14ac:dyDescent="0.15">
      <c r="B73" s="389"/>
      <c r="G73" s="1312"/>
      <c r="H73" s="1312"/>
      <c r="I73" s="1312"/>
      <c r="J73" s="1312"/>
      <c r="K73" s="1332"/>
      <c r="L73" s="1332"/>
      <c r="M73" s="1332"/>
      <c r="N73" s="1332"/>
      <c r="AM73" s="396"/>
      <c r="AN73" s="1328" t="s">
        <v>614</v>
      </c>
      <c r="AO73" s="1328"/>
      <c r="AP73" s="1328"/>
      <c r="AQ73" s="1328"/>
      <c r="AR73" s="1328"/>
      <c r="AS73" s="1328"/>
      <c r="AT73" s="1328"/>
      <c r="AU73" s="1328"/>
      <c r="AV73" s="1328"/>
      <c r="AW73" s="1328"/>
      <c r="AX73" s="1328"/>
      <c r="AY73" s="1328"/>
      <c r="AZ73" s="1328"/>
      <c r="BA73" s="1328"/>
      <c r="BB73" s="1328" t="s">
        <v>612</v>
      </c>
      <c r="BC73" s="1328"/>
      <c r="BD73" s="1328"/>
      <c r="BE73" s="1328"/>
      <c r="BF73" s="1328"/>
      <c r="BG73" s="1328"/>
      <c r="BH73" s="1328"/>
      <c r="BI73" s="1328"/>
      <c r="BJ73" s="1328"/>
      <c r="BK73" s="1328"/>
      <c r="BL73" s="1328"/>
      <c r="BM73" s="1328"/>
      <c r="BN73" s="1328"/>
      <c r="BO73" s="1328"/>
      <c r="BP73" s="1311">
        <v>89.8</v>
      </c>
      <c r="BQ73" s="1311"/>
      <c r="BR73" s="1311"/>
      <c r="BS73" s="1311"/>
      <c r="BT73" s="1311"/>
      <c r="BU73" s="1311"/>
      <c r="BV73" s="1311"/>
      <c r="BW73" s="1311"/>
      <c r="BX73" s="1311">
        <v>97.2</v>
      </c>
      <c r="BY73" s="1311"/>
      <c r="BZ73" s="1311"/>
      <c r="CA73" s="1311"/>
      <c r="CB73" s="1311"/>
      <c r="CC73" s="1311"/>
      <c r="CD73" s="1311"/>
      <c r="CE73" s="1311"/>
      <c r="CF73" s="1311">
        <v>103.5</v>
      </c>
      <c r="CG73" s="1311"/>
      <c r="CH73" s="1311"/>
      <c r="CI73" s="1311"/>
      <c r="CJ73" s="1311"/>
      <c r="CK73" s="1311"/>
      <c r="CL73" s="1311"/>
      <c r="CM73" s="1311"/>
      <c r="CN73" s="1311">
        <v>104.3</v>
      </c>
      <c r="CO73" s="1311"/>
      <c r="CP73" s="1311"/>
      <c r="CQ73" s="1311"/>
      <c r="CR73" s="1311"/>
      <c r="CS73" s="1311"/>
      <c r="CT73" s="1311"/>
      <c r="CU73" s="1311"/>
      <c r="CV73" s="1311">
        <v>86.7</v>
      </c>
      <c r="CW73" s="1311"/>
      <c r="CX73" s="1311"/>
      <c r="CY73" s="1311"/>
      <c r="CZ73" s="1311"/>
      <c r="DA73" s="1311"/>
      <c r="DB73" s="1311"/>
      <c r="DC73" s="1311"/>
    </row>
    <row r="74" spans="2:107" ht="13.5" x14ac:dyDescent="0.15">
      <c r="B74" s="389"/>
      <c r="G74" s="1312"/>
      <c r="H74" s="1312"/>
      <c r="I74" s="1312"/>
      <c r="J74" s="1312"/>
      <c r="K74" s="1332"/>
      <c r="L74" s="1332"/>
      <c r="M74" s="1332"/>
      <c r="N74" s="1332"/>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611</v>
      </c>
      <c r="BC75" s="1328"/>
      <c r="BD75" s="1328"/>
      <c r="BE75" s="1328"/>
      <c r="BF75" s="1328"/>
      <c r="BG75" s="1328"/>
      <c r="BH75" s="1328"/>
      <c r="BI75" s="1328"/>
      <c r="BJ75" s="1328"/>
      <c r="BK75" s="1328"/>
      <c r="BL75" s="1328"/>
      <c r="BM75" s="1328"/>
      <c r="BN75" s="1328"/>
      <c r="BO75" s="1328"/>
      <c r="BP75" s="1311">
        <v>12.4</v>
      </c>
      <c r="BQ75" s="1311"/>
      <c r="BR75" s="1311"/>
      <c r="BS75" s="1311"/>
      <c r="BT75" s="1311"/>
      <c r="BU75" s="1311"/>
      <c r="BV75" s="1311"/>
      <c r="BW75" s="1311"/>
      <c r="BX75" s="1311">
        <v>12.2</v>
      </c>
      <c r="BY75" s="1311"/>
      <c r="BZ75" s="1311"/>
      <c r="CA75" s="1311"/>
      <c r="CB75" s="1311"/>
      <c r="CC75" s="1311"/>
      <c r="CD75" s="1311"/>
      <c r="CE75" s="1311"/>
      <c r="CF75" s="1311">
        <v>11.9</v>
      </c>
      <c r="CG75" s="1311"/>
      <c r="CH75" s="1311"/>
      <c r="CI75" s="1311"/>
      <c r="CJ75" s="1311"/>
      <c r="CK75" s="1311"/>
      <c r="CL75" s="1311"/>
      <c r="CM75" s="1311"/>
      <c r="CN75" s="1311">
        <v>11.8</v>
      </c>
      <c r="CO75" s="1311"/>
      <c r="CP75" s="1311"/>
      <c r="CQ75" s="1311"/>
      <c r="CR75" s="1311"/>
      <c r="CS75" s="1311"/>
      <c r="CT75" s="1311"/>
      <c r="CU75" s="1311"/>
      <c r="CV75" s="1311">
        <v>11.5</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2"/>
      <c r="L77" s="1332"/>
      <c r="M77" s="1332"/>
      <c r="N77" s="1332"/>
      <c r="AN77" s="1326" t="s">
        <v>613</v>
      </c>
      <c r="AO77" s="1326"/>
      <c r="AP77" s="1326"/>
      <c r="AQ77" s="1326"/>
      <c r="AR77" s="1326"/>
      <c r="AS77" s="1326"/>
      <c r="AT77" s="1326"/>
      <c r="AU77" s="1326"/>
      <c r="AV77" s="1326"/>
      <c r="AW77" s="1326"/>
      <c r="AX77" s="1326"/>
      <c r="AY77" s="1326"/>
      <c r="AZ77" s="1326"/>
      <c r="BA77" s="1326"/>
      <c r="BB77" s="1328" t="s">
        <v>612</v>
      </c>
      <c r="BC77" s="1328"/>
      <c r="BD77" s="1328"/>
      <c r="BE77" s="1328"/>
      <c r="BF77" s="1328"/>
      <c r="BG77" s="1328"/>
      <c r="BH77" s="1328"/>
      <c r="BI77" s="1328"/>
      <c r="BJ77" s="1328"/>
      <c r="BK77" s="1328"/>
      <c r="BL77" s="1328"/>
      <c r="BM77" s="1328"/>
      <c r="BN77" s="1328"/>
      <c r="BO77" s="1328"/>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23.5</v>
      </c>
      <c r="CW77" s="1311"/>
      <c r="CX77" s="1311"/>
      <c r="CY77" s="1311"/>
      <c r="CZ77" s="1311"/>
      <c r="DA77" s="1311"/>
      <c r="DB77" s="1311"/>
      <c r="DC77" s="1311"/>
    </row>
    <row r="78" spans="2:107" ht="13.5" x14ac:dyDescent="0.15">
      <c r="B78" s="389"/>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30"/>
      <c r="J79" s="1330"/>
      <c r="K79" s="1333"/>
      <c r="L79" s="1333"/>
      <c r="M79" s="1333"/>
      <c r="N79" s="1333"/>
      <c r="AN79" s="1326"/>
      <c r="AO79" s="1326"/>
      <c r="AP79" s="1326"/>
      <c r="AQ79" s="1326"/>
      <c r="AR79" s="1326"/>
      <c r="AS79" s="1326"/>
      <c r="AT79" s="1326"/>
      <c r="AU79" s="1326"/>
      <c r="AV79" s="1326"/>
      <c r="AW79" s="1326"/>
      <c r="AX79" s="1326"/>
      <c r="AY79" s="1326"/>
      <c r="AZ79" s="1326"/>
      <c r="BA79" s="1326"/>
      <c r="BB79" s="1328" t="s">
        <v>611</v>
      </c>
      <c r="BC79" s="1328"/>
      <c r="BD79" s="1328"/>
      <c r="BE79" s="1328"/>
      <c r="BF79" s="1328"/>
      <c r="BG79" s="1328"/>
      <c r="BH79" s="1328"/>
      <c r="BI79" s="1328"/>
      <c r="BJ79" s="1328"/>
      <c r="BK79" s="1328"/>
      <c r="BL79" s="1328"/>
      <c r="BM79" s="1328"/>
      <c r="BN79" s="1328"/>
      <c r="BO79" s="1328"/>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5" x14ac:dyDescent="0.15">
      <c r="B80" s="389"/>
      <c r="G80" s="1322"/>
      <c r="H80" s="1322"/>
      <c r="I80" s="1330"/>
      <c r="J80" s="1330"/>
      <c r="K80" s="1333"/>
      <c r="L80" s="1333"/>
      <c r="M80" s="1333"/>
      <c r="N80" s="1333"/>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TLrqBd7Nmo+VSSqm2jy82JU+si0U7pXMRwexphUBy9tx7XjG1UZxFa4tJ/nUtg33ORPS/lwm2Qg/CKXIuFcvA==" saltValue="8ouORX3sEA4Re/1wHRJsv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ANRVhkupAAGsuiA0EQaEt5X8AlE96/lnzISNt50Yitkhfm6yXwY7RJx/QJNQLsoCAlOk9dIQxguLcqVICM2nGA==" saltValue="VDQYVdfVsfdoQKMUUSoW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q9CCWuXVG7BhNHxkPYxbqwh9/SCAKM6C+3Gx/pZApkYa/IwvIa5aAO3F/j35Dqi00VtU7f7cIRmhq5YSgszWlQ==" saltValue="sEgE3bRrzTeNkhTDGMws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71571</v>
      </c>
      <c r="E3" s="162"/>
      <c r="F3" s="163">
        <v>78903</v>
      </c>
      <c r="G3" s="164"/>
      <c r="H3" s="165"/>
    </row>
    <row r="4" spans="1:8" x14ac:dyDescent="0.15">
      <c r="A4" s="166"/>
      <c r="B4" s="167"/>
      <c r="C4" s="168"/>
      <c r="D4" s="169">
        <v>8261</v>
      </c>
      <c r="E4" s="170"/>
      <c r="F4" s="171">
        <v>49201</v>
      </c>
      <c r="G4" s="172"/>
      <c r="H4" s="173"/>
    </row>
    <row r="5" spans="1:8" x14ac:dyDescent="0.15">
      <c r="A5" s="154" t="s">
        <v>552</v>
      </c>
      <c r="B5" s="159"/>
      <c r="C5" s="160"/>
      <c r="D5" s="161">
        <v>120389</v>
      </c>
      <c r="E5" s="162"/>
      <c r="F5" s="163">
        <v>82993</v>
      </c>
      <c r="G5" s="164"/>
      <c r="H5" s="165"/>
    </row>
    <row r="6" spans="1:8" x14ac:dyDescent="0.15">
      <c r="A6" s="166"/>
      <c r="B6" s="167"/>
      <c r="C6" s="168"/>
      <c r="D6" s="169">
        <v>15574</v>
      </c>
      <c r="E6" s="170"/>
      <c r="F6" s="171">
        <v>46787</v>
      </c>
      <c r="G6" s="172"/>
      <c r="H6" s="173"/>
    </row>
    <row r="7" spans="1:8" x14ac:dyDescent="0.15">
      <c r="A7" s="154" t="s">
        <v>553</v>
      </c>
      <c r="B7" s="159"/>
      <c r="C7" s="160"/>
      <c r="D7" s="161">
        <v>65988</v>
      </c>
      <c r="E7" s="162"/>
      <c r="F7" s="163">
        <v>108252</v>
      </c>
      <c r="G7" s="164"/>
      <c r="H7" s="165"/>
    </row>
    <row r="8" spans="1:8" x14ac:dyDescent="0.15">
      <c r="A8" s="166"/>
      <c r="B8" s="167"/>
      <c r="C8" s="168"/>
      <c r="D8" s="169">
        <v>13276</v>
      </c>
      <c r="E8" s="170"/>
      <c r="F8" s="171">
        <v>50321</v>
      </c>
      <c r="G8" s="172"/>
      <c r="H8" s="173"/>
    </row>
    <row r="9" spans="1:8" x14ac:dyDescent="0.15">
      <c r="A9" s="154" t="s">
        <v>554</v>
      </c>
      <c r="B9" s="159"/>
      <c r="C9" s="160"/>
      <c r="D9" s="161">
        <v>37045</v>
      </c>
      <c r="E9" s="162"/>
      <c r="F9" s="163">
        <v>93492</v>
      </c>
      <c r="G9" s="164"/>
      <c r="H9" s="165"/>
    </row>
    <row r="10" spans="1:8" x14ac:dyDescent="0.15">
      <c r="A10" s="166"/>
      <c r="B10" s="167"/>
      <c r="C10" s="168"/>
      <c r="D10" s="169">
        <v>6337</v>
      </c>
      <c r="E10" s="170"/>
      <c r="F10" s="171">
        <v>53316</v>
      </c>
      <c r="G10" s="172"/>
      <c r="H10" s="173"/>
    </row>
    <row r="11" spans="1:8" x14ac:dyDescent="0.15">
      <c r="A11" s="154" t="s">
        <v>555</v>
      </c>
      <c r="B11" s="159"/>
      <c r="C11" s="160"/>
      <c r="D11" s="161">
        <v>33394</v>
      </c>
      <c r="E11" s="162"/>
      <c r="F11" s="163">
        <v>94796</v>
      </c>
      <c r="G11" s="164"/>
      <c r="H11" s="165"/>
    </row>
    <row r="12" spans="1:8" x14ac:dyDescent="0.15">
      <c r="A12" s="166"/>
      <c r="B12" s="167"/>
      <c r="C12" s="174"/>
      <c r="D12" s="169">
        <v>18708</v>
      </c>
      <c r="E12" s="170"/>
      <c r="F12" s="171">
        <v>55781</v>
      </c>
      <c r="G12" s="172"/>
      <c r="H12" s="173"/>
    </row>
    <row r="13" spans="1:8" x14ac:dyDescent="0.15">
      <c r="A13" s="154"/>
      <c r="B13" s="159"/>
      <c r="C13" s="175"/>
      <c r="D13" s="176">
        <v>65677</v>
      </c>
      <c r="E13" s="177"/>
      <c r="F13" s="178">
        <v>91687</v>
      </c>
      <c r="G13" s="179"/>
      <c r="H13" s="165"/>
    </row>
    <row r="14" spans="1:8" x14ac:dyDescent="0.15">
      <c r="A14" s="166"/>
      <c r="B14" s="167"/>
      <c r="C14" s="168"/>
      <c r="D14" s="169">
        <v>12431</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6.74</v>
      </c>
      <c r="C19" s="180">
        <f>ROUND(VALUE(SUBSTITUTE(実質収支比率等に係る経年分析!G$48,"▲","-")),2)</f>
        <v>9.51</v>
      </c>
      <c r="D19" s="180">
        <f>ROUND(VALUE(SUBSTITUTE(実質収支比率等に係る経年分析!H$48,"▲","-")),2)</f>
        <v>8.73</v>
      </c>
      <c r="E19" s="180">
        <f>ROUND(VALUE(SUBSTITUTE(実質収支比率等に係る経年分析!I$48,"▲","-")),2)</f>
        <v>10.44</v>
      </c>
      <c r="F19" s="180">
        <f>ROUND(VALUE(SUBSTITUTE(実質収支比率等に係る経年分析!J$48,"▲","-")),2)</f>
        <v>9.24</v>
      </c>
    </row>
    <row r="20" spans="1:11" x14ac:dyDescent="0.15">
      <c r="A20" s="180" t="s">
        <v>55</v>
      </c>
      <c r="B20" s="180">
        <f>ROUND(VALUE(SUBSTITUTE(実質収支比率等に係る経年分析!F$47,"▲","-")),2)</f>
        <v>8.19</v>
      </c>
      <c r="C20" s="180">
        <f>ROUND(VALUE(SUBSTITUTE(実質収支比率等に係る経年分析!G$47,"▲","-")),2)</f>
        <v>3.19</v>
      </c>
      <c r="D20" s="180">
        <f>ROUND(VALUE(SUBSTITUTE(実質収支比率等に係る経年分析!H$47,"▲","-")),2)</f>
        <v>6.66</v>
      </c>
      <c r="E20" s="180">
        <f>ROUND(VALUE(SUBSTITUTE(実質収支比率等に係る経年分析!I$47,"▲","-")),2)</f>
        <v>9.44</v>
      </c>
      <c r="F20" s="180">
        <f>ROUND(VALUE(SUBSTITUTE(実質収支比率等に係る経年分析!J$47,"▲","-")),2)</f>
        <v>16.2</v>
      </c>
    </row>
    <row r="21" spans="1:11" x14ac:dyDescent="0.15">
      <c r="A21" s="180" t="s">
        <v>56</v>
      </c>
      <c r="B21" s="180">
        <f>IF(ISNUMBER(VALUE(SUBSTITUTE(実質収支比率等に係る経年分析!F$49,"▲","-"))),ROUND(VALUE(SUBSTITUTE(実質収支比率等に係る経年分析!F$49,"▲","-")),2),NA())</f>
        <v>-6.85</v>
      </c>
      <c r="C21" s="180">
        <f>IF(ISNUMBER(VALUE(SUBSTITUTE(実質収支比率等に係る経年分析!G$49,"▲","-"))),ROUND(VALUE(SUBSTITUTE(実質収支比率等に係る経年分析!G$49,"▲","-")),2),NA())</f>
        <v>-5.26</v>
      </c>
      <c r="D21" s="180">
        <f>IF(ISNUMBER(VALUE(SUBSTITUTE(実質収支比率等に係る経年分析!H$49,"▲","-"))),ROUND(VALUE(SUBSTITUTE(実質収支比率等に係る経年分析!H$49,"▲","-")),2),NA())</f>
        <v>-2.63</v>
      </c>
      <c r="E21" s="180">
        <f>IF(ISNUMBER(VALUE(SUBSTITUTE(実質収支比率等に係る経年分析!I$49,"▲","-"))),ROUND(VALUE(SUBSTITUTE(実質収支比率等に係る経年分析!I$49,"▲","-")),2),NA())</f>
        <v>0.12</v>
      </c>
      <c r="F21" s="180">
        <f>IF(ISNUMBER(VALUE(SUBSTITUTE(実質収支比率等に係る経年分析!J$49,"▲","-"))),ROUND(VALUE(SUBSTITUTE(実質収支比率等に係る経年分析!J$49,"▲","-")),2),NA())</f>
        <v>1.43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2.4900000000000002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8.7200000000000006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9.41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22.14</v>
      </c>
    </row>
    <row r="36" spans="1:16" x14ac:dyDescent="0.15">
      <c r="A36" s="181" t="str">
        <f>IF(連結実質赤字比率に係る赤字・黒字の構成分析!C$34="",NA(),連結実質赤字比率に係る赤字・黒字の構成分析!C$34)</f>
        <v>児童発達支援事業特別会計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0.01</v>
      </c>
      <c r="J36" s="181">
        <f>IF(ROUND(VALUE(SUBSTITUTE(連結実質赤字比率に係る赤字・黒字の構成分析!J$34,"▲", "-")), 2) &lt; 0, ABS(ROUND(VALUE(SUBSTITUTE(連結実質赤字比率に係る赤字・黒字の構成分析!J$34,"▲", "-")), 2)), NA())</f>
        <v>0.17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669</v>
      </c>
      <c r="E42" s="182"/>
      <c r="F42" s="182"/>
      <c r="G42" s="182">
        <f>'実質公債費比率（分子）の構造'!L$52</f>
        <v>588</v>
      </c>
      <c r="H42" s="182"/>
      <c r="I42" s="182"/>
      <c r="J42" s="182">
        <f>'実質公債費比率（分子）の構造'!M$52</f>
        <v>587</v>
      </c>
      <c r="K42" s="182"/>
      <c r="L42" s="182"/>
      <c r="M42" s="182">
        <f>'実質公債費比率（分子）の構造'!N$52</f>
        <v>600</v>
      </c>
      <c r="N42" s="182"/>
      <c r="O42" s="182"/>
      <c r="P42" s="182">
        <f>'実質公債費比率（分子）の構造'!O$52</f>
        <v>622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v>
      </c>
      <c r="C45" s="182"/>
      <c r="D45" s="182"/>
      <c r="E45" s="182">
        <f>'実質公債費比率（分子）の構造'!L$49</f>
        <v>46</v>
      </c>
      <c r="F45" s="182"/>
      <c r="G45" s="182"/>
      <c r="H45" s="182">
        <f>'実質公債費比率（分子）の構造'!M$49</f>
        <v>27</v>
      </c>
      <c r="I45" s="182"/>
      <c r="J45" s="182"/>
      <c r="K45" s="182">
        <f>'実質公債費比率（分子）の構造'!N$49</f>
        <v>24</v>
      </c>
      <c r="L45" s="182"/>
      <c r="M45" s="182"/>
      <c r="N45" s="182">
        <f>'実質公債費比率（分子）の構造'!O$49</f>
        <v>24</v>
      </c>
      <c r="O45" s="182"/>
      <c r="P45" s="182"/>
    </row>
    <row r="46" spans="1:16" x14ac:dyDescent="0.15">
      <c r="A46" s="182" t="s">
        <v>67</v>
      </c>
      <c r="B46" s="182">
        <f>'実質公債費比率（分子）の構造'!K$48</f>
        <v>336</v>
      </c>
      <c r="C46" s="182"/>
      <c r="D46" s="182"/>
      <c r="E46" s="182">
        <f>'実質公債費比率（分子）の構造'!L$48</f>
        <v>368</v>
      </c>
      <c r="F46" s="182"/>
      <c r="G46" s="182"/>
      <c r="H46" s="182">
        <f>'実質公債費比率（分子）の構造'!M$48</f>
        <v>378</v>
      </c>
      <c r="I46" s="182"/>
      <c r="J46" s="182"/>
      <c r="K46" s="182">
        <f>'実質公債費比率（分子）の構造'!N$48</f>
        <v>413</v>
      </c>
      <c r="L46" s="182"/>
      <c r="M46" s="182"/>
      <c r="N46" s="182">
        <f>'実質公債費比率（分子）の構造'!O$48</f>
        <v>441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708</v>
      </c>
      <c r="C49" s="182"/>
      <c r="D49" s="182"/>
      <c r="E49" s="182">
        <f>'実質公債費比率（分子）の構造'!L$45</f>
        <v>606</v>
      </c>
      <c r="F49" s="182"/>
      <c r="G49" s="182"/>
      <c r="H49" s="182">
        <f>'実質公債費比率（分子）の構造'!M$45</f>
        <v>542</v>
      </c>
      <c r="I49" s="182"/>
      <c r="J49" s="182"/>
      <c r="K49" s="182">
        <f>'実質公債費比率（分子）の構造'!N$45</f>
        <v>569</v>
      </c>
      <c r="L49" s="182"/>
      <c r="M49" s="182"/>
      <c r="N49" s="182">
        <f>'実質公債費比率（分子）の構造'!O$45</f>
        <v>592</v>
      </c>
      <c r="O49" s="182"/>
      <c r="P49" s="182"/>
    </row>
    <row r="50" spans="1:16" x14ac:dyDescent="0.15">
      <c r="A50" s="182" t="s">
        <v>71</v>
      </c>
      <c r="B50" s="182" t="e">
        <f>NA()</f>
        <v>#N/A</v>
      </c>
      <c r="C50" s="182">
        <f>IF(ISNUMBER('実質公債費比率（分子）の構造'!K$53),'実質公債費比率（分子）の構造'!K$53,NA())</f>
        <v>412</v>
      </c>
      <c r="D50" s="182" t="e">
        <f>NA()</f>
        <v>#N/A</v>
      </c>
      <c r="E50" s="182" t="e">
        <f>NA()</f>
        <v>#N/A</v>
      </c>
      <c r="F50" s="182">
        <f>IF(ISNUMBER('実質公債費比率（分子）の構造'!L$53),'実質公債費比率（分子）の構造'!L$53,NA())</f>
        <v>432</v>
      </c>
      <c r="G50" s="182" t="e">
        <f>NA()</f>
        <v>#N/A</v>
      </c>
      <c r="H50" s="182" t="e">
        <f>NA()</f>
        <v>#N/A</v>
      </c>
      <c r="I50" s="182">
        <f>IF(ISNUMBER('実質公債費比率（分子）の構造'!M$53),'実質公債費比率（分子）の構造'!M$53,NA())</f>
        <v>360</v>
      </c>
      <c r="J50" s="182" t="e">
        <f>NA()</f>
        <v>#N/A</v>
      </c>
      <c r="K50" s="182" t="e">
        <f>NA()</f>
        <v>#N/A</v>
      </c>
      <c r="L50" s="182">
        <f>IF(ISNUMBER('実質公債費比率（分子）の構造'!N$53),'実質公債費比率（分子）の構造'!N$53,NA())</f>
        <v>406</v>
      </c>
      <c r="M50" s="182" t="e">
        <f>NA()</f>
        <v>#N/A</v>
      </c>
      <c r="N50" s="182" t="e">
        <f>NA()</f>
        <v>#N/A</v>
      </c>
      <c r="O50" s="182">
        <f>IF(ISNUMBER('実質公債費比率（分子）の構造'!O$53),'実質公債費比率（分子）の構造'!O$53,NA())</f>
        <v>435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7051</v>
      </c>
      <c r="E56" s="181"/>
      <c r="F56" s="181"/>
      <c r="G56" s="181">
        <f>'将来負担比率（分子）の構造'!J$52</f>
        <v>7543</v>
      </c>
      <c r="H56" s="181"/>
      <c r="I56" s="181"/>
      <c r="J56" s="181">
        <f>'将来負担比率（分子）の構造'!K$52</f>
        <v>7215</v>
      </c>
      <c r="K56" s="181"/>
      <c r="L56" s="181"/>
      <c r="M56" s="181">
        <f>'将来負担比率（分子）の構造'!L$52</f>
        <v>7038</v>
      </c>
      <c r="N56" s="181"/>
      <c r="O56" s="181"/>
      <c r="P56" s="181">
        <f>'将来負担比率（分子）の構造'!M$52</f>
        <v>6941</v>
      </c>
    </row>
    <row r="57" spans="1:16" x14ac:dyDescent="0.15">
      <c r="A57" s="181" t="s">
        <v>42</v>
      </c>
      <c r="B57" s="181"/>
      <c r="C57" s="181"/>
      <c r="D57" s="181">
        <f>'将来負担比率（分子）の構造'!I$51</f>
        <v>129</v>
      </c>
      <c r="E57" s="181"/>
      <c r="F57" s="181"/>
      <c r="G57" s="181">
        <f>'将来負担比率（分子）の構造'!J$51</f>
        <v>107</v>
      </c>
      <c r="H57" s="181"/>
      <c r="I57" s="181"/>
      <c r="J57" s="181">
        <f>'将来負担比率（分子）の構造'!K$51</f>
        <v>97</v>
      </c>
      <c r="K57" s="181"/>
      <c r="L57" s="181"/>
      <c r="M57" s="181">
        <f>'将来負担比率（分子）の構造'!L$51</f>
        <v>72</v>
      </c>
      <c r="N57" s="181"/>
      <c r="O57" s="181"/>
      <c r="P57" s="181">
        <f>'将来負担比率（分子）の構造'!M$51</f>
        <v>52</v>
      </c>
    </row>
    <row r="58" spans="1:16" x14ac:dyDescent="0.15">
      <c r="A58" s="181" t="s">
        <v>41</v>
      </c>
      <c r="B58" s="181"/>
      <c r="C58" s="181"/>
      <c r="D58" s="181">
        <f>'将来負担比率（分子）の構造'!I$50</f>
        <v>623</v>
      </c>
      <c r="E58" s="181"/>
      <c r="F58" s="181"/>
      <c r="G58" s="181">
        <f>'将来負担比率（分子）の構造'!J$50</f>
        <v>448</v>
      </c>
      <c r="H58" s="181"/>
      <c r="I58" s="181"/>
      <c r="J58" s="181">
        <f>'将来負担比率（分子）の構造'!K$50</f>
        <v>554</v>
      </c>
      <c r="K58" s="181"/>
      <c r="L58" s="181"/>
      <c r="M58" s="181">
        <f>'将来負担比率（分子）の構造'!L$50</f>
        <v>627</v>
      </c>
      <c r="N58" s="181"/>
      <c r="O58" s="181"/>
      <c r="P58" s="181">
        <f>'将来負担比率（分子）の構造'!M$50</f>
        <v>940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294</v>
      </c>
      <c r="C61" s="181"/>
      <c r="D61" s="181"/>
      <c r="E61" s="181">
        <f>'将来負担比率（分子）の構造'!J$46</f>
        <v>462</v>
      </c>
      <c r="F61" s="181"/>
      <c r="G61" s="181"/>
      <c r="H61" s="181">
        <f>'将来負担比率（分子）の構造'!K$46</f>
        <v>401</v>
      </c>
      <c r="I61" s="181"/>
      <c r="J61" s="181"/>
      <c r="K61" s="181">
        <f>'将来負担比率（分子）の構造'!L$46</f>
        <v>418</v>
      </c>
      <c r="L61" s="181"/>
      <c r="M61" s="181"/>
      <c r="N61" s="181">
        <f>'将来負担比率（分子）の構造'!M$46</f>
        <v>465</v>
      </c>
      <c r="O61" s="181"/>
      <c r="P61" s="181"/>
    </row>
    <row r="62" spans="1:16" x14ac:dyDescent="0.15">
      <c r="A62" s="181" t="s">
        <v>35</v>
      </c>
      <c r="B62" s="181">
        <f>'将来負担比率（分子）の構造'!I$45</f>
        <v>448</v>
      </c>
      <c r="C62" s="181"/>
      <c r="D62" s="181"/>
      <c r="E62" s="181">
        <f>'将来負担比率（分子）の構造'!J$45</f>
        <v>320</v>
      </c>
      <c r="F62" s="181"/>
      <c r="G62" s="181"/>
      <c r="H62" s="181">
        <f>'将来負担比率（分子）の構造'!K$45</f>
        <v>298</v>
      </c>
      <c r="I62" s="181"/>
      <c r="J62" s="181"/>
      <c r="K62" s="181">
        <f>'将来負担比率（分子）の構造'!L$45</f>
        <v>314</v>
      </c>
      <c r="L62" s="181"/>
      <c r="M62" s="181"/>
      <c r="N62" s="181">
        <f>'将来負担比率（分子）の構造'!M$45</f>
        <v>350</v>
      </c>
      <c r="O62" s="181"/>
      <c r="P62" s="181"/>
    </row>
    <row r="63" spans="1:16" x14ac:dyDescent="0.15">
      <c r="A63" s="181" t="s">
        <v>34</v>
      </c>
      <c r="B63" s="181">
        <f>'将来負担比率（分子）の構造'!I$44</f>
        <v>269</v>
      </c>
      <c r="C63" s="181"/>
      <c r="D63" s="181"/>
      <c r="E63" s="181">
        <f>'将来負担比率（分子）の構造'!J$44</f>
        <v>267</v>
      </c>
      <c r="F63" s="181"/>
      <c r="G63" s="181"/>
      <c r="H63" s="181">
        <f>'将来負担比率（分子）の構造'!K$44</f>
        <v>262</v>
      </c>
      <c r="I63" s="181"/>
      <c r="J63" s="181"/>
      <c r="K63" s="181">
        <f>'将来負担比率（分子）の構造'!L$44</f>
        <v>267</v>
      </c>
      <c r="L63" s="181"/>
      <c r="M63" s="181"/>
      <c r="N63" s="181">
        <f>'将来負担比率（分子）の構造'!M$44</f>
        <v>299</v>
      </c>
      <c r="O63" s="181"/>
      <c r="P63" s="181"/>
    </row>
    <row r="64" spans="1:16" x14ac:dyDescent="0.15">
      <c r="A64" s="181" t="s">
        <v>33</v>
      </c>
      <c r="B64" s="181">
        <f>'将来負担比率（分子）の構造'!I$43</f>
        <v>3657</v>
      </c>
      <c r="C64" s="181"/>
      <c r="D64" s="181"/>
      <c r="E64" s="181">
        <f>'将来負担比率（分子）の構造'!J$43</f>
        <v>3637</v>
      </c>
      <c r="F64" s="181"/>
      <c r="G64" s="181"/>
      <c r="H64" s="181">
        <f>'将来負担比率（分子）の構造'!K$43</f>
        <v>3629</v>
      </c>
      <c r="I64" s="181"/>
      <c r="J64" s="181"/>
      <c r="K64" s="181">
        <f>'将来負担比率（分子）の構造'!L$43</f>
        <v>3578</v>
      </c>
      <c r="L64" s="181"/>
      <c r="M64" s="181"/>
      <c r="N64" s="181">
        <f>'将来負担比率（分子）の構造'!M$43</f>
        <v>3461</v>
      </c>
      <c r="O64" s="181"/>
      <c r="P64" s="181"/>
    </row>
    <row r="65" spans="1:16" x14ac:dyDescent="0.15">
      <c r="A65" s="181" t="s">
        <v>32</v>
      </c>
      <c r="B65" s="181">
        <f>'将来負担比率（分子）の構造'!I$42</f>
        <v>367</v>
      </c>
      <c r="C65" s="181"/>
      <c r="D65" s="181"/>
      <c r="E65" s="181">
        <f>'将来負担比率（分子）の構造'!J$42</f>
        <v>422</v>
      </c>
      <c r="F65" s="181"/>
      <c r="G65" s="181"/>
      <c r="H65" s="181">
        <f>'将来負担比率（分子）の構造'!K$42</f>
        <v>412</v>
      </c>
      <c r="I65" s="181"/>
      <c r="J65" s="181"/>
      <c r="K65" s="181">
        <f>'将来負担比率（分子）の構造'!L$42</f>
        <v>371</v>
      </c>
      <c r="L65" s="181"/>
      <c r="M65" s="181"/>
      <c r="N65" s="181">
        <f>'将来負担比率（分子）の構造'!M$42</f>
        <v>326</v>
      </c>
      <c r="O65" s="181"/>
      <c r="P65" s="181"/>
    </row>
    <row r="66" spans="1:16" x14ac:dyDescent="0.15">
      <c r="A66" s="181" t="s">
        <v>31</v>
      </c>
      <c r="B66" s="181">
        <f>'将来負担比率（分子）の構造'!I$41</f>
        <v>5772</v>
      </c>
      <c r="C66" s="181"/>
      <c r="D66" s="181"/>
      <c r="E66" s="181">
        <f>'将来負担比率（分子）の構造'!J$41</f>
        <v>6254</v>
      </c>
      <c r="F66" s="181"/>
      <c r="G66" s="181"/>
      <c r="H66" s="181">
        <f>'将来負担比率（分子）の構造'!K$41</f>
        <v>6374</v>
      </c>
      <c r="I66" s="181"/>
      <c r="J66" s="181"/>
      <c r="K66" s="181">
        <f>'将来負担比率（分子）の構造'!L$41</f>
        <v>6290</v>
      </c>
      <c r="L66" s="181"/>
      <c r="M66" s="181"/>
      <c r="N66" s="181">
        <f>'将来負担比率（分子）の構造'!M$41</f>
        <v>6183</v>
      </c>
      <c r="O66" s="181"/>
      <c r="P66" s="181"/>
    </row>
    <row r="67" spans="1:16" x14ac:dyDescent="0.15">
      <c r="A67" s="181" t="s">
        <v>75</v>
      </c>
      <c r="B67" s="181" t="e">
        <f>NA()</f>
        <v>#N/A</v>
      </c>
      <c r="C67" s="181">
        <f>IF(ISNUMBER('将来負担比率（分子）の構造'!I$53), IF('将来負担比率（分子）の構造'!I$53 &lt; 0, 0, '将来負担比率（分子）の構造'!I$53), NA())</f>
        <v>3004</v>
      </c>
      <c r="D67" s="181" t="e">
        <f>NA()</f>
        <v>#N/A</v>
      </c>
      <c r="E67" s="181" t="e">
        <f>NA()</f>
        <v>#N/A</v>
      </c>
      <c r="F67" s="181">
        <f>IF(ISNUMBER('将来負担比率（分子）の構造'!J$53), IF('将来負担比率（分子）の構造'!J$53 &lt; 0, 0, '将来負担比率（分子）の構造'!J$53), NA())</f>
        <v>3264</v>
      </c>
      <c r="G67" s="181" t="e">
        <f>NA()</f>
        <v>#N/A</v>
      </c>
      <c r="H67" s="181" t="e">
        <f>NA()</f>
        <v>#N/A</v>
      </c>
      <c r="I67" s="181">
        <f>IF(ISNUMBER('将来負担比率（分子）の構造'!K$53), IF('将来負担比率（分子）の構造'!K$53 &lt; 0, 0, '将来負担比率（分子）の構造'!K$53), NA())</f>
        <v>3509</v>
      </c>
      <c r="J67" s="181" t="e">
        <f>NA()</f>
        <v>#N/A</v>
      </c>
      <c r="K67" s="181" t="e">
        <f>NA()</f>
        <v>#N/A</v>
      </c>
      <c r="L67" s="181">
        <f>IF(ISNUMBER('将来負担比率（分子）の構造'!L$53), IF('将来負担比率（分子）の構造'!L$53 &lt; 0, 0, '将来負担比率（分子）の構造'!L$53), NA())</f>
        <v>3502</v>
      </c>
      <c r="M67" s="181" t="e">
        <f>NA()</f>
        <v>#N/A</v>
      </c>
      <c r="N67" s="181" t="e">
        <f>NA()</f>
        <v>#N/A</v>
      </c>
      <c r="O67" s="181">
        <f>IF(ISNUMBER('将来負担比率（分子）の構造'!M$53), IF('将来負担比率（分子）の構造'!M$53 &lt; 0, 0, '将来負担比率（分子）の構造'!M$53), NA())</f>
        <v>3151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263</v>
      </c>
      <c r="C72" s="185">
        <f>基金残高に係る経年分析!G55</f>
        <v>371</v>
      </c>
      <c r="D72" s="185">
        <f>基金残高に係る経年分析!H55</f>
        <v>686</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44</v>
      </c>
      <c r="C74" s="185">
        <f>基金残高に係る経年分析!G57</f>
        <v>43</v>
      </c>
      <c r="D74" s="185">
        <f>基金残高に係る経年分析!H57</f>
        <v>43</v>
      </c>
    </row>
  </sheetData>
  <sheetProtection algorithmName="SHA-512" hashValue="WOMnT+xPYKZmArsM1Bk5B3fGCts/msPK1sQcsTxhqdfZ5vLH48iRy6a0ZQui1bs1aakT/mMiilbvJ8ABftSodw==" saltValue="s4E/QWq8lrSsdX9kraL0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2223947</v>
      </c>
      <c r="S5" s="675"/>
      <c r="T5" s="675"/>
      <c r="U5" s="675"/>
      <c r="V5" s="675"/>
      <c r="W5" s="675"/>
      <c r="X5" s="675"/>
      <c r="Y5" s="676"/>
      <c r="Z5" s="677">
        <v>28.4</v>
      </c>
      <c r="AA5" s="677"/>
      <c r="AB5" s="677"/>
      <c r="AC5" s="677"/>
      <c r="AD5" s="678">
        <v>2223947</v>
      </c>
      <c r="AE5" s="678"/>
      <c r="AF5" s="678"/>
      <c r="AG5" s="678"/>
      <c r="AH5" s="678"/>
      <c r="AI5" s="678"/>
      <c r="AJ5" s="678"/>
      <c r="AK5" s="678"/>
      <c r="AL5" s="679">
        <v>55.6</v>
      </c>
      <c r="AM5" s="680"/>
      <c r="AN5" s="680"/>
      <c r="AO5" s="681"/>
      <c r="AP5" s="671" t="s">
        <v>229</v>
      </c>
      <c r="AQ5" s="672"/>
      <c r="AR5" s="672"/>
      <c r="AS5" s="672"/>
      <c r="AT5" s="672"/>
      <c r="AU5" s="672"/>
      <c r="AV5" s="672"/>
      <c r="AW5" s="672"/>
      <c r="AX5" s="672"/>
      <c r="AY5" s="672"/>
      <c r="AZ5" s="672"/>
      <c r="BA5" s="672"/>
      <c r="BB5" s="672"/>
      <c r="BC5" s="672"/>
      <c r="BD5" s="672"/>
      <c r="BE5" s="672"/>
      <c r="BF5" s="673"/>
      <c r="BG5" s="685">
        <v>2223947</v>
      </c>
      <c r="BH5" s="686"/>
      <c r="BI5" s="686"/>
      <c r="BJ5" s="686"/>
      <c r="BK5" s="686"/>
      <c r="BL5" s="686"/>
      <c r="BM5" s="686"/>
      <c r="BN5" s="687"/>
      <c r="BO5" s="688">
        <v>100</v>
      </c>
      <c r="BP5" s="688"/>
      <c r="BQ5" s="688"/>
      <c r="BR5" s="688"/>
      <c r="BS5" s="689" t="s">
        <v>139</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87200</v>
      </c>
      <c r="S6" s="686"/>
      <c r="T6" s="686"/>
      <c r="U6" s="686"/>
      <c r="V6" s="686"/>
      <c r="W6" s="686"/>
      <c r="X6" s="686"/>
      <c r="Y6" s="687"/>
      <c r="Z6" s="688">
        <v>1.1000000000000001</v>
      </c>
      <c r="AA6" s="688"/>
      <c r="AB6" s="688"/>
      <c r="AC6" s="688"/>
      <c r="AD6" s="689">
        <v>87200</v>
      </c>
      <c r="AE6" s="689"/>
      <c r="AF6" s="689"/>
      <c r="AG6" s="689"/>
      <c r="AH6" s="689"/>
      <c r="AI6" s="689"/>
      <c r="AJ6" s="689"/>
      <c r="AK6" s="689"/>
      <c r="AL6" s="690">
        <v>2.2000000000000002</v>
      </c>
      <c r="AM6" s="691"/>
      <c r="AN6" s="691"/>
      <c r="AO6" s="692"/>
      <c r="AP6" s="682" t="s">
        <v>234</v>
      </c>
      <c r="AQ6" s="683"/>
      <c r="AR6" s="683"/>
      <c r="AS6" s="683"/>
      <c r="AT6" s="683"/>
      <c r="AU6" s="683"/>
      <c r="AV6" s="683"/>
      <c r="AW6" s="683"/>
      <c r="AX6" s="683"/>
      <c r="AY6" s="683"/>
      <c r="AZ6" s="683"/>
      <c r="BA6" s="683"/>
      <c r="BB6" s="683"/>
      <c r="BC6" s="683"/>
      <c r="BD6" s="683"/>
      <c r="BE6" s="683"/>
      <c r="BF6" s="684"/>
      <c r="BG6" s="685">
        <v>2223947</v>
      </c>
      <c r="BH6" s="686"/>
      <c r="BI6" s="686"/>
      <c r="BJ6" s="686"/>
      <c r="BK6" s="686"/>
      <c r="BL6" s="686"/>
      <c r="BM6" s="686"/>
      <c r="BN6" s="687"/>
      <c r="BO6" s="688">
        <v>100</v>
      </c>
      <c r="BP6" s="688"/>
      <c r="BQ6" s="688"/>
      <c r="BR6" s="688"/>
      <c r="BS6" s="689" t="s">
        <v>177</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71928</v>
      </c>
      <c r="CS6" s="686"/>
      <c r="CT6" s="686"/>
      <c r="CU6" s="686"/>
      <c r="CV6" s="686"/>
      <c r="CW6" s="686"/>
      <c r="CX6" s="686"/>
      <c r="CY6" s="687"/>
      <c r="CZ6" s="679">
        <v>1</v>
      </c>
      <c r="DA6" s="680"/>
      <c r="DB6" s="680"/>
      <c r="DC6" s="699"/>
      <c r="DD6" s="694" t="s">
        <v>236</v>
      </c>
      <c r="DE6" s="686"/>
      <c r="DF6" s="686"/>
      <c r="DG6" s="686"/>
      <c r="DH6" s="686"/>
      <c r="DI6" s="686"/>
      <c r="DJ6" s="686"/>
      <c r="DK6" s="686"/>
      <c r="DL6" s="686"/>
      <c r="DM6" s="686"/>
      <c r="DN6" s="686"/>
      <c r="DO6" s="686"/>
      <c r="DP6" s="687"/>
      <c r="DQ6" s="694">
        <v>71928</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2018</v>
      </c>
      <c r="S7" s="686"/>
      <c r="T7" s="686"/>
      <c r="U7" s="686"/>
      <c r="V7" s="686"/>
      <c r="W7" s="686"/>
      <c r="X7" s="686"/>
      <c r="Y7" s="687"/>
      <c r="Z7" s="688">
        <v>0</v>
      </c>
      <c r="AA7" s="688"/>
      <c r="AB7" s="688"/>
      <c r="AC7" s="688"/>
      <c r="AD7" s="689">
        <v>2018</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865461</v>
      </c>
      <c r="BH7" s="686"/>
      <c r="BI7" s="686"/>
      <c r="BJ7" s="686"/>
      <c r="BK7" s="686"/>
      <c r="BL7" s="686"/>
      <c r="BM7" s="686"/>
      <c r="BN7" s="687"/>
      <c r="BO7" s="688">
        <v>38.9</v>
      </c>
      <c r="BP7" s="688"/>
      <c r="BQ7" s="688"/>
      <c r="BR7" s="688"/>
      <c r="BS7" s="689" t="s">
        <v>139</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2413411</v>
      </c>
      <c r="CS7" s="686"/>
      <c r="CT7" s="686"/>
      <c r="CU7" s="686"/>
      <c r="CV7" s="686"/>
      <c r="CW7" s="686"/>
      <c r="CX7" s="686"/>
      <c r="CY7" s="687"/>
      <c r="CZ7" s="688">
        <v>32.6</v>
      </c>
      <c r="DA7" s="688"/>
      <c r="DB7" s="688"/>
      <c r="DC7" s="688"/>
      <c r="DD7" s="694">
        <v>8321</v>
      </c>
      <c r="DE7" s="686"/>
      <c r="DF7" s="686"/>
      <c r="DG7" s="686"/>
      <c r="DH7" s="686"/>
      <c r="DI7" s="686"/>
      <c r="DJ7" s="686"/>
      <c r="DK7" s="686"/>
      <c r="DL7" s="686"/>
      <c r="DM7" s="686"/>
      <c r="DN7" s="686"/>
      <c r="DO7" s="686"/>
      <c r="DP7" s="687"/>
      <c r="DQ7" s="694">
        <v>808872</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7607</v>
      </c>
      <c r="S8" s="686"/>
      <c r="T8" s="686"/>
      <c r="U8" s="686"/>
      <c r="V8" s="686"/>
      <c r="W8" s="686"/>
      <c r="X8" s="686"/>
      <c r="Y8" s="687"/>
      <c r="Z8" s="688">
        <v>0.1</v>
      </c>
      <c r="AA8" s="688"/>
      <c r="AB8" s="688"/>
      <c r="AC8" s="688"/>
      <c r="AD8" s="689">
        <v>7607</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26936</v>
      </c>
      <c r="BH8" s="686"/>
      <c r="BI8" s="686"/>
      <c r="BJ8" s="686"/>
      <c r="BK8" s="686"/>
      <c r="BL8" s="686"/>
      <c r="BM8" s="686"/>
      <c r="BN8" s="687"/>
      <c r="BO8" s="688">
        <v>1.2</v>
      </c>
      <c r="BP8" s="688"/>
      <c r="BQ8" s="688"/>
      <c r="BR8" s="688"/>
      <c r="BS8" s="694" t="s">
        <v>177</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1904994</v>
      </c>
      <c r="CS8" s="686"/>
      <c r="CT8" s="686"/>
      <c r="CU8" s="686"/>
      <c r="CV8" s="686"/>
      <c r="CW8" s="686"/>
      <c r="CX8" s="686"/>
      <c r="CY8" s="687"/>
      <c r="CZ8" s="688">
        <v>25.7</v>
      </c>
      <c r="DA8" s="688"/>
      <c r="DB8" s="688"/>
      <c r="DC8" s="688"/>
      <c r="DD8" s="694">
        <v>76146</v>
      </c>
      <c r="DE8" s="686"/>
      <c r="DF8" s="686"/>
      <c r="DG8" s="686"/>
      <c r="DH8" s="686"/>
      <c r="DI8" s="686"/>
      <c r="DJ8" s="686"/>
      <c r="DK8" s="686"/>
      <c r="DL8" s="686"/>
      <c r="DM8" s="686"/>
      <c r="DN8" s="686"/>
      <c r="DO8" s="686"/>
      <c r="DP8" s="687"/>
      <c r="DQ8" s="694">
        <v>1235366</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8884</v>
      </c>
      <c r="S9" s="686"/>
      <c r="T9" s="686"/>
      <c r="U9" s="686"/>
      <c r="V9" s="686"/>
      <c r="W9" s="686"/>
      <c r="X9" s="686"/>
      <c r="Y9" s="687"/>
      <c r="Z9" s="688">
        <v>0.1</v>
      </c>
      <c r="AA9" s="688"/>
      <c r="AB9" s="688"/>
      <c r="AC9" s="688"/>
      <c r="AD9" s="689">
        <v>8884</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709362</v>
      </c>
      <c r="BH9" s="686"/>
      <c r="BI9" s="686"/>
      <c r="BJ9" s="686"/>
      <c r="BK9" s="686"/>
      <c r="BL9" s="686"/>
      <c r="BM9" s="686"/>
      <c r="BN9" s="687"/>
      <c r="BO9" s="688">
        <v>31.9</v>
      </c>
      <c r="BP9" s="688"/>
      <c r="BQ9" s="688"/>
      <c r="BR9" s="688"/>
      <c r="BS9" s="694" t="s">
        <v>177</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329702</v>
      </c>
      <c r="CS9" s="686"/>
      <c r="CT9" s="686"/>
      <c r="CU9" s="686"/>
      <c r="CV9" s="686"/>
      <c r="CW9" s="686"/>
      <c r="CX9" s="686"/>
      <c r="CY9" s="687"/>
      <c r="CZ9" s="688">
        <v>4.5</v>
      </c>
      <c r="DA9" s="688"/>
      <c r="DB9" s="688"/>
      <c r="DC9" s="688"/>
      <c r="DD9" s="694">
        <v>96</v>
      </c>
      <c r="DE9" s="686"/>
      <c r="DF9" s="686"/>
      <c r="DG9" s="686"/>
      <c r="DH9" s="686"/>
      <c r="DI9" s="686"/>
      <c r="DJ9" s="686"/>
      <c r="DK9" s="686"/>
      <c r="DL9" s="686"/>
      <c r="DM9" s="686"/>
      <c r="DN9" s="686"/>
      <c r="DO9" s="686"/>
      <c r="DP9" s="687"/>
      <c r="DQ9" s="694">
        <v>275774</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177</v>
      </c>
      <c r="AA10" s="688"/>
      <c r="AB10" s="688"/>
      <c r="AC10" s="688"/>
      <c r="AD10" s="689" t="s">
        <v>177</v>
      </c>
      <c r="AE10" s="689"/>
      <c r="AF10" s="689"/>
      <c r="AG10" s="689"/>
      <c r="AH10" s="689"/>
      <c r="AI10" s="689"/>
      <c r="AJ10" s="689"/>
      <c r="AK10" s="689"/>
      <c r="AL10" s="690" t="s">
        <v>236</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48276</v>
      </c>
      <c r="BH10" s="686"/>
      <c r="BI10" s="686"/>
      <c r="BJ10" s="686"/>
      <c r="BK10" s="686"/>
      <c r="BL10" s="686"/>
      <c r="BM10" s="686"/>
      <c r="BN10" s="687"/>
      <c r="BO10" s="688">
        <v>2.2000000000000002</v>
      </c>
      <c r="BP10" s="688"/>
      <c r="BQ10" s="688"/>
      <c r="BR10" s="688"/>
      <c r="BS10" s="694" t="s">
        <v>177</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t="s">
        <v>177</v>
      </c>
      <c r="CS10" s="686"/>
      <c r="CT10" s="686"/>
      <c r="CU10" s="686"/>
      <c r="CV10" s="686"/>
      <c r="CW10" s="686"/>
      <c r="CX10" s="686"/>
      <c r="CY10" s="687"/>
      <c r="CZ10" s="688" t="s">
        <v>177</v>
      </c>
      <c r="DA10" s="688"/>
      <c r="DB10" s="688"/>
      <c r="DC10" s="688"/>
      <c r="DD10" s="694" t="s">
        <v>139</v>
      </c>
      <c r="DE10" s="686"/>
      <c r="DF10" s="686"/>
      <c r="DG10" s="686"/>
      <c r="DH10" s="686"/>
      <c r="DI10" s="686"/>
      <c r="DJ10" s="686"/>
      <c r="DK10" s="686"/>
      <c r="DL10" s="686"/>
      <c r="DM10" s="686"/>
      <c r="DN10" s="686"/>
      <c r="DO10" s="686"/>
      <c r="DP10" s="687"/>
      <c r="DQ10" s="694" t="s">
        <v>177</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304516</v>
      </c>
      <c r="S11" s="686"/>
      <c r="T11" s="686"/>
      <c r="U11" s="686"/>
      <c r="V11" s="686"/>
      <c r="W11" s="686"/>
      <c r="X11" s="686"/>
      <c r="Y11" s="687"/>
      <c r="Z11" s="690">
        <v>3.9</v>
      </c>
      <c r="AA11" s="691"/>
      <c r="AB11" s="691"/>
      <c r="AC11" s="703"/>
      <c r="AD11" s="694">
        <v>304516</v>
      </c>
      <c r="AE11" s="686"/>
      <c r="AF11" s="686"/>
      <c r="AG11" s="686"/>
      <c r="AH11" s="686"/>
      <c r="AI11" s="686"/>
      <c r="AJ11" s="686"/>
      <c r="AK11" s="687"/>
      <c r="AL11" s="690">
        <v>7.6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80887</v>
      </c>
      <c r="BH11" s="686"/>
      <c r="BI11" s="686"/>
      <c r="BJ11" s="686"/>
      <c r="BK11" s="686"/>
      <c r="BL11" s="686"/>
      <c r="BM11" s="686"/>
      <c r="BN11" s="687"/>
      <c r="BO11" s="688">
        <v>3.6</v>
      </c>
      <c r="BP11" s="688"/>
      <c r="BQ11" s="688"/>
      <c r="BR11" s="688"/>
      <c r="BS11" s="694" t="s">
        <v>236</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204224</v>
      </c>
      <c r="CS11" s="686"/>
      <c r="CT11" s="686"/>
      <c r="CU11" s="686"/>
      <c r="CV11" s="686"/>
      <c r="CW11" s="686"/>
      <c r="CX11" s="686"/>
      <c r="CY11" s="687"/>
      <c r="CZ11" s="688">
        <v>2.8</v>
      </c>
      <c r="DA11" s="688"/>
      <c r="DB11" s="688"/>
      <c r="DC11" s="688"/>
      <c r="DD11" s="694">
        <v>27102</v>
      </c>
      <c r="DE11" s="686"/>
      <c r="DF11" s="686"/>
      <c r="DG11" s="686"/>
      <c r="DH11" s="686"/>
      <c r="DI11" s="686"/>
      <c r="DJ11" s="686"/>
      <c r="DK11" s="686"/>
      <c r="DL11" s="686"/>
      <c r="DM11" s="686"/>
      <c r="DN11" s="686"/>
      <c r="DO11" s="686"/>
      <c r="DP11" s="687"/>
      <c r="DQ11" s="694">
        <v>101594</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4443</v>
      </c>
      <c r="S12" s="686"/>
      <c r="T12" s="686"/>
      <c r="U12" s="686"/>
      <c r="V12" s="686"/>
      <c r="W12" s="686"/>
      <c r="X12" s="686"/>
      <c r="Y12" s="687"/>
      <c r="Z12" s="688">
        <v>0.1</v>
      </c>
      <c r="AA12" s="688"/>
      <c r="AB12" s="688"/>
      <c r="AC12" s="688"/>
      <c r="AD12" s="689">
        <v>4443</v>
      </c>
      <c r="AE12" s="689"/>
      <c r="AF12" s="689"/>
      <c r="AG12" s="689"/>
      <c r="AH12" s="689"/>
      <c r="AI12" s="689"/>
      <c r="AJ12" s="689"/>
      <c r="AK12" s="689"/>
      <c r="AL12" s="690">
        <v>0.1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1225141</v>
      </c>
      <c r="BH12" s="686"/>
      <c r="BI12" s="686"/>
      <c r="BJ12" s="686"/>
      <c r="BK12" s="686"/>
      <c r="BL12" s="686"/>
      <c r="BM12" s="686"/>
      <c r="BN12" s="687"/>
      <c r="BO12" s="688">
        <v>55.1</v>
      </c>
      <c r="BP12" s="688"/>
      <c r="BQ12" s="688"/>
      <c r="BR12" s="688"/>
      <c r="BS12" s="694" t="s">
        <v>236</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83763</v>
      </c>
      <c r="CS12" s="686"/>
      <c r="CT12" s="686"/>
      <c r="CU12" s="686"/>
      <c r="CV12" s="686"/>
      <c r="CW12" s="686"/>
      <c r="CX12" s="686"/>
      <c r="CY12" s="687"/>
      <c r="CZ12" s="688">
        <v>1.1000000000000001</v>
      </c>
      <c r="DA12" s="688"/>
      <c r="DB12" s="688"/>
      <c r="DC12" s="688"/>
      <c r="DD12" s="694" t="s">
        <v>139</v>
      </c>
      <c r="DE12" s="686"/>
      <c r="DF12" s="686"/>
      <c r="DG12" s="686"/>
      <c r="DH12" s="686"/>
      <c r="DI12" s="686"/>
      <c r="DJ12" s="686"/>
      <c r="DK12" s="686"/>
      <c r="DL12" s="686"/>
      <c r="DM12" s="686"/>
      <c r="DN12" s="686"/>
      <c r="DO12" s="686"/>
      <c r="DP12" s="687"/>
      <c r="DQ12" s="694">
        <v>60802</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177</v>
      </c>
      <c r="S13" s="686"/>
      <c r="T13" s="686"/>
      <c r="U13" s="686"/>
      <c r="V13" s="686"/>
      <c r="W13" s="686"/>
      <c r="X13" s="686"/>
      <c r="Y13" s="687"/>
      <c r="Z13" s="688" t="s">
        <v>177</v>
      </c>
      <c r="AA13" s="688"/>
      <c r="AB13" s="688"/>
      <c r="AC13" s="688"/>
      <c r="AD13" s="689" t="s">
        <v>139</v>
      </c>
      <c r="AE13" s="689"/>
      <c r="AF13" s="689"/>
      <c r="AG13" s="689"/>
      <c r="AH13" s="689"/>
      <c r="AI13" s="689"/>
      <c r="AJ13" s="689"/>
      <c r="AK13" s="689"/>
      <c r="AL13" s="690" t="s">
        <v>177</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1225141</v>
      </c>
      <c r="BH13" s="686"/>
      <c r="BI13" s="686"/>
      <c r="BJ13" s="686"/>
      <c r="BK13" s="686"/>
      <c r="BL13" s="686"/>
      <c r="BM13" s="686"/>
      <c r="BN13" s="687"/>
      <c r="BO13" s="688">
        <v>55.1</v>
      </c>
      <c r="BP13" s="688"/>
      <c r="BQ13" s="688"/>
      <c r="BR13" s="688"/>
      <c r="BS13" s="694" t="s">
        <v>177</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689739</v>
      </c>
      <c r="CS13" s="686"/>
      <c r="CT13" s="686"/>
      <c r="CU13" s="686"/>
      <c r="CV13" s="686"/>
      <c r="CW13" s="686"/>
      <c r="CX13" s="686"/>
      <c r="CY13" s="687"/>
      <c r="CZ13" s="688">
        <v>9.3000000000000007</v>
      </c>
      <c r="DA13" s="688"/>
      <c r="DB13" s="688"/>
      <c r="DC13" s="688"/>
      <c r="DD13" s="694">
        <v>179526</v>
      </c>
      <c r="DE13" s="686"/>
      <c r="DF13" s="686"/>
      <c r="DG13" s="686"/>
      <c r="DH13" s="686"/>
      <c r="DI13" s="686"/>
      <c r="DJ13" s="686"/>
      <c r="DK13" s="686"/>
      <c r="DL13" s="686"/>
      <c r="DM13" s="686"/>
      <c r="DN13" s="686"/>
      <c r="DO13" s="686"/>
      <c r="DP13" s="687"/>
      <c r="DQ13" s="694">
        <v>553162</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177</v>
      </c>
      <c r="S14" s="686"/>
      <c r="T14" s="686"/>
      <c r="U14" s="686"/>
      <c r="V14" s="686"/>
      <c r="W14" s="686"/>
      <c r="X14" s="686"/>
      <c r="Y14" s="687"/>
      <c r="Z14" s="688" t="s">
        <v>177</v>
      </c>
      <c r="AA14" s="688"/>
      <c r="AB14" s="688"/>
      <c r="AC14" s="688"/>
      <c r="AD14" s="689" t="s">
        <v>177</v>
      </c>
      <c r="AE14" s="689"/>
      <c r="AF14" s="689"/>
      <c r="AG14" s="689"/>
      <c r="AH14" s="689"/>
      <c r="AI14" s="689"/>
      <c r="AJ14" s="689"/>
      <c r="AK14" s="689"/>
      <c r="AL14" s="690" t="s">
        <v>177</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49779</v>
      </c>
      <c r="BH14" s="686"/>
      <c r="BI14" s="686"/>
      <c r="BJ14" s="686"/>
      <c r="BK14" s="686"/>
      <c r="BL14" s="686"/>
      <c r="BM14" s="686"/>
      <c r="BN14" s="687"/>
      <c r="BO14" s="688">
        <v>2.2000000000000002</v>
      </c>
      <c r="BP14" s="688"/>
      <c r="BQ14" s="688"/>
      <c r="BR14" s="688"/>
      <c r="BS14" s="694" t="s">
        <v>177</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352081</v>
      </c>
      <c r="CS14" s="686"/>
      <c r="CT14" s="686"/>
      <c r="CU14" s="686"/>
      <c r="CV14" s="686"/>
      <c r="CW14" s="686"/>
      <c r="CX14" s="686"/>
      <c r="CY14" s="687"/>
      <c r="CZ14" s="688">
        <v>4.8</v>
      </c>
      <c r="DA14" s="688"/>
      <c r="DB14" s="688"/>
      <c r="DC14" s="688"/>
      <c r="DD14" s="694">
        <v>129205</v>
      </c>
      <c r="DE14" s="686"/>
      <c r="DF14" s="686"/>
      <c r="DG14" s="686"/>
      <c r="DH14" s="686"/>
      <c r="DI14" s="686"/>
      <c r="DJ14" s="686"/>
      <c r="DK14" s="686"/>
      <c r="DL14" s="686"/>
      <c r="DM14" s="686"/>
      <c r="DN14" s="686"/>
      <c r="DO14" s="686"/>
      <c r="DP14" s="687"/>
      <c r="DQ14" s="694">
        <v>226385</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177</v>
      </c>
      <c r="S15" s="686"/>
      <c r="T15" s="686"/>
      <c r="U15" s="686"/>
      <c r="V15" s="686"/>
      <c r="W15" s="686"/>
      <c r="X15" s="686"/>
      <c r="Y15" s="687"/>
      <c r="Z15" s="688" t="s">
        <v>139</v>
      </c>
      <c r="AA15" s="688"/>
      <c r="AB15" s="688"/>
      <c r="AC15" s="688"/>
      <c r="AD15" s="689" t="s">
        <v>177</v>
      </c>
      <c r="AE15" s="689"/>
      <c r="AF15" s="689"/>
      <c r="AG15" s="689"/>
      <c r="AH15" s="689"/>
      <c r="AI15" s="689"/>
      <c r="AJ15" s="689"/>
      <c r="AK15" s="689"/>
      <c r="AL15" s="690" t="s">
        <v>177</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83566</v>
      </c>
      <c r="BH15" s="686"/>
      <c r="BI15" s="686"/>
      <c r="BJ15" s="686"/>
      <c r="BK15" s="686"/>
      <c r="BL15" s="686"/>
      <c r="BM15" s="686"/>
      <c r="BN15" s="687"/>
      <c r="BO15" s="688">
        <v>3.8</v>
      </c>
      <c r="BP15" s="688"/>
      <c r="BQ15" s="688"/>
      <c r="BR15" s="688"/>
      <c r="BS15" s="694" t="s">
        <v>236</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759754</v>
      </c>
      <c r="CS15" s="686"/>
      <c r="CT15" s="686"/>
      <c r="CU15" s="686"/>
      <c r="CV15" s="686"/>
      <c r="CW15" s="686"/>
      <c r="CX15" s="686"/>
      <c r="CY15" s="687"/>
      <c r="CZ15" s="688">
        <v>10.3</v>
      </c>
      <c r="DA15" s="688"/>
      <c r="DB15" s="688"/>
      <c r="DC15" s="688"/>
      <c r="DD15" s="694">
        <v>72969</v>
      </c>
      <c r="DE15" s="686"/>
      <c r="DF15" s="686"/>
      <c r="DG15" s="686"/>
      <c r="DH15" s="686"/>
      <c r="DI15" s="686"/>
      <c r="DJ15" s="686"/>
      <c r="DK15" s="686"/>
      <c r="DL15" s="686"/>
      <c r="DM15" s="686"/>
      <c r="DN15" s="686"/>
      <c r="DO15" s="686"/>
      <c r="DP15" s="687"/>
      <c r="DQ15" s="694">
        <v>599664</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7894</v>
      </c>
      <c r="S16" s="686"/>
      <c r="T16" s="686"/>
      <c r="U16" s="686"/>
      <c r="V16" s="686"/>
      <c r="W16" s="686"/>
      <c r="X16" s="686"/>
      <c r="Y16" s="687"/>
      <c r="Z16" s="688">
        <v>0.1</v>
      </c>
      <c r="AA16" s="688"/>
      <c r="AB16" s="688"/>
      <c r="AC16" s="688"/>
      <c r="AD16" s="689">
        <v>7894</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177</v>
      </c>
      <c r="BP16" s="688"/>
      <c r="BQ16" s="688"/>
      <c r="BR16" s="688"/>
      <c r="BS16" s="694" t="s">
        <v>177</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236</v>
      </c>
      <c r="CS16" s="686"/>
      <c r="CT16" s="686"/>
      <c r="CU16" s="686"/>
      <c r="CV16" s="686"/>
      <c r="CW16" s="686"/>
      <c r="CX16" s="686"/>
      <c r="CY16" s="687"/>
      <c r="CZ16" s="688" t="s">
        <v>177</v>
      </c>
      <c r="DA16" s="688"/>
      <c r="DB16" s="688"/>
      <c r="DC16" s="688"/>
      <c r="DD16" s="694" t="s">
        <v>236</v>
      </c>
      <c r="DE16" s="686"/>
      <c r="DF16" s="686"/>
      <c r="DG16" s="686"/>
      <c r="DH16" s="686"/>
      <c r="DI16" s="686"/>
      <c r="DJ16" s="686"/>
      <c r="DK16" s="686"/>
      <c r="DL16" s="686"/>
      <c r="DM16" s="686"/>
      <c r="DN16" s="686"/>
      <c r="DO16" s="686"/>
      <c r="DP16" s="687"/>
      <c r="DQ16" s="694" t="s">
        <v>177</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11679</v>
      </c>
      <c r="S17" s="686"/>
      <c r="T17" s="686"/>
      <c r="U17" s="686"/>
      <c r="V17" s="686"/>
      <c r="W17" s="686"/>
      <c r="X17" s="686"/>
      <c r="Y17" s="687"/>
      <c r="Z17" s="688">
        <v>0.1</v>
      </c>
      <c r="AA17" s="688"/>
      <c r="AB17" s="688"/>
      <c r="AC17" s="688"/>
      <c r="AD17" s="689">
        <v>11679</v>
      </c>
      <c r="AE17" s="689"/>
      <c r="AF17" s="689"/>
      <c r="AG17" s="689"/>
      <c r="AH17" s="689"/>
      <c r="AI17" s="689"/>
      <c r="AJ17" s="689"/>
      <c r="AK17" s="689"/>
      <c r="AL17" s="690">
        <v>0.3</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177</v>
      </c>
      <c r="BP17" s="688"/>
      <c r="BQ17" s="688"/>
      <c r="BR17" s="688"/>
      <c r="BS17" s="694" t="s">
        <v>236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591726</v>
      </c>
      <c r="CS17" s="686"/>
      <c r="CT17" s="686"/>
      <c r="CU17" s="686"/>
      <c r="CV17" s="686"/>
      <c r="CW17" s="686"/>
      <c r="CX17" s="686"/>
      <c r="CY17" s="687"/>
      <c r="CZ17" s="688">
        <v>8</v>
      </c>
      <c r="DA17" s="688"/>
      <c r="DB17" s="688"/>
      <c r="DC17" s="688"/>
      <c r="DD17" s="694" t="s">
        <v>236</v>
      </c>
      <c r="DE17" s="686"/>
      <c r="DF17" s="686"/>
      <c r="DG17" s="686"/>
      <c r="DH17" s="686"/>
      <c r="DI17" s="686"/>
      <c r="DJ17" s="686"/>
      <c r="DK17" s="686"/>
      <c r="DL17" s="686"/>
      <c r="DM17" s="686"/>
      <c r="DN17" s="686"/>
      <c r="DO17" s="686"/>
      <c r="DP17" s="687"/>
      <c r="DQ17" s="694">
        <v>571075</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20509</v>
      </c>
      <c r="S18" s="686"/>
      <c r="T18" s="686"/>
      <c r="U18" s="686"/>
      <c r="V18" s="686"/>
      <c r="W18" s="686"/>
      <c r="X18" s="686"/>
      <c r="Y18" s="687"/>
      <c r="Z18" s="688">
        <v>0.3</v>
      </c>
      <c r="AA18" s="688"/>
      <c r="AB18" s="688"/>
      <c r="AC18" s="688"/>
      <c r="AD18" s="689">
        <v>20509</v>
      </c>
      <c r="AE18" s="689"/>
      <c r="AF18" s="689"/>
      <c r="AG18" s="689"/>
      <c r="AH18" s="689"/>
      <c r="AI18" s="689"/>
      <c r="AJ18" s="689"/>
      <c r="AK18" s="689"/>
      <c r="AL18" s="690">
        <v>0.5</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139</v>
      </c>
      <c r="BP18" s="688"/>
      <c r="BQ18" s="688"/>
      <c r="BR18" s="688"/>
      <c r="BS18" s="694" t="s">
        <v>177</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177</v>
      </c>
      <c r="CS18" s="686"/>
      <c r="CT18" s="686"/>
      <c r="CU18" s="686"/>
      <c r="CV18" s="686"/>
      <c r="CW18" s="686"/>
      <c r="CX18" s="686"/>
      <c r="CY18" s="687"/>
      <c r="CZ18" s="688" t="s">
        <v>139</v>
      </c>
      <c r="DA18" s="688"/>
      <c r="DB18" s="688"/>
      <c r="DC18" s="688"/>
      <c r="DD18" s="694" t="s">
        <v>236</v>
      </c>
      <c r="DE18" s="686"/>
      <c r="DF18" s="686"/>
      <c r="DG18" s="686"/>
      <c r="DH18" s="686"/>
      <c r="DI18" s="686"/>
      <c r="DJ18" s="686"/>
      <c r="DK18" s="686"/>
      <c r="DL18" s="686"/>
      <c r="DM18" s="686"/>
      <c r="DN18" s="686"/>
      <c r="DO18" s="686"/>
      <c r="DP18" s="687"/>
      <c r="DQ18" s="694" t="s">
        <v>177</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14723</v>
      </c>
      <c r="S19" s="686"/>
      <c r="T19" s="686"/>
      <c r="U19" s="686"/>
      <c r="V19" s="686"/>
      <c r="W19" s="686"/>
      <c r="X19" s="686"/>
      <c r="Y19" s="687"/>
      <c r="Z19" s="688">
        <v>0.2</v>
      </c>
      <c r="AA19" s="688"/>
      <c r="AB19" s="688"/>
      <c r="AC19" s="688"/>
      <c r="AD19" s="689">
        <v>14723</v>
      </c>
      <c r="AE19" s="689"/>
      <c r="AF19" s="689"/>
      <c r="AG19" s="689"/>
      <c r="AH19" s="689"/>
      <c r="AI19" s="689"/>
      <c r="AJ19" s="689"/>
      <c r="AK19" s="689"/>
      <c r="AL19" s="690">
        <v>0.4</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177</v>
      </c>
      <c r="BH19" s="686"/>
      <c r="BI19" s="686"/>
      <c r="BJ19" s="686"/>
      <c r="BK19" s="686"/>
      <c r="BL19" s="686"/>
      <c r="BM19" s="686"/>
      <c r="BN19" s="687"/>
      <c r="BO19" s="688" t="s">
        <v>177</v>
      </c>
      <c r="BP19" s="688"/>
      <c r="BQ19" s="688"/>
      <c r="BR19" s="688"/>
      <c r="BS19" s="694" t="s">
        <v>177</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139</v>
      </c>
      <c r="DA19" s="688"/>
      <c r="DB19" s="688"/>
      <c r="DC19" s="688"/>
      <c r="DD19" s="694" t="s">
        <v>236</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4071</v>
      </c>
      <c r="S20" s="686"/>
      <c r="T20" s="686"/>
      <c r="U20" s="686"/>
      <c r="V20" s="686"/>
      <c r="W20" s="686"/>
      <c r="X20" s="686"/>
      <c r="Y20" s="687"/>
      <c r="Z20" s="688">
        <v>0.1</v>
      </c>
      <c r="AA20" s="688"/>
      <c r="AB20" s="688"/>
      <c r="AC20" s="688"/>
      <c r="AD20" s="689">
        <v>4071</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236</v>
      </c>
      <c r="BH20" s="686"/>
      <c r="BI20" s="686"/>
      <c r="BJ20" s="686"/>
      <c r="BK20" s="686"/>
      <c r="BL20" s="686"/>
      <c r="BM20" s="686"/>
      <c r="BN20" s="687"/>
      <c r="BO20" s="688" t="s">
        <v>177</v>
      </c>
      <c r="BP20" s="688"/>
      <c r="BQ20" s="688"/>
      <c r="BR20" s="688"/>
      <c r="BS20" s="694" t="s">
        <v>236</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7401322</v>
      </c>
      <c r="CS20" s="686"/>
      <c r="CT20" s="686"/>
      <c r="CU20" s="686"/>
      <c r="CV20" s="686"/>
      <c r="CW20" s="686"/>
      <c r="CX20" s="686"/>
      <c r="CY20" s="687"/>
      <c r="CZ20" s="688">
        <v>100</v>
      </c>
      <c r="DA20" s="688"/>
      <c r="DB20" s="688"/>
      <c r="DC20" s="688"/>
      <c r="DD20" s="694">
        <v>493365</v>
      </c>
      <c r="DE20" s="686"/>
      <c r="DF20" s="686"/>
      <c r="DG20" s="686"/>
      <c r="DH20" s="686"/>
      <c r="DI20" s="686"/>
      <c r="DJ20" s="686"/>
      <c r="DK20" s="686"/>
      <c r="DL20" s="686"/>
      <c r="DM20" s="686"/>
      <c r="DN20" s="686"/>
      <c r="DO20" s="686"/>
      <c r="DP20" s="687"/>
      <c r="DQ20" s="694">
        <v>4504622</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1715</v>
      </c>
      <c r="S21" s="686"/>
      <c r="T21" s="686"/>
      <c r="U21" s="686"/>
      <c r="V21" s="686"/>
      <c r="W21" s="686"/>
      <c r="X21" s="686"/>
      <c r="Y21" s="687"/>
      <c r="Z21" s="688">
        <v>0</v>
      </c>
      <c r="AA21" s="688"/>
      <c r="AB21" s="688"/>
      <c r="AC21" s="688"/>
      <c r="AD21" s="689">
        <v>1715</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177</v>
      </c>
      <c r="BH21" s="686"/>
      <c r="BI21" s="686"/>
      <c r="BJ21" s="686"/>
      <c r="BK21" s="686"/>
      <c r="BL21" s="686"/>
      <c r="BM21" s="686"/>
      <c r="BN21" s="687"/>
      <c r="BO21" s="688" t="s">
        <v>177</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1391648</v>
      </c>
      <c r="S22" s="686"/>
      <c r="T22" s="686"/>
      <c r="U22" s="686"/>
      <c r="V22" s="686"/>
      <c r="W22" s="686"/>
      <c r="X22" s="686"/>
      <c r="Y22" s="687"/>
      <c r="Z22" s="688">
        <v>17.8</v>
      </c>
      <c r="AA22" s="688"/>
      <c r="AB22" s="688"/>
      <c r="AC22" s="688"/>
      <c r="AD22" s="689">
        <v>1310526</v>
      </c>
      <c r="AE22" s="689"/>
      <c r="AF22" s="689"/>
      <c r="AG22" s="689"/>
      <c r="AH22" s="689"/>
      <c r="AI22" s="689"/>
      <c r="AJ22" s="689"/>
      <c r="AK22" s="689"/>
      <c r="AL22" s="690">
        <v>32.700000000000003</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177</v>
      </c>
      <c r="BP22" s="688"/>
      <c r="BQ22" s="688"/>
      <c r="BR22" s="688"/>
      <c r="BS22" s="694" t="s">
        <v>236</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1310526</v>
      </c>
      <c r="S23" s="686"/>
      <c r="T23" s="686"/>
      <c r="U23" s="686"/>
      <c r="V23" s="686"/>
      <c r="W23" s="686"/>
      <c r="X23" s="686"/>
      <c r="Y23" s="687"/>
      <c r="Z23" s="688">
        <v>16.7</v>
      </c>
      <c r="AA23" s="688"/>
      <c r="AB23" s="688"/>
      <c r="AC23" s="688"/>
      <c r="AD23" s="689">
        <v>1310526</v>
      </c>
      <c r="AE23" s="689"/>
      <c r="AF23" s="689"/>
      <c r="AG23" s="689"/>
      <c r="AH23" s="689"/>
      <c r="AI23" s="689"/>
      <c r="AJ23" s="689"/>
      <c r="AK23" s="689"/>
      <c r="AL23" s="690">
        <v>32.700000000000003</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236</v>
      </c>
      <c r="BP23" s="688"/>
      <c r="BQ23" s="688"/>
      <c r="BR23" s="688"/>
      <c r="BS23" s="694" t="s">
        <v>177</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81122</v>
      </c>
      <c r="S24" s="686"/>
      <c r="T24" s="686"/>
      <c r="U24" s="686"/>
      <c r="V24" s="686"/>
      <c r="W24" s="686"/>
      <c r="X24" s="686"/>
      <c r="Y24" s="687"/>
      <c r="Z24" s="688">
        <v>1</v>
      </c>
      <c r="AA24" s="688"/>
      <c r="AB24" s="688"/>
      <c r="AC24" s="688"/>
      <c r="AD24" s="689" t="s">
        <v>236</v>
      </c>
      <c r="AE24" s="689"/>
      <c r="AF24" s="689"/>
      <c r="AG24" s="689"/>
      <c r="AH24" s="689"/>
      <c r="AI24" s="689"/>
      <c r="AJ24" s="689"/>
      <c r="AK24" s="689"/>
      <c r="AL24" s="690" t="s">
        <v>177</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236</v>
      </c>
      <c r="BP24" s="688"/>
      <c r="BQ24" s="688"/>
      <c r="BR24" s="688"/>
      <c r="BS24" s="694" t="s">
        <v>139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2520068</v>
      </c>
      <c r="CS24" s="675"/>
      <c r="CT24" s="675"/>
      <c r="CU24" s="675"/>
      <c r="CV24" s="675"/>
      <c r="CW24" s="675"/>
      <c r="CX24" s="675"/>
      <c r="CY24" s="676"/>
      <c r="CZ24" s="679">
        <v>34</v>
      </c>
      <c r="DA24" s="680"/>
      <c r="DB24" s="680"/>
      <c r="DC24" s="699"/>
      <c r="DD24" s="719">
        <v>1883735</v>
      </c>
      <c r="DE24" s="675"/>
      <c r="DF24" s="675"/>
      <c r="DG24" s="675"/>
      <c r="DH24" s="675"/>
      <c r="DI24" s="675"/>
      <c r="DJ24" s="675"/>
      <c r="DK24" s="676"/>
      <c r="DL24" s="719">
        <v>1883541</v>
      </c>
      <c r="DM24" s="675"/>
      <c r="DN24" s="675"/>
      <c r="DO24" s="675"/>
      <c r="DP24" s="675"/>
      <c r="DQ24" s="675"/>
      <c r="DR24" s="675"/>
      <c r="DS24" s="675"/>
      <c r="DT24" s="675"/>
      <c r="DU24" s="675"/>
      <c r="DV24" s="676"/>
      <c r="DW24" s="679">
        <v>44.4</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177</v>
      </c>
      <c r="AA25" s="688"/>
      <c r="AB25" s="688"/>
      <c r="AC25" s="688"/>
      <c r="AD25" s="689" t="s">
        <v>177</v>
      </c>
      <c r="AE25" s="689"/>
      <c r="AF25" s="689"/>
      <c r="AG25" s="689"/>
      <c r="AH25" s="689"/>
      <c r="AI25" s="689"/>
      <c r="AJ25" s="689"/>
      <c r="AK25" s="689"/>
      <c r="AL25" s="690" t="s">
        <v>177</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177</v>
      </c>
      <c r="BH25" s="686"/>
      <c r="BI25" s="686"/>
      <c r="BJ25" s="686"/>
      <c r="BK25" s="686"/>
      <c r="BL25" s="686"/>
      <c r="BM25" s="686"/>
      <c r="BN25" s="687"/>
      <c r="BO25" s="688" t="s">
        <v>236</v>
      </c>
      <c r="BP25" s="688"/>
      <c r="BQ25" s="688"/>
      <c r="BR25" s="688"/>
      <c r="BS25" s="694" t="s">
        <v>177</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1237341</v>
      </c>
      <c r="CS25" s="722"/>
      <c r="CT25" s="722"/>
      <c r="CU25" s="722"/>
      <c r="CV25" s="722"/>
      <c r="CW25" s="722"/>
      <c r="CX25" s="722"/>
      <c r="CY25" s="723"/>
      <c r="CZ25" s="690">
        <v>16.7</v>
      </c>
      <c r="DA25" s="720"/>
      <c r="DB25" s="720"/>
      <c r="DC25" s="724"/>
      <c r="DD25" s="694">
        <v>1096934</v>
      </c>
      <c r="DE25" s="722"/>
      <c r="DF25" s="722"/>
      <c r="DG25" s="722"/>
      <c r="DH25" s="722"/>
      <c r="DI25" s="722"/>
      <c r="DJ25" s="722"/>
      <c r="DK25" s="723"/>
      <c r="DL25" s="694">
        <v>1096740</v>
      </c>
      <c r="DM25" s="722"/>
      <c r="DN25" s="722"/>
      <c r="DO25" s="722"/>
      <c r="DP25" s="722"/>
      <c r="DQ25" s="722"/>
      <c r="DR25" s="722"/>
      <c r="DS25" s="722"/>
      <c r="DT25" s="722"/>
      <c r="DU25" s="722"/>
      <c r="DV25" s="723"/>
      <c r="DW25" s="690">
        <v>25.9</v>
      </c>
      <c r="DX25" s="720"/>
      <c r="DY25" s="720"/>
      <c r="DZ25" s="720"/>
      <c r="EA25" s="720"/>
      <c r="EB25" s="720"/>
      <c r="EC25" s="721"/>
    </row>
    <row r="26" spans="2:133" ht="11.25" customHeight="1" x14ac:dyDescent="0.15">
      <c r="B26" s="682" t="s">
        <v>297</v>
      </c>
      <c r="C26" s="683"/>
      <c r="D26" s="683"/>
      <c r="E26" s="683"/>
      <c r="F26" s="683"/>
      <c r="G26" s="683"/>
      <c r="H26" s="683"/>
      <c r="I26" s="683"/>
      <c r="J26" s="683"/>
      <c r="K26" s="683"/>
      <c r="L26" s="683"/>
      <c r="M26" s="683"/>
      <c r="N26" s="683"/>
      <c r="O26" s="683"/>
      <c r="P26" s="683"/>
      <c r="Q26" s="684"/>
      <c r="R26" s="685">
        <v>4070345</v>
      </c>
      <c r="S26" s="686"/>
      <c r="T26" s="686"/>
      <c r="U26" s="686"/>
      <c r="V26" s="686"/>
      <c r="W26" s="686"/>
      <c r="X26" s="686"/>
      <c r="Y26" s="687"/>
      <c r="Z26" s="688">
        <v>52</v>
      </c>
      <c r="AA26" s="688"/>
      <c r="AB26" s="688"/>
      <c r="AC26" s="688"/>
      <c r="AD26" s="689">
        <v>3989223</v>
      </c>
      <c r="AE26" s="689"/>
      <c r="AF26" s="689"/>
      <c r="AG26" s="689"/>
      <c r="AH26" s="689"/>
      <c r="AI26" s="689"/>
      <c r="AJ26" s="689"/>
      <c r="AK26" s="689"/>
      <c r="AL26" s="690">
        <v>99.7</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177</v>
      </c>
      <c r="BH26" s="686"/>
      <c r="BI26" s="686"/>
      <c r="BJ26" s="686"/>
      <c r="BK26" s="686"/>
      <c r="BL26" s="686"/>
      <c r="BM26" s="686"/>
      <c r="BN26" s="687"/>
      <c r="BO26" s="688" t="s">
        <v>177</v>
      </c>
      <c r="BP26" s="688"/>
      <c r="BQ26" s="688"/>
      <c r="BR26" s="688"/>
      <c r="BS26" s="694" t="s">
        <v>139</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667174</v>
      </c>
      <c r="CS26" s="686"/>
      <c r="CT26" s="686"/>
      <c r="CU26" s="686"/>
      <c r="CV26" s="686"/>
      <c r="CW26" s="686"/>
      <c r="CX26" s="686"/>
      <c r="CY26" s="687"/>
      <c r="CZ26" s="690">
        <v>9</v>
      </c>
      <c r="DA26" s="720"/>
      <c r="DB26" s="720"/>
      <c r="DC26" s="724"/>
      <c r="DD26" s="694">
        <v>592122</v>
      </c>
      <c r="DE26" s="686"/>
      <c r="DF26" s="686"/>
      <c r="DG26" s="686"/>
      <c r="DH26" s="686"/>
      <c r="DI26" s="686"/>
      <c r="DJ26" s="686"/>
      <c r="DK26" s="687"/>
      <c r="DL26" s="694" t="s">
        <v>236</v>
      </c>
      <c r="DM26" s="686"/>
      <c r="DN26" s="686"/>
      <c r="DO26" s="686"/>
      <c r="DP26" s="686"/>
      <c r="DQ26" s="686"/>
      <c r="DR26" s="686"/>
      <c r="DS26" s="686"/>
      <c r="DT26" s="686"/>
      <c r="DU26" s="686"/>
      <c r="DV26" s="687"/>
      <c r="DW26" s="690" t="s">
        <v>177</v>
      </c>
      <c r="DX26" s="720"/>
      <c r="DY26" s="720"/>
      <c r="DZ26" s="720"/>
      <c r="EA26" s="720"/>
      <c r="EB26" s="720"/>
      <c r="EC26" s="721"/>
    </row>
    <row r="27" spans="2:133" ht="11.25" customHeight="1" x14ac:dyDescent="0.15">
      <c r="B27" s="682" t="s">
        <v>300</v>
      </c>
      <c r="C27" s="683"/>
      <c r="D27" s="683"/>
      <c r="E27" s="683"/>
      <c r="F27" s="683"/>
      <c r="G27" s="683"/>
      <c r="H27" s="683"/>
      <c r="I27" s="683"/>
      <c r="J27" s="683"/>
      <c r="K27" s="683"/>
      <c r="L27" s="683"/>
      <c r="M27" s="683"/>
      <c r="N27" s="683"/>
      <c r="O27" s="683"/>
      <c r="P27" s="683"/>
      <c r="Q27" s="684"/>
      <c r="R27" s="685">
        <v>1938</v>
      </c>
      <c r="S27" s="686"/>
      <c r="T27" s="686"/>
      <c r="U27" s="686"/>
      <c r="V27" s="686"/>
      <c r="W27" s="686"/>
      <c r="X27" s="686"/>
      <c r="Y27" s="687"/>
      <c r="Z27" s="688">
        <v>0</v>
      </c>
      <c r="AA27" s="688"/>
      <c r="AB27" s="688"/>
      <c r="AC27" s="688"/>
      <c r="AD27" s="689">
        <v>1938</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2223947</v>
      </c>
      <c r="BH27" s="686"/>
      <c r="BI27" s="686"/>
      <c r="BJ27" s="686"/>
      <c r="BK27" s="686"/>
      <c r="BL27" s="686"/>
      <c r="BM27" s="686"/>
      <c r="BN27" s="687"/>
      <c r="BO27" s="688">
        <v>100</v>
      </c>
      <c r="BP27" s="688"/>
      <c r="BQ27" s="688"/>
      <c r="BR27" s="688"/>
      <c r="BS27" s="694" t="s">
        <v>236</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691001</v>
      </c>
      <c r="CS27" s="722"/>
      <c r="CT27" s="722"/>
      <c r="CU27" s="722"/>
      <c r="CV27" s="722"/>
      <c r="CW27" s="722"/>
      <c r="CX27" s="722"/>
      <c r="CY27" s="723"/>
      <c r="CZ27" s="690">
        <v>9.3000000000000007</v>
      </c>
      <c r="DA27" s="720"/>
      <c r="DB27" s="720"/>
      <c r="DC27" s="724"/>
      <c r="DD27" s="694">
        <v>215726</v>
      </c>
      <c r="DE27" s="722"/>
      <c r="DF27" s="722"/>
      <c r="DG27" s="722"/>
      <c r="DH27" s="722"/>
      <c r="DI27" s="722"/>
      <c r="DJ27" s="722"/>
      <c r="DK27" s="723"/>
      <c r="DL27" s="694">
        <v>215726</v>
      </c>
      <c r="DM27" s="722"/>
      <c r="DN27" s="722"/>
      <c r="DO27" s="722"/>
      <c r="DP27" s="722"/>
      <c r="DQ27" s="722"/>
      <c r="DR27" s="722"/>
      <c r="DS27" s="722"/>
      <c r="DT27" s="722"/>
      <c r="DU27" s="722"/>
      <c r="DV27" s="723"/>
      <c r="DW27" s="690">
        <v>5.0999999999999996</v>
      </c>
      <c r="DX27" s="720"/>
      <c r="DY27" s="720"/>
      <c r="DZ27" s="720"/>
      <c r="EA27" s="720"/>
      <c r="EB27" s="720"/>
      <c r="EC27" s="721"/>
    </row>
    <row r="28" spans="2:133" ht="11.25" customHeight="1" x14ac:dyDescent="0.15">
      <c r="B28" s="682" t="s">
        <v>303</v>
      </c>
      <c r="C28" s="683"/>
      <c r="D28" s="683"/>
      <c r="E28" s="683"/>
      <c r="F28" s="683"/>
      <c r="G28" s="683"/>
      <c r="H28" s="683"/>
      <c r="I28" s="683"/>
      <c r="J28" s="683"/>
      <c r="K28" s="683"/>
      <c r="L28" s="683"/>
      <c r="M28" s="683"/>
      <c r="N28" s="683"/>
      <c r="O28" s="683"/>
      <c r="P28" s="683"/>
      <c r="Q28" s="684"/>
      <c r="R28" s="685">
        <v>85696</v>
      </c>
      <c r="S28" s="686"/>
      <c r="T28" s="686"/>
      <c r="U28" s="686"/>
      <c r="V28" s="686"/>
      <c r="W28" s="686"/>
      <c r="X28" s="686"/>
      <c r="Y28" s="687"/>
      <c r="Z28" s="688">
        <v>1.1000000000000001</v>
      </c>
      <c r="AA28" s="688"/>
      <c r="AB28" s="688"/>
      <c r="AC28" s="688"/>
      <c r="AD28" s="689" t="s">
        <v>236</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591726</v>
      </c>
      <c r="CS28" s="686"/>
      <c r="CT28" s="686"/>
      <c r="CU28" s="686"/>
      <c r="CV28" s="686"/>
      <c r="CW28" s="686"/>
      <c r="CX28" s="686"/>
      <c r="CY28" s="687"/>
      <c r="CZ28" s="690">
        <v>8</v>
      </c>
      <c r="DA28" s="720"/>
      <c r="DB28" s="720"/>
      <c r="DC28" s="724"/>
      <c r="DD28" s="694">
        <v>571075</v>
      </c>
      <c r="DE28" s="686"/>
      <c r="DF28" s="686"/>
      <c r="DG28" s="686"/>
      <c r="DH28" s="686"/>
      <c r="DI28" s="686"/>
      <c r="DJ28" s="686"/>
      <c r="DK28" s="687"/>
      <c r="DL28" s="694">
        <v>571075</v>
      </c>
      <c r="DM28" s="686"/>
      <c r="DN28" s="686"/>
      <c r="DO28" s="686"/>
      <c r="DP28" s="686"/>
      <c r="DQ28" s="686"/>
      <c r="DR28" s="686"/>
      <c r="DS28" s="686"/>
      <c r="DT28" s="686"/>
      <c r="DU28" s="686"/>
      <c r="DV28" s="687"/>
      <c r="DW28" s="690">
        <v>13.5</v>
      </c>
      <c r="DX28" s="720"/>
      <c r="DY28" s="720"/>
      <c r="DZ28" s="720"/>
      <c r="EA28" s="720"/>
      <c r="EB28" s="720"/>
      <c r="EC28" s="721"/>
    </row>
    <row r="29" spans="2:133" ht="11.25" customHeight="1" x14ac:dyDescent="0.15">
      <c r="B29" s="682" t="s">
        <v>305</v>
      </c>
      <c r="C29" s="683"/>
      <c r="D29" s="683"/>
      <c r="E29" s="683"/>
      <c r="F29" s="683"/>
      <c r="G29" s="683"/>
      <c r="H29" s="683"/>
      <c r="I29" s="683"/>
      <c r="J29" s="683"/>
      <c r="K29" s="683"/>
      <c r="L29" s="683"/>
      <c r="M29" s="683"/>
      <c r="N29" s="683"/>
      <c r="O29" s="683"/>
      <c r="P29" s="683"/>
      <c r="Q29" s="684"/>
      <c r="R29" s="685">
        <v>55086</v>
      </c>
      <c r="S29" s="686"/>
      <c r="T29" s="686"/>
      <c r="U29" s="686"/>
      <c r="V29" s="686"/>
      <c r="W29" s="686"/>
      <c r="X29" s="686"/>
      <c r="Y29" s="687"/>
      <c r="Z29" s="688">
        <v>0.7</v>
      </c>
      <c r="AA29" s="688"/>
      <c r="AB29" s="688"/>
      <c r="AC29" s="688"/>
      <c r="AD29" s="689">
        <v>11480</v>
      </c>
      <c r="AE29" s="689"/>
      <c r="AF29" s="689"/>
      <c r="AG29" s="689"/>
      <c r="AH29" s="689"/>
      <c r="AI29" s="689"/>
      <c r="AJ29" s="689"/>
      <c r="AK29" s="689"/>
      <c r="AL29" s="690">
        <v>0.3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591726</v>
      </c>
      <c r="CS29" s="722"/>
      <c r="CT29" s="722"/>
      <c r="CU29" s="722"/>
      <c r="CV29" s="722"/>
      <c r="CW29" s="722"/>
      <c r="CX29" s="722"/>
      <c r="CY29" s="723"/>
      <c r="CZ29" s="690">
        <v>8</v>
      </c>
      <c r="DA29" s="720"/>
      <c r="DB29" s="720"/>
      <c r="DC29" s="724"/>
      <c r="DD29" s="694">
        <v>571075</v>
      </c>
      <c r="DE29" s="722"/>
      <c r="DF29" s="722"/>
      <c r="DG29" s="722"/>
      <c r="DH29" s="722"/>
      <c r="DI29" s="722"/>
      <c r="DJ29" s="722"/>
      <c r="DK29" s="723"/>
      <c r="DL29" s="694">
        <v>571075</v>
      </c>
      <c r="DM29" s="722"/>
      <c r="DN29" s="722"/>
      <c r="DO29" s="722"/>
      <c r="DP29" s="722"/>
      <c r="DQ29" s="722"/>
      <c r="DR29" s="722"/>
      <c r="DS29" s="722"/>
      <c r="DT29" s="722"/>
      <c r="DU29" s="722"/>
      <c r="DV29" s="723"/>
      <c r="DW29" s="690">
        <v>13.5</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23178</v>
      </c>
      <c r="S30" s="686"/>
      <c r="T30" s="686"/>
      <c r="U30" s="686"/>
      <c r="V30" s="686"/>
      <c r="W30" s="686"/>
      <c r="X30" s="686"/>
      <c r="Y30" s="687"/>
      <c r="Z30" s="688">
        <v>0.3</v>
      </c>
      <c r="AA30" s="688"/>
      <c r="AB30" s="688"/>
      <c r="AC30" s="688"/>
      <c r="AD30" s="689" t="s">
        <v>177</v>
      </c>
      <c r="AE30" s="689"/>
      <c r="AF30" s="689"/>
      <c r="AG30" s="689"/>
      <c r="AH30" s="689"/>
      <c r="AI30" s="689"/>
      <c r="AJ30" s="689"/>
      <c r="AK30" s="689"/>
      <c r="AL30" s="690" t="s">
        <v>236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567692</v>
      </c>
      <c r="CS30" s="686"/>
      <c r="CT30" s="686"/>
      <c r="CU30" s="686"/>
      <c r="CV30" s="686"/>
      <c r="CW30" s="686"/>
      <c r="CX30" s="686"/>
      <c r="CY30" s="687"/>
      <c r="CZ30" s="690">
        <v>7.7</v>
      </c>
      <c r="DA30" s="720"/>
      <c r="DB30" s="720"/>
      <c r="DC30" s="724"/>
      <c r="DD30" s="694">
        <v>547041</v>
      </c>
      <c r="DE30" s="686"/>
      <c r="DF30" s="686"/>
      <c r="DG30" s="686"/>
      <c r="DH30" s="686"/>
      <c r="DI30" s="686"/>
      <c r="DJ30" s="686"/>
      <c r="DK30" s="687"/>
      <c r="DL30" s="694">
        <v>547041</v>
      </c>
      <c r="DM30" s="686"/>
      <c r="DN30" s="686"/>
      <c r="DO30" s="686"/>
      <c r="DP30" s="686"/>
      <c r="DQ30" s="686"/>
      <c r="DR30" s="686"/>
      <c r="DS30" s="686"/>
      <c r="DT30" s="686"/>
      <c r="DU30" s="686"/>
      <c r="DV30" s="687"/>
      <c r="DW30" s="690">
        <v>12.9</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2248916</v>
      </c>
      <c r="S31" s="686"/>
      <c r="T31" s="686"/>
      <c r="U31" s="686"/>
      <c r="V31" s="686"/>
      <c r="W31" s="686"/>
      <c r="X31" s="686"/>
      <c r="Y31" s="687"/>
      <c r="Z31" s="688">
        <v>28.7</v>
      </c>
      <c r="AA31" s="688"/>
      <c r="AB31" s="688"/>
      <c r="AC31" s="688"/>
      <c r="AD31" s="689" t="s">
        <v>177</v>
      </c>
      <c r="AE31" s="689"/>
      <c r="AF31" s="689"/>
      <c r="AG31" s="689"/>
      <c r="AH31" s="689"/>
      <c r="AI31" s="689"/>
      <c r="AJ31" s="689"/>
      <c r="AK31" s="689"/>
      <c r="AL31" s="690" t="s">
        <v>236</v>
      </c>
      <c r="AM31" s="691"/>
      <c r="AN31" s="691"/>
      <c r="AO31" s="692"/>
      <c r="AP31" s="739" t="s">
        <v>313</v>
      </c>
      <c r="AQ31" s="740"/>
      <c r="AR31" s="740"/>
      <c r="AS31" s="740"/>
      <c r="AT31" s="745" t="s">
        <v>314</v>
      </c>
      <c r="AU31" s="231"/>
      <c r="AV31" s="231"/>
      <c r="AW31" s="231"/>
      <c r="AX31" s="671" t="s">
        <v>190</v>
      </c>
      <c r="AY31" s="672"/>
      <c r="AZ31" s="672"/>
      <c r="BA31" s="672"/>
      <c r="BB31" s="672"/>
      <c r="BC31" s="672"/>
      <c r="BD31" s="672"/>
      <c r="BE31" s="672"/>
      <c r="BF31" s="673"/>
      <c r="BG31" s="753">
        <v>99</v>
      </c>
      <c r="BH31" s="737"/>
      <c r="BI31" s="737"/>
      <c r="BJ31" s="737"/>
      <c r="BK31" s="737"/>
      <c r="BL31" s="737"/>
      <c r="BM31" s="680">
        <v>96.5</v>
      </c>
      <c r="BN31" s="737"/>
      <c r="BO31" s="737"/>
      <c r="BP31" s="737"/>
      <c r="BQ31" s="738"/>
      <c r="BR31" s="753">
        <v>99</v>
      </c>
      <c r="BS31" s="737"/>
      <c r="BT31" s="737"/>
      <c r="BU31" s="737"/>
      <c r="BV31" s="737"/>
      <c r="BW31" s="737"/>
      <c r="BX31" s="680">
        <v>96.1</v>
      </c>
      <c r="BY31" s="737"/>
      <c r="BZ31" s="737"/>
      <c r="CA31" s="737"/>
      <c r="CB31" s="738"/>
      <c r="CD31" s="727"/>
      <c r="CE31" s="728"/>
      <c r="CF31" s="700" t="s">
        <v>315</v>
      </c>
      <c r="CG31" s="701"/>
      <c r="CH31" s="701"/>
      <c r="CI31" s="701"/>
      <c r="CJ31" s="701"/>
      <c r="CK31" s="701"/>
      <c r="CL31" s="701"/>
      <c r="CM31" s="701"/>
      <c r="CN31" s="701"/>
      <c r="CO31" s="701"/>
      <c r="CP31" s="701"/>
      <c r="CQ31" s="702"/>
      <c r="CR31" s="685">
        <v>24034</v>
      </c>
      <c r="CS31" s="722"/>
      <c r="CT31" s="722"/>
      <c r="CU31" s="722"/>
      <c r="CV31" s="722"/>
      <c r="CW31" s="722"/>
      <c r="CX31" s="722"/>
      <c r="CY31" s="723"/>
      <c r="CZ31" s="690">
        <v>0.3</v>
      </c>
      <c r="DA31" s="720"/>
      <c r="DB31" s="720"/>
      <c r="DC31" s="724"/>
      <c r="DD31" s="694">
        <v>24034</v>
      </c>
      <c r="DE31" s="722"/>
      <c r="DF31" s="722"/>
      <c r="DG31" s="722"/>
      <c r="DH31" s="722"/>
      <c r="DI31" s="722"/>
      <c r="DJ31" s="722"/>
      <c r="DK31" s="723"/>
      <c r="DL31" s="694">
        <v>24034</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177</v>
      </c>
      <c r="S32" s="686"/>
      <c r="T32" s="686"/>
      <c r="U32" s="686"/>
      <c r="V32" s="686"/>
      <c r="W32" s="686"/>
      <c r="X32" s="686"/>
      <c r="Y32" s="687"/>
      <c r="Z32" s="688" t="s">
        <v>177</v>
      </c>
      <c r="AA32" s="688"/>
      <c r="AB32" s="688"/>
      <c r="AC32" s="688"/>
      <c r="AD32" s="689" t="s">
        <v>177</v>
      </c>
      <c r="AE32" s="689"/>
      <c r="AF32" s="689"/>
      <c r="AG32" s="689"/>
      <c r="AH32" s="689"/>
      <c r="AI32" s="689"/>
      <c r="AJ32" s="689"/>
      <c r="AK32" s="689"/>
      <c r="AL32" s="690" t="s">
        <v>177</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99</v>
      </c>
      <c r="BH32" s="722"/>
      <c r="BI32" s="722"/>
      <c r="BJ32" s="722"/>
      <c r="BK32" s="722"/>
      <c r="BL32" s="722"/>
      <c r="BM32" s="691">
        <v>96.6</v>
      </c>
      <c r="BN32" s="751"/>
      <c r="BO32" s="751"/>
      <c r="BP32" s="751"/>
      <c r="BQ32" s="752"/>
      <c r="BR32" s="754">
        <v>98.9</v>
      </c>
      <c r="BS32" s="722"/>
      <c r="BT32" s="722"/>
      <c r="BU32" s="722"/>
      <c r="BV32" s="722"/>
      <c r="BW32" s="722"/>
      <c r="BX32" s="691">
        <v>96.2</v>
      </c>
      <c r="BY32" s="751"/>
      <c r="BZ32" s="751"/>
      <c r="CA32" s="751"/>
      <c r="CB32" s="752"/>
      <c r="CD32" s="729"/>
      <c r="CE32" s="730"/>
      <c r="CF32" s="700" t="s">
        <v>319</v>
      </c>
      <c r="CG32" s="701"/>
      <c r="CH32" s="701"/>
      <c r="CI32" s="701"/>
      <c r="CJ32" s="701"/>
      <c r="CK32" s="701"/>
      <c r="CL32" s="701"/>
      <c r="CM32" s="701"/>
      <c r="CN32" s="701"/>
      <c r="CO32" s="701"/>
      <c r="CP32" s="701"/>
      <c r="CQ32" s="702"/>
      <c r="CR32" s="685" t="s">
        <v>177</v>
      </c>
      <c r="CS32" s="686"/>
      <c r="CT32" s="686"/>
      <c r="CU32" s="686"/>
      <c r="CV32" s="686"/>
      <c r="CW32" s="686"/>
      <c r="CX32" s="686"/>
      <c r="CY32" s="687"/>
      <c r="CZ32" s="690" t="s">
        <v>236</v>
      </c>
      <c r="DA32" s="720"/>
      <c r="DB32" s="720"/>
      <c r="DC32" s="724"/>
      <c r="DD32" s="694" t="s">
        <v>177</v>
      </c>
      <c r="DE32" s="686"/>
      <c r="DF32" s="686"/>
      <c r="DG32" s="686"/>
      <c r="DH32" s="686"/>
      <c r="DI32" s="686"/>
      <c r="DJ32" s="686"/>
      <c r="DK32" s="687"/>
      <c r="DL32" s="694" t="s">
        <v>236</v>
      </c>
      <c r="DM32" s="686"/>
      <c r="DN32" s="686"/>
      <c r="DO32" s="686"/>
      <c r="DP32" s="686"/>
      <c r="DQ32" s="686"/>
      <c r="DR32" s="686"/>
      <c r="DS32" s="686"/>
      <c r="DT32" s="686"/>
      <c r="DU32" s="686"/>
      <c r="DV32" s="687"/>
      <c r="DW32" s="690" t="s">
        <v>177</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356174</v>
      </c>
      <c r="S33" s="686"/>
      <c r="T33" s="686"/>
      <c r="U33" s="686"/>
      <c r="V33" s="686"/>
      <c r="W33" s="686"/>
      <c r="X33" s="686"/>
      <c r="Y33" s="687"/>
      <c r="Z33" s="688">
        <v>4.5</v>
      </c>
      <c r="AA33" s="688"/>
      <c r="AB33" s="688"/>
      <c r="AC33" s="688"/>
      <c r="AD33" s="689" t="s">
        <v>177</v>
      </c>
      <c r="AE33" s="689"/>
      <c r="AF33" s="689"/>
      <c r="AG33" s="689"/>
      <c r="AH33" s="689"/>
      <c r="AI33" s="689"/>
      <c r="AJ33" s="689"/>
      <c r="AK33" s="689"/>
      <c r="AL33" s="690" t="s">
        <v>177</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98.9</v>
      </c>
      <c r="BH33" s="756"/>
      <c r="BI33" s="756"/>
      <c r="BJ33" s="756"/>
      <c r="BK33" s="756"/>
      <c r="BL33" s="756"/>
      <c r="BM33" s="757">
        <v>96.3</v>
      </c>
      <c r="BN33" s="756"/>
      <c r="BO33" s="756"/>
      <c r="BP33" s="756"/>
      <c r="BQ33" s="758"/>
      <c r="BR33" s="755">
        <v>99</v>
      </c>
      <c r="BS33" s="756"/>
      <c r="BT33" s="756"/>
      <c r="BU33" s="756"/>
      <c r="BV33" s="756"/>
      <c r="BW33" s="756"/>
      <c r="BX33" s="757">
        <v>95.8</v>
      </c>
      <c r="BY33" s="756"/>
      <c r="BZ33" s="756"/>
      <c r="CA33" s="756"/>
      <c r="CB33" s="758"/>
      <c r="CD33" s="700" t="s">
        <v>322</v>
      </c>
      <c r="CE33" s="701"/>
      <c r="CF33" s="701"/>
      <c r="CG33" s="701"/>
      <c r="CH33" s="701"/>
      <c r="CI33" s="701"/>
      <c r="CJ33" s="701"/>
      <c r="CK33" s="701"/>
      <c r="CL33" s="701"/>
      <c r="CM33" s="701"/>
      <c r="CN33" s="701"/>
      <c r="CO33" s="701"/>
      <c r="CP33" s="701"/>
      <c r="CQ33" s="702"/>
      <c r="CR33" s="685">
        <v>4387889</v>
      </c>
      <c r="CS33" s="722"/>
      <c r="CT33" s="722"/>
      <c r="CU33" s="722"/>
      <c r="CV33" s="722"/>
      <c r="CW33" s="722"/>
      <c r="CX33" s="722"/>
      <c r="CY33" s="723"/>
      <c r="CZ33" s="690">
        <v>59.3</v>
      </c>
      <c r="DA33" s="720"/>
      <c r="DB33" s="720"/>
      <c r="DC33" s="724"/>
      <c r="DD33" s="694">
        <v>2449693</v>
      </c>
      <c r="DE33" s="722"/>
      <c r="DF33" s="722"/>
      <c r="DG33" s="722"/>
      <c r="DH33" s="722"/>
      <c r="DI33" s="722"/>
      <c r="DJ33" s="722"/>
      <c r="DK33" s="723"/>
      <c r="DL33" s="694">
        <v>1545932</v>
      </c>
      <c r="DM33" s="722"/>
      <c r="DN33" s="722"/>
      <c r="DO33" s="722"/>
      <c r="DP33" s="722"/>
      <c r="DQ33" s="722"/>
      <c r="DR33" s="722"/>
      <c r="DS33" s="722"/>
      <c r="DT33" s="722"/>
      <c r="DU33" s="722"/>
      <c r="DV33" s="723"/>
      <c r="DW33" s="690">
        <v>36.5</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26533</v>
      </c>
      <c r="S34" s="686"/>
      <c r="T34" s="686"/>
      <c r="U34" s="686"/>
      <c r="V34" s="686"/>
      <c r="W34" s="686"/>
      <c r="X34" s="686"/>
      <c r="Y34" s="687"/>
      <c r="Z34" s="688">
        <v>0.3</v>
      </c>
      <c r="AA34" s="688"/>
      <c r="AB34" s="688"/>
      <c r="AC34" s="688"/>
      <c r="AD34" s="689" t="s">
        <v>236</v>
      </c>
      <c r="AE34" s="689"/>
      <c r="AF34" s="689"/>
      <c r="AG34" s="689"/>
      <c r="AH34" s="689"/>
      <c r="AI34" s="689"/>
      <c r="AJ34" s="689"/>
      <c r="AK34" s="689"/>
      <c r="AL34" s="690" t="s">
        <v>236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1009359</v>
      </c>
      <c r="CS34" s="686"/>
      <c r="CT34" s="686"/>
      <c r="CU34" s="686"/>
      <c r="CV34" s="686"/>
      <c r="CW34" s="686"/>
      <c r="CX34" s="686"/>
      <c r="CY34" s="687"/>
      <c r="CZ34" s="690">
        <v>13.6</v>
      </c>
      <c r="DA34" s="720"/>
      <c r="DB34" s="720"/>
      <c r="DC34" s="724"/>
      <c r="DD34" s="694">
        <v>784356</v>
      </c>
      <c r="DE34" s="686"/>
      <c r="DF34" s="686"/>
      <c r="DG34" s="686"/>
      <c r="DH34" s="686"/>
      <c r="DI34" s="686"/>
      <c r="DJ34" s="686"/>
      <c r="DK34" s="687"/>
      <c r="DL34" s="694">
        <v>643974</v>
      </c>
      <c r="DM34" s="686"/>
      <c r="DN34" s="686"/>
      <c r="DO34" s="686"/>
      <c r="DP34" s="686"/>
      <c r="DQ34" s="686"/>
      <c r="DR34" s="686"/>
      <c r="DS34" s="686"/>
      <c r="DT34" s="686"/>
      <c r="DU34" s="686"/>
      <c r="DV34" s="687"/>
      <c r="DW34" s="690">
        <v>15.2</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25482</v>
      </c>
      <c r="S35" s="686"/>
      <c r="T35" s="686"/>
      <c r="U35" s="686"/>
      <c r="V35" s="686"/>
      <c r="W35" s="686"/>
      <c r="X35" s="686"/>
      <c r="Y35" s="687"/>
      <c r="Z35" s="688">
        <v>0.3</v>
      </c>
      <c r="AA35" s="688"/>
      <c r="AB35" s="688"/>
      <c r="AC35" s="688"/>
      <c r="AD35" s="689" t="s">
        <v>236</v>
      </c>
      <c r="AE35" s="689"/>
      <c r="AF35" s="689"/>
      <c r="AG35" s="689"/>
      <c r="AH35" s="689"/>
      <c r="AI35" s="689"/>
      <c r="AJ35" s="689"/>
      <c r="AK35" s="689"/>
      <c r="AL35" s="690" t="s">
        <v>177</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27631</v>
      </c>
      <c r="CS35" s="722"/>
      <c r="CT35" s="722"/>
      <c r="CU35" s="722"/>
      <c r="CV35" s="722"/>
      <c r="CW35" s="722"/>
      <c r="CX35" s="722"/>
      <c r="CY35" s="723"/>
      <c r="CZ35" s="690">
        <v>0.4</v>
      </c>
      <c r="DA35" s="720"/>
      <c r="DB35" s="720"/>
      <c r="DC35" s="724"/>
      <c r="DD35" s="694">
        <v>25447</v>
      </c>
      <c r="DE35" s="722"/>
      <c r="DF35" s="722"/>
      <c r="DG35" s="722"/>
      <c r="DH35" s="722"/>
      <c r="DI35" s="722"/>
      <c r="DJ35" s="722"/>
      <c r="DK35" s="723"/>
      <c r="DL35" s="694">
        <v>25447</v>
      </c>
      <c r="DM35" s="722"/>
      <c r="DN35" s="722"/>
      <c r="DO35" s="722"/>
      <c r="DP35" s="722"/>
      <c r="DQ35" s="722"/>
      <c r="DR35" s="722"/>
      <c r="DS35" s="722"/>
      <c r="DT35" s="722"/>
      <c r="DU35" s="722"/>
      <c r="DV35" s="723"/>
      <c r="DW35" s="690">
        <v>0.6</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143594</v>
      </c>
      <c r="S36" s="686"/>
      <c r="T36" s="686"/>
      <c r="U36" s="686"/>
      <c r="V36" s="686"/>
      <c r="W36" s="686"/>
      <c r="X36" s="686"/>
      <c r="Y36" s="687"/>
      <c r="Z36" s="688">
        <v>1.8</v>
      </c>
      <c r="AA36" s="688"/>
      <c r="AB36" s="688"/>
      <c r="AC36" s="688"/>
      <c r="AD36" s="689" t="s">
        <v>177</v>
      </c>
      <c r="AE36" s="689"/>
      <c r="AF36" s="689"/>
      <c r="AG36" s="689"/>
      <c r="AH36" s="689"/>
      <c r="AI36" s="689"/>
      <c r="AJ36" s="689"/>
      <c r="AK36" s="689"/>
      <c r="AL36" s="690" t="s">
        <v>236</v>
      </c>
      <c r="AM36" s="691"/>
      <c r="AN36" s="691"/>
      <c r="AO36" s="692"/>
      <c r="AP36" s="235"/>
      <c r="AQ36" s="759" t="s">
        <v>330</v>
      </c>
      <c r="AR36" s="760"/>
      <c r="AS36" s="760"/>
      <c r="AT36" s="760"/>
      <c r="AU36" s="760"/>
      <c r="AV36" s="760"/>
      <c r="AW36" s="760"/>
      <c r="AX36" s="760"/>
      <c r="AY36" s="761"/>
      <c r="AZ36" s="674">
        <v>938510</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105439</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2190409</v>
      </c>
      <c r="CS36" s="686"/>
      <c r="CT36" s="686"/>
      <c r="CU36" s="686"/>
      <c r="CV36" s="686"/>
      <c r="CW36" s="686"/>
      <c r="CX36" s="686"/>
      <c r="CY36" s="687"/>
      <c r="CZ36" s="690">
        <v>29.6</v>
      </c>
      <c r="DA36" s="720"/>
      <c r="DB36" s="720"/>
      <c r="DC36" s="724"/>
      <c r="DD36" s="694">
        <v>585242</v>
      </c>
      <c r="DE36" s="686"/>
      <c r="DF36" s="686"/>
      <c r="DG36" s="686"/>
      <c r="DH36" s="686"/>
      <c r="DI36" s="686"/>
      <c r="DJ36" s="686"/>
      <c r="DK36" s="687"/>
      <c r="DL36" s="694">
        <v>481972</v>
      </c>
      <c r="DM36" s="686"/>
      <c r="DN36" s="686"/>
      <c r="DO36" s="686"/>
      <c r="DP36" s="686"/>
      <c r="DQ36" s="686"/>
      <c r="DR36" s="686"/>
      <c r="DS36" s="686"/>
      <c r="DT36" s="686"/>
      <c r="DU36" s="686"/>
      <c r="DV36" s="687"/>
      <c r="DW36" s="690">
        <v>11.4</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184380</v>
      </c>
      <c r="S37" s="686"/>
      <c r="T37" s="686"/>
      <c r="U37" s="686"/>
      <c r="V37" s="686"/>
      <c r="W37" s="686"/>
      <c r="X37" s="686"/>
      <c r="Y37" s="687"/>
      <c r="Z37" s="688">
        <v>2.4</v>
      </c>
      <c r="AA37" s="688"/>
      <c r="AB37" s="688"/>
      <c r="AC37" s="688"/>
      <c r="AD37" s="689" t="s">
        <v>177</v>
      </c>
      <c r="AE37" s="689"/>
      <c r="AF37" s="689"/>
      <c r="AG37" s="689"/>
      <c r="AH37" s="689"/>
      <c r="AI37" s="689"/>
      <c r="AJ37" s="689"/>
      <c r="AK37" s="689"/>
      <c r="AL37" s="690" t="s">
        <v>177</v>
      </c>
      <c r="AM37" s="691"/>
      <c r="AN37" s="691"/>
      <c r="AO37" s="692"/>
      <c r="AQ37" s="763" t="s">
        <v>334</v>
      </c>
      <c r="AR37" s="764"/>
      <c r="AS37" s="764"/>
      <c r="AT37" s="764"/>
      <c r="AU37" s="764"/>
      <c r="AV37" s="764"/>
      <c r="AW37" s="764"/>
      <c r="AX37" s="764"/>
      <c r="AY37" s="765"/>
      <c r="AZ37" s="685">
        <v>458000</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100289</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391358</v>
      </c>
      <c r="CS37" s="722"/>
      <c r="CT37" s="722"/>
      <c r="CU37" s="722"/>
      <c r="CV37" s="722"/>
      <c r="CW37" s="722"/>
      <c r="CX37" s="722"/>
      <c r="CY37" s="723"/>
      <c r="CZ37" s="690">
        <v>5.3</v>
      </c>
      <c r="DA37" s="720"/>
      <c r="DB37" s="720"/>
      <c r="DC37" s="724"/>
      <c r="DD37" s="694">
        <v>373963</v>
      </c>
      <c r="DE37" s="722"/>
      <c r="DF37" s="722"/>
      <c r="DG37" s="722"/>
      <c r="DH37" s="722"/>
      <c r="DI37" s="722"/>
      <c r="DJ37" s="722"/>
      <c r="DK37" s="723"/>
      <c r="DL37" s="694">
        <v>373963</v>
      </c>
      <c r="DM37" s="722"/>
      <c r="DN37" s="722"/>
      <c r="DO37" s="722"/>
      <c r="DP37" s="722"/>
      <c r="DQ37" s="722"/>
      <c r="DR37" s="722"/>
      <c r="DS37" s="722"/>
      <c r="DT37" s="722"/>
      <c r="DU37" s="722"/>
      <c r="DV37" s="723"/>
      <c r="DW37" s="690">
        <v>8.8000000000000007</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150870</v>
      </c>
      <c r="S38" s="686"/>
      <c r="T38" s="686"/>
      <c r="U38" s="686"/>
      <c r="V38" s="686"/>
      <c r="W38" s="686"/>
      <c r="X38" s="686"/>
      <c r="Y38" s="687"/>
      <c r="Z38" s="688">
        <v>1.9</v>
      </c>
      <c r="AA38" s="688"/>
      <c r="AB38" s="688"/>
      <c r="AC38" s="688"/>
      <c r="AD38" s="689">
        <v>9</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23467</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1851</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937251</v>
      </c>
      <c r="CS38" s="686"/>
      <c r="CT38" s="686"/>
      <c r="CU38" s="686"/>
      <c r="CV38" s="686"/>
      <c r="CW38" s="686"/>
      <c r="CX38" s="686"/>
      <c r="CY38" s="687"/>
      <c r="CZ38" s="690">
        <v>12.7</v>
      </c>
      <c r="DA38" s="720"/>
      <c r="DB38" s="720"/>
      <c r="DC38" s="724"/>
      <c r="DD38" s="694">
        <v>852539</v>
      </c>
      <c r="DE38" s="686"/>
      <c r="DF38" s="686"/>
      <c r="DG38" s="686"/>
      <c r="DH38" s="686"/>
      <c r="DI38" s="686"/>
      <c r="DJ38" s="686"/>
      <c r="DK38" s="687"/>
      <c r="DL38" s="694">
        <v>394539</v>
      </c>
      <c r="DM38" s="686"/>
      <c r="DN38" s="686"/>
      <c r="DO38" s="686"/>
      <c r="DP38" s="686"/>
      <c r="DQ38" s="686"/>
      <c r="DR38" s="686"/>
      <c r="DS38" s="686"/>
      <c r="DT38" s="686"/>
      <c r="DU38" s="686"/>
      <c r="DV38" s="687"/>
      <c r="DW38" s="690">
        <v>9.3000000000000007</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460000</v>
      </c>
      <c r="S39" s="686"/>
      <c r="T39" s="686"/>
      <c r="U39" s="686"/>
      <c r="V39" s="686"/>
      <c r="W39" s="686"/>
      <c r="X39" s="686"/>
      <c r="Y39" s="687"/>
      <c r="Z39" s="688">
        <v>5.9</v>
      </c>
      <c r="AA39" s="688"/>
      <c r="AB39" s="688"/>
      <c r="AC39" s="688"/>
      <c r="AD39" s="689" t="s">
        <v>236</v>
      </c>
      <c r="AE39" s="689"/>
      <c r="AF39" s="689"/>
      <c r="AG39" s="689"/>
      <c r="AH39" s="689"/>
      <c r="AI39" s="689"/>
      <c r="AJ39" s="689"/>
      <c r="AK39" s="689"/>
      <c r="AL39" s="690" t="s">
        <v>177</v>
      </c>
      <c r="AM39" s="691"/>
      <c r="AN39" s="691"/>
      <c r="AO39" s="692"/>
      <c r="AQ39" s="763" t="s">
        <v>342</v>
      </c>
      <c r="AR39" s="764"/>
      <c r="AS39" s="764"/>
      <c r="AT39" s="764"/>
      <c r="AU39" s="764"/>
      <c r="AV39" s="764"/>
      <c r="AW39" s="764"/>
      <c r="AX39" s="764"/>
      <c r="AY39" s="765"/>
      <c r="AZ39" s="685">
        <v>1259</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3047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223239</v>
      </c>
      <c r="CS39" s="722"/>
      <c r="CT39" s="722"/>
      <c r="CU39" s="722"/>
      <c r="CV39" s="722"/>
      <c r="CW39" s="722"/>
      <c r="CX39" s="722"/>
      <c r="CY39" s="723"/>
      <c r="CZ39" s="690">
        <v>3</v>
      </c>
      <c r="DA39" s="720"/>
      <c r="DB39" s="720"/>
      <c r="DC39" s="724"/>
      <c r="DD39" s="694">
        <v>202109</v>
      </c>
      <c r="DE39" s="722"/>
      <c r="DF39" s="722"/>
      <c r="DG39" s="722"/>
      <c r="DH39" s="722"/>
      <c r="DI39" s="722"/>
      <c r="DJ39" s="722"/>
      <c r="DK39" s="723"/>
      <c r="DL39" s="694" t="s">
        <v>236</v>
      </c>
      <c r="DM39" s="722"/>
      <c r="DN39" s="722"/>
      <c r="DO39" s="722"/>
      <c r="DP39" s="722"/>
      <c r="DQ39" s="722"/>
      <c r="DR39" s="722"/>
      <c r="DS39" s="722"/>
      <c r="DT39" s="722"/>
      <c r="DU39" s="722"/>
      <c r="DV39" s="723"/>
      <c r="DW39" s="690" t="s">
        <v>177</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139</v>
      </c>
      <c r="AA40" s="688"/>
      <c r="AB40" s="688"/>
      <c r="AC40" s="688"/>
      <c r="AD40" s="689" t="s">
        <v>177</v>
      </c>
      <c r="AE40" s="689"/>
      <c r="AF40" s="689"/>
      <c r="AG40" s="689"/>
      <c r="AH40" s="689"/>
      <c r="AI40" s="689"/>
      <c r="AJ40" s="689"/>
      <c r="AK40" s="689"/>
      <c r="AL40" s="690" t="s">
        <v>139</v>
      </c>
      <c r="AM40" s="691"/>
      <c r="AN40" s="691"/>
      <c r="AO40" s="692"/>
      <c r="AQ40" s="763" t="s">
        <v>346</v>
      </c>
      <c r="AR40" s="764"/>
      <c r="AS40" s="764"/>
      <c r="AT40" s="764"/>
      <c r="AU40" s="764"/>
      <c r="AV40" s="764"/>
      <c r="AW40" s="764"/>
      <c r="AX40" s="764"/>
      <c r="AY40" s="765"/>
      <c r="AZ40" s="685" t="s">
        <v>177</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107</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t="s">
        <v>177</v>
      </c>
      <c r="CS40" s="686"/>
      <c r="CT40" s="686"/>
      <c r="CU40" s="686"/>
      <c r="CV40" s="686"/>
      <c r="CW40" s="686"/>
      <c r="CX40" s="686"/>
      <c r="CY40" s="687"/>
      <c r="CZ40" s="690" t="s">
        <v>236</v>
      </c>
      <c r="DA40" s="720"/>
      <c r="DB40" s="720"/>
      <c r="DC40" s="724"/>
      <c r="DD40" s="694" t="s">
        <v>139</v>
      </c>
      <c r="DE40" s="686"/>
      <c r="DF40" s="686"/>
      <c r="DG40" s="686"/>
      <c r="DH40" s="686"/>
      <c r="DI40" s="686"/>
      <c r="DJ40" s="686"/>
      <c r="DK40" s="687"/>
      <c r="DL40" s="694" t="s">
        <v>236</v>
      </c>
      <c r="DM40" s="686"/>
      <c r="DN40" s="686"/>
      <c r="DO40" s="686"/>
      <c r="DP40" s="686"/>
      <c r="DQ40" s="686"/>
      <c r="DR40" s="686"/>
      <c r="DS40" s="686"/>
      <c r="DT40" s="686"/>
      <c r="DU40" s="686"/>
      <c r="DV40" s="687"/>
      <c r="DW40" s="690" t="s">
        <v>177</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177</v>
      </c>
      <c r="AA41" s="688"/>
      <c r="AB41" s="688"/>
      <c r="AC41" s="688"/>
      <c r="AD41" s="689" t="s">
        <v>236</v>
      </c>
      <c r="AE41" s="689"/>
      <c r="AF41" s="689"/>
      <c r="AG41" s="689"/>
      <c r="AH41" s="689"/>
      <c r="AI41" s="689"/>
      <c r="AJ41" s="689"/>
      <c r="AK41" s="689"/>
      <c r="AL41" s="690" t="s">
        <v>177</v>
      </c>
      <c r="AM41" s="691"/>
      <c r="AN41" s="691"/>
      <c r="AO41" s="692"/>
      <c r="AQ41" s="763" t="s">
        <v>351</v>
      </c>
      <c r="AR41" s="764"/>
      <c r="AS41" s="764"/>
      <c r="AT41" s="764"/>
      <c r="AU41" s="764"/>
      <c r="AV41" s="764"/>
      <c r="AW41" s="764"/>
      <c r="AX41" s="764"/>
      <c r="AY41" s="765"/>
      <c r="AZ41" s="685">
        <v>88637</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177</v>
      </c>
      <c r="CS41" s="722"/>
      <c r="CT41" s="722"/>
      <c r="CU41" s="722"/>
      <c r="CV41" s="722"/>
      <c r="CW41" s="722"/>
      <c r="CX41" s="722"/>
      <c r="CY41" s="723"/>
      <c r="CZ41" s="690" t="s">
        <v>236</v>
      </c>
      <c r="DA41" s="720"/>
      <c r="DB41" s="720"/>
      <c r="DC41" s="724"/>
      <c r="DD41" s="694" t="s">
        <v>177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236700</v>
      </c>
      <c r="S42" s="686"/>
      <c r="T42" s="686"/>
      <c r="U42" s="686"/>
      <c r="V42" s="686"/>
      <c r="W42" s="686"/>
      <c r="X42" s="686"/>
      <c r="Y42" s="687"/>
      <c r="Z42" s="688">
        <v>3</v>
      </c>
      <c r="AA42" s="688"/>
      <c r="AB42" s="688"/>
      <c r="AC42" s="688"/>
      <c r="AD42" s="689" t="s">
        <v>236</v>
      </c>
      <c r="AE42" s="689"/>
      <c r="AF42" s="689"/>
      <c r="AG42" s="689"/>
      <c r="AH42" s="689"/>
      <c r="AI42" s="689"/>
      <c r="AJ42" s="689"/>
      <c r="AK42" s="689"/>
      <c r="AL42" s="690" t="s">
        <v>236</v>
      </c>
      <c r="AM42" s="691"/>
      <c r="AN42" s="691"/>
      <c r="AO42" s="692"/>
      <c r="AQ42" s="784" t="s">
        <v>355</v>
      </c>
      <c r="AR42" s="785"/>
      <c r="AS42" s="785"/>
      <c r="AT42" s="785"/>
      <c r="AU42" s="785"/>
      <c r="AV42" s="785"/>
      <c r="AW42" s="785"/>
      <c r="AX42" s="785"/>
      <c r="AY42" s="786"/>
      <c r="AZ42" s="776">
        <v>367147</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330</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493365</v>
      </c>
      <c r="CS42" s="686"/>
      <c r="CT42" s="686"/>
      <c r="CU42" s="686"/>
      <c r="CV42" s="686"/>
      <c r="CW42" s="686"/>
      <c r="CX42" s="686"/>
      <c r="CY42" s="687"/>
      <c r="CZ42" s="690">
        <v>6.7</v>
      </c>
      <c r="DA42" s="691"/>
      <c r="DB42" s="691"/>
      <c r="DC42" s="703"/>
      <c r="DD42" s="694">
        <v>171194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7832192</v>
      </c>
      <c r="S43" s="777"/>
      <c r="T43" s="777"/>
      <c r="U43" s="777"/>
      <c r="V43" s="777"/>
      <c r="W43" s="777"/>
      <c r="X43" s="777"/>
      <c r="Y43" s="778"/>
      <c r="Z43" s="779">
        <v>100</v>
      </c>
      <c r="AA43" s="779"/>
      <c r="AB43" s="779"/>
      <c r="AC43" s="779"/>
      <c r="AD43" s="780">
        <v>4002650</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10564</v>
      </c>
      <c r="CS43" s="722"/>
      <c r="CT43" s="722"/>
      <c r="CU43" s="722"/>
      <c r="CV43" s="722"/>
      <c r="CW43" s="722"/>
      <c r="CX43" s="722"/>
      <c r="CY43" s="723"/>
      <c r="CZ43" s="690">
        <v>0.1</v>
      </c>
      <c r="DA43" s="720"/>
      <c r="DB43" s="720"/>
      <c r="DC43" s="724"/>
      <c r="DD43" s="694">
        <v>10504</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493365</v>
      </c>
      <c r="CS44" s="686"/>
      <c r="CT44" s="686"/>
      <c r="CU44" s="686"/>
      <c r="CV44" s="686"/>
      <c r="CW44" s="686"/>
      <c r="CX44" s="686"/>
      <c r="CY44" s="687"/>
      <c r="CZ44" s="690">
        <v>6.7</v>
      </c>
      <c r="DA44" s="691"/>
      <c r="DB44" s="691"/>
      <c r="DC44" s="703"/>
      <c r="DD44" s="694">
        <v>171194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198579</v>
      </c>
      <c r="CS45" s="722"/>
      <c r="CT45" s="722"/>
      <c r="CU45" s="722"/>
      <c r="CV45" s="722"/>
      <c r="CW45" s="722"/>
      <c r="CX45" s="722"/>
      <c r="CY45" s="723"/>
      <c r="CZ45" s="690">
        <v>2.7</v>
      </c>
      <c r="DA45" s="720"/>
      <c r="DB45" s="720"/>
      <c r="DC45" s="724"/>
      <c r="DD45" s="694">
        <v>29210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276395</v>
      </c>
      <c r="CS46" s="686"/>
      <c r="CT46" s="686"/>
      <c r="CU46" s="686"/>
      <c r="CV46" s="686"/>
      <c r="CW46" s="686"/>
      <c r="CX46" s="686"/>
      <c r="CY46" s="687"/>
      <c r="CZ46" s="690">
        <v>3.7</v>
      </c>
      <c r="DA46" s="691"/>
      <c r="DB46" s="691"/>
      <c r="DC46" s="703"/>
      <c r="DD46" s="694">
        <v>136793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236</v>
      </c>
      <c r="CS47" s="722"/>
      <c r="CT47" s="722"/>
      <c r="CU47" s="722"/>
      <c r="CV47" s="722"/>
      <c r="CW47" s="722"/>
      <c r="CX47" s="722"/>
      <c r="CY47" s="723"/>
      <c r="CZ47" s="690" t="s">
        <v>177</v>
      </c>
      <c r="DA47" s="720"/>
      <c r="DB47" s="720"/>
      <c r="DC47" s="724"/>
      <c r="DD47" s="694" t="s">
        <v>236</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177</v>
      </c>
      <c r="CS48" s="686"/>
      <c r="CT48" s="686"/>
      <c r="CU48" s="686"/>
      <c r="CV48" s="686"/>
      <c r="CW48" s="686"/>
      <c r="CX48" s="686"/>
      <c r="CY48" s="687"/>
      <c r="CZ48" s="690" t="s">
        <v>177</v>
      </c>
      <c r="DA48" s="691"/>
      <c r="DB48" s="691"/>
      <c r="DC48" s="703"/>
      <c r="DD48" s="694" t="s">
        <v>177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7401322</v>
      </c>
      <c r="CS49" s="756"/>
      <c r="CT49" s="756"/>
      <c r="CU49" s="756"/>
      <c r="CV49" s="756"/>
      <c r="CW49" s="756"/>
      <c r="CX49" s="756"/>
      <c r="CY49" s="787"/>
      <c r="CZ49" s="781">
        <v>100</v>
      </c>
      <c r="DA49" s="788"/>
      <c r="DB49" s="788"/>
      <c r="DC49" s="789"/>
      <c r="DD49" s="790">
        <v>4504622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2s8WdEM2vhcuRwmt/to/PxiI3nIhmDsPAiKcEdQVw64U8xTMVl1aF0J/07W3MiLgrzQDj06BQtMDp/DCSJ69g==" saltValue="8jRzYd0H2wyMCRLAYaai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7817</v>
      </c>
      <c r="R7" s="821"/>
      <c r="S7" s="821"/>
      <c r="T7" s="821"/>
      <c r="U7" s="821"/>
      <c r="V7" s="821">
        <v>7379</v>
      </c>
      <c r="W7" s="821"/>
      <c r="X7" s="821"/>
      <c r="Y7" s="821"/>
      <c r="Z7" s="821"/>
      <c r="AA7" s="821">
        <v>438</v>
      </c>
      <c r="AB7" s="821"/>
      <c r="AC7" s="821"/>
      <c r="AD7" s="821"/>
      <c r="AE7" s="822"/>
      <c r="AF7" s="823">
        <v>398</v>
      </c>
      <c r="AG7" s="824"/>
      <c r="AH7" s="824"/>
      <c r="AI7" s="824"/>
      <c r="AJ7" s="825"/>
      <c r="AK7" s="860">
        <v>144</v>
      </c>
      <c r="AL7" s="861"/>
      <c r="AM7" s="861"/>
      <c r="AN7" s="861"/>
      <c r="AO7" s="861"/>
      <c r="AP7" s="861">
        <v>6183</v>
      </c>
      <c r="AQ7" s="861"/>
      <c r="AR7" s="861"/>
      <c r="AS7" s="861"/>
      <c r="AT7" s="861"/>
      <c r="AU7" s="862" t="s">
        <v>592</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589</v>
      </c>
      <c r="BS7" s="864" t="s">
        <v>587</v>
      </c>
      <c r="BT7" s="865"/>
      <c r="BU7" s="865"/>
      <c r="BV7" s="865"/>
      <c r="BW7" s="865"/>
      <c r="BX7" s="865"/>
      <c r="BY7" s="865"/>
      <c r="BZ7" s="865"/>
      <c r="CA7" s="865"/>
      <c r="CB7" s="865"/>
      <c r="CC7" s="865"/>
      <c r="CD7" s="865"/>
      <c r="CE7" s="865"/>
      <c r="CF7" s="865"/>
      <c r="CG7" s="866"/>
      <c r="CH7" s="857">
        <v>-10</v>
      </c>
      <c r="CI7" s="858"/>
      <c r="CJ7" s="858"/>
      <c r="CK7" s="858"/>
      <c r="CL7" s="859"/>
      <c r="CM7" s="857">
        <v>-444</v>
      </c>
      <c r="CN7" s="858"/>
      <c r="CO7" s="858"/>
      <c r="CP7" s="858"/>
      <c r="CQ7" s="859"/>
      <c r="CR7" s="857">
        <v>5</v>
      </c>
      <c r="CS7" s="858"/>
      <c r="CT7" s="858"/>
      <c r="CU7" s="858"/>
      <c r="CV7" s="859"/>
      <c r="CW7" s="857">
        <v>5</v>
      </c>
      <c r="CX7" s="858"/>
      <c r="CY7" s="858"/>
      <c r="CZ7" s="858"/>
      <c r="DA7" s="859"/>
      <c r="DB7" s="857" t="s">
        <v>588</v>
      </c>
      <c r="DC7" s="858"/>
      <c r="DD7" s="858"/>
      <c r="DE7" s="858"/>
      <c r="DF7" s="859"/>
      <c r="DG7" s="857">
        <v>1098</v>
      </c>
      <c r="DH7" s="858"/>
      <c r="DI7" s="858"/>
      <c r="DJ7" s="858"/>
      <c r="DK7" s="859"/>
      <c r="DL7" s="857">
        <v>1147</v>
      </c>
      <c r="DM7" s="858"/>
      <c r="DN7" s="858"/>
      <c r="DO7" s="858"/>
      <c r="DP7" s="859"/>
      <c r="DQ7" s="857">
        <v>465</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15</v>
      </c>
      <c r="R8" s="845"/>
      <c r="S8" s="845"/>
      <c r="T8" s="845"/>
      <c r="U8" s="845"/>
      <c r="V8" s="845">
        <v>23</v>
      </c>
      <c r="W8" s="845"/>
      <c r="X8" s="845"/>
      <c r="Y8" s="845"/>
      <c r="Z8" s="845"/>
      <c r="AA8" s="845">
        <v>-8</v>
      </c>
      <c r="AB8" s="845"/>
      <c r="AC8" s="845"/>
      <c r="AD8" s="845"/>
      <c r="AE8" s="846"/>
      <c r="AF8" s="847">
        <v>-8</v>
      </c>
      <c r="AG8" s="848"/>
      <c r="AH8" s="848"/>
      <c r="AI8" s="848"/>
      <c r="AJ8" s="849"/>
      <c r="AK8" s="850" t="s">
        <v>591</v>
      </c>
      <c r="AL8" s="851"/>
      <c r="AM8" s="851"/>
      <c r="AN8" s="851"/>
      <c r="AO8" s="851"/>
      <c r="AP8" s="851" t="s">
        <v>591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7842</v>
      </c>
      <c r="R23" s="880"/>
      <c r="S23" s="880"/>
      <c r="T23" s="880"/>
      <c r="U23" s="880"/>
      <c r="V23" s="880">
        <v>7411</v>
      </c>
      <c r="W23" s="880"/>
      <c r="X23" s="880"/>
      <c r="Y23" s="880"/>
      <c r="Z23" s="880"/>
      <c r="AA23" s="880">
        <v>430</v>
      </c>
      <c r="AB23" s="880"/>
      <c r="AC23" s="880"/>
      <c r="AD23" s="880"/>
      <c r="AE23" s="881"/>
      <c r="AF23" s="882">
        <v>391</v>
      </c>
      <c r="AG23" s="880"/>
      <c r="AH23" s="880"/>
      <c r="AI23" s="880"/>
      <c r="AJ23" s="883"/>
      <c r="AK23" s="884"/>
      <c r="AL23" s="885"/>
      <c r="AM23" s="885"/>
      <c r="AN23" s="885"/>
      <c r="AO23" s="885"/>
      <c r="AP23" s="880">
        <v>6188</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1526</v>
      </c>
      <c r="R28" s="909"/>
      <c r="S28" s="909"/>
      <c r="T28" s="909"/>
      <c r="U28" s="909"/>
      <c r="V28" s="909">
        <v>1421</v>
      </c>
      <c r="W28" s="909"/>
      <c r="X28" s="909"/>
      <c r="Y28" s="909"/>
      <c r="Z28" s="909"/>
      <c r="AA28" s="909">
        <v>105</v>
      </c>
      <c r="AB28" s="909"/>
      <c r="AC28" s="909"/>
      <c r="AD28" s="909"/>
      <c r="AE28" s="910"/>
      <c r="AF28" s="911">
        <v>105</v>
      </c>
      <c r="AG28" s="909"/>
      <c r="AH28" s="909"/>
      <c r="AI28" s="909"/>
      <c r="AJ28" s="912"/>
      <c r="AK28" s="913">
        <v>89</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192</v>
      </c>
      <c r="R29" s="845"/>
      <c r="S29" s="845"/>
      <c r="T29" s="845"/>
      <c r="U29" s="845"/>
      <c r="V29" s="845">
        <v>188</v>
      </c>
      <c r="W29" s="845"/>
      <c r="X29" s="845"/>
      <c r="Y29" s="845"/>
      <c r="Z29" s="845"/>
      <c r="AA29" s="845">
        <v>4</v>
      </c>
      <c r="AB29" s="845"/>
      <c r="AC29" s="845"/>
      <c r="AD29" s="845"/>
      <c r="AE29" s="846"/>
      <c r="AF29" s="847">
        <v>4</v>
      </c>
      <c r="AG29" s="848"/>
      <c r="AH29" s="848"/>
      <c r="AI29" s="848"/>
      <c r="AJ29" s="849"/>
      <c r="AK29" s="916">
        <v>38</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181</v>
      </c>
      <c r="R30" s="845"/>
      <c r="S30" s="845"/>
      <c r="T30" s="845"/>
      <c r="U30" s="845"/>
      <c r="V30" s="845">
        <v>163</v>
      </c>
      <c r="W30" s="845"/>
      <c r="X30" s="845"/>
      <c r="Y30" s="845"/>
      <c r="Z30" s="845"/>
      <c r="AA30" s="845">
        <v>18</v>
      </c>
      <c r="AB30" s="845"/>
      <c r="AC30" s="845"/>
      <c r="AD30" s="845"/>
      <c r="AE30" s="846"/>
      <c r="AF30" s="847">
        <v>937</v>
      </c>
      <c r="AG30" s="848"/>
      <c r="AH30" s="848"/>
      <c r="AI30" s="848"/>
      <c r="AJ30" s="849"/>
      <c r="AK30" s="916">
        <v>1</v>
      </c>
      <c r="AL30" s="917"/>
      <c r="AM30" s="917"/>
      <c r="AN30" s="917"/>
      <c r="AO30" s="917"/>
      <c r="AP30" s="917">
        <v>2024</v>
      </c>
      <c r="AQ30" s="917"/>
      <c r="AR30" s="917"/>
      <c r="AS30" s="917"/>
      <c r="AT30" s="917"/>
      <c r="AU30" s="917">
        <v>20</v>
      </c>
      <c r="AV30" s="917"/>
      <c r="AW30" s="917"/>
      <c r="AX30" s="917"/>
      <c r="AY30" s="917"/>
      <c r="AZ30" s="918" t="s">
        <v>591</v>
      </c>
      <c r="BA30" s="918"/>
      <c r="BB30" s="918"/>
      <c r="BC30" s="918"/>
      <c r="BD30" s="918"/>
      <c r="BE30" s="914" t="s">
        <v>410</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954</v>
      </c>
      <c r="R31" s="845"/>
      <c r="S31" s="845"/>
      <c r="T31" s="845"/>
      <c r="U31" s="845"/>
      <c r="V31" s="845">
        <v>928</v>
      </c>
      <c r="W31" s="845"/>
      <c r="X31" s="845"/>
      <c r="Y31" s="845"/>
      <c r="Z31" s="845"/>
      <c r="AA31" s="845">
        <v>26</v>
      </c>
      <c r="AB31" s="845"/>
      <c r="AC31" s="845"/>
      <c r="AD31" s="845"/>
      <c r="AE31" s="846"/>
      <c r="AF31" s="847">
        <v>26</v>
      </c>
      <c r="AG31" s="848"/>
      <c r="AH31" s="848"/>
      <c r="AI31" s="848"/>
      <c r="AJ31" s="849"/>
      <c r="AK31" s="916" t="s">
        <v>591</v>
      </c>
      <c r="AL31" s="917"/>
      <c r="AM31" s="917"/>
      <c r="AN31" s="917"/>
      <c r="AO31" s="917"/>
      <c r="AP31" s="917">
        <v>5385</v>
      </c>
      <c r="AQ31" s="917"/>
      <c r="AR31" s="917"/>
      <c r="AS31" s="917"/>
      <c r="AT31" s="917"/>
      <c r="AU31" s="917">
        <v>3441</v>
      </c>
      <c r="AV31" s="917"/>
      <c r="AW31" s="917"/>
      <c r="AX31" s="917"/>
      <c r="AY31" s="917"/>
      <c r="AZ31" s="918" t="s">
        <v>591</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1072</v>
      </c>
      <c r="AG63" s="928"/>
      <c r="AH63" s="928"/>
      <c r="AI63" s="928"/>
      <c r="AJ63" s="929"/>
      <c r="AK63" s="930"/>
      <c r="AL63" s="925"/>
      <c r="AM63" s="925"/>
      <c r="AN63" s="925"/>
      <c r="AO63" s="925"/>
      <c r="AP63" s="928">
        <v>7409</v>
      </c>
      <c r="AQ63" s="928"/>
      <c r="AR63" s="928"/>
      <c r="AS63" s="928"/>
      <c r="AT63" s="928"/>
      <c r="AU63" s="928">
        <v>3461</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1354</v>
      </c>
      <c r="R68" s="952"/>
      <c r="S68" s="952"/>
      <c r="T68" s="952"/>
      <c r="U68" s="952"/>
      <c r="V68" s="952">
        <v>1329</v>
      </c>
      <c r="W68" s="952"/>
      <c r="X68" s="952"/>
      <c r="Y68" s="952"/>
      <c r="Z68" s="952"/>
      <c r="AA68" s="952">
        <v>25</v>
      </c>
      <c r="AB68" s="952"/>
      <c r="AC68" s="952"/>
      <c r="AD68" s="952"/>
      <c r="AE68" s="952"/>
      <c r="AF68" s="952">
        <v>25</v>
      </c>
      <c r="AG68" s="952"/>
      <c r="AH68" s="952"/>
      <c r="AI68" s="952"/>
      <c r="AJ68" s="952"/>
      <c r="AK68" s="952">
        <v>605</v>
      </c>
      <c r="AL68" s="952"/>
      <c r="AM68" s="952"/>
      <c r="AN68" s="952"/>
      <c r="AO68" s="952"/>
      <c r="AP68" s="952">
        <v>1973</v>
      </c>
      <c r="AQ68" s="952"/>
      <c r="AR68" s="952"/>
      <c r="AS68" s="952"/>
      <c r="AT68" s="952"/>
      <c r="AU68" s="952">
        <v>117</v>
      </c>
      <c r="AV68" s="952"/>
      <c r="AW68" s="952"/>
      <c r="AX68" s="952"/>
      <c r="AY68" s="952"/>
      <c r="AZ68" s="953" t="s">
        <v>608</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c r="D69" s="960"/>
      <c r="E69" s="960"/>
      <c r="F69" s="960"/>
      <c r="G69" s="960"/>
      <c r="H69" s="960"/>
      <c r="I69" s="960"/>
      <c r="J69" s="960"/>
      <c r="K69" s="960"/>
      <c r="L69" s="960"/>
      <c r="M69" s="960"/>
      <c r="N69" s="960"/>
      <c r="O69" s="960"/>
      <c r="P69" s="961"/>
      <c r="Q69" s="962">
        <v>3123</v>
      </c>
      <c r="R69" s="917"/>
      <c r="S69" s="917"/>
      <c r="T69" s="917"/>
      <c r="U69" s="917"/>
      <c r="V69" s="917">
        <v>2943</v>
      </c>
      <c r="W69" s="917"/>
      <c r="X69" s="917"/>
      <c r="Y69" s="917"/>
      <c r="Z69" s="917"/>
      <c r="AA69" s="917">
        <v>181</v>
      </c>
      <c r="AB69" s="917"/>
      <c r="AC69" s="917"/>
      <c r="AD69" s="917"/>
      <c r="AE69" s="917"/>
      <c r="AF69" s="917">
        <v>181</v>
      </c>
      <c r="AG69" s="917"/>
      <c r="AH69" s="917"/>
      <c r="AI69" s="917"/>
      <c r="AJ69" s="917"/>
      <c r="AK69" s="917">
        <v>102</v>
      </c>
      <c r="AL69" s="917"/>
      <c r="AM69" s="917"/>
      <c r="AN69" s="917"/>
      <c r="AO69" s="917"/>
      <c r="AP69" s="917">
        <v>1821</v>
      </c>
      <c r="AQ69" s="917"/>
      <c r="AR69" s="917"/>
      <c r="AS69" s="917"/>
      <c r="AT69" s="917"/>
      <c r="AU69" s="917">
        <v>144</v>
      </c>
      <c r="AV69" s="917"/>
      <c r="AW69" s="917"/>
      <c r="AX69" s="917"/>
      <c r="AY69" s="917"/>
      <c r="AZ69" s="963" t="s">
        <v>603</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607</v>
      </c>
      <c r="C70" s="960"/>
      <c r="D70" s="960"/>
      <c r="E70" s="960"/>
      <c r="F70" s="960"/>
      <c r="G70" s="960"/>
      <c r="H70" s="960"/>
      <c r="I70" s="960"/>
      <c r="J70" s="960"/>
      <c r="K70" s="960"/>
      <c r="L70" s="960"/>
      <c r="M70" s="960"/>
      <c r="N70" s="960"/>
      <c r="O70" s="960"/>
      <c r="P70" s="961"/>
      <c r="Q70" s="962">
        <v>557</v>
      </c>
      <c r="R70" s="917"/>
      <c r="S70" s="917"/>
      <c r="T70" s="917"/>
      <c r="U70" s="917"/>
      <c r="V70" s="917">
        <v>460</v>
      </c>
      <c r="W70" s="917"/>
      <c r="X70" s="917"/>
      <c r="Y70" s="917"/>
      <c r="Z70" s="917"/>
      <c r="AA70" s="917">
        <v>97</v>
      </c>
      <c r="AB70" s="917"/>
      <c r="AC70" s="917"/>
      <c r="AD70" s="917"/>
      <c r="AE70" s="917"/>
      <c r="AF70" s="917">
        <v>97</v>
      </c>
      <c r="AG70" s="917"/>
      <c r="AH70" s="917"/>
      <c r="AI70" s="917"/>
      <c r="AJ70" s="917"/>
      <c r="AK70" s="917">
        <v>7</v>
      </c>
      <c r="AL70" s="917"/>
      <c r="AM70" s="917"/>
      <c r="AN70" s="917"/>
      <c r="AO70" s="917"/>
      <c r="AP70" s="917" t="s">
        <v>591</v>
      </c>
      <c r="AQ70" s="917"/>
      <c r="AR70" s="917"/>
      <c r="AS70" s="917"/>
      <c r="AT70" s="917"/>
      <c r="AU70" s="917" t="s">
        <v>591</v>
      </c>
      <c r="AV70" s="917"/>
      <c r="AW70" s="917"/>
      <c r="AX70" s="917"/>
      <c r="AY70" s="917"/>
      <c r="AZ70" s="963" t="s">
        <v>602</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547</v>
      </c>
      <c r="R71" s="917"/>
      <c r="S71" s="917"/>
      <c r="T71" s="917"/>
      <c r="U71" s="917"/>
      <c r="V71" s="917">
        <v>519</v>
      </c>
      <c r="W71" s="917"/>
      <c r="X71" s="917"/>
      <c r="Y71" s="917"/>
      <c r="Z71" s="917"/>
      <c r="AA71" s="917">
        <v>28</v>
      </c>
      <c r="AB71" s="917"/>
      <c r="AC71" s="917"/>
      <c r="AD71" s="917"/>
      <c r="AE71" s="917"/>
      <c r="AF71" s="917">
        <v>28</v>
      </c>
      <c r="AG71" s="917"/>
      <c r="AH71" s="917"/>
      <c r="AI71" s="917"/>
      <c r="AJ71" s="917"/>
      <c r="AK71" s="917" t="s">
        <v>591</v>
      </c>
      <c r="AL71" s="917"/>
      <c r="AM71" s="917"/>
      <c r="AN71" s="917"/>
      <c r="AO71" s="917"/>
      <c r="AP71" s="917">
        <v>10</v>
      </c>
      <c r="AQ71" s="917"/>
      <c r="AR71" s="917"/>
      <c r="AS71" s="917"/>
      <c r="AT71" s="917"/>
      <c r="AU71" s="917">
        <v>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132</v>
      </c>
      <c r="R72" s="917"/>
      <c r="S72" s="917"/>
      <c r="T72" s="917"/>
      <c r="U72" s="917"/>
      <c r="V72" s="917">
        <v>128</v>
      </c>
      <c r="W72" s="917"/>
      <c r="X72" s="917"/>
      <c r="Y72" s="917"/>
      <c r="Z72" s="917"/>
      <c r="AA72" s="917">
        <v>4</v>
      </c>
      <c r="AB72" s="917"/>
      <c r="AC72" s="917"/>
      <c r="AD72" s="917"/>
      <c r="AE72" s="917"/>
      <c r="AF72" s="917">
        <v>4</v>
      </c>
      <c r="AG72" s="917"/>
      <c r="AH72" s="917"/>
      <c r="AI72" s="917"/>
      <c r="AJ72" s="917"/>
      <c r="AK72" s="917" t="s">
        <v>591</v>
      </c>
      <c r="AL72" s="917"/>
      <c r="AM72" s="917"/>
      <c r="AN72" s="917"/>
      <c r="AO72" s="917"/>
      <c r="AP72" s="917">
        <v>55</v>
      </c>
      <c r="AQ72" s="917"/>
      <c r="AR72" s="917"/>
      <c r="AS72" s="917"/>
      <c r="AT72" s="917"/>
      <c r="AU72" s="917">
        <v>37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3752</v>
      </c>
      <c r="R73" s="917"/>
      <c r="S73" s="917"/>
      <c r="T73" s="917"/>
      <c r="U73" s="917"/>
      <c r="V73" s="917">
        <v>3643</v>
      </c>
      <c r="W73" s="917"/>
      <c r="X73" s="917"/>
      <c r="Y73" s="917"/>
      <c r="Z73" s="917"/>
      <c r="AA73" s="917">
        <v>109</v>
      </c>
      <c r="AB73" s="917"/>
      <c r="AC73" s="917"/>
      <c r="AD73" s="917"/>
      <c r="AE73" s="917"/>
      <c r="AF73" s="917">
        <v>109</v>
      </c>
      <c r="AG73" s="917"/>
      <c r="AH73" s="917"/>
      <c r="AI73" s="917"/>
      <c r="AJ73" s="917"/>
      <c r="AK73" s="917" t="s">
        <v>591</v>
      </c>
      <c r="AL73" s="917"/>
      <c r="AM73" s="917"/>
      <c r="AN73" s="917"/>
      <c r="AO73" s="917"/>
      <c r="AP73" s="917" t="s">
        <v>591</v>
      </c>
      <c r="AQ73" s="917"/>
      <c r="AR73" s="917"/>
      <c r="AS73" s="917"/>
      <c r="AT73" s="917"/>
      <c r="AU73" s="917" t="s">
        <v>591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298</v>
      </c>
      <c r="R74" s="917"/>
      <c r="S74" s="917"/>
      <c r="T74" s="917"/>
      <c r="U74" s="917"/>
      <c r="V74" s="917">
        <v>293</v>
      </c>
      <c r="W74" s="917"/>
      <c r="X74" s="917"/>
      <c r="Y74" s="917"/>
      <c r="Z74" s="917"/>
      <c r="AA74" s="917">
        <v>5</v>
      </c>
      <c r="AB74" s="917"/>
      <c r="AC74" s="917"/>
      <c r="AD74" s="917"/>
      <c r="AE74" s="917"/>
      <c r="AF74" s="917">
        <v>5</v>
      </c>
      <c r="AG74" s="917"/>
      <c r="AH74" s="917"/>
      <c r="AI74" s="917"/>
      <c r="AJ74" s="917"/>
      <c r="AK74" s="917" t="s">
        <v>591</v>
      </c>
      <c r="AL74" s="917"/>
      <c r="AM74" s="917"/>
      <c r="AN74" s="917"/>
      <c r="AO74" s="917"/>
      <c r="AP74" s="917" t="s">
        <v>591</v>
      </c>
      <c r="AQ74" s="917"/>
      <c r="AR74" s="917"/>
      <c r="AS74" s="917"/>
      <c r="AT74" s="917"/>
      <c r="AU74" s="917" t="s">
        <v>591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599</v>
      </c>
      <c r="C75" s="960"/>
      <c r="D75" s="960"/>
      <c r="E75" s="960"/>
      <c r="F75" s="960"/>
      <c r="G75" s="960"/>
      <c r="H75" s="960"/>
      <c r="I75" s="960"/>
      <c r="J75" s="960"/>
      <c r="K75" s="960"/>
      <c r="L75" s="960"/>
      <c r="M75" s="960"/>
      <c r="N75" s="960"/>
      <c r="O75" s="960"/>
      <c r="P75" s="961"/>
      <c r="Q75" s="965">
        <v>73</v>
      </c>
      <c r="R75" s="966"/>
      <c r="S75" s="966"/>
      <c r="T75" s="966"/>
      <c r="U75" s="916"/>
      <c r="V75" s="967">
        <v>69</v>
      </c>
      <c r="W75" s="966"/>
      <c r="X75" s="966"/>
      <c r="Y75" s="966"/>
      <c r="Z75" s="916"/>
      <c r="AA75" s="967">
        <v>4</v>
      </c>
      <c r="AB75" s="966"/>
      <c r="AC75" s="966"/>
      <c r="AD75" s="966"/>
      <c r="AE75" s="916"/>
      <c r="AF75" s="967">
        <v>4</v>
      </c>
      <c r="AG75" s="966"/>
      <c r="AH75" s="966"/>
      <c r="AI75" s="966"/>
      <c r="AJ75" s="916"/>
      <c r="AK75" s="967" t="s">
        <v>591</v>
      </c>
      <c r="AL75" s="966"/>
      <c r="AM75" s="966"/>
      <c r="AN75" s="966"/>
      <c r="AO75" s="916"/>
      <c r="AP75" s="967" t="s">
        <v>591</v>
      </c>
      <c r="AQ75" s="966"/>
      <c r="AR75" s="966"/>
      <c r="AS75" s="966"/>
      <c r="AT75" s="916"/>
      <c r="AU75" s="967" t="s">
        <v>591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600</v>
      </c>
      <c r="C76" s="960"/>
      <c r="D76" s="960"/>
      <c r="E76" s="960"/>
      <c r="F76" s="960"/>
      <c r="G76" s="960"/>
      <c r="H76" s="960"/>
      <c r="I76" s="960"/>
      <c r="J76" s="960"/>
      <c r="K76" s="960"/>
      <c r="L76" s="960"/>
      <c r="M76" s="960"/>
      <c r="N76" s="960"/>
      <c r="O76" s="960"/>
      <c r="P76" s="961"/>
      <c r="Q76" s="965">
        <v>7622</v>
      </c>
      <c r="R76" s="966"/>
      <c r="S76" s="966"/>
      <c r="T76" s="966"/>
      <c r="U76" s="916"/>
      <c r="V76" s="967">
        <v>7593</v>
      </c>
      <c r="W76" s="966"/>
      <c r="X76" s="966"/>
      <c r="Y76" s="966"/>
      <c r="Z76" s="916"/>
      <c r="AA76" s="967">
        <v>29</v>
      </c>
      <c r="AB76" s="966"/>
      <c r="AC76" s="966"/>
      <c r="AD76" s="966"/>
      <c r="AE76" s="916"/>
      <c r="AF76" s="967">
        <v>29</v>
      </c>
      <c r="AG76" s="966"/>
      <c r="AH76" s="966"/>
      <c r="AI76" s="966"/>
      <c r="AJ76" s="916"/>
      <c r="AK76" s="967">
        <v>790</v>
      </c>
      <c r="AL76" s="966"/>
      <c r="AM76" s="966"/>
      <c r="AN76" s="966"/>
      <c r="AO76" s="916"/>
      <c r="AP76" s="967" t="s">
        <v>591</v>
      </c>
      <c r="AQ76" s="966"/>
      <c r="AR76" s="966"/>
      <c r="AS76" s="966"/>
      <c r="AT76" s="916"/>
      <c r="AU76" s="967" t="s">
        <v>591</v>
      </c>
      <c r="AV76" s="966"/>
      <c r="AW76" s="966"/>
      <c r="AX76" s="966"/>
      <c r="AY76" s="916"/>
      <c r="AZ76" s="963" t="s">
        <v>605</v>
      </c>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609</v>
      </c>
      <c r="C77" s="960"/>
      <c r="D77" s="960"/>
      <c r="E77" s="960"/>
      <c r="F77" s="960"/>
      <c r="G77" s="960"/>
      <c r="H77" s="960"/>
      <c r="I77" s="960"/>
      <c r="J77" s="960"/>
      <c r="K77" s="960"/>
      <c r="L77" s="960"/>
      <c r="M77" s="960"/>
      <c r="N77" s="960"/>
      <c r="O77" s="960"/>
      <c r="P77" s="961"/>
      <c r="Q77" s="965">
        <v>264</v>
      </c>
      <c r="R77" s="966"/>
      <c r="S77" s="966"/>
      <c r="T77" s="966"/>
      <c r="U77" s="916"/>
      <c r="V77" s="967">
        <v>227</v>
      </c>
      <c r="W77" s="966"/>
      <c r="X77" s="966"/>
      <c r="Y77" s="966"/>
      <c r="Z77" s="916"/>
      <c r="AA77" s="967">
        <v>36</v>
      </c>
      <c r="AB77" s="966"/>
      <c r="AC77" s="966"/>
      <c r="AD77" s="966"/>
      <c r="AE77" s="916"/>
      <c r="AF77" s="967">
        <v>36</v>
      </c>
      <c r="AG77" s="966"/>
      <c r="AH77" s="966"/>
      <c r="AI77" s="966"/>
      <c r="AJ77" s="916"/>
      <c r="AK77" s="967" t="s">
        <v>591</v>
      </c>
      <c r="AL77" s="966"/>
      <c r="AM77" s="966"/>
      <c r="AN77" s="966"/>
      <c r="AO77" s="916"/>
      <c r="AP77" s="967" t="s">
        <v>591</v>
      </c>
      <c r="AQ77" s="966"/>
      <c r="AR77" s="966"/>
      <c r="AS77" s="966"/>
      <c r="AT77" s="916"/>
      <c r="AU77" s="967" t="s">
        <v>591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610</v>
      </c>
      <c r="C78" s="960"/>
      <c r="D78" s="960"/>
      <c r="E78" s="960"/>
      <c r="F78" s="960"/>
      <c r="G78" s="960"/>
      <c r="H78" s="960"/>
      <c r="I78" s="960"/>
      <c r="J78" s="960"/>
      <c r="K78" s="960"/>
      <c r="L78" s="960"/>
      <c r="M78" s="960"/>
      <c r="N78" s="960"/>
      <c r="O78" s="960"/>
      <c r="P78" s="961"/>
      <c r="Q78" s="962">
        <v>261826</v>
      </c>
      <c r="R78" s="917"/>
      <c r="S78" s="917"/>
      <c r="T78" s="917"/>
      <c r="U78" s="917"/>
      <c r="V78" s="917">
        <v>245795</v>
      </c>
      <c r="W78" s="917"/>
      <c r="X78" s="917"/>
      <c r="Y78" s="917"/>
      <c r="Z78" s="917"/>
      <c r="AA78" s="917">
        <v>16031</v>
      </c>
      <c r="AB78" s="917"/>
      <c r="AC78" s="917"/>
      <c r="AD78" s="917"/>
      <c r="AE78" s="917"/>
      <c r="AF78" s="917">
        <v>16031</v>
      </c>
      <c r="AG78" s="917"/>
      <c r="AH78" s="917"/>
      <c r="AI78" s="917"/>
      <c r="AJ78" s="917"/>
      <c r="AK78" s="967" t="s">
        <v>588</v>
      </c>
      <c r="AL78" s="966"/>
      <c r="AM78" s="966"/>
      <c r="AN78" s="966"/>
      <c r="AO78" s="916"/>
      <c r="AP78" s="917" t="s">
        <v>591</v>
      </c>
      <c r="AQ78" s="917"/>
      <c r="AR78" s="917"/>
      <c r="AS78" s="917"/>
      <c r="AT78" s="917"/>
      <c r="AU78" s="917" t="s">
        <v>591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601</v>
      </c>
      <c r="C79" s="960"/>
      <c r="D79" s="960"/>
      <c r="E79" s="960"/>
      <c r="F79" s="960"/>
      <c r="G79" s="960"/>
      <c r="H79" s="960"/>
      <c r="I79" s="960"/>
      <c r="J79" s="960"/>
      <c r="K79" s="960"/>
      <c r="L79" s="960"/>
      <c r="M79" s="960"/>
      <c r="N79" s="960"/>
      <c r="O79" s="960"/>
      <c r="P79" s="961"/>
      <c r="Q79" s="962">
        <v>116</v>
      </c>
      <c r="R79" s="917"/>
      <c r="S79" s="917"/>
      <c r="T79" s="917"/>
      <c r="U79" s="917"/>
      <c r="V79" s="917">
        <v>72</v>
      </c>
      <c r="W79" s="917"/>
      <c r="X79" s="917"/>
      <c r="Y79" s="917"/>
      <c r="Z79" s="917"/>
      <c r="AA79" s="917">
        <v>44</v>
      </c>
      <c r="AB79" s="917"/>
      <c r="AC79" s="917"/>
      <c r="AD79" s="917"/>
      <c r="AE79" s="917"/>
      <c r="AF79" s="917">
        <v>44</v>
      </c>
      <c r="AG79" s="917"/>
      <c r="AH79" s="917"/>
      <c r="AI79" s="917"/>
      <c r="AJ79" s="917"/>
      <c r="AK79" s="917">
        <v>23</v>
      </c>
      <c r="AL79" s="917"/>
      <c r="AM79" s="917"/>
      <c r="AN79" s="917"/>
      <c r="AO79" s="917"/>
      <c r="AP79" s="917" t="s">
        <v>588</v>
      </c>
      <c r="AQ79" s="917"/>
      <c r="AR79" s="917"/>
      <c r="AS79" s="917"/>
      <c r="AT79" s="917"/>
      <c r="AU79" s="917" t="s">
        <v>588</v>
      </c>
      <c r="AV79" s="917"/>
      <c r="AW79" s="917"/>
      <c r="AX79" s="917"/>
      <c r="AY79" s="917"/>
      <c r="AZ79" s="963" t="s">
        <v>604</v>
      </c>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16593</v>
      </c>
      <c r="AG88" s="928"/>
      <c r="AH88" s="928"/>
      <c r="AI88" s="928"/>
      <c r="AJ88" s="928"/>
      <c r="AK88" s="925"/>
      <c r="AL88" s="925"/>
      <c r="AM88" s="925"/>
      <c r="AN88" s="925"/>
      <c r="AO88" s="925"/>
      <c r="AP88" s="928">
        <v>3859</v>
      </c>
      <c r="AQ88" s="928"/>
      <c r="AR88" s="928"/>
      <c r="AS88" s="928"/>
      <c r="AT88" s="928"/>
      <c r="AU88" s="928">
        <v>299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v>5</v>
      </c>
      <c r="CX102" s="936"/>
      <c r="CY102" s="936"/>
      <c r="CZ102" s="936"/>
      <c r="DA102" s="979"/>
      <c r="DB102" s="978" t="s">
        <v>606</v>
      </c>
      <c r="DC102" s="936"/>
      <c r="DD102" s="936"/>
      <c r="DE102" s="936"/>
      <c r="DF102" s="979"/>
      <c r="DG102" s="978">
        <v>1098</v>
      </c>
      <c r="DH102" s="936"/>
      <c r="DI102" s="936"/>
      <c r="DJ102" s="936"/>
      <c r="DK102" s="979"/>
      <c r="DL102" s="978">
        <v>1147</v>
      </c>
      <c r="DM102" s="936"/>
      <c r="DN102" s="936"/>
      <c r="DO102" s="936"/>
      <c r="DP102" s="979"/>
      <c r="DQ102" s="978">
        <v>465</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309</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309</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309</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542056</v>
      </c>
      <c r="AB110" s="988"/>
      <c r="AC110" s="988"/>
      <c r="AD110" s="988"/>
      <c r="AE110" s="989"/>
      <c r="AF110" s="990">
        <v>569175</v>
      </c>
      <c r="AG110" s="988"/>
      <c r="AH110" s="988"/>
      <c r="AI110" s="988"/>
      <c r="AJ110" s="989"/>
      <c r="AK110" s="990">
        <v>591726</v>
      </c>
      <c r="AL110" s="988"/>
      <c r="AM110" s="988"/>
      <c r="AN110" s="988"/>
      <c r="AO110" s="989"/>
      <c r="AP110" s="991">
        <v>16.3</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6374050</v>
      </c>
      <c r="BR110" s="1023"/>
      <c r="BS110" s="1023"/>
      <c r="BT110" s="1023"/>
      <c r="BU110" s="1023"/>
      <c r="BV110" s="1023">
        <v>6290231</v>
      </c>
      <c r="BW110" s="1023"/>
      <c r="BX110" s="1023"/>
      <c r="BY110" s="1023"/>
      <c r="BZ110" s="1023"/>
      <c r="CA110" s="1023">
        <v>6182539</v>
      </c>
      <c r="CB110" s="1023"/>
      <c r="CC110" s="1023"/>
      <c r="CD110" s="1023"/>
      <c r="CE110" s="1023"/>
      <c r="CF110" s="1037">
        <v>170.3</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415</v>
      </c>
      <c r="DH110" s="1023"/>
      <c r="DI110" s="1023"/>
      <c r="DJ110" s="1023"/>
      <c r="DK110" s="1023"/>
      <c r="DL110" s="1023" t="s">
        <v>415</v>
      </c>
      <c r="DM110" s="1023"/>
      <c r="DN110" s="1023"/>
      <c r="DO110" s="1023"/>
      <c r="DP110" s="1023"/>
      <c r="DQ110" s="1023" t="s">
        <v>415</v>
      </c>
      <c r="DR110" s="1023"/>
      <c r="DS110" s="1023"/>
      <c r="DT110" s="1023"/>
      <c r="DU110" s="1023"/>
      <c r="DV110" s="1024" t="s">
        <v>415</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396</v>
      </c>
      <c r="AB111" s="1030"/>
      <c r="AC111" s="1030"/>
      <c r="AD111" s="1030"/>
      <c r="AE111" s="1031"/>
      <c r="AF111" s="1032" t="s">
        <v>396</v>
      </c>
      <c r="AG111" s="1030"/>
      <c r="AH111" s="1030"/>
      <c r="AI111" s="1030"/>
      <c r="AJ111" s="1031"/>
      <c r="AK111" s="1032" t="s">
        <v>443</v>
      </c>
      <c r="AL111" s="1030"/>
      <c r="AM111" s="1030"/>
      <c r="AN111" s="1030"/>
      <c r="AO111" s="1031"/>
      <c r="AP111" s="1033" t="s">
        <v>177</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411612</v>
      </c>
      <c r="BR111" s="1016"/>
      <c r="BS111" s="1016"/>
      <c r="BT111" s="1016"/>
      <c r="BU111" s="1016"/>
      <c r="BV111" s="1016">
        <v>371369</v>
      </c>
      <c r="BW111" s="1016"/>
      <c r="BX111" s="1016"/>
      <c r="BY111" s="1016"/>
      <c r="BZ111" s="1016"/>
      <c r="CA111" s="1016">
        <v>326409</v>
      </c>
      <c r="CB111" s="1016"/>
      <c r="CC111" s="1016"/>
      <c r="CD111" s="1016"/>
      <c r="CE111" s="1016"/>
      <c r="CF111" s="1010">
        <v>9</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177</v>
      </c>
      <c r="DH111" s="1016"/>
      <c r="DI111" s="1016"/>
      <c r="DJ111" s="1016"/>
      <c r="DK111" s="1016"/>
      <c r="DL111" s="1016" t="s">
        <v>177</v>
      </c>
      <c r="DM111" s="1016"/>
      <c r="DN111" s="1016"/>
      <c r="DO111" s="1016"/>
      <c r="DP111" s="1016"/>
      <c r="DQ111" s="1016" t="s">
        <v>446</v>
      </c>
      <c r="DR111" s="1016"/>
      <c r="DS111" s="1016"/>
      <c r="DT111" s="1016"/>
      <c r="DU111" s="1016"/>
      <c r="DV111" s="1017" t="s">
        <v>396</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177</v>
      </c>
      <c r="AB112" s="1055"/>
      <c r="AC112" s="1055"/>
      <c r="AD112" s="1055"/>
      <c r="AE112" s="1056"/>
      <c r="AF112" s="1057" t="s">
        <v>177</v>
      </c>
      <c r="AG112" s="1055"/>
      <c r="AH112" s="1055"/>
      <c r="AI112" s="1055"/>
      <c r="AJ112" s="1056"/>
      <c r="AK112" s="1057" t="s">
        <v>396</v>
      </c>
      <c r="AL112" s="1055"/>
      <c r="AM112" s="1055"/>
      <c r="AN112" s="1055"/>
      <c r="AO112" s="1056"/>
      <c r="AP112" s="1058" t="s">
        <v>449</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3628798</v>
      </c>
      <c r="BR112" s="1016"/>
      <c r="BS112" s="1016"/>
      <c r="BT112" s="1016"/>
      <c r="BU112" s="1016"/>
      <c r="BV112" s="1016">
        <v>3578360</v>
      </c>
      <c r="BW112" s="1016"/>
      <c r="BX112" s="1016"/>
      <c r="BY112" s="1016"/>
      <c r="BZ112" s="1016"/>
      <c r="CA112" s="1016">
        <v>3460998</v>
      </c>
      <c r="CB112" s="1016"/>
      <c r="CC112" s="1016"/>
      <c r="CD112" s="1016"/>
      <c r="CE112" s="1016"/>
      <c r="CF112" s="1010">
        <v>95.3</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396</v>
      </c>
      <c r="DH112" s="1016"/>
      <c r="DI112" s="1016"/>
      <c r="DJ112" s="1016"/>
      <c r="DK112" s="1016"/>
      <c r="DL112" s="1016" t="s">
        <v>177</v>
      </c>
      <c r="DM112" s="1016"/>
      <c r="DN112" s="1016"/>
      <c r="DO112" s="1016"/>
      <c r="DP112" s="1016"/>
      <c r="DQ112" s="1016" t="s">
        <v>177</v>
      </c>
      <c r="DR112" s="1016"/>
      <c r="DS112" s="1016"/>
      <c r="DT112" s="1016"/>
      <c r="DU112" s="1016"/>
      <c r="DV112" s="1017" t="s">
        <v>177</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377923</v>
      </c>
      <c r="AB113" s="1030"/>
      <c r="AC113" s="1030"/>
      <c r="AD113" s="1030"/>
      <c r="AE113" s="1031"/>
      <c r="AF113" s="1032">
        <v>413503</v>
      </c>
      <c r="AG113" s="1030"/>
      <c r="AH113" s="1030"/>
      <c r="AI113" s="1030"/>
      <c r="AJ113" s="1031"/>
      <c r="AK113" s="1032">
        <v>441310</v>
      </c>
      <c r="AL113" s="1030"/>
      <c r="AM113" s="1030"/>
      <c r="AN113" s="1030"/>
      <c r="AO113" s="1031"/>
      <c r="AP113" s="1033">
        <v>12.2</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261603</v>
      </c>
      <c r="BR113" s="1016"/>
      <c r="BS113" s="1016"/>
      <c r="BT113" s="1016"/>
      <c r="BU113" s="1016"/>
      <c r="BV113" s="1016">
        <v>267070</v>
      </c>
      <c r="BW113" s="1016"/>
      <c r="BX113" s="1016"/>
      <c r="BY113" s="1016"/>
      <c r="BZ113" s="1016"/>
      <c r="CA113" s="1016">
        <v>299348</v>
      </c>
      <c r="CB113" s="1016"/>
      <c r="CC113" s="1016"/>
      <c r="CD113" s="1016"/>
      <c r="CE113" s="1016"/>
      <c r="CF113" s="1010">
        <v>8.1999999999999993</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396</v>
      </c>
      <c r="DH113" s="1055"/>
      <c r="DI113" s="1055"/>
      <c r="DJ113" s="1055"/>
      <c r="DK113" s="1056"/>
      <c r="DL113" s="1057" t="s">
        <v>396</v>
      </c>
      <c r="DM113" s="1055"/>
      <c r="DN113" s="1055"/>
      <c r="DO113" s="1055"/>
      <c r="DP113" s="1056"/>
      <c r="DQ113" s="1057" t="s">
        <v>396</v>
      </c>
      <c r="DR113" s="1055"/>
      <c r="DS113" s="1055"/>
      <c r="DT113" s="1055"/>
      <c r="DU113" s="1056"/>
      <c r="DV113" s="1058" t="s">
        <v>396</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26698</v>
      </c>
      <c r="AB114" s="1055"/>
      <c r="AC114" s="1055"/>
      <c r="AD114" s="1055"/>
      <c r="AE114" s="1056"/>
      <c r="AF114" s="1057">
        <v>24155</v>
      </c>
      <c r="AG114" s="1055"/>
      <c r="AH114" s="1055"/>
      <c r="AI114" s="1055"/>
      <c r="AJ114" s="1056"/>
      <c r="AK114" s="1057">
        <v>24428</v>
      </c>
      <c r="AL114" s="1055"/>
      <c r="AM114" s="1055"/>
      <c r="AN114" s="1055"/>
      <c r="AO114" s="1056"/>
      <c r="AP114" s="1058">
        <v>0.7</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297783</v>
      </c>
      <c r="BR114" s="1016"/>
      <c r="BS114" s="1016"/>
      <c r="BT114" s="1016"/>
      <c r="BU114" s="1016"/>
      <c r="BV114" s="1016">
        <v>313801</v>
      </c>
      <c r="BW114" s="1016"/>
      <c r="BX114" s="1016"/>
      <c r="BY114" s="1016"/>
      <c r="BZ114" s="1016"/>
      <c r="CA114" s="1016">
        <v>350268</v>
      </c>
      <c r="CB114" s="1016"/>
      <c r="CC114" s="1016"/>
      <c r="CD114" s="1016"/>
      <c r="CE114" s="1016"/>
      <c r="CF114" s="1010">
        <v>9.6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396</v>
      </c>
      <c r="DH114" s="1055"/>
      <c r="DI114" s="1055"/>
      <c r="DJ114" s="1055"/>
      <c r="DK114" s="1056"/>
      <c r="DL114" s="1057" t="s">
        <v>177</v>
      </c>
      <c r="DM114" s="1055"/>
      <c r="DN114" s="1055"/>
      <c r="DO114" s="1055"/>
      <c r="DP114" s="1056"/>
      <c r="DQ114" s="1057" t="s">
        <v>396</v>
      </c>
      <c r="DR114" s="1055"/>
      <c r="DS114" s="1055"/>
      <c r="DT114" s="1055"/>
      <c r="DU114" s="1056"/>
      <c r="DV114" s="1058" t="s">
        <v>177</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177</v>
      </c>
      <c r="AB115" s="1030"/>
      <c r="AC115" s="1030"/>
      <c r="AD115" s="1030"/>
      <c r="AE115" s="1031"/>
      <c r="AF115" s="1032" t="s">
        <v>396</v>
      </c>
      <c r="AG115" s="1030"/>
      <c r="AH115" s="1030"/>
      <c r="AI115" s="1030"/>
      <c r="AJ115" s="1031"/>
      <c r="AK115" s="1032" t="s">
        <v>446</v>
      </c>
      <c r="AL115" s="1030"/>
      <c r="AM115" s="1030"/>
      <c r="AN115" s="1030"/>
      <c r="AO115" s="1031"/>
      <c r="AP115" s="1033" t="s">
        <v>396</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401039</v>
      </c>
      <c r="BR115" s="1016"/>
      <c r="BS115" s="1016"/>
      <c r="BT115" s="1016"/>
      <c r="BU115" s="1016"/>
      <c r="BV115" s="1016">
        <v>418254</v>
      </c>
      <c r="BW115" s="1016"/>
      <c r="BX115" s="1016"/>
      <c r="BY115" s="1016"/>
      <c r="BZ115" s="1016"/>
      <c r="CA115" s="1016">
        <v>464965</v>
      </c>
      <c r="CB115" s="1016"/>
      <c r="CC115" s="1016"/>
      <c r="CD115" s="1016"/>
      <c r="CE115" s="1016"/>
      <c r="CF115" s="1010">
        <v>12.8</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411612</v>
      </c>
      <c r="DH115" s="1055"/>
      <c r="DI115" s="1055"/>
      <c r="DJ115" s="1055"/>
      <c r="DK115" s="1056"/>
      <c r="DL115" s="1057">
        <v>371369</v>
      </c>
      <c r="DM115" s="1055"/>
      <c r="DN115" s="1055"/>
      <c r="DO115" s="1055"/>
      <c r="DP115" s="1056"/>
      <c r="DQ115" s="1057">
        <v>326409</v>
      </c>
      <c r="DR115" s="1055"/>
      <c r="DS115" s="1055"/>
      <c r="DT115" s="1055"/>
      <c r="DU115" s="1056"/>
      <c r="DV115" s="1058">
        <v>9</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13</v>
      </c>
      <c r="AB116" s="1055"/>
      <c r="AC116" s="1055"/>
      <c r="AD116" s="1055"/>
      <c r="AE116" s="1056"/>
      <c r="AF116" s="1057">
        <v>39</v>
      </c>
      <c r="AG116" s="1055"/>
      <c r="AH116" s="1055"/>
      <c r="AI116" s="1055"/>
      <c r="AJ116" s="1056"/>
      <c r="AK116" s="1057" t="s">
        <v>462</v>
      </c>
      <c r="AL116" s="1055"/>
      <c r="AM116" s="1055"/>
      <c r="AN116" s="1055"/>
      <c r="AO116" s="1056"/>
      <c r="AP116" s="1058" t="s">
        <v>396</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177</v>
      </c>
      <c r="BR116" s="1016"/>
      <c r="BS116" s="1016"/>
      <c r="BT116" s="1016"/>
      <c r="BU116" s="1016"/>
      <c r="BV116" s="1016" t="s">
        <v>396</v>
      </c>
      <c r="BW116" s="1016"/>
      <c r="BX116" s="1016"/>
      <c r="BY116" s="1016"/>
      <c r="BZ116" s="1016"/>
      <c r="CA116" s="1016" t="s">
        <v>396</v>
      </c>
      <c r="CB116" s="1016"/>
      <c r="CC116" s="1016"/>
      <c r="CD116" s="1016"/>
      <c r="CE116" s="1016"/>
      <c r="CF116" s="1010" t="s">
        <v>464</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177</v>
      </c>
      <c r="DH116" s="1055"/>
      <c r="DI116" s="1055"/>
      <c r="DJ116" s="1055"/>
      <c r="DK116" s="1056"/>
      <c r="DL116" s="1057" t="s">
        <v>396</v>
      </c>
      <c r="DM116" s="1055"/>
      <c r="DN116" s="1055"/>
      <c r="DO116" s="1055"/>
      <c r="DP116" s="1056"/>
      <c r="DQ116" s="1057" t="s">
        <v>177</v>
      </c>
      <c r="DR116" s="1055"/>
      <c r="DS116" s="1055"/>
      <c r="DT116" s="1055"/>
      <c r="DU116" s="1056"/>
      <c r="DV116" s="1058" t="s">
        <v>464</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946690</v>
      </c>
      <c r="AB117" s="1073"/>
      <c r="AC117" s="1073"/>
      <c r="AD117" s="1073"/>
      <c r="AE117" s="1074"/>
      <c r="AF117" s="1075">
        <v>1006872</v>
      </c>
      <c r="AG117" s="1073"/>
      <c r="AH117" s="1073"/>
      <c r="AI117" s="1073"/>
      <c r="AJ117" s="1074"/>
      <c r="AK117" s="1075">
        <v>1057464</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177</v>
      </c>
      <c r="BR117" s="1016"/>
      <c r="BS117" s="1016"/>
      <c r="BT117" s="1016"/>
      <c r="BU117" s="1016"/>
      <c r="BV117" s="1016" t="s">
        <v>464</v>
      </c>
      <c r="BW117" s="1016"/>
      <c r="BX117" s="1016"/>
      <c r="BY117" s="1016"/>
      <c r="BZ117" s="1016"/>
      <c r="CA117" s="1016" t="s">
        <v>396</v>
      </c>
      <c r="CB117" s="1016"/>
      <c r="CC117" s="1016"/>
      <c r="CD117" s="1016"/>
      <c r="CE117" s="1016"/>
      <c r="CF117" s="1010" t="s">
        <v>396</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396</v>
      </c>
      <c r="DH117" s="1055"/>
      <c r="DI117" s="1055"/>
      <c r="DJ117" s="1055"/>
      <c r="DK117" s="1056"/>
      <c r="DL117" s="1057" t="s">
        <v>396</v>
      </c>
      <c r="DM117" s="1055"/>
      <c r="DN117" s="1055"/>
      <c r="DO117" s="1055"/>
      <c r="DP117" s="1056"/>
      <c r="DQ117" s="1057" t="s">
        <v>177</v>
      </c>
      <c r="DR117" s="1055"/>
      <c r="DS117" s="1055"/>
      <c r="DT117" s="1055"/>
      <c r="DU117" s="1056"/>
      <c r="DV117" s="1058" t="s">
        <v>396</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309</v>
      </c>
      <c r="AL118" s="981"/>
      <c r="AM118" s="981"/>
      <c r="AN118" s="981"/>
      <c r="AO118" s="982"/>
      <c r="AP118" s="1067" t="s">
        <v>436</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396</v>
      </c>
      <c r="BR118" s="1094"/>
      <c r="BS118" s="1094"/>
      <c r="BT118" s="1094"/>
      <c r="BU118" s="1094"/>
      <c r="BV118" s="1094" t="s">
        <v>396</v>
      </c>
      <c r="BW118" s="1094"/>
      <c r="BX118" s="1094"/>
      <c r="BY118" s="1094"/>
      <c r="BZ118" s="1094"/>
      <c r="CA118" s="1094" t="s">
        <v>177</v>
      </c>
      <c r="CB118" s="1094"/>
      <c r="CC118" s="1094"/>
      <c r="CD118" s="1094"/>
      <c r="CE118" s="1094"/>
      <c r="CF118" s="1010" t="s">
        <v>177</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396</v>
      </c>
      <c r="DH118" s="1055"/>
      <c r="DI118" s="1055"/>
      <c r="DJ118" s="1055"/>
      <c r="DK118" s="1056"/>
      <c r="DL118" s="1057" t="s">
        <v>396</v>
      </c>
      <c r="DM118" s="1055"/>
      <c r="DN118" s="1055"/>
      <c r="DO118" s="1055"/>
      <c r="DP118" s="1056"/>
      <c r="DQ118" s="1057" t="s">
        <v>177</v>
      </c>
      <c r="DR118" s="1055"/>
      <c r="DS118" s="1055"/>
      <c r="DT118" s="1055"/>
      <c r="DU118" s="1056"/>
      <c r="DV118" s="1058" t="s">
        <v>396</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396</v>
      </c>
      <c r="AB119" s="988"/>
      <c r="AC119" s="988"/>
      <c r="AD119" s="988"/>
      <c r="AE119" s="989"/>
      <c r="AF119" s="990" t="s">
        <v>177</v>
      </c>
      <c r="AG119" s="988"/>
      <c r="AH119" s="988"/>
      <c r="AI119" s="988"/>
      <c r="AJ119" s="989"/>
      <c r="AK119" s="990" t="s">
        <v>177</v>
      </c>
      <c r="AL119" s="988"/>
      <c r="AM119" s="988"/>
      <c r="AN119" s="988"/>
      <c r="AO119" s="989"/>
      <c r="AP119" s="991" t="s">
        <v>462</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471</v>
      </c>
      <c r="BP119" s="1102"/>
      <c r="BQ119" s="1093">
        <v>11374885</v>
      </c>
      <c r="BR119" s="1094"/>
      <c r="BS119" s="1094"/>
      <c r="BT119" s="1094"/>
      <c r="BU119" s="1094"/>
      <c r="BV119" s="1094">
        <v>11239085</v>
      </c>
      <c r="BW119" s="1094"/>
      <c r="BX119" s="1094"/>
      <c r="BY119" s="1094"/>
      <c r="BZ119" s="1094"/>
      <c r="CA119" s="1094">
        <v>11084527</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396</v>
      </c>
      <c r="DH119" s="1080"/>
      <c r="DI119" s="1080"/>
      <c r="DJ119" s="1080"/>
      <c r="DK119" s="1081"/>
      <c r="DL119" s="1079" t="s">
        <v>177</v>
      </c>
      <c r="DM119" s="1080"/>
      <c r="DN119" s="1080"/>
      <c r="DO119" s="1080"/>
      <c r="DP119" s="1081"/>
      <c r="DQ119" s="1079" t="s">
        <v>462</v>
      </c>
      <c r="DR119" s="1080"/>
      <c r="DS119" s="1080"/>
      <c r="DT119" s="1080"/>
      <c r="DU119" s="1081"/>
      <c r="DV119" s="1082" t="s">
        <v>464</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462</v>
      </c>
      <c r="AB120" s="1055"/>
      <c r="AC120" s="1055"/>
      <c r="AD120" s="1055"/>
      <c r="AE120" s="1056"/>
      <c r="AF120" s="1057" t="s">
        <v>396</v>
      </c>
      <c r="AG120" s="1055"/>
      <c r="AH120" s="1055"/>
      <c r="AI120" s="1055"/>
      <c r="AJ120" s="1056"/>
      <c r="AK120" s="1057" t="s">
        <v>462</v>
      </c>
      <c r="AL120" s="1055"/>
      <c r="AM120" s="1055"/>
      <c r="AN120" s="1055"/>
      <c r="AO120" s="1056"/>
      <c r="AP120" s="1058" t="s">
        <v>396</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553825</v>
      </c>
      <c r="BR120" s="1023"/>
      <c r="BS120" s="1023"/>
      <c r="BT120" s="1023"/>
      <c r="BU120" s="1023"/>
      <c r="BV120" s="1023">
        <v>626693</v>
      </c>
      <c r="BW120" s="1023"/>
      <c r="BX120" s="1023"/>
      <c r="BY120" s="1023"/>
      <c r="BZ120" s="1023"/>
      <c r="CA120" s="1023">
        <v>940384</v>
      </c>
      <c r="CB120" s="1023"/>
      <c r="CC120" s="1023"/>
      <c r="CD120" s="1023"/>
      <c r="CE120" s="1023"/>
      <c r="CF120" s="1037">
        <v>25.9</v>
      </c>
      <c r="CG120" s="1038"/>
      <c r="CH120" s="1038"/>
      <c r="CI120" s="1038"/>
      <c r="CJ120" s="1038"/>
      <c r="CK120" s="1103" t="s">
        <v>475</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v>3614446</v>
      </c>
      <c r="DH120" s="1023"/>
      <c r="DI120" s="1023"/>
      <c r="DJ120" s="1023"/>
      <c r="DK120" s="1023"/>
      <c r="DL120" s="1023">
        <v>3561227</v>
      </c>
      <c r="DM120" s="1023"/>
      <c r="DN120" s="1023"/>
      <c r="DO120" s="1023"/>
      <c r="DP120" s="1023"/>
      <c r="DQ120" s="1023">
        <v>3440756</v>
      </c>
      <c r="DR120" s="1023"/>
      <c r="DS120" s="1023"/>
      <c r="DT120" s="1023"/>
      <c r="DU120" s="1023"/>
      <c r="DV120" s="1024">
        <v>94.8</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177</v>
      </c>
      <c r="AB121" s="1055"/>
      <c r="AC121" s="1055"/>
      <c r="AD121" s="1055"/>
      <c r="AE121" s="1056"/>
      <c r="AF121" s="1057" t="s">
        <v>449</v>
      </c>
      <c r="AG121" s="1055"/>
      <c r="AH121" s="1055"/>
      <c r="AI121" s="1055"/>
      <c r="AJ121" s="1056"/>
      <c r="AK121" s="1057" t="s">
        <v>177</v>
      </c>
      <c r="AL121" s="1055"/>
      <c r="AM121" s="1055"/>
      <c r="AN121" s="1055"/>
      <c r="AO121" s="1056"/>
      <c r="AP121" s="1058" t="s">
        <v>396</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97149</v>
      </c>
      <c r="BR121" s="1016"/>
      <c r="BS121" s="1016"/>
      <c r="BT121" s="1016"/>
      <c r="BU121" s="1016"/>
      <c r="BV121" s="1016">
        <v>72179</v>
      </c>
      <c r="BW121" s="1016"/>
      <c r="BX121" s="1016"/>
      <c r="BY121" s="1016"/>
      <c r="BZ121" s="1016"/>
      <c r="CA121" s="1016">
        <v>52146</v>
      </c>
      <c r="CB121" s="1016"/>
      <c r="CC121" s="1016"/>
      <c r="CD121" s="1016"/>
      <c r="CE121" s="1016"/>
      <c r="CF121" s="1010">
        <v>1.4</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14352</v>
      </c>
      <c r="DH121" s="1016"/>
      <c r="DI121" s="1016"/>
      <c r="DJ121" s="1016"/>
      <c r="DK121" s="1016"/>
      <c r="DL121" s="1016">
        <v>17133</v>
      </c>
      <c r="DM121" s="1016"/>
      <c r="DN121" s="1016"/>
      <c r="DO121" s="1016"/>
      <c r="DP121" s="1016"/>
      <c r="DQ121" s="1016">
        <v>20242</v>
      </c>
      <c r="DR121" s="1016"/>
      <c r="DS121" s="1016"/>
      <c r="DT121" s="1016"/>
      <c r="DU121" s="1016"/>
      <c r="DV121" s="1017">
        <v>0.6</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177</v>
      </c>
      <c r="AB122" s="1055"/>
      <c r="AC122" s="1055"/>
      <c r="AD122" s="1055"/>
      <c r="AE122" s="1056"/>
      <c r="AF122" s="1057" t="s">
        <v>449</v>
      </c>
      <c r="AG122" s="1055"/>
      <c r="AH122" s="1055"/>
      <c r="AI122" s="1055"/>
      <c r="AJ122" s="1056"/>
      <c r="AK122" s="1057" t="s">
        <v>446</v>
      </c>
      <c r="AL122" s="1055"/>
      <c r="AM122" s="1055"/>
      <c r="AN122" s="1055"/>
      <c r="AO122" s="1056"/>
      <c r="AP122" s="1058" t="s">
        <v>177</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7214818</v>
      </c>
      <c r="BR122" s="1094"/>
      <c r="BS122" s="1094"/>
      <c r="BT122" s="1094"/>
      <c r="BU122" s="1094"/>
      <c r="BV122" s="1094">
        <v>7038316</v>
      </c>
      <c r="BW122" s="1094"/>
      <c r="BX122" s="1094"/>
      <c r="BY122" s="1094"/>
      <c r="BZ122" s="1094"/>
      <c r="CA122" s="1094">
        <v>6940829</v>
      </c>
      <c r="CB122" s="1094"/>
      <c r="CC122" s="1094"/>
      <c r="CD122" s="1094"/>
      <c r="CE122" s="1094"/>
      <c r="CF122" s="1114">
        <v>191.1</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177</v>
      </c>
      <c r="DH122" s="1016"/>
      <c r="DI122" s="1016"/>
      <c r="DJ122" s="1016"/>
      <c r="DK122" s="1016"/>
      <c r="DL122" s="1016" t="s">
        <v>396</v>
      </c>
      <c r="DM122" s="1016"/>
      <c r="DN122" s="1016"/>
      <c r="DO122" s="1016"/>
      <c r="DP122" s="1016"/>
      <c r="DQ122" s="1016" t="s">
        <v>449</v>
      </c>
      <c r="DR122" s="1016"/>
      <c r="DS122" s="1016"/>
      <c r="DT122" s="1016"/>
      <c r="DU122" s="1016"/>
      <c r="DV122" s="1017" t="s">
        <v>449</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177</v>
      </c>
      <c r="AB123" s="1055"/>
      <c r="AC123" s="1055"/>
      <c r="AD123" s="1055"/>
      <c r="AE123" s="1056"/>
      <c r="AF123" s="1057" t="s">
        <v>449</v>
      </c>
      <c r="AG123" s="1055"/>
      <c r="AH123" s="1055"/>
      <c r="AI123" s="1055"/>
      <c r="AJ123" s="1056"/>
      <c r="AK123" s="1057" t="s">
        <v>396</v>
      </c>
      <c r="AL123" s="1055"/>
      <c r="AM123" s="1055"/>
      <c r="AN123" s="1055"/>
      <c r="AO123" s="1056"/>
      <c r="AP123" s="1058" t="s">
        <v>449</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480</v>
      </c>
      <c r="BP123" s="1102"/>
      <c r="BQ123" s="1161">
        <v>7865792</v>
      </c>
      <c r="BR123" s="1162"/>
      <c r="BS123" s="1162"/>
      <c r="BT123" s="1162"/>
      <c r="BU123" s="1162"/>
      <c r="BV123" s="1162">
        <v>7737188</v>
      </c>
      <c r="BW123" s="1162"/>
      <c r="BX123" s="1162"/>
      <c r="BY123" s="1162"/>
      <c r="BZ123" s="1162"/>
      <c r="CA123" s="1162">
        <v>7933359</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396</v>
      </c>
      <c r="DH123" s="1055"/>
      <c r="DI123" s="1055"/>
      <c r="DJ123" s="1055"/>
      <c r="DK123" s="1056"/>
      <c r="DL123" s="1057" t="s">
        <v>449</v>
      </c>
      <c r="DM123" s="1055"/>
      <c r="DN123" s="1055"/>
      <c r="DO123" s="1055"/>
      <c r="DP123" s="1056"/>
      <c r="DQ123" s="1057" t="s">
        <v>177</v>
      </c>
      <c r="DR123" s="1055"/>
      <c r="DS123" s="1055"/>
      <c r="DT123" s="1055"/>
      <c r="DU123" s="1056"/>
      <c r="DV123" s="1058" t="s">
        <v>462</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396</v>
      </c>
      <c r="AB124" s="1055"/>
      <c r="AC124" s="1055"/>
      <c r="AD124" s="1055"/>
      <c r="AE124" s="1056"/>
      <c r="AF124" s="1057" t="s">
        <v>449</v>
      </c>
      <c r="AG124" s="1055"/>
      <c r="AH124" s="1055"/>
      <c r="AI124" s="1055"/>
      <c r="AJ124" s="1056"/>
      <c r="AK124" s="1057" t="s">
        <v>449</v>
      </c>
      <c r="AL124" s="1055"/>
      <c r="AM124" s="1055"/>
      <c r="AN124" s="1055"/>
      <c r="AO124" s="1056"/>
      <c r="AP124" s="1058" t="s">
        <v>396</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103.5</v>
      </c>
      <c r="BR124" s="1124"/>
      <c r="BS124" s="1124"/>
      <c r="BT124" s="1124"/>
      <c r="BU124" s="1124"/>
      <c r="BV124" s="1124">
        <v>104.3</v>
      </c>
      <c r="BW124" s="1124"/>
      <c r="BX124" s="1124"/>
      <c r="BY124" s="1124"/>
      <c r="BZ124" s="1124"/>
      <c r="CA124" s="1124">
        <v>86.7</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t="s">
        <v>449</v>
      </c>
      <c r="DH124" s="1080"/>
      <c r="DI124" s="1080"/>
      <c r="DJ124" s="1080"/>
      <c r="DK124" s="1081"/>
      <c r="DL124" s="1079" t="s">
        <v>396</v>
      </c>
      <c r="DM124" s="1080"/>
      <c r="DN124" s="1080"/>
      <c r="DO124" s="1080"/>
      <c r="DP124" s="1081"/>
      <c r="DQ124" s="1079" t="s">
        <v>396</v>
      </c>
      <c r="DR124" s="1080"/>
      <c r="DS124" s="1080"/>
      <c r="DT124" s="1080"/>
      <c r="DU124" s="1081"/>
      <c r="DV124" s="1082" t="s">
        <v>449</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177</v>
      </c>
      <c r="AB125" s="1055"/>
      <c r="AC125" s="1055"/>
      <c r="AD125" s="1055"/>
      <c r="AE125" s="1056"/>
      <c r="AF125" s="1057" t="s">
        <v>177</v>
      </c>
      <c r="AG125" s="1055"/>
      <c r="AH125" s="1055"/>
      <c r="AI125" s="1055"/>
      <c r="AJ125" s="1056"/>
      <c r="AK125" s="1057" t="s">
        <v>396</v>
      </c>
      <c r="AL125" s="1055"/>
      <c r="AM125" s="1055"/>
      <c r="AN125" s="1055"/>
      <c r="AO125" s="1056"/>
      <c r="AP125" s="1058" t="s">
        <v>396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449</v>
      </c>
      <c r="DH125" s="1023"/>
      <c r="DI125" s="1023"/>
      <c r="DJ125" s="1023"/>
      <c r="DK125" s="1023"/>
      <c r="DL125" s="1023" t="s">
        <v>396</v>
      </c>
      <c r="DM125" s="1023"/>
      <c r="DN125" s="1023"/>
      <c r="DO125" s="1023"/>
      <c r="DP125" s="1023"/>
      <c r="DQ125" s="1023" t="s">
        <v>449</v>
      </c>
      <c r="DR125" s="1023"/>
      <c r="DS125" s="1023"/>
      <c r="DT125" s="1023"/>
      <c r="DU125" s="1023"/>
      <c r="DV125" s="1024" t="s">
        <v>177</v>
      </c>
      <c r="DW125" s="1024"/>
      <c r="DX125" s="1024"/>
      <c r="DY125" s="1024"/>
      <c r="DZ125" s="1025"/>
    </row>
    <row r="126" spans="1:130" s="248" customFormat="1" ht="26.25" customHeight="1" thickBot="1" x14ac:dyDescent="0.2">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396</v>
      </c>
      <c r="AB126" s="1055"/>
      <c r="AC126" s="1055"/>
      <c r="AD126" s="1055"/>
      <c r="AE126" s="1056"/>
      <c r="AF126" s="1057" t="s">
        <v>396</v>
      </c>
      <c r="AG126" s="1055"/>
      <c r="AH126" s="1055"/>
      <c r="AI126" s="1055"/>
      <c r="AJ126" s="1056"/>
      <c r="AK126" s="1057" t="s">
        <v>396</v>
      </c>
      <c r="AL126" s="1055"/>
      <c r="AM126" s="1055"/>
      <c r="AN126" s="1055"/>
      <c r="AO126" s="1056"/>
      <c r="AP126" s="1058" t="s">
        <v>449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v>401039</v>
      </c>
      <c r="DH126" s="1016"/>
      <c r="DI126" s="1016"/>
      <c r="DJ126" s="1016"/>
      <c r="DK126" s="1016"/>
      <c r="DL126" s="1016">
        <v>418254</v>
      </c>
      <c r="DM126" s="1016"/>
      <c r="DN126" s="1016"/>
      <c r="DO126" s="1016"/>
      <c r="DP126" s="1016"/>
      <c r="DQ126" s="1016">
        <v>464965</v>
      </c>
      <c r="DR126" s="1016"/>
      <c r="DS126" s="1016"/>
      <c r="DT126" s="1016"/>
      <c r="DU126" s="1016"/>
      <c r="DV126" s="1017">
        <v>12.8</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449</v>
      </c>
      <c r="AB127" s="1055"/>
      <c r="AC127" s="1055"/>
      <c r="AD127" s="1055"/>
      <c r="AE127" s="1056"/>
      <c r="AF127" s="1057" t="s">
        <v>449</v>
      </c>
      <c r="AG127" s="1055"/>
      <c r="AH127" s="1055"/>
      <c r="AI127" s="1055"/>
      <c r="AJ127" s="1056"/>
      <c r="AK127" s="1057" t="s">
        <v>177</v>
      </c>
      <c r="AL127" s="1055"/>
      <c r="AM127" s="1055"/>
      <c r="AN127" s="1055"/>
      <c r="AO127" s="1056"/>
      <c r="AP127" s="1058" t="s">
        <v>449</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446</v>
      </c>
      <c r="DH127" s="1016"/>
      <c r="DI127" s="1016"/>
      <c r="DJ127" s="1016"/>
      <c r="DK127" s="1016"/>
      <c r="DL127" s="1016" t="s">
        <v>396</v>
      </c>
      <c r="DM127" s="1016"/>
      <c r="DN127" s="1016"/>
      <c r="DO127" s="1016"/>
      <c r="DP127" s="1016"/>
      <c r="DQ127" s="1016" t="s">
        <v>177</v>
      </c>
      <c r="DR127" s="1016"/>
      <c r="DS127" s="1016"/>
      <c r="DT127" s="1016"/>
      <c r="DU127" s="1016"/>
      <c r="DV127" s="1017" t="s">
        <v>396</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20670</v>
      </c>
      <c r="AB128" s="1144"/>
      <c r="AC128" s="1144"/>
      <c r="AD128" s="1144"/>
      <c r="AE128" s="1145"/>
      <c r="AF128" s="1146">
        <v>20651</v>
      </c>
      <c r="AG128" s="1144"/>
      <c r="AH128" s="1144"/>
      <c r="AI128" s="1144"/>
      <c r="AJ128" s="1145"/>
      <c r="AK128" s="1146">
        <v>20651</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396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446</v>
      </c>
      <c r="DH128" s="1136"/>
      <c r="DI128" s="1136"/>
      <c r="DJ128" s="1136"/>
      <c r="DK128" s="1136"/>
      <c r="DL128" s="1136" t="s">
        <v>446</v>
      </c>
      <c r="DM128" s="1136"/>
      <c r="DN128" s="1136"/>
      <c r="DO128" s="1136"/>
      <c r="DP128" s="1136"/>
      <c r="DQ128" s="1136" t="s">
        <v>177</v>
      </c>
      <c r="DR128" s="1136"/>
      <c r="DS128" s="1136"/>
      <c r="DT128" s="1136"/>
      <c r="DU128" s="1136"/>
      <c r="DV128" s="1137" t="s">
        <v>446</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3955251</v>
      </c>
      <c r="AB129" s="1055"/>
      <c r="AC129" s="1055"/>
      <c r="AD129" s="1055"/>
      <c r="AE129" s="1056"/>
      <c r="AF129" s="1057">
        <v>3933684</v>
      </c>
      <c r="AG129" s="1055"/>
      <c r="AH129" s="1055"/>
      <c r="AI129" s="1055"/>
      <c r="AJ129" s="1056"/>
      <c r="AK129" s="1057">
        <v>4231985</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177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566294</v>
      </c>
      <c r="AB130" s="1055"/>
      <c r="AC130" s="1055"/>
      <c r="AD130" s="1055"/>
      <c r="AE130" s="1056"/>
      <c r="AF130" s="1057">
        <v>579159</v>
      </c>
      <c r="AG130" s="1055"/>
      <c r="AH130" s="1055"/>
      <c r="AI130" s="1055"/>
      <c r="AJ130" s="1056"/>
      <c r="AK130" s="1057">
        <v>600607</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11.5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3388957</v>
      </c>
      <c r="AB131" s="1080"/>
      <c r="AC131" s="1080"/>
      <c r="AD131" s="1080"/>
      <c r="AE131" s="1081"/>
      <c r="AF131" s="1079">
        <v>3354525</v>
      </c>
      <c r="AG131" s="1080"/>
      <c r="AH131" s="1080"/>
      <c r="AI131" s="1080"/>
      <c r="AJ131" s="1081"/>
      <c r="AK131" s="1079">
        <v>3631378</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86.7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10.61465224</v>
      </c>
      <c r="AB132" s="1196"/>
      <c r="AC132" s="1196"/>
      <c r="AD132" s="1196"/>
      <c r="AE132" s="1197"/>
      <c r="AF132" s="1198">
        <v>12.13471356</v>
      </c>
      <c r="AG132" s="1196"/>
      <c r="AH132" s="1196"/>
      <c r="AI132" s="1196"/>
      <c r="AJ132" s="1197"/>
      <c r="AK132" s="1198">
        <v>12.01213424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11.9</v>
      </c>
      <c r="AB133" s="1179"/>
      <c r="AC133" s="1179"/>
      <c r="AD133" s="1179"/>
      <c r="AE133" s="1180"/>
      <c r="AF133" s="1178">
        <v>11.8</v>
      </c>
      <c r="AG133" s="1179"/>
      <c r="AH133" s="1179"/>
      <c r="AI133" s="1179"/>
      <c r="AJ133" s="1180"/>
      <c r="AK133" s="1178">
        <v>11.5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yK9DkBXUHdY2XlPVQHqNVPMo0D9V5Or1vrEac0MjYUxt7mcMw5svA6ly9Kva2nBSfqKfWs6Of/C2HrAyMvgWw==" saltValue="2S65XsjbpEpFsRkCdVTu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8yZK7RwqylvWDd3xcE3iK/SdfnO92S0GLFq7NPh0upmKCvUrbSNk2D1ye5X7hWWH5At0ye1/xqCTOdkReLzTw==" saltValue="Sbo2R9DNNLkKqkOB6EPY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7N84V8fdbTpOHuKuuZZ59tcWQ9hLPZU3Rg4dgYnT7bYtV8YaYeu3vt+ObukUHw3jv1c+GFbtGLgnYin0542A==" saltValue="VudlXXuCuEJutlr+Wncn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1237341</v>
      </c>
      <c r="AP9" s="314">
        <v>83751</v>
      </c>
      <c r="AQ9" s="315">
        <v>99000</v>
      </c>
      <c r="AR9" s="316">
        <v>-15.4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184585</v>
      </c>
      <c r="AP10" s="317">
        <v>12494</v>
      </c>
      <c r="AQ10" s="318">
        <v>14922</v>
      </c>
      <c r="AR10" s="319">
        <v>-16.3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769</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t="s">
        <v>518</v>
      </c>
      <c r="AP13" s="317" t="s">
        <v>518</v>
      </c>
      <c r="AQ13" s="318">
        <v>4122</v>
      </c>
      <c r="AR13" s="319" t="s">
        <v>518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10564</v>
      </c>
      <c r="AP14" s="317">
        <v>715</v>
      </c>
      <c r="AQ14" s="318">
        <v>2449</v>
      </c>
      <c r="AR14" s="319">
        <v>-70.8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-74324</v>
      </c>
      <c r="AP15" s="317">
        <v>-5031</v>
      </c>
      <c r="AQ15" s="318">
        <v>-7484</v>
      </c>
      <c r="AR15" s="319">
        <v>-32.799999999999997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1358166</v>
      </c>
      <c r="AP16" s="317">
        <v>91929</v>
      </c>
      <c r="AQ16" s="318">
        <v>113777</v>
      </c>
      <c r="AR16" s="319">
        <v>-19.2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9.14</v>
      </c>
      <c r="AP21" s="331">
        <v>10.16</v>
      </c>
      <c r="AQ21" s="332">
        <v>-1.02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93.9</v>
      </c>
      <c r="AP22" s="336">
        <v>96.4</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591726</v>
      </c>
      <c r="AP32" s="345">
        <v>40052</v>
      </c>
      <c r="AQ32" s="346">
        <v>56454</v>
      </c>
      <c r="AR32" s="347">
        <v>-29.1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441310</v>
      </c>
      <c r="AP35" s="345">
        <v>29871</v>
      </c>
      <c r="AQ35" s="346">
        <v>20776</v>
      </c>
      <c r="AR35" s="347">
        <v>43.8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24428</v>
      </c>
      <c r="AP36" s="345">
        <v>1653</v>
      </c>
      <c r="AQ36" s="346">
        <v>4629</v>
      </c>
      <c r="AR36" s="347">
        <v>-64.3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590</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518</v>
      </c>
      <c r="AP38" s="348" t="s">
        <v>518</v>
      </c>
      <c r="AQ38" s="349">
        <v>4</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-20651</v>
      </c>
      <c r="AP39" s="345">
        <v>-1398</v>
      </c>
      <c r="AQ39" s="346">
        <v>-1455</v>
      </c>
      <c r="AR39" s="347">
        <v>-3.9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-600607</v>
      </c>
      <c r="AP40" s="345">
        <v>-40653</v>
      </c>
      <c r="AQ40" s="346">
        <v>-55724</v>
      </c>
      <c r="AR40" s="347">
        <v>-27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436206</v>
      </c>
      <c r="AP41" s="345">
        <v>29525</v>
      </c>
      <c r="AQ41" s="346">
        <v>25274</v>
      </c>
      <c r="AR41" s="347">
        <v>16.8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1088668</v>
      </c>
      <c r="AN51" s="367">
        <v>71571</v>
      </c>
      <c r="AO51" s="368">
        <v>8.4</v>
      </c>
      <c r="AP51" s="369">
        <v>78903</v>
      </c>
      <c r="AQ51" s="370">
        <v>-25.6</v>
      </c>
      <c r="AR51" s="371">
        <v>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125663</v>
      </c>
      <c r="AN52" s="375">
        <v>8261</v>
      </c>
      <c r="AO52" s="376">
        <v>-59.5</v>
      </c>
      <c r="AP52" s="377">
        <v>49201</v>
      </c>
      <c r="AQ52" s="378">
        <v>11.1</v>
      </c>
      <c r="AR52" s="379">
        <v>-70.599999999999994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1819675</v>
      </c>
      <c r="AN53" s="367">
        <v>120389</v>
      </c>
      <c r="AO53" s="368">
        <v>68.2</v>
      </c>
      <c r="AP53" s="369">
        <v>82993</v>
      </c>
      <c r="AQ53" s="370">
        <v>5.2</v>
      </c>
      <c r="AR53" s="371">
        <v>63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235404</v>
      </c>
      <c r="AN54" s="375">
        <v>15574</v>
      </c>
      <c r="AO54" s="376">
        <v>88.5</v>
      </c>
      <c r="AP54" s="377">
        <v>46787</v>
      </c>
      <c r="AQ54" s="378">
        <v>-4.9000000000000004</v>
      </c>
      <c r="AR54" s="379">
        <v>93.4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994839</v>
      </c>
      <c r="AN55" s="367">
        <v>65988</v>
      </c>
      <c r="AO55" s="368">
        <v>-45.2</v>
      </c>
      <c r="AP55" s="369">
        <v>108252</v>
      </c>
      <c r="AQ55" s="370">
        <v>30.4</v>
      </c>
      <c r="AR55" s="371">
        <v>-75.599999999999994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200143</v>
      </c>
      <c r="AN56" s="375">
        <v>13276</v>
      </c>
      <c r="AO56" s="376">
        <v>-14.8</v>
      </c>
      <c r="AP56" s="377">
        <v>50321</v>
      </c>
      <c r="AQ56" s="378">
        <v>7.6</v>
      </c>
      <c r="AR56" s="379">
        <v>-22.4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554606</v>
      </c>
      <c r="AN57" s="367">
        <v>37045</v>
      </c>
      <c r="AO57" s="368">
        <v>-43.9</v>
      </c>
      <c r="AP57" s="369">
        <v>93492</v>
      </c>
      <c r="AQ57" s="370">
        <v>-13.6</v>
      </c>
      <c r="AR57" s="371">
        <v>-30.3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94873</v>
      </c>
      <c r="AN58" s="375">
        <v>6337</v>
      </c>
      <c r="AO58" s="376">
        <v>-52.3</v>
      </c>
      <c r="AP58" s="377">
        <v>53316</v>
      </c>
      <c r="AQ58" s="378">
        <v>6</v>
      </c>
      <c r="AR58" s="379">
        <v>-58.3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493365</v>
      </c>
      <c r="AN59" s="367">
        <v>33394</v>
      </c>
      <c r="AO59" s="368">
        <v>-9.9</v>
      </c>
      <c r="AP59" s="369">
        <v>94796</v>
      </c>
      <c r="AQ59" s="370">
        <v>1.4</v>
      </c>
      <c r="AR59" s="371">
        <v>-11.3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276395</v>
      </c>
      <c r="AN60" s="375">
        <v>18708</v>
      </c>
      <c r="AO60" s="376">
        <v>195.2</v>
      </c>
      <c r="AP60" s="377">
        <v>55781</v>
      </c>
      <c r="AQ60" s="378">
        <v>4.5999999999999996</v>
      </c>
      <c r="AR60" s="379">
        <v>190.6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990231</v>
      </c>
      <c r="AN61" s="382">
        <v>65677</v>
      </c>
      <c r="AO61" s="383">
        <v>-4.5</v>
      </c>
      <c r="AP61" s="384">
        <v>91687</v>
      </c>
      <c r="AQ61" s="385">
        <v>-0.4</v>
      </c>
      <c r="AR61" s="371">
        <v>-4.0999999999999996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186496</v>
      </c>
      <c r="AN62" s="375">
        <v>12431</v>
      </c>
      <c r="AO62" s="376">
        <v>31.4</v>
      </c>
      <c r="AP62" s="377">
        <v>51081</v>
      </c>
      <c r="AQ62" s="378">
        <v>4.9000000000000004</v>
      </c>
      <c r="AR62" s="379">
        <v>26.5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I9/3A/kQSCTTDn7q9M302jN5RLLX21pd899HJfmVAuZFK2SV9i7kWVNL3iiRXWs0eokZKHlWgxGy6+SbAV7KQ==" saltValue="AxtkmL6eh4wQjhv341auw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YZxky3OonPc/yBcehb4XVv39MdDztDmdr5LNNyhFcAWDQNMWh3scI1s2gVw5WOGctt6Y20U6lGIc9pzygCpBRw==" saltValue="0FC62u+cimLZ6mIdi6EX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keeTsT64aax2xj13sY1qnMXAZgIbRaBPG1x7jgy4esefBvyQWaMkXUQeBYBSYBX9O8v5MQtFQ5E9pL74KLG4eQ==" saltValue="YfgdnTWA6SmfnywqtAhk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8.19</v>
      </c>
      <c r="G47" s="12">
        <v>3.19</v>
      </c>
      <c r="H47" s="12">
        <v>6.66</v>
      </c>
      <c r="I47" s="12">
        <v>9.44</v>
      </c>
      <c r="J47" s="13">
        <v>16.2</v>
      </c>
    </row>
    <row r="48" spans="2:10" ht="57.75" customHeight="1" x14ac:dyDescent="0.15">
      <c r="B48" s="14"/>
      <c r="C48" s="1240" t="s">
        <v>4</v>
      </c>
      <c r="D48" s="1240"/>
      <c r="E48" s="1241"/>
      <c r="F48" s="15">
        <v>6.74</v>
      </c>
      <c r="G48" s="16">
        <v>9.51</v>
      </c>
      <c r="H48" s="16">
        <v>8.73</v>
      </c>
      <c r="I48" s="16">
        <v>10.44</v>
      </c>
      <c r="J48" s="17">
        <v>9.24</v>
      </c>
    </row>
    <row r="49" spans="2:10" ht="57.75" customHeight="1" thickBot="1" x14ac:dyDescent="0.2">
      <c r="B49" s="18"/>
      <c r="C49" s="1242" t="s">
        <v>5</v>
      </c>
      <c r="D49" s="1242"/>
      <c r="E49" s="1243"/>
      <c r="F49" s="19" t="s">
        <v>565</v>
      </c>
      <c r="G49" s="20" t="s">
        <v>566</v>
      </c>
      <c r="H49" s="20" t="s">
        <v>567</v>
      </c>
      <c r="I49" s="20">
        <v>0.12</v>
      </c>
      <c r="J49" s="21">
        <v>1.43</v>
      </c>
    </row>
    <row r="50" spans="2:10" ht="13.5" customHeight="1" x14ac:dyDescent="0.15"/>
  </sheetData>
  <sheetProtection algorithmName="SHA-512" hashValue="ohYreeX7QdCt875L1dPFjTcUz+bhY6M5c5sGLv7hOPewC6U4YWNsxhzuk+9nCoN16kKzc/pyQWRdscLHqlavUg==" saltValue="TdxnJeKVxbtK6GOXistz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2022-03-12T06:27:46Z</cp:lastPrinted>
  <dcterms:created xsi:type="dcterms:W3CDTF">2022-02-02T05:18:29Z</dcterms:created>
  <dcterms:modified xsi:type="dcterms:W3CDTF">2022-09-28T05:51:06Z</dcterms:modified>
  <cp:category/>
</cp:coreProperties>
</file>