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20490" windowHeight="76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O35" i="10"/>
  <c r="BW35" i="10"/>
  <c r="BE35" i="10"/>
  <c r="AM35" i="10"/>
  <c r="CO34" i="10"/>
  <c r="BW34" i="10"/>
  <c r="C34" i="10"/>
  <c r="C35" i="10" l="1"/>
  <c r="C36"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<sst xmlns="http://schemas.openxmlformats.org/spreadsheetml/2006/main" count="1241" uniqueCount="632">
  <si>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</si>
  <si>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</si>
  <si>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</si>
  <si>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</si>
  <si>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</si>
  <si>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</si>
  <si>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</si>
  <si>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</si>
  <si>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</si>
  <si>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</si>
  <si>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</si>
  <si>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</si>
  <si>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</si>
  <si>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</si>
  <si>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</si>
  <si>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</si>
  <si>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</si>
  <si>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</si>
  <si>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</si>
  <si>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</si>
  <si>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</si>
  <si>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</si>
  <si>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</si>
  <si>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</si>
  <si>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</si>
  <si>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</si>
  <si>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</si>
  <si>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</si>
  <si>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</si>
  <si>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</si>
  <si>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</si>
  <si>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</si>
  <si>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</si>
  <si>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</si>
  <si>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</si>
  <si>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</si>
  <si>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</si>
  <si>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</si>
  <si>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</si>
  <si>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</si>
  <si>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</si>
  <si>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</si>
  <si>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</si>
  <si>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</si>
  <si>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</si>
  <si>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</si>
  <si>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</si>
  <si>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</si>
  <si>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</si>
  <si>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</si>
  <si>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</si>
  <si>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</si>
  <si>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</si>
  <si>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</si>
  <si>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</si>
  <si>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</si>
  <si>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</si>
  <si>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</si>
  <si>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</si>
  <si>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</si>
  <si>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</si>
  <si>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</si>
  <si>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</si>
  <si>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</si>
  <si>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</si>
  <si>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</si>
  <si>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</si>
  <si>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</si>
  <si>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</si>
  <si>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</si>
  <si>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</si>
  <si>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</si>
  <si>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</si>
  <si>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</si>
  <si>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</si>
  <si>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</si>
  <si>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</si>
  <si>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</si>
  <si>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</si>
  <si>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</si>
  <si>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</si>
  <si>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</si>
  <si>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</si>
  <si>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</si>
  <si>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</si>
  <si>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</si>
  <si>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</si>
  <si>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</si>
  <si>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</si>
  <si>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</si>
  <si>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</si>
  <si>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</si>
  <si>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</si>
  <si>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</si>
  <si>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</si>
  <si>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</si>
  <si>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</si>
  <si>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</si>
  <si>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神戸町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</si>
  <si>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</si>
  <si>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</si>
  <si>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</si>
  <si>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</si>
  <si>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</si>
  <si>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</si>
  <si>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</si>
  <si>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</si>
  <si>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</si>
  <si>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</si>
  <si>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</si>
  <si>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</si>
  <si>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</si>
  <si>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</si>
  <si>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</si>
  <si>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</si>
  <si>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</si>
  <si>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</si>
  <si>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</si>
  <si>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</si>
  <si>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</si>
  <si>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</si>
  <si>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</si>
  <si>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</si>
  <si>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</si>
  <si>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</si>
  <si>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</si>
  <si>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</si>
  <si>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</si>
  <si>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</si>
  <si>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</si>
  <si>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</si>
  <si>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</si>
  <si>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</si>
  <si>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</si>
  <si>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</si>
  <si>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</si>
  <si>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</si>
  <si>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</si>
  <si>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</si>
  <si>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</si>
  <si>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</si>
  <si>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</si>
  <si>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</si>
  <si>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</si>
  <si>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</si>
  <si>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</si>
  <si>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</si>
  <si>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</si>
  <si>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</si>
  <si>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</si>
  <si>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</si>
  <si>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</si>
  <si>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</si>
  <si>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</si>
  <si>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</si>
  <si>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</si>
  <si>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</si>
  <si>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</si>
  <si>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</si>
  <si>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</si>
  <si>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</si>
  <si>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</si>
  <si>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</si>
  <si>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</si>
  <si>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</si>
  <si>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</si>
  <si>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</si>
  <si>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</si>
  <si>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</si>
  <si>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</si>
  <si>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</si>
  <si>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</si>
  <si>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</si>
  <si>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</si>
  <si>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</si>
  <si>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</si>
  <si>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</si>
  <si>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</si>
  <si>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</si>
  <si>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</si>
  <si>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</si>
  <si>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</si>
  <si>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</si>
  <si>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</si>
  <si>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</si>
  <si>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</si>
  <si>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</si>
  <si>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</si>
  <si>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</si>
  <si>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</si>
  <si>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</si>
  <si>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</si>
  <si>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</si>
  <si>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</si>
  <si>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</si>
  <si>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</si>
  <si>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</si>
  <si>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</si>
  <si>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</si>
  <si>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</si>
  <si>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</si>
  <si>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</si>
  <si>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</si>
  <si>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</si>
  <si>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</si>
  <si>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</si>
  <si>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</si>
  <si>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</si>
  <si>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</si>
  <si>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</si>
  <si>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</si>
  <si>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</si>
  <si>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</si>
  <si>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</si>
  <si>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</si>
  <si>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</si>
  <si>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岐阜県神戸町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</si>
  <si>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</si>
  <si>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</si>
  <si>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</si>
  <si>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</si>
  <si>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</si>
  <si>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</si>
  <si>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</si>
  <si>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</si>
  <si>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</si>
  <si>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</si>
  <si>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</si>
  <si>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</si>
  <si>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</si>
  <si>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</si>
  <si>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</si>
  <si>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</si>
  <si>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</si>
  <si>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</si>
  <si>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</si>
  <si>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</si>
  <si>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</si>
  <si>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</si>
  <si>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</si>
  <si>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</si>
  <si>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</si>
  <si>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</si>
  <si>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</si>
  <si>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</si>
  <si>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</si>
  <si>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</si>
  <si>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</si>
  <si>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</si>
  <si>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</si>
  <si>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</si>
  <si>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</si>
  <si>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</si>
  <si>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</si>
  <si>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</si>
  <si>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</si>
  <si>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</si>
  <si>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</si>
  <si>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</si>
  <si>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</si>
  <si>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</si>
  <si>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</si>
  <si>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</si>
  <si>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</si>
  <si>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</si>
  <si>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</si>
  <si>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</si>
  <si>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</si>
  <si>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</si>
  <si>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</si>
  <si>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</si>
  <si>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</si>
  <si>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</si>
  <si>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</si>
  <si>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</si>
  <si>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</si>
  <si>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</si>
  <si>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</si>
  <si>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</si>
  <si>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</si>
  <si>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</si>
  <si>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</si>
  <si>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</si>
  <si>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</si>
  <si>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</si>
  <si>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</si>
  <si>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</si>
  <si>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</si>
  <si>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</si>
  <si>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</si>
  <si>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</si>
  <si>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</si>
  <si>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</si>
  <si>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</si>
  <si>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</si>
  <si>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</si>
  <si>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</si>
  <si>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</si>
  <si>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</si>
  <si>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</si>
  <si>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</si>
  <si>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</si>
  <si>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</si>
  <si>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</si>
  <si>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</si>
  <si>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</si>
  <si>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</si>
  <si>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</si>
  <si>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</si>
  <si>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</si>
  <si>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</si>
  <si>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</si>
  <si>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</si>
  <si>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</si>
  <si>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</si>
  <si>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</si>
  <si>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</si>
  <si>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</si>
  <si>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</si>
  <si>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</si>
  <si>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</si>
  <si>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</si>
  <si>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</si>
  <si>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</si>
  <si>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</si>
  <si>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</si>
  <si>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</si>
  <si>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</si>
  <si>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</si>
  <si>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</si>
  <si>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</si>
  <si>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</si>
  <si>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</si>
  <si>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</si>
  <si>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</si>
  <si>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</si>
  <si>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</si>
  <si>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</si>
  <si>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</si>
  <si>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</si>
  <si>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</si>
  <si>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</si>
  <si>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</si>
  <si>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</si>
  <si>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</si>
  <si>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</si>
  <si>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</si>
  <si>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</si>
  <si>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</si>
  <si>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</si>
  <si>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</si>
  <si>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</si>
  <si>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</si>
  <si>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</si>
  <si>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</si>
  <si>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</si>
  <si>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</si>
  <si>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</si>
  <si>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</si>
  <si>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</si>
  <si>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</si>
  <si>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</si>
  <si>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</si>
  <si>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</si>
  <si>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</si>
  <si>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</si>
  <si>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</si>
  <si>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</si>
  <si>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</si>
  <si>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</si>
  <si>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</si>
  <si>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</si>
  <si>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</si>
  <si>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岐阜県神戸町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</si>
  <si>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</si>
  <si>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</si>
  <si>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</si>
  <si>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</si>
  <si>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</si>
  <si>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</si>
  <si>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</si>
  <si>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</si>
  <si>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</si>
  <si>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</si>
  <si>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</si>
  <si>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</si>
  <si>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</si>
  <si>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</si>
  <si>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</si>
  <si>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</si>
  <si>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</si>
  <si>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</si>
  <si>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</si>
  <si>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</si>
  <si>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障がい福祉サービス事業特別会計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</si>
  <si>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</si>
  <si>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</si>
  <si>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</si>
  <si>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</si>
  <si>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</si>
  <si>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</si>
  <si>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</si>
  <si>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</si>
  <si>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</si>
  <si>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</si>
  <si>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</si>
  <si>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</si>
  <si>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</si>
  <si>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</si>
  <si>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</si>
  <si>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</si>
  <si>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</si>
  <si>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</si>
  <si>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</si>
  <si>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</si>
  <si>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</si>
  <si>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</si>
  <si>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</si>
  <si>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</si>
  <si>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</si>
  <si>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</si>
  <si>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</si>
  <si>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</si>
  <si>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</si>
  <si>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</si>
  <si>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</si>
  <si>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</si>
  <si>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</si>
  <si>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</si>
  <si>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</si>
  <si>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</si>
  <si>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</si>
  <si>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</si>
  <si>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</si>
  <si>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</si>
  <si>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</si>
  <si>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</si>
  <si>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</si>
  <si>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</si>
  <si>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</si>
  <si>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</si>
  <si>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</si>
  <si>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</si>
  <si>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</si>
  <si>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</si>
  <si>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</si>
  <si>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</si>
  <si>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</si>
  <si>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</si>
  <si>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</si>
  <si>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</si>
  <si>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</si>
  <si>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</si>
  <si>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</si>
  <si>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</si>
  <si>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</si>
  <si>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</si>
  <si>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</si>
  <si>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</si>
  <si>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</si>
  <si>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</si>
  <si>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</si>
  <si>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</si>
  <si>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</si>
  <si>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</si>
  <si>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</si>
  <si>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</si>
  <si>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</si>
  <si>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</si>
  <si>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</si>
  <si>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</si>
  <si>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</si>
  <si>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</si>
  <si>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</si>
  <si>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神戸町公共下水道事業特別会計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</si>
  <si>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</si>
  <si>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</si>
  <si>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神戸町後期高齢者医療特別会計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</si>
  <si>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</si>
  <si>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神戸町国民健康保険特別会計</t>
    <phoneticPr fontId="5"/>
  </si>
  <si>
    <t>(Ｆ)</t>
    <phoneticPr fontId="5"/>
  </si>
  <si>
    <t>神戸町水道事業会計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</si>
  <si>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</si>
  <si>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</si>
  <si>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</si>
  <si>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</si>
  <si>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</si>
  <si>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</si>
  <si>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</si>
  <si>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</si>
  <si>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</si>
  <si>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</si>
  <si>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</si>
  <si>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</si>
  <si>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</si>
  <si>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</si>
  <si>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</si>
  <si>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</si>
  <si>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</si>
  <si>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</si>
  <si>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</si>
  <si>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</si>
  <si>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</si>
  <si>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</si>
  <si>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</si>
  <si>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</si>
  <si>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</si>
  <si>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</si>
  <si>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</si>
  <si>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</si>
  <si>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</si>
  <si>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</si>
  <si>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</si>
  <si>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</si>
  <si>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</si>
  <si>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</si>
  <si>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</si>
  <si>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</si>
  <si>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</si>
  <si>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</si>
  <si>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</si>
  <si>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</si>
  <si>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</si>
  <si>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</si>
  <si>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</si>
  <si>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</si>
  <si>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</si>
  <si>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</si>
  <si>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</si>
  <si>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</si>
  <si>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</si>
  <si>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</si>
  <si>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</si>
  <si>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</si>
  <si>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</si>
  <si>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</si>
  <si>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</si>
  <si>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</si>
  <si>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</si>
  <si>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</si>
  <si>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</si>
  <si>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</si>
  <si>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</si>
  <si>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</si>
  <si>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</si>
  <si>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</si>
  <si>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</si>
  <si>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</si>
  <si>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</si>
  <si>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</si>
  <si>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</si>
  <si>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</si>
  <si>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</si>
  <si>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</si>
  <si>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</si>
  <si>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</si>
  <si>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</si>
  <si>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</si>
  <si>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</si>
  <si>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</si>
  <si>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</si>
  <si>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</si>
  <si>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</si>
  <si>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</si>
  <si>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</si>
  <si>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</si>
  <si>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</si>
  <si>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</si>
  <si>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9.46</t>
  </si>
  <si>
    <t>▲ 2.92</t>
  </si>
  <si>
    <t>神戸町水道事業会計</t>
  </si>
  <si>
    <t>一般会計</t>
  </si>
  <si>
    <t>神戸町国民健康保険特別会計</t>
  </si>
  <si>
    <t>神戸町公共下水道事業特別会計</t>
  </si>
  <si>
    <t>神戸町後期高齢者医療特別会計</t>
  </si>
  <si>
    <t>学校給食事業特別会計</t>
  </si>
  <si>
    <t>障がい福祉サービス事業特別会計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</si>
  <si>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</si>
  <si>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</si>
  <si>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</si>
  <si>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</si>
  <si>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</si>
  <si>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</si>
  <si>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</si>
  <si>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</si>
  <si>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ふるさと納税基金</t>
    <rPh sb="4" eb="6">
      <t>ノウゼイ</t>
    </rPh>
    <rPh sb="6" eb="8">
      <t>キキン</t>
    </rPh>
    <phoneticPr fontId="5"/>
  </si>
  <si>
    <t>公共施設整備基金</t>
    <rPh sb="0" eb="8">
      <t>コウキョウシセツセイビキキン</t>
    </rPh>
    <phoneticPr fontId="5"/>
  </si>
  <si>
    <t>ふるさと振興地域福祉基金</t>
    <rPh sb="4" eb="8">
      <t>シンコウチイキ</t>
    </rPh>
    <rPh sb="8" eb="10">
      <t>フクシ</t>
    </rPh>
    <rPh sb="10" eb="12">
      <t>キキン</t>
    </rPh>
    <phoneticPr fontId="5"/>
  </si>
  <si>
    <t>社会福祉活動基金</t>
    <rPh sb="0" eb="8">
      <t>シャカイフクシカツドウキキン</t>
    </rPh>
    <phoneticPr fontId="5"/>
  </si>
  <si>
    <t>育英資金助成基金</t>
    <rPh sb="0" eb="4">
      <t>イクエイシキン</t>
    </rPh>
    <rPh sb="4" eb="8">
      <t>ジョセイキキン</t>
    </rPh>
    <phoneticPr fontId="2"/>
  </si>
  <si>
    <t>神戸町国民健康保険特別会計</t>
    <rPh sb="0" eb="3">
      <t>ゴウドチョウ</t>
    </rPh>
    <phoneticPr fontId="5"/>
  </si>
  <si>
    <t>神戸町後期高齢者医療特別会計</t>
    <rPh sb="0" eb="3">
      <t>ゴウドチョウ</t>
    </rPh>
    <phoneticPr fontId="5"/>
  </si>
  <si>
    <t>神戸町水道事業会計</t>
    <rPh sb="0" eb="3">
      <t>ゴウドチョウ</t>
    </rPh>
    <phoneticPr fontId="5"/>
  </si>
  <si>
    <t>神戸町公共下水道事業特別会計</t>
    <rPh sb="0" eb="3">
      <t>ゴウドチョウ</t>
    </rPh>
    <phoneticPr fontId="5"/>
  </si>
  <si>
    <t>大垣衛生施設組合</t>
    <rPh sb="0" eb="4">
      <t>オオガキエイセイ</t>
    </rPh>
    <rPh sb="4" eb="6">
      <t>シセツ</t>
    </rPh>
    <rPh sb="6" eb="8">
      <t>クミアイ</t>
    </rPh>
    <phoneticPr fontId="2"/>
  </si>
  <si>
    <t>大垣輪中水防事務組合</t>
    <rPh sb="0" eb="4">
      <t>オオガキワジュウ</t>
    </rPh>
    <rPh sb="4" eb="6">
      <t>スイボウ</t>
    </rPh>
    <rPh sb="6" eb="10">
      <t>ジムクミアイ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</si>
  <si>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</si>
  <si>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</si>
  <si>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大垣消防組合</t>
    <rPh sb="0" eb="2">
      <t>オオガキ</t>
    </rPh>
    <rPh sb="2" eb="6">
      <t>ショウボウクミアイ</t>
    </rPh>
    <phoneticPr fontId="2"/>
  </si>
  <si>
    <t>揖斐川水防事務組合</t>
    <rPh sb="0" eb="3">
      <t>イビガワ</t>
    </rPh>
    <rPh sb="3" eb="5">
      <t>スイボウ</t>
    </rPh>
    <rPh sb="5" eb="9">
      <t>ジムクミアイ</t>
    </rPh>
    <phoneticPr fontId="2"/>
  </si>
  <si>
    <t>西濃環境整備組合</t>
    <rPh sb="0" eb="2">
      <t>セイノウ</t>
    </rPh>
    <rPh sb="2" eb="4">
      <t>カンキョウ</t>
    </rPh>
    <rPh sb="4" eb="8">
      <t>セイビクミアイ</t>
    </rPh>
    <phoneticPr fontId="2"/>
  </si>
  <si>
    <t>西南濃老人福祉施設事務組合</t>
    <rPh sb="0" eb="3">
      <t>セイナンノウ</t>
    </rPh>
    <rPh sb="3" eb="5">
      <t>ロウジン</t>
    </rPh>
    <rPh sb="5" eb="9">
      <t>フクシシセツ</t>
    </rPh>
    <rPh sb="9" eb="13">
      <t>ジムクミアイ</t>
    </rPh>
    <phoneticPr fontId="2"/>
  </si>
  <si>
    <t>西南濃粗大廃棄物処理組合</t>
    <rPh sb="0" eb="3">
      <t>セイナンノウ</t>
    </rPh>
    <rPh sb="3" eb="5">
      <t>ソダイ</t>
    </rPh>
    <rPh sb="5" eb="8">
      <t>ハイキブツ</t>
    </rPh>
    <rPh sb="8" eb="12">
      <t>ショリクミアイ</t>
    </rPh>
    <phoneticPr fontId="2"/>
  </si>
  <si>
    <t>安八郡広域連合（一般会計）</t>
    <rPh sb="0" eb="3">
      <t>アンパチグン</t>
    </rPh>
    <rPh sb="3" eb="7">
      <t>コウイキレンゴウ</t>
    </rPh>
    <rPh sb="8" eb="10">
      <t>イッパン</t>
    </rPh>
    <rPh sb="10" eb="12">
      <t>カイケイ</t>
    </rPh>
    <phoneticPr fontId="2"/>
  </si>
  <si>
    <t>安八郡広域連合（特別会計）</t>
    <rPh sb="0" eb="3">
      <t>アンパチグン</t>
    </rPh>
    <rPh sb="3" eb="7">
      <t>コウイキレンゴウ</t>
    </rPh>
    <rPh sb="8" eb="12">
      <t>トクベツカイケイ</t>
    </rPh>
    <phoneticPr fontId="2"/>
  </si>
  <si>
    <t>後期高齢者医療広域連合（一般会計分）</t>
    <rPh sb="0" eb="5">
      <t>コウキコウレイシャ</t>
    </rPh>
    <rPh sb="5" eb="11">
      <t>イリョウコウイキレンゴウ</t>
    </rPh>
    <rPh sb="12" eb="17">
      <t>イッパンカイケイブン</t>
    </rPh>
    <phoneticPr fontId="2"/>
  </si>
  <si>
    <t>後期高齢者医療広域連合（特別会計分）</t>
    <rPh sb="0" eb="5">
      <t>コウキコウレイシャ</t>
    </rPh>
    <rPh sb="5" eb="11">
      <t>イリョウコウイキレンゴウ</t>
    </rPh>
    <rPh sb="12" eb="14">
      <t>トクベツ</t>
    </rPh>
    <rPh sb="14" eb="16">
      <t>カイケイ</t>
    </rPh>
    <rPh sb="16" eb="17">
      <t>ブン</t>
    </rPh>
    <phoneticPr fontId="2"/>
  </si>
  <si>
    <t>神戸町土地開発公社</t>
    <rPh sb="0" eb="3">
      <t>ゴウドチョウ</t>
    </rPh>
    <rPh sb="3" eb="7">
      <t>トチカイハツ</t>
    </rPh>
    <rPh sb="7" eb="9">
      <t>コウシャ</t>
    </rPh>
    <phoneticPr fontId="2"/>
  </si>
  <si>
    <t>-</t>
    <phoneticPr fontId="2"/>
  </si>
  <si>
    <t>-</t>
    <phoneticPr fontId="2"/>
  </si>
  <si>
    <t>-</t>
    <phoneticPr fontId="2"/>
  </si>
  <si>
    <t>○</t>
    <phoneticPr fontId="2"/>
  </si>
  <si>
    <t>西美濃さくら苑介護老人保健施設事務組合</t>
    <rPh sb="0" eb="1">
      <t>ニシ</t>
    </rPh>
    <rPh sb="1" eb="3">
      <t>ミノ</t>
    </rPh>
    <rPh sb="6" eb="7">
      <t>エン</t>
    </rPh>
    <rPh sb="7" eb="9">
      <t>カイゴ</t>
    </rPh>
    <rPh sb="9" eb="11">
      <t>ロウジン</t>
    </rPh>
    <rPh sb="11" eb="13">
      <t>ホケン</t>
    </rPh>
    <rPh sb="13" eb="15">
      <t>シセツ</t>
    </rPh>
    <rPh sb="15" eb="17">
      <t>ジム</t>
    </rPh>
    <rPh sb="17" eb="19">
      <t>クミアイ</t>
    </rPh>
    <phoneticPr fontId="2"/>
  </si>
  <si>
    <t>基金から7百万円繰入</t>
    <rPh sb="0" eb="2">
      <t>キキン</t>
    </rPh>
    <rPh sb="5" eb="8">
      <t>ヒャクマンエン</t>
    </rPh>
    <rPh sb="8" eb="10">
      <t>クリイレ</t>
    </rPh>
    <phoneticPr fontId="2"/>
  </si>
  <si>
    <t>基金から790百万円繰入</t>
    <phoneticPr fontId="2"/>
  </si>
  <si>
    <t>基金から102百万円繰入</t>
    <phoneticPr fontId="2"/>
  </si>
  <si>
    <t>基金から1百万円繰入</t>
    <phoneticPr fontId="2"/>
  </si>
  <si>
    <t>基金から23百万円繰入</t>
    <phoneticPr fontId="2"/>
  </si>
  <si>
    <t>基金から342百万円繰入</t>
    <rPh sb="0" eb="2">
      <t>キキン</t>
    </rPh>
    <rPh sb="7" eb="10">
      <t>ヒャクマンエン</t>
    </rPh>
    <rPh sb="10" eb="12">
      <t>クリイレ</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</si>
  <si>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</si>
  <si>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</si>
  <si>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</si>
  <si>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</si>
  <si>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</si>
  <si>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</si>
  <si>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減少傾向にあり、類似団体と比較して低い水準にある一方、将来負担比率は類似団体と比較して高くなっている。将来負担比率が高くなっている主な要因としては、公共下水道事業に対して多額の地方債を発行したことによるものである。
　実質公債費比率は、現在は低い水準であるが、今後一般財源等の減少や地方債発行などにより上昇していくことが考えられるため、これまで以上に公債費の適正化に取り組んでいく必要がある。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</si>
  <si>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</si>
  <si>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</si>
  <si>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</si>
  <si>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将来負担比率は前年度比では低下しているが、類似団体と比較して高い水準である。将来負担比率が高くなっている要因としては、公共下水道事業に対して多額の地方債を発行したことによるものである。
 有形固定資産減価償却率は前年度より1.6%増加しているが、類似団体よりも低い水準である。今後も資産老朽化が進み、水準が高くなることが予想されるため、公共施設等総合管理計画及び個別施設計画に基づき、老朽化した施設の適正な維持管理に取り組んでいく。</t>
    <rPh sb="8" eb="11">
      <t>ゼンネンド</t>
    </rPh>
    <rPh sb="11" eb="12">
      <t>ヒ</t>
    </rPh>
    <rPh sb="14" eb="16">
      <t>テイカ</t>
    </rPh>
    <rPh sb="201" eb="203">
      <t>テキセイ</t>
    </rPh>
    <rPh sb="204" eb="208">
      <t>イジカンリ</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</si>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</sst>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A4FC-45C9-B370-3C2080B6FA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64071</c:v>
                </c:pt>
                <c:pt idx="1">
                  <c:v>79208</c:v>
                </c:pt>
                <c:pt idx="2">
                  <c:v>48166</c:v>
                </c:pt>
                <c:pt idx="3">
                  <c:v>28619</c:v>
                </c:pt>
                <c:pt idx="4">
                  <c:v>33797</c:v>
                </c:pt>
              </c:numCache>
            </c:numRef>
          </c:val>
          <c:smooth val="0"/>
          <c:extLst>
            <c:ext xmlns:c16="http://schemas.microsoft.com/office/drawing/2014/chart" uri="{C3380CC4-5D6E-409C-BE32-E72D297353CC}">
              <c16:uniqueId val="{00000001-A4FC-45C9-B370-3C2080B6FA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6.97</c:v>
                </c:pt>
                <c:pt idx="1">
                  <c:v>6.44</c:v>
                </c:pt>
                <c:pt idx="2">
                  <c:v>9.77</c:v>
                </c:pt>
                <c:pt idx="3">
                  <c:v>9.48</c:v>
                </c:pt>
                <c:pt idx="4">
                  <c:v>9.84</c:v>
                </c:pt>
              </c:numCache>
            </c:numRef>
          </c:val>
          <c:extLst>
            <c:ext xmlns:c16="http://schemas.microsoft.com/office/drawing/2014/chart" uri="{C3380CC4-5D6E-409C-BE32-E72D297353CC}">
              <c16:uniqueId val="{00000000-7CDB-4D83-BD19-B2757CCCDB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22.57</c:v>
                </c:pt>
                <c:pt idx="1">
                  <c:v>20</c:v>
                </c:pt>
                <c:pt idx="2">
                  <c:v>16.54</c:v>
                </c:pt>
                <c:pt idx="3">
                  <c:v>19.86</c:v>
                </c:pt>
                <c:pt idx="4">
                  <c:v>22.3</c:v>
                </c:pt>
              </c:numCache>
            </c:numRef>
          </c:val>
          <c:extLst>
            <c:ext xmlns:c16="http://schemas.microsoft.com/office/drawing/2014/chart" uri="{C3380CC4-5D6E-409C-BE32-E72D297353CC}">
              <c16:uniqueId val="{00000001-7CDB-4D83-BD19-B2757CCCDB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-9.4600000000000009</c:v>
                </c:pt>
                <c:pt idx="1">
                  <c:v>-2.92</c:v>
                </c:pt>
                <c:pt idx="2">
                  <c:v>0.08</c:v>
                </c:pt>
                <c:pt idx="3">
                  <c:v>2.96</c:v>
                </c:pt>
                <c:pt idx="4">
                  <c:v>4.3099999999999996</c:v>
                </c:pt>
              </c:numCache>
            </c:numRef>
          </c:val>
          <c:smooth val="0"/>
          <c:extLst>
            <c:ext xmlns:c16="http://schemas.microsoft.com/office/drawing/2014/chart" uri="{C3380CC4-5D6E-409C-BE32-E72D297353CC}">
              <c16:uniqueId val="{00000002-7CDB-4D83-BD19-B2757CCCDB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A15-4AE7-8BD9-792DF2F578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15-4AE7-8BD9-792DF2F578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15-4AE7-8BD9-792DF2F578A8}"/>
            </c:ext>
          </c:extLst>
        </c:ser>
        <c:ser>
          <c:idx val="3"/>
          <c:order val="3"/>
          <c:tx>
            <c:strRef>
              <c:f>データシート!$A$30</c:f>
              <c:strCache>
                <c:ptCount val="1"/>
                <c:pt idx="0">
                  <c:v>障がい福祉サービス事業特別会計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0.01</c:v>
                </c:pt>
                <c:pt idx="4">
                  <c:v>#N/A</c:v>
                </c:pt>
                <c:pt idx="5">
                  <c:v>0.03</c:v>
                </c:pt>
                <c:pt idx="6">
                  <c:v>#N/A</c:v>
                </c:pt>
                <c:pt idx="7">
                  <c:v>0.03</c:v>
                </c:pt>
                <c:pt idx="8">
                  <c:v>#N/A</c:v>
                </c:pt>
                <c:pt idx="9">
                  <c:v>0.03</c:v>
                </c:pt>
              </c:numCache>
            </c:numRef>
          </c:val>
          <c:extLst>
            <c:ext xmlns:c16="http://schemas.microsoft.com/office/drawing/2014/chart" uri="{C3380CC4-5D6E-409C-BE32-E72D297353CC}">
              <c16:uniqueId val="{00000003-1A15-4AE7-8BD9-792DF2F578A8}"/>
            </c:ext>
          </c:extLst>
        </c:ser>
        <c:ser>
          <c:idx val="4"/>
          <c:order val="4"/>
          <c:tx>
            <c:strRef>
              <c:f>データシート!$A$31</c:f>
              <c:strCache>
                <c:ptCount val="1"/>
                <c:pt idx="0">
                  <c:v>学校給食事業特別会計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0.06</c:v>
                </c:pt>
                <c:pt idx="4">
                  <c:v>#N/A</c:v>
                </c:pt>
                <c:pt idx="5">
                  <c:v>0.03</c:v>
                </c:pt>
                <c:pt idx="6">
                  <c:v>#N/A</c:v>
                </c:pt>
                <c:pt idx="7">
                  <c:v>0.04</c:v>
                </c:pt>
                <c:pt idx="8">
                  <c:v>#N/A</c:v>
                </c:pt>
                <c:pt idx="9">
                  <c:v>0.04</c:v>
                </c:pt>
              </c:numCache>
            </c:numRef>
          </c:val>
          <c:extLst>
            <c:ext xmlns:c16="http://schemas.microsoft.com/office/drawing/2014/chart" uri="{C3380CC4-5D6E-409C-BE32-E72D297353CC}">
              <c16:uniqueId val="{00000004-1A15-4AE7-8BD9-792DF2F578A8}"/>
            </c:ext>
          </c:extLst>
        </c:ser>
        <c:ser>
          <c:idx val="5"/>
          <c:order val="5"/>
          <c:tx>
            <c:strRef>
              <c:f>データシート!$A$32</c:f>
              <c:strCache>
                <c:ptCount val="1"/>
                <c:pt idx="0">
                  <c:v>神戸町後期高齢者医療特別会計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0.15</c:v>
                </c:pt>
                <c:pt idx="2">
                  <c:v>#N/A</c:v>
                </c:pt>
                <c:pt idx="3">
                  <c:v>0.14000000000000001</c:v>
                </c:pt>
                <c:pt idx="4">
                  <c:v>#N/A</c:v>
                </c:pt>
                <c:pt idx="5">
                  <c:v>0.18</c:v>
                </c:pt>
                <c:pt idx="6">
                  <c:v>#N/A</c:v>
                </c:pt>
                <c:pt idx="7">
                  <c:v>0.13</c:v>
                </c:pt>
                <c:pt idx="8">
                  <c:v>#N/A</c:v>
                </c:pt>
                <c:pt idx="9">
                  <c:v>0.12</c:v>
                </c:pt>
              </c:numCache>
            </c:numRef>
          </c:val>
          <c:extLst>
            <c:ext xmlns:c16="http://schemas.microsoft.com/office/drawing/2014/chart" uri="{C3380CC4-5D6E-409C-BE32-E72D297353CC}">
              <c16:uniqueId val="{00000005-1A15-4AE7-8BD9-792DF2F578A8}"/>
            </c:ext>
          </c:extLst>
        </c:ser>
        <c:ser>
          <c:idx val="6"/>
          <c:order val="6"/>
          <c:tx>
            <c:strRef>
              <c:f>データシート!$A$33</c:f>
              <c:strCache>
                <c:ptCount val="1"/>
                <c:pt idx="0">
                  <c:v>神戸町公共下水道事業特別会計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0.37</c:v>
                </c:pt>
                <c:pt idx="2">
                  <c:v>#N/A</c:v>
                </c:pt>
                <c:pt idx="3">
                  <c:v>1.2</c:v>
                </c:pt>
                <c:pt idx="4">
                  <c:v>#N/A</c:v>
                </c:pt>
                <c:pt idx="5">
                  <c:v>0.99</c:v>
                </c:pt>
                <c:pt idx="6">
                  <c:v>#N/A</c:v>
                </c:pt>
                <c:pt idx="7">
                  <c:v>0.73</c:v>
                </c:pt>
                <c:pt idx="8">
                  <c:v>#N/A</c:v>
                </c:pt>
                <c:pt idx="9">
                  <c:v>0.8</c:v>
                </c:pt>
              </c:numCache>
            </c:numRef>
          </c:val>
          <c:extLst>
            <c:ext xmlns:c16="http://schemas.microsoft.com/office/drawing/2014/chart" uri="{C3380CC4-5D6E-409C-BE32-E72D297353CC}">
              <c16:uniqueId val="{00000006-1A15-4AE7-8BD9-792DF2F578A8}"/>
            </c:ext>
          </c:extLst>
        </c:ser>
        <c:ser>
          <c:idx val="7"/>
          <c:order val="7"/>
          <c:tx>
            <c:strRef>
              <c:f>データシート!$A$34</c:f>
              <c:strCache>
                <c:ptCount val="1"/>
                <c:pt idx="0">
                  <c:v>神戸町国民健康保険特別会計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4.5</c:v>
                </c:pt>
                <c:pt idx="2">
                  <c:v>#N/A</c:v>
                </c:pt>
                <c:pt idx="3">
                  <c:v>3.98</c:v>
                </c:pt>
                <c:pt idx="4">
                  <c:v>#N/A</c:v>
                </c:pt>
                <c:pt idx="5">
                  <c:v>1.42</c:v>
                </c:pt>
                <c:pt idx="6">
                  <c:v>#N/A</c:v>
                </c:pt>
                <c:pt idx="7">
                  <c:v>1.33</c:v>
                </c:pt>
                <c:pt idx="8">
                  <c:v>#N/A</c:v>
                </c:pt>
                <c:pt idx="9">
                  <c:v>1.33</c:v>
                </c:pt>
              </c:numCache>
            </c:numRef>
          </c:val>
          <c:extLst>
            <c:ext xmlns:c16="http://schemas.microsoft.com/office/drawing/2014/chart" uri="{C3380CC4-5D6E-409C-BE32-E72D297353CC}">
              <c16:uniqueId val="{00000007-1A15-4AE7-8BD9-792DF2F578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6.87</c:v>
                </c:pt>
                <c:pt idx="2">
                  <c:v>#N/A</c:v>
                </c:pt>
                <c:pt idx="3">
                  <c:v>6.35</c:v>
                </c:pt>
                <c:pt idx="4">
                  <c:v>#N/A</c:v>
                </c:pt>
                <c:pt idx="5">
                  <c:v>9.6999999999999993</c:v>
                </c:pt>
                <c:pt idx="6">
                  <c:v>#N/A</c:v>
                </c:pt>
                <c:pt idx="7">
                  <c:v>9.4</c:v>
                </c:pt>
                <c:pt idx="8">
                  <c:v>#N/A</c:v>
                </c:pt>
                <c:pt idx="9">
                  <c:v>9.76</c:v>
                </c:pt>
              </c:numCache>
            </c:numRef>
          </c:val>
          <c:extLst>
            <c:ext xmlns:c16="http://schemas.microsoft.com/office/drawing/2014/chart" uri="{C3380CC4-5D6E-409C-BE32-E72D297353CC}">
              <c16:uniqueId val="{00000008-1A15-4AE7-8BD9-792DF2F578A8}"/>
            </c:ext>
          </c:extLst>
        </c:ser>
        <c:ser>
          <c:idx val="9"/>
          <c:order val="9"/>
          <c:tx>
            <c:strRef>
              <c:f>データシート!$A$36</c:f>
              <c:strCache>
                <c:ptCount val="1"/>
                <c:pt idx="0">
                  <c:v>神戸町水道事業会計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16.510000000000002</c:v>
                </c:pt>
                <c:pt idx="2">
                  <c:v>#N/A</c:v>
                </c:pt>
                <c:pt idx="3">
                  <c:v>14.78</c:v>
                </c:pt>
                <c:pt idx="4">
                  <c:v>#N/A</c:v>
                </c:pt>
                <c:pt idx="5">
                  <c:v>14.35</c:v>
                </c:pt>
                <c:pt idx="6">
                  <c:v>#N/A</c:v>
                </c:pt>
                <c:pt idx="7">
                  <c:v>14.04</c:v>
                </c:pt>
                <c:pt idx="8">
                  <c:v>#N/A</c:v>
                </c:pt>
                <c:pt idx="9">
                  <c:v>9.84</c:v>
                </c:pt>
              </c:numCache>
            </c:numRef>
          </c:val>
          <c:extLst>
            <c:ext xmlns:c16="http://schemas.microsoft.com/office/drawing/2014/chart" uri="{C3380CC4-5D6E-409C-BE32-E72D297353CC}">
              <c16:uniqueId val="{00000009-1A15-4AE7-8BD9-792DF2F578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508</c:v>
                </c:pt>
                <c:pt idx="5">
                  <c:v>580</c:v>
                </c:pt>
                <c:pt idx="8">
                  <c:v>534</c:v>
                </c:pt>
                <c:pt idx="11">
                  <c:v>542</c:v>
                </c:pt>
                <c:pt idx="14">
                  <c:v>550</c:v>
                </c:pt>
              </c:numCache>
            </c:numRef>
          </c:val>
          <c:extLst>
            <c:ext xmlns:c16="http://schemas.microsoft.com/office/drawing/2014/chart" uri="{C3380CC4-5D6E-409C-BE32-E72D297353CC}">
              <c16:uniqueId val="{00000000-6B34-48A8-83FA-C015F37D20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34-48A8-83FA-C015F37D20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34-48A8-83FA-C015F37D20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34</c:v>
                </c:pt>
                <c:pt idx="6">
                  <c:v>35</c:v>
                </c:pt>
                <c:pt idx="9">
                  <c:v>0</c:v>
                </c:pt>
                <c:pt idx="12">
                  <c:v>0</c:v>
                </c:pt>
              </c:numCache>
            </c:numRef>
          </c:val>
          <c:extLst>
            <c:ext xmlns:c16="http://schemas.microsoft.com/office/drawing/2014/chart" uri="{C3380CC4-5D6E-409C-BE32-E72D297353CC}">
              <c16:uniqueId val="{00000003-6B34-48A8-83FA-C015F37D20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190</c:v>
                </c:pt>
                <c:pt idx="3">
                  <c:v>216</c:v>
                </c:pt>
                <c:pt idx="6">
                  <c:v>217</c:v>
                </c:pt>
                <c:pt idx="9">
                  <c:v>227</c:v>
                </c:pt>
                <c:pt idx="12">
                  <c:v>224</c:v>
                </c:pt>
              </c:numCache>
            </c:numRef>
          </c:val>
          <c:extLst>
            <c:ext xmlns:c16="http://schemas.microsoft.com/office/drawing/2014/chart" uri="{C3380CC4-5D6E-409C-BE32-E72D297353CC}">
              <c16:uniqueId val="{00000004-6B34-48A8-83FA-C015F37D20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34-48A8-83FA-C015F37D20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34-48A8-83FA-C015F37D20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474</c:v>
                </c:pt>
                <c:pt idx="3">
                  <c:v>451</c:v>
                </c:pt>
                <c:pt idx="6">
                  <c:v>439</c:v>
                </c:pt>
                <c:pt idx="9">
                  <c:v>447</c:v>
                </c:pt>
                <c:pt idx="12">
                  <c:v>467</c:v>
                </c:pt>
              </c:numCache>
            </c:numRef>
          </c:val>
          <c:extLst>
            <c:ext xmlns:c16="http://schemas.microsoft.com/office/drawing/2014/chart" uri="{C3380CC4-5D6E-409C-BE32-E72D297353CC}">
              <c16:uniqueId val="{00000007-6B34-48A8-83FA-C015F37D20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188</c:v>
                </c:pt>
                <c:pt idx="2">
                  <c:v>#N/A</c:v>
                </c:pt>
                <c:pt idx="3">
                  <c:v>#N/A</c:v>
                </c:pt>
                <c:pt idx="4">
                  <c:v>121</c:v>
                </c:pt>
                <c:pt idx="5">
                  <c:v>#N/A</c:v>
                </c:pt>
                <c:pt idx="6">
                  <c:v>#N/A</c:v>
                </c:pt>
                <c:pt idx="7">
                  <c:v>157</c:v>
                </c:pt>
                <c:pt idx="8">
                  <c:v>#N/A</c:v>
                </c:pt>
                <c:pt idx="9">
                  <c:v>#N/A</c:v>
                </c:pt>
                <c:pt idx="10">
                  <c:v>132</c:v>
                </c:pt>
                <c:pt idx="11">
                  <c:v>#N/A</c:v>
                </c:pt>
                <c:pt idx="12">
                  <c:v>#N/A</c:v>
                </c:pt>
                <c:pt idx="13">
                  <c:v>141</c:v>
                </c:pt>
                <c:pt idx="14">
                  <c:v>#N/A</c:v>
                </c:pt>
              </c:numCache>
            </c:numRef>
          </c:val>
          <c:smooth val="0"/>
          <c:extLst>
            <c:ext xmlns:c16="http://schemas.microsoft.com/office/drawing/2014/chart" uri="{C3380CC4-5D6E-409C-BE32-E72D297353CC}">
              <c16:uniqueId val="{00000008-6B34-48A8-83FA-C015F37D20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6986</c:v>
                </c:pt>
                <c:pt idx="5">
                  <c:v>7055</c:v>
                </c:pt>
                <c:pt idx="8">
                  <c:v>7078</c:v>
                </c:pt>
                <c:pt idx="11">
                  <c:v>6991</c:v>
                </c:pt>
                <c:pt idx="14">
                  <c:v>6756</c:v>
                </c:pt>
              </c:numCache>
            </c:numRef>
          </c:val>
          <c:extLst>
            <c:ext xmlns:c16="http://schemas.microsoft.com/office/drawing/2014/chart" uri="{C3380CC4-5D6E-409C-BE32-E72D297353CC}">
              <c16:uniqueId val="{00000000-F5E4-4D03-B5CB-FDCF82470F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5E4-4D03-B5CB-FDCF82470F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2660</c:v>
                </c:pt>
                <c:pt idx="5">
                  <c:v>2493</c:v>
                </c:pt>
                <c:pt idx="8">
                  <c:v>2540</c:v>
                </c:pt>
                <c:pt idx="11">
                  <c:v>2579</c:v>
                </c:pt>
                <c:pt idx="14">
                  <c:v>2820</c:v>
                </c:pt>
              </c:numCache>
            </c:numRef>
          </c:val>
          <c:extLst>
            <c:ext xmlns:c16="http://schemas.microsoft.com/office/drawing/2014/chart" uri="{C3380CC4-5D6E-409C-BE32-E72D297353CC}">
              <c16:uniqueId val="{00000002-F5E4-4D03-B5CB-FDCF82470F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5E4-4D03-B5CB-FDCF82470F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5E4-4D03-B5CB-FDCF82470F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E4-4D03-B5CB-FDCF82470F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1153</c:v>
                </c:pt>
                <c:pt idx="3">
                  <c:v>1090</c:v>
                </c:pt>
                <c:pt idx="6">
                  <c:v>1055</c:v>
                </c:pt>
                <c:pt idx="9">
                  <c:v>1050</c:v>
                </c:pt>
                <c:pt idx="12">
                  <c:v>1046</c:v>
                </c:pt>
              </c:numCache>
            </c:numRef>
          </c:val>
          <c:extLst>
            <c:ext xmlns:c16="http://schemas.microsoft.com/office/drawing/2014/chart" uri="{C3380CC4-5D6E-409C-BE32-E72D297353CC}">
              <c16:uniqueId val="{00000006-F5E4-4D03-B5CB-FDCF82470F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303</c:v>
                </c:pt>
                <c:pt idx="3">
                  <c:v>329</c:v>
                </c:pt>
                <c:pt idx="6">
                  <c:v>316</c:v>
                </c:pt>
                <c:pt idx="9">
                  <c:v>313</c:v>
                </c:pt>
                <c:pt idx="12">
                  <c:v>339</c:v>
                </c:pt>
              </c:numCache>
            </c:numRef>
          </c:val>
          <c:extLst>
            <c:ext xmlns:c16="http://schemas.microsoft.com/office/drawing/2014/chart" uri="{C3380CC4-5D6E-409C-BE32-E72D297353CC}">
              <c16:uniqueId val="{00000007-F5E4-4D03-B5CB-FDCF82470F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4958</c:v>
                </c:pt>
                <c:pt idx="3">
                  <c:v>5075</c:v>
                </c:pt>
                <c:pt idx="6">
                  <c:v>5358</c:v>
                </c:pt>
                <c:pt idx="9">
                  <c:v>5621</c:v>
                </c:pt>
                <c:pt idx="12">
                  <c:v>5819</c:v>
                </c:pt>
              </c:numCache>
            </c:numRef>
          </c:val>
          <c:extLst>
            <c:ext xmlns:c16="http://schemas.microsoft.com/office/drawing/2014/chart" uri="{C3380CC4-5D6E-409C-BE32-E72D297353CC}">
              <c16:uniqueId val="{00000008-F5E4-4D03-B5CB-FDCF82470F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5E4-4D03-B5CB-FDCF82470F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5216</c:v>
                </c:pt>
                <c:pt idx="3">
                  <c:v>5391</c:v>
                </c:pt>
                <c:pt idx="6">
                  <c:v>5312</c:v>
                </c:pt>
                <c:pt idx="9">
                  <c:v>5255</c:v>
                </c:pt>
                <c:pt idx="12">
                  <c:v>5168</c:v>
                </c:pt>
              </c:numCache>
            </c:numRef>
          </c:val>
          <c:extLst>
            <c:ext xmlns:c16="http://schemas.microsoft.com/office/drawing/2014/chart" uri="{C3380CC4-5D6E-409C-BE32-E72D297353CC}">
              <c16:uniqueId val="{0000000A-F5E4-4D03-B5CB-FDCF82470F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1984</c:v>
                </c:pt>
                <c:pt idx="2">
                  <c:v>#N/A</c:v>
                </c:pt>
                <c:pt idx="3">
                  <c:v>#N/A</c:v>
                </c:pt>
                <c:pt idx="4">
                  <c:v>2338</c:v>
                </c:pt>
                <c:pt idx="5">
                  <c:v>#N/A</c:v>
                </c:pt>
                <c:pt idx="6">
                  <c:v>#N/A</c:v>
                </c:pt>
                <c:pt idx="7">
                  <c:v>2423</c:v>
                </c:pt>
                <c:pt idx="8">
                  <c:v>#N/A</c:v>
                </c:pt>
                <c:pt idx="9">
                  <c:v>#N/A</c:v>
                </c:pt>
                <c:pt idx="10">
                  <c:v>2668</c:v>
                </c:pt>
                <c:pt idx="11">
                  <c:v>#N/A</c:v>
                </c:pt>
                <c:pt idx="12">
                  <c:v>#N/A</c:v>
                </c:pt>
                <c:pt idx="13">
                  <c:v>2797</c:v>
                </c:pt>
                <c:pt idx="14">
                  <c:v>#N/A</c:v>
                </c:pt>
              </c:numCache>
            </c:numRef>
          </c:val>
          <c:smooth val="0"/>
          <c:extLst>
            <c:ext xmlns:c16="http://schemas.microsoft.com/office/drawing/2014/chart" uri="{C3380CC4-5D6E-409C-BE32-E72D297353CC}">
              <c16:uniqueId val="{0000000B-F5E4-4D03-B5CB-FDCF82470F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750</c:v>
                </c:pt>
                <c:pt idx="1">
                  <c:v>899</c:v>
                </c:pt>
                <c:pt idx="2">
                  <c:v>1064</c:v>
                </c:pt>
              </c:numCache>
            </c:numRef>
          </c:val>
          <c:extLst>
            <c:ext xmlns:c16="http://schemas.microsoft.com/office/drawing/2014/chart" uri="{C3380CC4-5D6E-409C-BE32-E72D297353CC}">
              <c16:uniqueId val="{00000000-48F3-4B06-B979-B0D128B010E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211</c:v>
                </c:pt>
                <c:pt idx="1">
                  <c:v>211</c:v>
                </c:pt>
                <c:pt idx="2">
                  <c:v>211</c:v>
                </c:pt>
              </c:numCache>
            </c:numRef>
          </c:val>
          <c:extLst>
            <c:ext xmlns:c16="http://schemas.microsoft.com/office/drawing/2014/chart" uri="{C3380CC4-5D6E-409C-BE32-E72D297353CC}">
              <c16:uniqueId val="{00000001-48F3-4B06-B979-B0D128B010E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1134</c:v>
                </c:pt>
                <c:pt idx="1">
                  <c:v>1201</c:v>
                </c:pt>
                <c:pt idx="2">
                  <c:v>1276</c:v>
                </c:pt>
              </c:numCache>
            </c:numRef>
          </c:val>
          <c:extLst>
            <c:ext xmlns:c16="http://schemas.microsoft.com/office/drawing/2014/chart" uri="{C3380CC4-5D6E-409C-BE32-E72D297353CC}">
              <c16:uniqueId val="{00000002-48F3-4B06-B979-B0D128B010E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{21EFFE83-099C-4B0A-B6AB-1C8DEEE6E33F}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E8B-4337-87A0-7B80855777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{C318D16F-981F-4C10-BD04-26696C10E948}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8B-4337-87A0-7B80855777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{FD159478-A9A6-4200-ACD6-F58CDBB0E23C}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8B-4337-87A0-7B80855777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{9DB0ED03-4EAF-494A-B8B4-DF4F320CE9BE}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8B-4337-87A0-7B80855777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{335BE1E3-3A72-402C-95A1-28D4936DCF99}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8B-4337-87A0-7B808557770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{A6929C22-60AC-4328-9EA0-6D795BB9B517}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E8B-4337-87A0-7B808557770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{5A3530A4-0DB6-454B-8D61-D3512AFDCCA2}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E8B-4337-87A0-7B808557770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{E139CE89-1968-418A-B649-95E9AECABEF5}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E8B-4337-87A0-7B808557770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{87B8F4C4-2102-4DDD-BF3C-FB240A0B021B}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E8B-4337-87A0-7B80855777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56.3</c:v>
                </c:pt>
                <c:pt idx="16">
                  <c:v>55.3</c:v>
                </c:pt>
                <c:pt idx="24">
                  <c:v>57.2</c:v>
                </c:pt>
                <c:pt idx="32">
                  <c:v>58.8</c:v>
                </c:pt>
              </c:numCache>
            </c:numRef>
          </c:xVal>
          <c:yVal>
            <c:numRef>
              <c:f>公会計指標分析・財政指標組合せ分析表!$BP$51:$DC$51</c:f>
              <c:numCache>
                <c:formatCode>#,##0.0;"▲ "#,##0.0</c:formatCode>
                <c:ptCount val="40"/>
                <c:pt idx="0">
                  <c:v>50</c:v>
                </c:pt>
                <c:pt idx="8">
                  <c:v>58.8</c:v>
                </c:pt>
                <c:pt idx="16">
                  <c:v>60.5</c:v>
                </c:pt>
                <c:pt idx="24">
                  <c:v>66.900000000000006</c:v>
                </c:pt>
                <c:pt idx="32">
                  <c:v>66.2</c:v>
                </c:pt>
              </c:numCache>
            </c:numRef>
          </c:yVal>
          <c:smooth val="0"/>
          <c:extLst>
            <c:ext xmlns:c16="http://schemas.microsoft.com/office/drawing/2014/chart" uri="{C3380CC4-5D6E-409C-BE32-E72D297353CC}">
              <c16:uniqueId val="{00000009-4E8B-4337-87A0-7B808557770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{D40D2AC6-ED14-4E1B-A0B7-260040BB6D68}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E8B-4337-87A0-7B808557770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{205E6A88-34E5-4932-A6A9-46E7FDFA84F1}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8B-4337-87A0-7B80855777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{DB2CAB5A-8682-4BBA-BB21-9DD85A968EBF}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8B-4337-87A0-7B80855777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{D732B4E5-6A1E-4439-A8B8-BB51D8069DC8}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8B-4337-87A0-7B80855777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{21B98D28-99C1-4BA3-91DB-79EDE00D699F}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8B-4337-87A0-7B8085577701}"/>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{972AB72C-9F07-4E16-917B-C1635B60F2FB}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E8B-4337-87A0-7B8085577701}"/>
                </c:ext>
              </c:extLst>
            </c:dLbl>
            <c:dLbl>
              <c:idx val="16"/>
              <c:layout>
                <c:manualLayout>
                  <c:x val="0"/>
                  <c:y val="5.007688971255077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{98DFB34E-6B4F-4C69-B79A-FBF8CB18B42F}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E8B-4337-87A0-7B8085577701}"/>
                </c:ext>
              </c:extLst>
            </c:dLbl>
            <c:dLbl>
              <c:idx val="24"/>
              <c:layout>
                <c:manualLayout>
                  <c:x val="0"/>
                  <c:y val="-5.0076889712550353E-3"/>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{ACF2BAEB-76A8-489E-8EF9-15CF557EE12A}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E8B-4337-87A0-7B8085577701}"/>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{358EE474-A22A-45F8-867A-C27758D496AE}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E8B-4337-87A0-7B80855777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4E8B-4337-87A0-7B8085577701}"/>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{A275CA57-547B-47C3-AD15-7E12245A2F45}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BD6-42A1-A9C6-6EA504F45F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{B9B4B2BE-959F-4D75-B03B-D26649926BA7}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D6-42A1-A9C6-6EA504F45F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{9A8F0542-3F5F-4ED8-8A93-C6759586F5A6}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D6-42A1-A9C6-6EA504F45F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{461007F1-E110-4D2B-BF20-C8524B083241}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D6-42A1-A9C6-6EA504F45F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{F12DA3D5-DB79-4B08-9A4A-F65832F4F556}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D6-42A1-A9C6-6EA504F45F6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{3D737FAE-4BAE-429B-9A4F-92F3D22AD3A6}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BD6-42A1-A9C6-6EA504F45F6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{CBD61819-306F-4E91-819C-AC671DD2E722}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BD6-42A1-A9C6-6EA504F45F68}"/>
                </c:ext>
              </c:extLst>
            </c:dLbl>
            <c:dLbl>
              <c:idx val="24"/>
              <c:layout>
                <c:manualLayout>
                  <c:x val="-2.35326982190610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{35613C58-1149-4962-A3E1-220F26485632}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BD6-42A1-A9C6-6EA504F45F68}"/>
                </c:ext>
              </c:extLst>
            </c:dLbl>
            <c:dLbl>
              <c:idx val="32"/>
              <c:layout>
                <c:manualLayout>
                  <c:x val="-3.960798723109029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{A3E1A322-DB11-42AE-8D57-90DD134EF091}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BD6-42A1-A9C6-6EA504F45F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6.4</c:v>
                </c:pt>
                <c:pt idx="8">
                  <c:v>4.5999999999999996</c:v>
                </c:pt>
                <c:pt idx="16">
                  <c:v>3.8</c:v>
                </c:pt>
                <c:pt idx="24">
                  <c:v>3.4</c:v>
                </c:pt>
                <c:pt idx="32">
                  <c:v>3.5</c:v>
                </c:pt>
              </c:numCache>
            </c:numRef>
          </c:xVal>
          <c:yVal>
            <c:numRef>
              <c:f>公会計指標分析・財政指標組合せ分析表!$BP$73:$DC$73</c:f>
              <c:numCache>
                <c:formatCode>#,##0.0;"▲ "#,##0.0</c:formatCode>
                <c:ptCount val="40"/>
                <c:pt idx="0">
                  <c:v>50</c:v>
                </c:pt>
                <c:pt idx="8">
                  <c:v>58.8</c:v>
                </c:pt>
                <c:pt idx="16">
                  <c:v>60.5</c:v>
                </c:pt>
                <c:pt idx="24">
                  <c:v>66.900000000000006</c:v>
                </c:pt>
                <c:pt idx="32">
                  <c:v>66.2</c:v>
                </c:pt>
              </c:numCache>
            </c:numRef>
          </c:yVal>
          <c:smooth val="0"/>
          <c:extLst>
            <c:ext xmlns:c16="http://schemas.microsoft.com/office/drawing/2014/chart" uri="{C3380CC4-5D6E-409C-BE32-E72D297353CC}">
              <c16:uniqueId val="{00000009-EBD6-42A1-A9C6-6EA504F45F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2.8155903081496861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{922F4BD6-AAD4-4AD8-9B1F-5B532670D6B1}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BD6-42A1-A9C6-6EA504F45F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{F50461D4-F7FA-41EA-B267-5A2EF2AF4009}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D6-42A1-A9C6-6EA504F45F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{E341BBF6-98D2-4BA7-AC9B-58A5F45FDC7B}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D6-42A1-A9C6-6EA504F45F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{A57917B9-1879-488E-956C-DC76E67DCA2D}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D6-42A1-A9C6-6EA504F45F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{A6ABA3A8-CA8E-46C2-A3F9-BDB24DB7DE82}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D6-42A1-A9C6-6EA504F45F68}"/>
                </c:ext>
              </c:extLst>
            </c:dLbl>
            <c:dLbl>
              <c:idx val="8"/>
              <c:layout>
                <c:manualLayout>
                  <c:x val="0"/>
                  <c:y val="1.039912131389191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{0F23E446-A496-4E42-854E-D83C4ED99AB8}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BD6-42A1-A9C6-6EA504F45F68}"/>
                </c:ext>
              </c:extLst>
            </c:dLbl>
            <c:dLbl>
              <c:idx val="16"/>
              <c:layout>
                <c:manualLayout>
                  <c:x val="0"/>
                  <c:y val="-2.2953516902104038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{E49D9779-ECF5-4917-8AFA-CBFECFAB2B4A}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BD6-42A1-A9C6-6EA504F45F68}"/>
                </c:ext>
              </c:extLst>
            </c:dLbl>
            <c:dLbl>
              <c:idx val="24"/>
              <c:layout>
                <c:manualLayout>
                  <c:x val="0"/>
                  <c:y val="-1.091918868804660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{ACAD1C06-319E-4938-8C26-9844FA9ACF18}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BD6-42A1-A9C6-6EA504F45F6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{96E84333-13ED-464A-A18C-0C5A3E3E9104}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BD6-42A1-A9C6-6EA504F45F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EBD6-42A1-A9C6-6EA504F45F68}"/>
            </c:ext>
          </c:extLst>
        </c:ser>
        <c:dLbls>
          <c:showLegendKey val="0"/>
          <c:showVal val="1"/>
          <c:showCatName val="0"/>
          <c:showSerName val="0"/>
          <c:showPercent val="0"/>
          <c:showBubbleSize val="0"/>
        </c:dLbls>
        <c:axId val="84219776"/>
        <c:axId val="84234240"/>
      </c:scatterChart>
      <c:valAx>
        <c:axId val="84219776"/>
        <c:scaling>
          <c:orientation val="maxMin"/>
          <c:max val="10"/>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大型事業実施時の町債の償還が終了しつつあるため、全体的に元利償還金は緩やかに減少してはいるが、前年度より増加している。また算入公債費等が増えていることから分子の数値が低下した。しかし、大型事業の実施に伴う新規普通債の発行により今後公債費が増加することが予測されることから、節度とメリハリのある財政運営に努める必要がある。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公営企業債等繰入見込額が増加しているため、分子が増加している。今後も地方債の新規発行等による将来負担比率の増加が予測されるため、事業の適正な取捨選択を行い、財政の健全化に努めていく。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岐阜県神戸町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・令和２年度末の基金残高は、普通会計で約２，５５２百万円となっており、前年度から約２４１百万円の増加となっている。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・これは、財政調整基金で約１６５百万円、ふるさと納税基金で約７３百万円の積立が増加が主な要因である。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べての事務事業において評価を実施し、より一層事務の再点検や見直しを進め、費用対効果の小さい事務事業については計画的に廃止・縮小するなど、事業の取捨選択を行い、健全かつ適切な財政運営の堅持に努めていく。 今後も、持続可能なまちづくりをしていくために、計画的な運用を行っていく。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・ふるさと納税基金：子どもの保育や教育環境の整備、文化及び歴史保存の事業、社会保障に関わる町単独経費、まちづくり事業の振興を図る。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・公共施設整備基金：公共施設の整備等の振興を図る。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・ふるさと振興地域福祉基金：高齢者社会に対応し、地域ぐるみで温かい福祉社会を築いていくための振興を図る。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・ふるさと納税基金：ふるさと納税寄附金約７３百万円を積立てしたことで増加している。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・ふるさと納税基金：今後もふるさと納税寄付金は継続して積立をしていき、令和４年度からは養老線存続に係る経費に１００百万円ずつ取り崩しをしていく。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・令和２年度末の基金残高は、約１，０６４百万円となっており、前年度から約１６５百万円の増加となっている。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・令和２年度においては、基金の取崩しがなく約１６５百万円の積立を行うことができたことが要因である。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・新型コロナウイルス感染症の拡大の影響による景気後退により町税の減収や、大規模災害の発生など不測の事態に備えるため、これまで同様、予算編成や予算執行における効率化の徹底を図っていく。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・財政調整基金の残高が標準財政規模の２０％を数値目標とし、２０％である９５４百万円の残高を維持していけるよう計画的に積立をしていく。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・今後、金利変動等の公債費の償還リスクや、町内各施設の長寿命化対策における町債の新規発行による公債費の増加に備えるため、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標準財政規模の５％である２３８百万円を目指し計画的に積立をしていく。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18,888
18,496
18.78
9,057,750
8,580,858
469,525
4,771,501
5,168,079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有形固定資産減価償却率は岐阜県平均、類似団体より低い水準であるが、前年度より</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上昇している。</a:t>
          </a:r>
        </a:p>
        <a:p>
          <a:r>
            <a:rPr kumimoji="1" lang="ja-JP" altLang="en-US" sz="1100">
              <a:latin typeface="ＭＳ Ｐゴシック" panose="020B0600070205080204" pitchFamily="50" charset="-128"/>
              <a:ea typeface="ＭＳ Ｐゴシック" panose="020B0600070205080204" pitchFamily="50" charset="-128"/>
            </a:rPr>
            <a:t>今後上昇傾向となることが予測されるため、令和２年度策定個別施設計画及び令和３年度公共施設等総合管理計画の改訂に基づき、施設の適正な維持管理を進める必要がある。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0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flipV="1">
          <a:off x="4760595" y="4673727"/>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000-000040000000}"/>
            </a:ext>
          </a:extLst>
        </xdr:cNvPr>
        <xdr:cNvSpPr txBox="1"/>
      </xdr:nvSpPr>
      <xdr:spPr>
        <a:xfrm>
          <a:off x="4813300"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673600" y="58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000-000042000000}"/>
            </a:ext>
          </a:extLst>
        </xdr:cNvPr>
        <xdr:cNvSpPr txBox="1"/>
      </xdr:nvSpPr>
      <xdr:spPr>
        <a:xfrm>
          <a:off x="4813300" y="4448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46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000-000044000000}"/>
            </a:ext>
          </a:extLst>
        </xdr:cNvPr>
        <xdr:cNvSpPr txBox="1"/>
      </xdr:nvSpPr>
      <xdr:spPr>
        <a:xfrm>
          <a:off x="4813300" y="5201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4711700" y="522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000500" y="524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3238500" y="522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2476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1714500" y="51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141859</xdr:rowOff>
    </xdr:from>
    <xdr:to>
      <xdr:col>23</xdr:col>
      <xdr:colOff>136525</xdr:colOff>
      <xdr:row>29</xdr:row>
      <xdr:rowOff>72009</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49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164736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479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72771</xdr:rowOff>
    </xdr:from>
    <xdr:to>
      <xdr:col>19</xdr:col>
      <xdr:colOff>187325</xdr:colOff>
      <xdr:row>29</xdr:row>
      <xdr:rowOff>2921</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48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123571</xdr:rowOff>
    </xdr:from>
    <xdr:to>
      <xdr:col>23</xdr:col>
      <xdr:colOff>85725</xdr:colOff>
      <xdr:row>29</xdr:row>
      <xdr:rowOff>21209</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a:off x="4051300" y="4924171"/>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162179</xdr:rowOff>
    </xdr:from>
    <xdr:to>
      <xdr:col>15</xdr:col>
      <xdr:colOff>187325</xdr:colOff>
      <xdr:row>28</xdr:row>
      <xdr:rowOff>92329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4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41529</xdr:rowOff>
    </xdr:from>
    <xdr:to>
      <xdr:col>19</xdr:col>
      <xdr:colOff>136525</xdr:colOff>
      <xdr:row>28</xdr:row>
      <xdr:rowOff>123571</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3289300" y="4842129"/>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33909</xdr:rowOff>
    </xdr:from>
    <xdr:to>
      <xdr:col>11</xdr:col>
      <xdr:colOff>187325</xdr:colOff>
      <xdr:row>28</xdr:row>
      <xdr:rowOff>135509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483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41529</xdr:rowOff>
    </xdr:from>
    <xdr:to>
      <xdr:col>15</xdr:col>
      <xdr:colOff>136525</xdr:colOff>
      <xdr:row>28</xdr:row>
      <xdr:rowOff>84709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4842129"/>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127635</xdr:rowOff>
    </xdr:from>
    <xdr:to>
      <xdr:col>7</xdr:col>
      <xdr:colOff>187325</xdr:colOff>
      <xdr:row>28</xdr:row>
      <xdr:rowOff>57785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17145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28</xdr:row>
      <xdr:rowOff>84709</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1765300" y="4807585"/>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18178</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5333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5315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523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19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19448</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464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108856</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4566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152036</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4609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45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債務償還比率は岐阜県平均、類似団体より高い水準ではあるが、前年度</a:t>
          </a:r>
        </a:p>
        <a:p>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16.6%</a:t>
          </a:r>
          <a:r>
            <a:rPr kumimoji="1" lang="ja-JP" altLang="en-US" sz="1100">
              <a:latin typeface="ＭＳ Ｐゴシック" panose="020B0600070205080204" pitchFamily="50" charset="-128"/>
              <a:ea typeface="ＭＳ Ｐゴシック" panose="020B0600070205080204" pitchFamily="50" charset="-128"/>
            </a:rPr>
            <a:t>低下している。近年のインフラ設備、施設整備にかかわる地方債の発行や扶助費の増加傾向のため、今後上昇傾向となることが予想される。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4742095"/>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599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990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451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474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73730</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52172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53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54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55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55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55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152516</xdr:rowOff>
    </xdr:from>
    <xdr:to>
      <xdr:col>76</xdr:col>
      <xdr:colOff>73025</xdr:colOff>
      <xdr:row>33</xdr:row>
      <xdr:rowOff>82666</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563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130943</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561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10933</xdr:rowOff>
    </xdr:from>
    <xdr:to>
      <xdr:col>72</xdr:col>
      <xdr:colOff>123825</xdr:colOff>
      <xdr:row>33</xdr:row>
      <xdr:rowOff>112533</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566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31866</xdr:rowOff>
    </xdr:from>
    <xdr:to>
      <xdr:col>76</xdr:col>
      <xdr:colOff>22225</xdr:colOff>
      <xdr:row>33</xdr:row>
      <xdr:rowOff>61733</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4084300" y="5689716"/>
          <a:ext cx="711200" cy="2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89186</xdr:rowOff>
    </xdr:from>
    <xdr:to>
      <xdr:col>68</xdr:col>
      <xdr:colOff>123825</xdr:colOff>
      <xdr:row>33</xdr:row>
      <xdr:rowOff>19336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55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139986</xdr:rowOff>
    </xdr:from>
    <xdr:to>
      <xdr:col>72</xdr:col>
      <xdr:colOff>73025</xdr:colOff>
      <xdr:row>33</xdr:row>
      <xdr:rowOff>61733</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3322300" y="5626386"/>
          <a:ext cx="762000" cy="9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138832</xdr:rowOff>
    </xdr:from>
    <xdr:to>
      <xdr:col>64</xdr:col>
      <xdr:colOff>123825</xdr:colOff>
      <xdr:row>32</xdr:row>
      <xdr:rowOff>68982</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545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18182</xdr:rowOff>
    </xdr:from>
    <xdr:to>
      <xdr:col>68</xdr:col>
      <xdr:colOff>73025</xdr:colOff>
      <xdr:row>32</xdr:row>
      <xdr:rowOff>139986</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2560300" y="5504582"/>
          <a:ext cx="762000" cy="12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34671</xdr:rowOff>
    </xdr:from>
    <xdr:to>
      <xdr:col>60</xdr:col>
      <xdr:colOff>123825</xdr:colOff>
      <xdr:row>32</xdr:row>
      <xdr:rowOff>136271</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552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18182</xdr:rowOff>
    </xdr:from>
    <xdr:to>
      <xdr:col>64</xdr:col>
      <xdr:colOff>73025</xdr:colOff>
      <xdr:row>32</xdr:row>
      <xdr:rowOff>85471</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1798300" y="5504582"/>
          <a:ext cx="762000" cy="6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113756</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52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145781</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52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140172</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562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150607</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563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103660</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5761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10463</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87427" y="566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85509</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325427" y="522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152798</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63427" y="529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18,888
18,496
18.78
9,057,750
8,580,858
469,525
4,771,501
5,168,079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160672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3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xdr:rowOff>
    </xdr:from>
    <xdr:to>
      <xdr:col>20</xdr:col>
      <xdr:colOff>38100</xdr:colOff>
      <xdr:row>38</xdr:row>
      <xdr:rowOff>109855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17145</xdr:rowOff>
    </xdr:from>
    <xdr:to>
      <xdr:col>24</xdr:col>
      <xdr:colOff>63500</xdr:colOff>
      <xdr:row>38</xdr:row>
      <xdr:rowOff>59055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3797300" y="65322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95885</xdr:rowOff>
    </xdr:from>
    <xdr:to>
      <xdr:col>15</xdr:col>
      <xdr:colOff>101600</xdr:colOff>
      <xdr:row>38</xdr:row>
      <xdr:rowOff>26035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146685</xdr:rowOff>
    </xdr:from>
    <xdr:to>
      <xdr:col>19</xdr:col>
      <xdr:colOff>177800</xdr:colOff>
      <xdr:row>38</xdr:row>
      <xdr:rowOff>59055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49033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120650</xdr:rowOff>
    </xdr:from>
    <xdr:to>
      <xdr:col>10</xdr:col>
      <xdr:colOff>165100</xdr:colOff>
      <xdr:row>38</xdr:row>
      <xdr:rowOff>50800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146685</xdr:rowOff>
    </xdr:from>
    <xdr:to>
      <xdr:col>15</xdr:col>
      <xdr:colOff>50800</xdr:colOff>
      <xdr:row>38</xdr:row>
      <xdr:rowOff>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flipV="1">
          <a:off x="2019300" y="64903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59690</xdr:rowOff>
    </xdr:from>
    <xdr:to>
      <xdr:col>6</xdr:col>
      <xdr:colOff>38100</xdr:colOff>
      <xdr:row>37</xdr:row>
      <xdr:rowOff>161290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110490</xdr:rowOff>
    </xdr:from>
    <xdr:to>
      <xdr:col>10</xdr:col>
      <xdr:colOff>114300</xdr:colOff>
      <xdr:row>38</xdr:row>
      <xdr:rowOff>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454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126382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42562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67327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142174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8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112802</xdr:rowOff>
    </xdr:from>
    <xdr:to>
      <xdr:col>55</xdr:col>
      <xdr:colOff>50800</xdr:colOff>
      <xdr:row>40</xdr:row>
      <xdr:rowOff>42952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91229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7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112306</xdr:rowOff>
    </xdr:from>
    <xdr:to>
      <xdr:col>50</xdr:col>
      <xdr:colOff>165100</xdr:colOff>
      <xdr:row>40</xdr:row>
      <xdr:rowOff>42456</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163106</xdr:rowOff>
    </xdr:from>
    <xdr:to>
      <xdr:col>55</xdr:col>
      <xdr:colOff>0</xdr:colOff>
      <xdr:row>39</xdr:row>
      <xdr:rowOff>163602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9639300" y="6849656"/>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158312</xdr:rowOff>
    </xdr:from>
    <xdr:to>
      <xdr:col>46</xdr:col>
      <xdr:colOff>38100</xdr:colOff>
      <xdr:row>40</xdr:row>
      <xdr:rowOff>88462</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163106</xdr:rowOff>
    </xdr:from>
    <xdr:to>
      <xdr:col>50</xdr:col>
      <xdr:colOff>114300</xdr:colOff>
      <xdr:row>40</xdr:row>
      <xdr:rowOff>37662</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49656"/>
          <a:ext cx="889000" cy="4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143663</xdr:rowOff>
    </xdr:from>
    <xdr:to>
      <xdr:col>41</xdr:col>
      <xdr:colOff>101600</xdr:colOff>
      <xdr:row>40</xdr:row>
      <xdr:rowOff>73813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23013</xdr:rowOff>
    </xdr:from>
    <xdr:to>
      <xdr:col>45</xdr:col>
      <xdr:colOff>177800</xdr:colOff>
      <xdr:row>40</xdr:row>
      <xdr:rowOff>37662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6881013"/>
          <a:ext cx="889000" cy="1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2292</xdr:rowOff>
    </xdr:from>
    <xdr:to>
      <xdr:col>36</xdr:col>
      <xdr:colOff>165100</xdr:colOff>
      <xdr:row>40</xdr:row>
      <xdr:rowOff>103892</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23013</xdr:rowOff>
    </xdr:from>
    <xdr:to>
      <xdr:col>41</xdr:col>
      <xdr:colOff>50800</xdr:colOff>
      <xdr:row>40</xdr:row>
      <xdr:rowOff>53092</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81013"/>
          <a:ext cx="889000" cy="3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81005</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91920</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102417</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33583</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89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79589</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9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64940</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9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95019</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118745</xdr:rowOff>
    </xdr:from>
    <xdr:to>
      <xdr:col>24</xdr:col>
      <xdr:colOff>114300</xdr:colOff>
      <xdr:row>63</xdr:row>
      <xdr:rowOff>48895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33672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66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97790</xdr:rowOff>
    </xdr:from>
    <xdr:to>
      <xdr:col>20</xdr:col>
      <xdr:colOff>38100</xdr:colOff>
      <xdr:row>63</xdr:row>
      <xdr:rowOff>27940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148590</xdr:rowOff>
    </xdr:from>
    <xdr:to>
      <xdr:col>24</xdr:col>
      <xdr:colOff>63500</xdr:colOff>
      <xdr:row>62</xdr:row>
      <xdr:rowOff>169545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1077849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93980</xdr:rowOff>
    </xdr:from>
    <xdr:to>
      <xdr:col>15</xdr:col>
      <xdr:colOff>101600</xdr:colOff>
      <xdr:row>63</xdr:row>
      <xdr:rowOff>24130</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144780</xdr:rowOff>
    </xdr:from>
    <xdr:to>
      <xdr:col>19</xdr:col>
      <xdr:colOff>177800</xdr:colOff>
      <xdr:row>62</xdr:row>
      <xdr:rowOff>148590</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2908300" y="107746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93980</xdr:rowOff>
    </xdr:from>
    <xdr:to>
      <xdr:col>10</xdr:col>
      <xdr:colOff>165100</xdr:colOff>
      <xdr:row>63</xdr:row>
      <xdr:rowOff>24130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62</xdr:row>
      <xdr:rowOff>144780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019300" y="1077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50165</xdr:rowOff>
    </xdr:from>
    <xdr:to>
      <xdr:col>6</xdr:col>
      <xdr:colOff>38100</xdr:colOff>
      <xdr:row>62</xdr:row>
      <xdr:rowOff>151765</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100965</xdr:rowOff>
    </xdr:from>
    <xdr:to>
      <xdr:col>10</xdr:col>
      <xdr:colOff>114300</xdr:colOff>
      <xdr:row>62</xdr:row>
      <xdr:rowOff>144780</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7308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19067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15257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15257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142892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54851</xdr:rowOff>
    </xdr:from>
    <xdr:to>
      <xdr:col>55</xdr:col>
      <xdr:colOff>50800</xdr:colOff>
      <xdr:row>61</xdr:row>
      <xdr:rowOff>156451</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5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33278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49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62309</xdr:rowOff>
    </xdr:from>
    <xdr:to>
      <xdr:col>50</xdr:col>
      <xdr:colOff>165100</xdr:colOff>
      <xdr:row>61</xdr:row>
      <xdr:rowOff>163909</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5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105651</xdr:rowOff>
    </xdr:from>
    <xdr:to>
      <xdr:col>55</xdr:col>
      <xdr:colOff>0</xdr:colOff>
      <xdr:row>61</xdr:row>
      <xdr:rowOff>113109</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564101"/>
          <a:ext cx="8382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70977</xdr:rowOff>
    </xdr:from>
    <xdr:to>
      <xdr:col>46</xdr:col>
      <xdr:colOff>38100</xdr:colOff>
      <xdr:row>62</xdr:row>
      <xdr:rowOff>1127</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5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113109</xdr:rowOff>
    </xdr:from>
    <xdr:to>
      <xdr:col>50</xdr:col>
      <xdr:colOff>114300</xdr:colOff>
      <xdr:row>61</xdr:row>
      <xdr:rowOff>121777</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571559"/>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74799</xdr:rowOff>
    </xdr:from>
    <xdr:to>
      <xdr:col>41</xdr:col>
      <xdr:colOff>101600</xdr:colOff>
      <xdr:row>62</xdr:row>
      <xdr:rowOff>4949</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5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121777</xdr:rowOff>
    </xdr:from>
    <xdr:to>
      <xdr:col>45</xdr:col>
      <xdr:colOff>177800</xdr:colOff>
      <xdr:row>61</xdr:row>
      <xdr:rowOff>125599</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580227"/>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77288</xdr:rowOff>
    </xdr:from>
    <xdr:to>
      <xdr:col>36</xdr:col>
      <xdr:colOff>165100</xdr:colOff>
      <xdr:row>62</xdr:row>
      <xdr:rowOff>7438</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5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125599</xdr:rowOff>
    </xdr:from>
    <xdr:to>
      <xdr:col>41</xdr:col>
      <xdr:colOff>50800</xdr:colOff>
      <xdr:row>61</xdr:row>
      <xdr:rowOff>128088</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584049"/>
          <a:ext cx="889000" cy="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167130</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1512</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6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14488</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23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155036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61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17654</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30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167526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62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170015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62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8708</xdr:rowOff>
    </xdr:from>
    <xdr:to>
      <xdr:col>24</xdr:col>
      <xdr:colOff>62865</xdr:colOff>
      <xdr:row>86</xdr:row>
      <xdr:rowOff>136071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553258"/>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8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126835</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328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8708</xdr:rowOff>
    </xdr:from>
    <xdr:to>
      <xdr:col>24</xdr:col>
      <xdr:colOff>152400</xdr:colOff>
      <xdr:row>79</xdr:row>
      <xdr:rowOff>8708</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553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71863</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302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93436</xdr:rowOff>
    </xdr:from>
    <xdr:to>
      <xdr:col>24</xdr:col>
      <xdr:colOff>114300</xdr:colOff>
      <xdr:row>84</xdr:row>
      <xdr:rowOff>23586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104866</xdr:rowOff>
    </xdr:from>
    <xdr:to>
      <xdr:col>20</xdr:col>
      <xdr:colOff>38100</xdr:colOff>
      <xdr:row>83</xdr:row>
      <xdr:rowOff>35016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113030</xdr:rowOff>
    </xdr:from>
    <xdr:to>
      <xdr:col>15</xdr:col>
      <xdr:colOff>101600</xdr:colOff>
      <xdr:row>83</xdr:row>
      <xdr:rowOff>43180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126093</xdr:rowOff>
    </xdr:from>
    <xdr:to>
      <xdr:col>10</xdr:col>
      <xdr:colOff>165100</xdr:colOff>
      <xdr:row>83</xdr:row>
      <xdr:rowOff>56243</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82006</xdr:rowOff>
    </xdr:from>
    <xdr:to>
      <xdr:col>6</xdr:col>
      <xdr:colOff>38100</xdr:colOff>
      <xdr:row>83</xdr:row>
      <xdr:rowOff>12156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129358</xdr:rowOff>
    </xdr:from>
    <xdr:to>
      <xdr:col>24</xdr:col>
      <xdr:colOff>114300</xdr:colOff>
      <xdr:row>79</xdr:row>
      <xdr:rowOff>59508</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35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82385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455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28121</xdr:rowOff>
    </xdr:from>
    <xdr:to>
      <xdr:col>20</xdr:col>
      <xdr:colOff>38100</xdr:colOff>
      <xdr:row>78</xdr:row>
      <xdr:rowOff>129721</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34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78921</xdr:rowOff>
    </xdr:from>
    <xdr:to>
      <xdr:col>24</xdr:col>
      <xdr:colOff>63500</xdr:colOff>
      <xdr:row>79</xdr:row>
      <xdr:rowOff>8708</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3452021"/>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15058</xdr:rowOff>
    </xdr:from>
    <xdr:to>
      <xdr:col>15</xdr:col>
      <xdr:colOff>101600</xdr:colOff>
      <xdr:row>78</xdr:row>
      <xdr:rowOff>116658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3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65858</xdr:rowOff>
    </xdr:from>
    <xdr:to>
      <xdr:col>19</xdr:col>
      <xdr:colOff>177800</xdr:colOff>
      <xdr:row>78</xdr:row>
      <xdr:rowOff>78921</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343895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21589</xdr:rowOff>
    </xdr:from>
    <xdr:to>
      <xdr:col>10</xdr:col>
      <xdr:colOff>165100</xdr:colOff>
      <xdr:row>78</xdr:row>
      <xdr:rowOff>123189</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65858</xdr:rowOff>
    </xdr:from>
    <xdr:to>
      <xdr:col>15</xdr:col>
      <xdr:colOff>50800</xdr:colOff>
      <xdr:row>78</xdr:row>
      <xdr:rowOff>72389</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flipV="1">
          <a:off x="2019300" y="1343895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80373</xdr:rowOff>
    </xdr:from>
    <xdr:to>
      <xdr:col>6</xdr:col>
      <xdr:colOff>38100</xdr:colOff>
      <xdr:row>78</xdr:row>
      <xdr:rowOff>10523</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28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131173</xdr:rowOff>
    </xdr:from>
    <xdr:to>
      <xdr:col>10</xdr:col>
      <xdr:colOff>114300</xdr:colOff>
      <xdr:row>78</xdr:row>
      <xdr:rowOff>72389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3332823"/>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26143</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34307</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47370</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3283</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146248</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176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133185</xdr:rowOff>
    </xdr:from>
    <xdr:ext cx="340478"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38061" y="13163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139716</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27050</xdr:rowOff>
    </xdr:from>
    <xdr:ext cx="340478"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60061" y="130572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1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100-000056010000}"/>
            </a:ext>
          </a:extLst>
        </xdr:cNvPr>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100-000058010000}"/>
            </a:ext>
          </a:extLst>
        </xdr:cNvPr>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100-00005A010000}"/>
            </a:ext>
          </a:extLst>
        </xdr:cNvPr>
        <xdr:cNvSpPr txBox="1"/>
      </xdr:nvSpPr>
      <xdr:spPr>
        <a:xfrm>
          <a:off x="10515600"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141605</xdr:rowOff>
    </xdr:from>
    <xdr:to>
      <xdr:col>55</xdr:col>
      <xdr:colOff>50800</xdr:colOff>
      <xdr:row>85</xdr:row>
      <xdr:rowOff>71755</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104267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56532</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100-000066010000}"/>
            </a:ext>
          </a:extLst>
        </xdr:cNvPr>
        <xdr:cNvSpPr txBox="1"/>
      </xdr:nvSpPr>
      <xdr:spPr>
        <a:xfrm>
          <a:off x="10515600" y="1445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142748</xdr:rowOff>
    </xdr:from>
    <xdr:to>
      <xdr:col>50</xdr:col>
      <xdr:colOff>165100</xdr:colOff>
      <xdr:row>85</xdr:row>
      <xdr:rowOff>72898</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95885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20955</xdr:rowOff>
    </xdr:from>
    <xdr:to>
      <xdr:col>55</xdr:col>
      <xdr:colOff>0</xdr:colOff>
      <xdr:row>85</xdr:row>
      <xdr:rowOff>22098</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9639300" y="1459420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143320</xdr:rowOff>
    </xdr:from>
    <xdr:to>
      <xdr:col>46</xdr:col>
      <xdr:colOff>38100</xdr:colOff>
      <xdr:row>85</xdr:row>
      <xdr:rowOff>73470</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8699500" y="1454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22098</xdr:rowOff>
    </xdr:from>
    <xdr:to>
      <xdr:col>50</xdr:col>
      <xdr:colOff>114300</xdr:colOff>
      <xdr:row>85</xdr:row>
      <xdr:rowOff>22670</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8750300" y="14595348"/>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143890</xdr:rowOff>
    </xdr:from>
    <xdr:to>
      <xdr:col>41</xdr:col>
      <xdr:colOff>101600</xdr:colOff>
      <xdr:row>85</xdr:row>
      <xdr:rowOff>74040</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7810500" y="145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22670</xdr:rowOff>
    </xdr:from>
    <xdr:to>
      <xdr:col>45</xdr:col>
      <xdr:colOff>177800</xdr:colOff>
      <xdr:row>85</xdr:row>
      <xdr:rowOff>23240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7861300" y="1459592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143890</xdr:rowOff>
    </xdr:from>
    <xdr:to>
      <xdr:col>36</xdr:col>
      <xdr:colOff>165100</xdr:colOff>
      <xdr:row>85</xdr:row>
      <xdr:rowOff>74040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6921500" y="145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23240</xdr:rowOff>
    </xdr:from>
    <xdr:to>
      <xdr:col>41</xdr:col>
      <xdr:colOff>50800</xdr:colOff>
      <xdr:row>85</xdr:row>
      <xdr:rowOff>23240</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6972300" y="14596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44848</xdr:rowOff>
    </xdr:from>
    <xdr:ext cx="469744" cy="259045"/>
    <xdr:sp macro="" textlink="">
      <xdr:nvSpPr>
        <xdr:cNvPr id="367" name="n_1aveValue【公営住宅】&#10;一人当たり面積">
          <a:extLst>
            <a:ext uri="{FF2B5EF4-FFF2-40B4-BE49-F238E27FC236}">
              <a16:creationId xmlns:a16="http://schemas.microsoft.com/office/drawing/2014/main" id="{00000000-0008-0000-0100-00006F010000}"/>
            </a:ext>
          </a:extLst>
        </xdr:cNvPr>
        <xdr:cNvSpPr txBox="1"/>
      </xdr:nvSpPr>
      <xdr:spPr>
        <a:xfrm>
          <a:off x="93917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68" name="n_2aveValue【公営住宅】&#10;一人当たり面積">
          <a:extLst>
            <a:ext uri="{FF2B5EF4-FFF2-40B4-BE49-F238E27FC236}">
              <a16:creationId xmlns:a16="http://schemas.microsoft.com/office/drawing/2014/main" id="{00000000-0008-0000-0100-000070010000}"/>
            </a:ext>
          </a:extLst>
        </xdr:cNvPr>
        <xdr:cNvSpPr txBox="1"/>
      </xdr:nvSpPr>
      <xdr:spPr>
        <a:xfrm>
          <a:off x="8515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9" name="n_3aveValue【公営住宅】&#10;一人当たり面積">
          <a:extLst>
            <a:ext uri="{FF2B5EF4-FFF2-40B4-BE49-F238E27FC236}">
              <a16:creationId xmlns:a16="http://schemas.microsoft.com/office/drawing/2014/main" id="{00000000-0008-0000-0100-000071010000}"/>
            </a:ext>
          </a:extLst>
        </xdr:cNvPr>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70" name="n_4aveValue【公営住宅】&#10;一人当たり面積">
          <a:extLst>
            <a:ext uri="{FF2B5EF4-FFF2-40B4-BE49-F238E27FC236}">
              <a16:creationId xmlns:a16="http://schemas.microsoft.com/office/drawing/2014/main" id="{00000000-0008-0000-0100-000072010000}"/>
            </a:ext>
          </a:extLst>
        </xdr:cNvPr>
        <xdr:cNvSpPr txBox="1"/>
      </xdr:nvSpPr>
      <xdr:spPr>
        <a:xfrm>
          <a:off x="6737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64025</xdr:rowOff>
    </xdr:from>
    <xdr:ext cx="469744" cy="259045"/>
    <xdr:sp macro="" textlink="">
      <xdr:nvSpPr>
        <xdr:cNvPr id="371" name="n_1mainValue【公営住宅】&#10;一人当たり面積">
          <a:extLst>
            <a:ext uri="{FF2B5EF4-FFF2-40B4-BE49-F238E27FC236}">
              <a16:creationId xmlns:a16="http://schemas.microsoft.com/office/drawing/2014/main" id="{00000000-0008-0000-0100-000073010000}"/>
            </a:ext>
          </a:extLst>
        </xdr:cNvPr>
        <xdr:cNvSpPr txBox="1"/>
      </xdr:nvSpPr>
      <xdr:spPr>
        <a:xfrm>
          <a:off x="93917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64597</xdr:rowOff>
    </xdr:from>
    <xdr:ext cx="469744" cy="259045"/>
    <xdr:sp macro="" textlink="">
      <xdr:nvSpPr>
        <xdr:cNvPr id="372" name="n_2mainValue【公営住宅】&#10;一人当たり面積">
          <a:extLst>
            <a:ext uri="{FF2B5EF4-FFF2-40B4-BE49-F238E27FC236}">
              <a16:creationId xmlns:a16="http://schemas.microsoft.com/office/drawing/2014/main" id="{00000000-0008-0000-0100-000074010000}"/>
            </a:ext>
          </a:extLst>
        </xdr:cNvPr>
        <xdr:cNvSpPr txBox="1"/>
      </xdr:nvSpPr>
      <xdr:spPr>
        <a:xfrm>
          <a:off x="8515427" y="1463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65167</xdr:rowOff>
    </xdr:from>
    <xdr:ext cx="469744" cy="259045"/>
    <xdr:sp macro="" textlink="">
      <xdr:nvSpPr>
        <xdr:cNvPr id="373" name="n_3mainValue【公営住宅】&#10;一人当たり面積">
          <a:extLst>
            <a:ext uri="{FF2B5EF4-FFF2-40B4-BE49-F238E27FC236}">
              <a16:creationId xmlns:a16="http://schemas.microsoft.com/office/drawing/2014/main" id="{00000000-0008-0000-0100-000075010000}"/>
            </a:ext>
          </a:extLst>
        </xdr:cNvPr>
        <xdr:cNvSpPr txBox="1"/>
      </xdr:nvSpPr>
      <xdr:spPr>
        <a:xfrm>
          <a:off x="7626427"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65167</xdr:rowOff>
    </xdr:from>
    <xdr:ext cx="469744" cy="259045"/>
    <xdr:sp macro="" textlink="">
      <xdr:nvSpPr>
        <xdr:cNvPr id="374" name="n_4mainValue【公営住宅】&#10;一人当たり面積">
          <a:extLst>
            <a:ext uri="{FF2B5EF4-FFF2-40B4-BE49-F238E27FC236}">
              <a16:creationId xmlns:a16="http://schemas.microsoft.com/office/drawing/2014/main" id="{00000000-0008-0000-0100-000076010000}"/>
            </a:ext>
          </a:extLst>
        </xdr:cNvPr>
        <xdr:cNvSpPr txBox="1"/>
      </xdr:nvSpPr>
      <xdr:spPr>
        <a:xfrm>
          <a:off x="6737427" y="1463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100-0000A0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100-0000A2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100-0000A4010000}"/>
            </a:ext>
          </a:extLst>
        </xdr:cNvPr>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6268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44467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100-0000B0010000}"/>
            </a:ext>
          </a:extLst>
        </xdr:cNvPr>
        <xdr:cNvSpPr txBox="1"/>
      </xdr:nvSpPr>
      <xdr:spPr>
        <a:xfrm>
          <a:off x="16357600"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97790</xdr:rowOff>
    </xdr:from>
    <xdr:to>
      <xdr:col>81</xdr:col>
      <xdr:colOff>101600</xdr:colOff>
      <xdr:row>37</xdr:row>
      <xdr:rowOff>27940</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5430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148590</xdr:rowOff>
    </xdr:from>
    <xdr:to>
      <xdr:col>85</xdr:col>
      <xdr:colOff>127000</xdr:colOff>
      <xdr:row>37</xdr:row>
      <xdr:rowOff>72390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5481300" y="632079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4541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148590</xdr:rowOff>
    </xdr:from>
    <xdr:to>
      <xdr:col>81</xdr:col>
      <xdr:colOff>50800</xdr:colOff>
      <xdr:row>36</xdr:row>
      <xdr:rowOff>152400</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4592300" y="63207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44450</xdr:rowOff>
    </xdr:from>
    <xdr:to>
      <xdr:col>72</xdr:col>
      <xdr:colOff>38100</xdr:colOff>
      <xdr:row>36</xdr:row>
      <xdr:rowOff>146050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3652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95250</xdr:rowOff>
    </xdr:from>
    <xdr:to>
      <xdr:col>76</xdr:col>
      <xdr:colOff>114300</xdr:colOff>
      <xdr:row>36</xdr:row>
      <xdr:rowOff>152400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3703300" y="6267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71120</xdr:rowOff>
    </xdr:from>
    <xdr:to>
      <xdr:col>67</xdr:col>
      <xdr:colOff>101600</xdr:colOff>
      <xdr:row>36</xdr:row>
      <xdr:rowOff>1270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2763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121920</xdr:rowOff>
    </xdr:from>
    <xdr:to>
      <xdr:col>71</xdr:col>
      <xdr:colOff>177800</xdr:colOff>
      <xdr:row>36</xdr:row>
      <xdr:rowOff>95250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2814300" y="61226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156227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5266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112412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500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142892</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11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44467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48277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162577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17797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98878</xdr:rowOff>
    </xdr:from>
    <xdr:to>
      <xdr:col>116</xdr:col>
      <xdr:colOff>114300</xdr:colOff>
      <xdr:row>36</xdr:row>
      <xdr:rowOff>29028</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121755</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31931</xdr:rowOff>
    </xdr:from>
    <xdr:to>
      <xdr:col>112</xdr:col>
      <xdr:colOff>38100</xdr:colOff>
      <xdr:row>36</xdr:row>
      <xdr:rowOff>133531</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149678</xdr:rowOff>
    </xdr:from>
    <xdr:to>
      <xdr:col>116</xdr:col>
      <xdr:colOff>63500</xdr:colOff>
      <xdr:row>36</xdr:row>
      <xdr:rowOff>82731</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1323300" y="6150428"/>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41728</xdr:rowOff>
    </xdr:from>
    <xdr:to>
      <xdr:col>107</xdr:col>
      <xdr:colOff>101600</xdr:colOff>
      <xdr:row>36</xdr:row>
      <xdr:rowOff>143328</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82731</xdr:rowOff>
    </xdr:from>
    <xdr:to>
      <xdr:col>111</xdr:col>
      <xdr:colOff>177800</xdr:colOff>
      <xdr:row>36</xdr:row>
      <xdr:rowOff>92528</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0434300" y="62549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48260</xdr:rowOff>
    </xdr:from>
    <xdr:to>
      <xdr:col>102</xdr:col>
      <xdr:colOff>165100</xdr:colOff>
      <xdr:row>36</xdr:row>
      <xdr:rowOff>149860</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92528</xdr:rowOff>
    </xdr:from>
    <xdr:to>
      <xdr:col>107</xdr:col>
      <xdr:colOff>50800</xdr:colOff>
      <xdr:row>36</xdr:row>
      <xdr:rowOff>99060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9545300" y="62647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54792</xdr:rowOff>
    </xdr:from>
    <xdr:to>
      <xdr:col>98</xdr:col>
      <xdr:colOff>38100</xdr:colOff>
      <xdr:row>36</xdr:row>
      <xdr:rowOff>156392</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99060</xdr:rowOff>
    </xdr:from>
    <xdr:to>
      <xdr:col>102</xdr:col>
      <xdr:colOff>114300</xdr:colOff>
      <xdr:row>36</xdr:row>
      <xdr:rowOff>105592</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627126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7093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52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29953</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54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10358</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82204</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150058</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59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159855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598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166387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1469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39007</xdr:rowOff>
    </xdr:from>
    <xdr:to>
      <xdr:col>85</xdr:col>
      <xdr:colOff>177800</xdr:colOff>
      <xdr:row>55</xdr:row>
      <xdr:rowOff>140607</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94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163484</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942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50437</xdr:rowOff>
    </xdr:from>
    <xdr:to>
      <xdr:col>81</xdr:col>
      <xdr:colOff>101600</xdr:colOff>
      <xdr:row>56</xdr:row>
      <xdr:rowOff>152037</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96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89807</xdr:rowOff>
    </xdr:from>
    <xdr:to>
      <xdr:col>85</xdr:col>
      <xdr:colOff>127000</xdr:colOff>
      <xdr:row>56</xdr:row>
      <xdr:rowOff>101237</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5481300" y="951955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53703</xdr:rowOff>
    </xdr:from>
    <xdr:to>
      <xdr:col>76</xdr:col>
      <xdr:colOff>165100</xdr:colOff>
      <xdr:row>56</xdr:row>
      <xdr:rowOff>155303</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101237</xdr:rowOff>
    </xdr:from>
    <xdr:to>
      <xdr:col>81</xdr:col>
      <xdr:colOff>50800</xdr:colOff>
      <xdr:row>56</xdr:row>
      <xdr:rowOff>104503</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4592300" y="970243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150041</xdr:rowOff>
    </xdr:from>
    <xdr:to>
      <xdr:col>72</xdr:col>
      <xdr:colOff>38100</xdr:colOff>
      <xdr:row>56</xdr:row>
      <xdr:rowOff>80191</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29391</xdr:rowOff>
    </xdr:from>
    <xdr:to>
      <xdr:col>76</xdr:col>
      <xdr:colOff>114300</xdr:colOff>
      <xdr:row>56</xdr:row>
      <xdr:rowOff>104503</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96305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16147</xdr:rowOff>
    </xdr:from>
    <xdr:to>
      <xdr:col>67</xdr:col>
      <xdr:colOff>101600</xdr:colOff>
      <xdr:row>55</xdr:row>
      <xdr:rowOff>117747</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944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66947</xdr:rowOff>
    </xdr:from>
    <xdr:to>
      <xdr:col>71</xdr:col>
      <xdr:colOff>177800</xdr:colOff>
      <xdr:row>56</xdr:row>
      <xdr:rowOff>29391</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949669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92546</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112140</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20700</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166024</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168564</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942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380</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96718</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935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134274</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9221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22199600" y="1040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105301</xdr:rowOff>
    </xdr:from>
    <xdr:to>
      <xdr:col>116</xdr:col>
      <xdr:colOff>114300</xdr:colOff>
      <xdr:row>61</xdr:row>
      <xdr:rowOff>35451</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2110700" y="1039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128178</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22199600" y="1024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7656</xdr:rowOff>
    </xdr:from>
    <xdr:to>
      <xdr:col>112</xdr:col>
      <xdr:colOff>38100</xdr:colOff>
      <xdr:row>61</xdr:row>
      <xdr:rowOff>109256</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1272500" y="1046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156101</xdr:rowOff>
    </xdr:from>
    <xdr:to>
      <xdr:col>116</xdr:col>
      <xdr:colOff>63500</xdr:colOff>
      <xdr:row>61</xdr:row>
      <xdr:rowOff>58456</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1323300" y="10443101"/>
          <a:ext cx="8382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18107</xdr:rowOff>
    </xdr:from>
    <xdr:to>
      <xdr:col>107</xdr:col>
      <xdr:colOff>101600</xdr:colOff>
      <xdr:row>61</xdr:row>
      <xdr:rowOff>119707</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0383500" y="104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58456</xdr:rowOff>
    </xdr:from>
    <xdr:to>
      <xdr:col>111</xdr:col>
      <xdr:colOff>177800</xdr:colOff>
      <xdr:row>61</xdr:row>
      <xdr:rowOff>68907</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0434300" y="10516906"/>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27904</xdr:rowOff>
    </xdr:from>
    <xdr:to>
      <xdr:col>102</xdr:col>
      <xdr:colOff>165100</xdr:colOff>
      <xdr:row>61</xdr:row>
      <xdr:rowOff>129504</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9494500" y="104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68907</xdr:rowOff>
    </xdr:from>
    <xdr:to>
      <xdr:col>107</xdr:col>
      <xdr:colOff>50800</xdr:colOff>
      <xdr:row>61</xdr:row>
      <xdr:rowOff>78704</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9545300" y="105273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34435</xdr:rowOff>
    </xdr:from>
    <xdr:to>
      <xdr:col>98</xdr:col>
      <xdr:colOff>38100</xdr:colOff>
      <xdr:row>61</xdr:row>
      <xdr:rowOff>136035</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8605500" y="1049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78704</xdr:rowOff>
    </xdr:from>
    <xdr:to>
      <xdr:col>102</xdr:col>
      <xdr:colOff>114300</xdr:colOff>
      <xdr:row>61</xdr:row>
      <xdr:rowOff>85235</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8656300" y="105371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57856</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21075727" y="101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82676</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20199427" y="101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9310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139499</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8421427" y="102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100383</xdr:rowOff>
    </xdr:from>
    <xdr:ext cx="469744"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21075727" y="10558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110834</xdr:rowOff>
    </xdr:from>
    <xdr:ext cx="469744"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20199427" y="1056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120631</xdr:rowOff>
    </xdr:from>
    <xdr:ext cx="469744"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9310427" y="105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127162</xdr:rowOff>
    </xdr:from>
    <xdr:ext cx="469744"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8421427" y="1058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0000000-0008-0000-01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670" name="【公民館】&#10;有形固定資産減価償却率最小値テキスト">
          <a:extLst>
            <a:ext uri="{FF2B5EF4-FFF2-40B4-BE49-F238E27FC236}">
              <a16:creationId xmlns:a16="http://schemas.microsoft.com/office/drawing/2014/main" id="{00000000-0008-0000-0100-00009E02000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672" name="【公民館】&#10;有形固定資産減価償却率最大値テキスト">
          <a:extLst>
            <a:ext uri="{FF2B5EF4-FFF2-40B4-BE49-F238E27FC236}">
              <a16:creationId xmlns:a16="http://schemas.microsoft.com/office/drawing/2014/main" id="{00000000-0008-0000-0100-0000A0020000}"/>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674" name="【公民館】&#10;有形固定資産減価償却率平均値テキスト">
          <a:extLst>
            <a:ext uri="{FF2B5EF4-FFF2-40B4-BE49-F238E27FC236}">
              <a16:creationId xmlns:a16="http://schemas.microsoft.com/office/drawing/2014/main" id="{00000000-0008-0000-0100-0000A2020000}"/>
            </a:ext>
          </a:extLst>
        </xdr:cNvPr>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152763</xdr:rowOff>
    </xdr:from>
    <xdr:to>
      <xdr:col>85</xdr:col>
      <xdr:colOff>177800</xdr:colOff>
      <xdr:row>106</xdr:row>
      <xdr:rowOff>82913</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62687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131190</xdr:rowOff>
    </xdr:from>
    <xdr:ext cx="405111" cy="259045"/>
    <xdr:sp macro="" textlink="">
      <xdr:nvSpPr>
        <xdr:cNvPr id="686" name="【公民館】&#10;有形固定資産減価償却率該当値テキスト">
          <a:extLst>
            <a:ext uri="{FF2B5EF4-FFF2-40B4-BE49-F238E27FC236}">
              <a16:creationId xmlns:a16="http://schemas.microsoft.com/office/drawing/2014/main" id="{00000000-0008-0000-0100-0000AE020000}"/>
            </a:ext>
          </a:extLst>
        </xdr:cNvPr>
        <xdr:cNvSpPr txBox="1"/>
      </xdr:nvSpPr>
      <xdr:spPr>
        <a:xfrm>
          <a:off x="16357600"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90714</xdr:rowOff>
    </xdr:from>
    <xdr:to>
      <xdr:col>81</xdr:col>
      <xdr:colOff>101600</xdr:colOff>
      <xdr:row>106</xdr:row>
      <xdr:rowOff>20864</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5430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141514</xdr:rowOff>
    </xdr:from>
    <xdr:to>
      <xdr:col>85</xdr:col>
      <xdr:colOff>127000</xdr:colOff>
      <xdr:row>106</xdr:row>
      <xdr:rowOff>32113</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a:off x="15481300" y="1814376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4541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141514</xdr:rowOff>
    </xdr:from>
    <xdr:to>
      <xdr:col>81</xdr:col>
      <xdr:colOff>50800</xdr:colOff>
      <xdr:row>105</xdr:row>
      <xdr:rowOff>143148</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flipV="1">
          <a:off x="14592300" y="1814376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103777</xdr:rowOff>
    </xdr:from>
    <xdr:to>
      <xdr:col>72</xdr:col>
      <xdr:colOff>38100</xdr:colOff>
      <xdr:row>106</xdr:row>
      <xdr:rowOff>33927</xdr:rowOff>
    </xdr:to>
    <xdr:sp macro="" textlink="">
      <xdr:nvSpPr>
        <xdr:cNvPr id="691" name="楕円 690">
          <a:extLst>
            <a:ext uri="{FF2B5EF4-FFF2-40B4-BE49-F238E27FC236}">
              <a16:creationId xmlns:a16="http://schemas.microsoft.com/office/drawing/2014/main" id="{00000000-0008-0000-0100-0000B3020000}"/>
            </a:ext>
          </a:extLst>
        </xdr:cNvPr>
        <xdr:cNvSpPr/>
      </xdr:nvSpPr>
      <xdr:spPr>
        <a:xfrm>
          <a:off x="1365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143148</xdr:rowOff>
    </xdr:from>
    <xdr:to>
      <xdr:col>76</xdr:col>
      <xdr:colOff>114300</xdr:colOff>
      <xdr:row>105</xdr:row>
      <xdr:rowOff>154577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13703300" y="181453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28666</xdr:rowOff>
    </xdr:from>
    <xdr:to>
      <xdr:col>67</xdr:col>
      <xdr:colOff>101600</xdr:colOff>
      <xdr:row>105</xdr:row>
      <xdr:rowOff>130266</xdr:rowOff>
    </xdr:to>
    <xdr:sp macro="" textlink="">
      <xdr:nvSpPr>
        <xdr:cNvPr id="693" name="楕円 692">
          <a:extLst>
            <a:ext uri="{FF2B5EF4-FFF2-40B4-BE49-F238E27FC236}">
              <a16:creationId xmlns:a16="http://schemas.microsoft.com/office/drawing/2014/main" id="{00000000-0008-0000-0100-0000B5020000}"/>
            </a:ext>
          </a:extLst>
        </xdr:cNvPr>
        <xdr:cNvSpPr/>
      </xdr:nvSpPr>
      <xdr:spPr>
        <a:xfrm>
          <a:off x="1276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79466</xdr:rowOff>
    </xdr:from>
    <xdr:to>
      <xdr:col>71</xdr:col>
      <xdr:colOff>177800</xdr:colOff>
      <xdr:row>105</xdr:row>
      <xdr:rowOff>154577</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2814300" y="1808171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65876</xdr:rowOff>
    </xdr:from>
    <xdr:ext cx="405111" cy="259045"/>
    <xdr:sp macro="" textlink="">
      <xdr:nvSpPr>
        <xdr:cNvPr id="695" name="n_1ave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696" name="n_2ave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697" name="n_3ave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698" name="n_4ave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37391</xdr:rowOff>
    </xdr:from>
    <xdr:ext cx="405111" cy="259045"/>
    <xdr:sp macro="" textlink="">
      <xdr:nvSpPr>
        <xdr:cNvPr id="699" name="n_1mainValue【公民館】&#10;有形固定資産減価償却率">
          <a:extLst>
            <a:ext uri="{FF2B5EF4-FFF2-40B4-BE49-F238E27FC236}">
              <a16:creationId xmlns:a16="http://schemas.microsoft.com/office/drawing/2014/main" id="{00000000-0008-0000-0100-0000BB020000}"/>
            </a:ext>
          </a:extLst>
        </xdr:cNvPr>
        <xdr:cNvSpPr txBox="1"/>
      </xdr:nvSpPr>
      <xdr:spPr>
        <a:xfrm>
          <a:off x="152660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39025</xdr:rowOff>
    </xdr:from>
    <xdr:ext cx="405111" cy="259045"/>
    <xdr:sp macro="" textlink="">
      <xdr:nvSpPr>
        <xdr:cNvPr id="700" name="n_2mainValue【公民館】&#10;有形固定資産減価償却率">
          <a:extLst>
            <a:ext uri="{FF2B5EF4-FFF2-40B4-BE49-F238E27FC236}">
              <a16:creationId xmlns:a16="http://schemas.microsoft.com/office/drawing/2014/main" id="{00000000-0008-0000-0100-0000BC020000}"/>
            </a:ext>
          </a:extLst>
        </xdr:cNvPr>
        <xdr:cNvSpPr txBox="1"/>
      </xdr:nvSpPr>
      <xdr:spPr>
        <a:xfrm>
          <a:off x="143897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25054</xdr:rowOff>
    </xdr:from>
    <xdr:ext cx="405111" cy="259045"/>
    <xdr:sp macro="" textlink="">
      <xdr:nvSpPr>
        <xdr:cNvPr id="701" name="n_3mainValue【公民館】&#10;有形固定資産減価償却率">
          <a:extLst>
            <a:ext uri="{FF2B5EF4-FFF2-40B4-BE49-F238E27FC236}">
              <a16:creationId xmlns:a16="http://schemas.microsoft.com/office/drawing/2014/main" id="{00000000-0008-0000-0100-0000BD020000}"/>
            </a:ext>
          </a:extLst>
        </xdr:cNvPr>
        <xdr:cNvSpPr txBox="1"/>
      </xdr:nvSpPr>
      <xdr:spPr>
        <a:xfrm>
          <a:off x="13500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146793</xdr:rowOff>
    </xdr:from>
    <xdr:ext cx="405111" cy="259045"/>
    <xdr:sp macro="" textlink="">
      <xdr:nvSpPr>
        <xdr:cNvPr id="702" name="n_4mainValue【公民館】&#10;有形固定資産減価償却率">
          <a:extLst>
            <a:ext uri="{FF2B5EF4-FFF2-40B4-BE49-F238E27FC236}">
              <a16:creationId xmlns:a16="http://schemas.microsoft.com/office/drawing/2014/main" id="{00000000-0008-0000-0100-0000BE020000}"/>
            </a:ext>
          </a:extLst>
        </xdr:cNvPr>
        <xdr:cNvSpPr txBox="1"/>
      </xdr:nvSpPr>
      <xdr:spPr>
        <a:xfrm>
          <a:off x="126117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0100-0000C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0000000-0008-0000-0100-0000C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a:extLst>
            <a:ext uri="{FF2B5EF4-FFF2-40B4-BE49-F238E27FC236}">
              <a16:creationId xmlns:a16="http://schemas.microsoft.com/office/drawing/2014/main" id="{00000000-0008-0000-0100-0000C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00000000-0008-0000-0100-0000D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729" name="【公民館】&#10;一人当たり面積最小値テキスト">
          <a:extLst>
            <a:ext uri="{FF2B5EF4-FFF2-40B4-BE49-F238E27FC236}">
              <a16:creationId xmlns:a16="http://schemas.microsoft.com/office/drawing/2014/main" id="{00000000-0008-0000-0100-0000D9020000}"/>
            </a:ext>
          </a:extLst>
        </xdr:cNvPr>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731" name="【公民館】&#10;一人当たり面積最大値テキスト">
          <a:extLst>
            <a:ext uri="{FF2B5EF4-FFF2-40B4-BE49-F238E27FC236}">
              <a16:creationId xmlns:a16="http://schemas.microsoft.com/office/drawing/2014/main" id="{00000000-0008-0000-0100-0000DB02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733" name="【公民館】&#10;一人当たり面積平均値テキスト">
          <a:extLst>
            <a:ext uri="{FF2B5EF4-FFF2-40B4-BE49-F238E27FC236}">
              <a16:creationId xmlns:a16="http://schemas.microsoft.com/office/drawing/2014/main" id="{00000000-0008-0000-0100-0000DD020000}"/>
            </a:ext>
          </a:extLst>
        </xdr:cNvPr>
        <xdr:cNvSpPr txBox="1"/>
      </xdr:nvSpPr>
      <xdr:spPr>
        <a:xfrm>
          <a:off x="221996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737" name="フローチャート: 判断 736">
          <a:extLst>
            <a:ext uri="{FF2B5EF4-FFF2-40B4-BE49-F238E27FC236}">
              <a16:creationId xmlns:a16="http://schemas.microsoft.com/office/drawing/2014/main" id="{00000000-0008-0000-0100-0000E1020000}"/>
            </a:ext>
          </a:extLst>
        </xdr:cNvPr>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738" name="フローチャート: 判断 737">
          <a:extLst>
            <a:ext uri="{FF2B5EF4-FFF2-40B4-BE49-F238E27FC236}">
              <a16:creationId xmlns:a16="http://schemas.microsoft.com/office/drawing/2014/main" id="{00000000-0008-0000-0100-0000E2020000}"/>
            </a:ext>
          </a:extLst>
        </xdr:cNvPr>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58057</xdr:rowOff>
    </xdr:from>
    <xdr:to>
      <xdr:col>116</xdr:col>
      <xdr:colOff>114300</xdr:colOff>
      <xdr:row>106</xdr:row>
      <xdr:rowOff>159657</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221107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36484</xdr:rowOff>
    </xdr:from>
    <xdr:ext cx="469744" cy="259045"/>
    <xdr:sp macro="" textlink="">
      <xdr:nvSpPr>
        <xdr:cNvPr id="745" name="【公民館】&#10;一人当たり面積該当値テキスト">
          <a:extLst>
            <a:ext uri="{FF2B5EF4-FFF2-40B4-BE49-F238E27FC236}">
              <a16:creationId xmlns:a16="http://schemas.microsoft.com/office/drawing/2014/main" id="{00000000-0008-0000-0100-0000E9020000}"/>
            </a:ext>
          </a:extLst>
        </xdr:cNvPr>
        <xdr:cNvSpPr txBox="1"/>
      </xdr:nvSpPr>
      <xdr:spPr>
        <a:xfrm>
          <a:off x="22199600"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66221</xdr:rowOff>
    </xdr:from>
    <xdr:to>
      <xdr:col>112</xdr:col>
      <xdr:colOff>38100</xdr:colOff>
      <xdr:row>106</xdr:row>
      <xdr:rowOff>167821</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212725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108857</xdr:rowOff>
    </xdr:from>
    <xdr:to>
      <xdr:col>116</xdr:col>
      <xdr:colOff>63500</xdr:colOff>
      <xdr:row>106</xdr:row>
      <xdr:rowOff>117021</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flipV="1">
          <a:off x="21323300" y="1828255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69487</xdr:rowOff>
    </xdr:from>
    <xdr:to>
      <xdr:col>107</xdr:col>
      <xdr:colOff>101600</xdr:colOff>
      <xdr:row>106</xdr:row>
      <xdr:rowOff>171087</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20383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117021</xdr:rowOff>
    </xdr:from>
    <xdr:to>
      <xdr:col>111</xdr:col>
      <xdr:colOff>177800</xdr:colOff>
      <xdr:row>106</xdr:row>
      <xdr:rowOff>120287</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20434300" y="1829072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72752</xdr:rowOff>
    </xdr:from>
    <xdr:to>
      <xdr:col>102</xdr:col>
      <xdr:colOff>165100</xdr:colOff>
      <xdr:row>107</xdr:row>
      <xdr:rowOff>2902</xdr:rowOff>
    </xdr:to>
    <xdr:sp macro="" textlink="">
      <xdr:nvSpPr>
        <xdr:cNvPr id="750" name="楕円 749">
          <a:extLst>
            <a:ext uri="{FF2B5EF4-FFF2-40B4-BE49-F238E27FC236}">
              <a16:creationId xmlns:a16="http://schemas.microsoft.com/office/drawing/2014/main" id="{00000000-0008-0000-0100-0000EE020000}"/>
            </a:ext>
          </a:extLst>
        </xdr:cNvPr>
        <xdr:cNvSpPr/>
      </xdr:nvSpPr>
      <xdr:spPr>
        <a:xfrm>
          <a:off x="19494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120287</xdr:rowOff>
    </xdr:from>
    <xdr:to>
      <xdr:col>107</xdr:col>
      <xdr:colOff>50800</xdr:colOff>
      <xdr:row>106</xdr:row>
      <xdr:rowOff>123552</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flipV="1">
          <a:off x="19545300" y="1829398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74386</xdr:rowOff>
    </xdr:from>
    <xdr:to>
      <xdr:col>98</xdr:col>
      <xdr:colOff>38100</xdr:colOff>
      <xdr:row>107</xdr:row>
      <xdr:rowOff>4536</xdr:rowOff>
    </xdr:to>
    <xdr:sp macro="" textlink="">
      <xdr:nvSpPr>
        <xdr:cNvPr id="752" name="楕円 751">
          <a:extLst>
            <a:ext uri="{FF2B5EF4-FFF2-40B4-BE49-F238E27FC236}">
              <a16:creationId xmlns:a16="http://schemas.microsoft.com/office/drawing/2014/main" id="{00000000-0008-0000-0100-0000F0020000}"/>
            </a:ext>
          </a:extLst>
        </xdr:cNvPr>
        <xdr:cNvSpPr/>
      </xdr:nvSpPr>
      <xdr:spPr>
        <a:xfrm>
          <a:off x="18605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123552</xdr:rowOff>
    </xdr:from>
    <xdr:to>
      <xdr:col>102</xdr:col>
      <xdr:colOff>114300</xdr:colOff>
      <xdr:row>106</xdr:row>
      <xdr:rowOff>125186</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flipV="1">
          <a:off x="18656300" y="18297252"/>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123933</xdr:rowOff>
    </xdr:from>
    <xdr:ext cx="469744" cy="259045"/>
    <xdr:sp macro="" textlink="">
      <xdr:nvSpPr>
        <xdr:cNvPr id="754" name="n_1aveValue【公民館】&#10;一人当たり面積">
          <a:extLst>
            <a:ext uri="{FF2B5EF4-FFF2-40B4-BE49-F238E27FC236}">
              <a16:creationId xmlns:a16="http://schemas.microsoft.com/office/drawing/2014/main" id="{00000000-0008-0000-0100-0000F2020000}"/>
            </a:ext>
          </a:extLst>
        </xdr:cNvPr>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755" name="n_2aveValue【公民館】&#10;一人当たり面積">
          <a:extLst>
            <a:ext uri="{FF2B5EF4-FFF2-40B4-BE49-F238E27FC236}">
              <a16:creationId xmlns:a16="http://schemas.microsoft.com/office/drawing/2014/main" id="{00000000-0008-0000-0100-0000F3020000}"/>
            </a:ext>
          </a:extLst>
        </xdr:cNvPr>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756" name="n_3aveValue【公民館】&#10;一人当たり面積">
          <a:extLst>
            <a:ext uri="{FF2B5EF4-FFF2-40B4-BE49-F238E27FC236}">
              <a16:creationId xmlns:a16="http://schemas.microsoft.com/office/drawing/2014/main" id="{00000000-0008-0000-0100-0000F4020000}"/>
            </a:ext>
          </a:extLst>
        </xdr:cNvPr>
        <xdr:cNvSpPr txBox="1"/>
      </xdr:nvSpPr>
      <xdr:spPr>
        <a:xfrm>
          <a:off x="19310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757" name="n_4aveValue【公民館】&#10;一人当たり面積">
          <a:extLst>
            <a:ext uri="{FF2B5EF4-FFF2-40B4-BE49-F238E27FC236}">
              <a16:creationId xmlns:a16="http://schemas.microsoft.com/office/drawing/2014/main" id="{00000000-0008-0000-0100-0000F5020000}"/>
            </a:ext>
          </a:extLst>
        </xdr:cNvPr>
        <xdr:cNvSpPr txBox="1"/>
      </xdr:nvSpPr>
      <xdr:spPr>
        <a:xfrm>
          <a:off x="184214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158948</xdr:rowOff>
    </xdr:from>
    <xdr:ext cx="469744" cy="259045"/>
    <xdr:sp macro="" textlink="">
      <xdr:nvSpPr>
        <xdr:cNvPr id="758" name="n_1mainValue【公民館】&#10;一人当たり面積">
          <a:extLst>
            <a:ext uri="{FF2B5EF4-FFF2-40B4-BE49-F238E27FC236}">
              <a16:creationId xmlns:a16="http://schemas.microsoft.com/office/drawing/2014/main" id="{00000000-0008-0000-0100-0000F6020000}"/>
            </a:ext>
          </a:extLst>
        </xdr:cNvPr>
        <xdr:cNvSpPr txBox="1"/>
      </xdr:nvSpPr>
      <xdr:spPr>
        <a:xfrm>
          <a:off x="210757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162214</xdr:rowOff>
    </xdr:from>
    <xdr:ext cx="469744" cy="259045"/>
    <xdr:sp macro="" textlink="">
      <xdr:nvSpPr>
        <xdr:cNvPr id="759" name="n_2mainValue【公民館】&#10;一人当たり面積">
          <a:extLst>
            <a:ext uri="{FF2B5EF4-FFF2-40B4-BE49-F238E27FC236}">
              <a16:creationId xmlns:a16="http://schemas.microsoft.com/office/drawing/2014/main" id="{00000000-0008-0000-0100-0000F7020000}"/>
            </a:ext>
          </a:extLst>
        </xdr:cNvPr>
        <xdr:cNvSpPr txBox="1"/>
      </xdr:nvSpPr>
      <xdr:spPr>
        <a:xfrm>
          <a:off x="20199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165479</xdr:rowOff>
    </xdr:from>
    <xdr:ext cx="469744" cy="259045"/>
    <xdr:sp macro="" textlink="">
      <xdr:nvSpPr>
        <xdr:cNvPr id="760" name="n_3mainValue【公民館】&#10;一人当たり面積">
          <a:extLst>
            <a:ext uri="{FF2B5EF4-FFF2-40B4-BE49-F238E27FC236}">
              <a16:creationId xmlns:a16="http://schemas.microsoft.com/office/drawing/2014/main" id="{00000000-0008-0000-0100-0000F8020000}"/>
            </a:ext>
          </a:extLst>
        </xdr:cNvPr>
        <xdr:cNvSpPr txBox="1"/>
      </xdr:nvSpPr>
      <xdr:spPr>
        <a:xfrm>
          <a:off x="19310427" y="1833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167113</xdr:rowOff>
    </xdr:from>
    <xdr:ext cx="469744" cy="259045"/>
    <xdr:sp macro="" textlink="">
      <xdr:nvSpPr>
        <xdr:cNvPr id="761" name="n_4mainValue【公民館】&#10;一人当たり面積">
          <a:extLst>
            <a:ext uri="{FF2B5EF4-FFF2-40B4-BE49-F238E27FC236}">
              <a16:creationId xmlns:a16="http://schemas.microsoft.com/office/drawing/2014/main" id="{00000000-0008-0000-0100-0000F9020000}"/>
            </a:ext>
          </a:extLst>
        </xdr:cNvPr>
        <xdr:cNvSpPr txBox="1"/>
      </xdr:nvSpPr>
      <xdr:spPr>
        <a:xfrm>
          <a:off x="18421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有形固定資産減価償却率が特に高くなっている資産は、橋りょう・トンネル、体育館・プール、庁舎であり、類似団体と比較しても高い水準となっている。</a:t>
          </a:r>
        </a:p>
        <a:p>
          <a:r>
            <a:rPr kumimoji="1" lang="ja-JP" altLang="en-US" sz="1300">
              <a:latin typeface="ＭＳ Ｐゴシック" panose="020B0600070205080204" pitchFamily="50" charset="-128"/>
              <a:ea typeface="ＭＳ Ｐゴシック" panose="020B0600070205080204" pitchFamily="50" charset="-128"/>
            </a:rPr>
            <a:t>また、類似団体と比較して特に低い水準の資産は、学校施設、公営住宅、福祉施設である。</a:t>
          </a: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８６．９％、体育館・プールは９０．３％となっている。橋りょうについては２７４橋を保有しており、橋梁長寿命化修繕計画や個別施設計画に基づいて計画的な維持管理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学校施設、公営住宅、福祉施設については、建替えや大規模改修、耐震改修の完了などにより、有形固定資産減価償却率が低くなっている。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特に学校施設と庁舎は環境整備に取り組んだ結果、有形固定資産減価償却率は前年度比でそれぞれ５．６％、２５．１％低下した。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18,888
18,496
18.78
9,057,750
8,580,858
469,525
4,771,501
5,168,079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2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200-000039000000}"/>
            </a:ext>
          </a:extLst>
        </xdr:cNvPr>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a:extLst>
            <a:ext uri="{FF2B5EF4-FFF2-40B4-BE49-F238E27FC236}">
              <a16:creationId xmlns:a16="http://schemas.microsoft.com/office/drawing/2014/main" id="{00000000-0008-0000-0200-00003B000000}"/>
            </a:ext>
          </a:extLst>
        </xdr:cNvPr>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114952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200-00003D000000}"/>
            </a:ext>
          </a:extLst>
        </xdr:cNvPr>
        <xdr:cNvSpPr txBox="1"/>
      </xdr:nvSpPr>
      <xdr:spPr>
        <a:xfrm>
          <a:off x="4673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12065</xdr:rowOff>
    </xdr:from>
    <xdr:to>
      <xdr:col>24</xdr:col>
      <xdr:colOff>114300</xdr:colOff>
      <xdr:row>39</xdr:row>
      <xdr:rowOff>113665</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4584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161942</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200-000049000000}"/>
            </a:ext>
          </a:extLst>
        </xdr:cNvPr>
        <xdr:cNvSpPr txBox="1"/>
      </xdr:nvSpPr>
      <xdr:spPr>
        <a:xfrm>
          <a:off x="4673600"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103505</xdr:rowOff>
    </xdr:from>
    <xdr:to>
      <xdr:col>20</xdr:col>
      <xdr:colOff>38100</xdr:colOff>
      <xdr:row>39</xdr:row>
      <xdr:rowOff>33655</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746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154305</xdr:rowOff>
    </xdr:from>
    <xdr:to>
      <xdr:col>24</xdr:col>
      <xdr:colOff>63500</xdr:colOff>
      <xdr:row>39</xdr:row>
      <xdr:rowOff>62865</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3797300" y="666940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90170</xdr:rowOff>
    </xdr:from>
    <xdr:to>
      <xdr:col>15</xdr:col>
      <xdr:colOff>101600</xdr:colOff>
      <xdr:row>39</xdr:row>
      <xdr:rowOff>20320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2857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140970</xdr:rowOff>
    </xdr:from>
    <xdr:to>
      <xdr:col>19</xdr:col>
      <xdr:colOff>177800</xdr:colOff>
      <xdr:row>38</xdr:row>
      <xdr:rowOff>154305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2908300" y="665607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xdr:rowOff>
    </xdr:from>
    <xdr:to>
      <xdr:col>10</xdr:col>
      <xdr:colOff>165100</xdr:colOff>
      <xdr:row>40</xdr:row>
      <xdr:rowOff>115570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196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140970</xdr:rowOff>
    </xdr:from>
    <xdr:to>
      <xdr:col>15</xdr:col>
      <xdr:colOff>50800</xdr:colOff>
      <xdr:row>40</xdr:row>
      <xdr:rowOff>64770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019300" y="665607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76835</xdr:rowOff>
    </xdr:from>
    <xdr:to>
      <xdr:col>6</xdr:col>
      <xdr:colOff>38100</xdr:colOff>
      <xdr:row>40</xdr:row>
      <xdr:rowOff>6985</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127635</xdr:rowOff>
    </xdr:from>
    <xdr:to>
      <xdr:col>10</xdr:col>
      <xdr:colOff>114300</xdr:colOff>
      <xdr:row>40</xdr:row>
      <xdr:rowOff>64770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1130300" y="68141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111142</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97807</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24782</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106697</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169562</xdr:rowOff>
    </xdr:from>
    <xdr:ext cx="405111" cy="259045"/>
    <xdr:sp macro="" textlink="">
      <xdr:nvSpPr>
        <xdr:cNvPr id="89" name="n_4mainValue【図書館】&#10;有形固定資産減価償却率">
          <a:extLst>
            <a:ext uri="{FF2B5EF4-FFF2-40B4-BE49-F238E27FC236}">
              <a16:creationId xmlns:a16="http://schemas.microsoft.com/office/drawing/2014/main" id="{00000000-0008-0000-0200-000059000000}"/>
            </a:ext>
          </a:extLst>
        </xdr:cNvPr>
        <xdr:cNvSpPr txBox="1"/>
      </xdr:nvSpPr>
      <xdr:spPr>
        <a:xfrm>
          <a:off x="927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108857</xdr:rowOff>
    </xdr:from>
    <xdr:to>
      <xdr:col>54</xdr:col>
      <xdr:colOff>189865</xdr:colOff>
      <xdr:row>41</xdr:row>
      <xdr:rowOff>111578</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5952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55534</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37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108857</xdr:rowOff>
    </xdr:from>
    <xdr:to>
      <xdr:col>55</xdr:col>
      <xdr:colOff>88900</xdr:colOff>
      <xdr:row>32</xdr:row>
      <xdr:rowOff>108857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59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93634</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437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52615</xdr:rowOff>
    </xdr:from>
    <xdr:to>
      <xdr:col>50</xdr:col>
      <xdr:colOff>165100</xdr:colOff>
      <xdr:row>38</xdr:row>
      <xdr:rowOff>154215</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56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85272</xdr:rowOff>
    </xdr:from>
    <xdr:to>
      <xdr:col>46</xdr:col>
      <xdr:colOff>38100</xdr:colOff>
      <xdr:row>39</xdr:row>
      <xdr:rowOff>15422</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19957</xdr:rowOff>
    </xdr:from>
    <xdr:to>
      <xdr:col>41</xdr:col>
      <xdr:colOff>101600</xdr:colOff>
      <xdr:row>38</xdr:row>
      <xdr:rowOff>121557</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79828</xdr:rowOff>
    </xdr:from>
    <xdr:to>
      <xdr:col>55</xdr:col>
      <xdr:colOff>50800</xdr:colOff>
      <xdr:row>37</xdr:row>
      <xdr:rowOff>9978</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2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102705</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90714</xdr:rowOff>
    </xdr:from>
    <xdr:to>
      <xdr:col>50</xdr:col>
      <xdr:colOff>165100</xdr:colOff>
      <xdr:row>37</xdr:row>
      <xdr:rowOff>20864</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130628</xdr:rowOff>
    </xdr:from>
    <xdr:to>
      <xdr:col>55</xdr:col>
      <xdr:colOff>0</xdr:colOff>
      <xdr:row>36</xdr:row>
      <xdr:rowOff>141514</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9639300" y="6302828"/>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101600</xdr:rowOff>
    </xdr:from>
    <xdr:to>
      <xdr:col>46</xdr:col>
      <xdr:colOff>38100</xdr:colOff>
      <xdr:row>37</xdr:row>
      <xdr:rowOff>31750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141514</xdr:rowOff>
    </xdr:from>
    <xdr:to>
      <xdr:col>50</xdr:col>
      <xdr:colOff>114300</xdr:colOff>
      <xdr:row>36</xdr:row>
      <xdr:rowOff>152400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63137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112486</xdr:rowOff>
    </xdr:from>
    <xdr:to>
      <xdr:col>41</xdr:col>
      <xdr:colOff>101600</xdr:colOff>
      <xdr:row>37</xdr:row>
      <xdr:rowOff>42636</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2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152400</xdr:rowOff>
    </xdr:from>
    <xdr:to>
      <xdr:col>45</xdr:col>
      <xdr:colOff>177800</xdr:colOff>
      <xdr:row>36</xdr:row>
      <xdr:rowOff>163286</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3246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112486</xdr:rowOff>
    </xdr:from>
    <xdr:to>
      <xdr:col>36</xdr:col>
      <xdr:colOff>165100</xdr:colOff>
      <xdr:row>37</xdr:row>
      <xdr:rowOff>42636</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28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163286</xdr:rowOff>
    </xdr:from>
    <xdr:to>
      <xdr:col>41</xdr:col>
      <xdr:colOff>50800</xdr:colOff>
      <xdr:row>36</xdr:row>
      <xdr:rowOff>163286</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33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145342</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66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6549</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69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112684</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134455</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64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37391</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03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48277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59163</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0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59163</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05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12065</xdr:rowOff>
    </xdr:from>
    <xdr:to>
      <xdr:col>24</xdr:col>
      <xdr:colOff>114300</xdr:colOff>
      <xdr:row>63</xdr:row>
      <xdr:rowOff>113665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8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161942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99695</xdr:rowOff>
    </xdr:from>
    <xdr:to>
      <xdr:col>20</xdr:col>
      <xdr:colOff>38100</xdr:colOff>
      <xdr:row>63</xdr:row>
      <xdr:rowOff>29845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150495</xdr:rowOff>
    </xdr:from>
    <xdr:to>
      <xdr:col>24</xdr:col>
      <xdr:colOff>63500</xdr:colOff>
      <xdr:row>63</xdr:row>
      <xdr:rowOff>62865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780395"/>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99695</xdr:rowOff>
    </xdr:from>
    <xdr:to>
      <xdr:col>15</xdr:col>
      <xdr:colOff>101600</xdr:colOff>
      <xdr:row>63</xdr:row>
      <xdr:rowOff>29845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150495</xdr:rowOff>
    </xdr:from>
    <xdr:to>
      <xdr:col>19</xdr:col>
      <xdr:colOff>177800</xdr:colOff>
      <xdr:row>62</xdr:row>
      <xdr:rowOff>150495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780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99695</xdr:rowOff>
    </xdr:from>
    <xdr:to>
      <xdr:col>10</xdr:col>
      <xdr:colOff>165100</xdr:colOff>
      <xdr:row>63</xdr:row>
      <xdr:rowOff>29845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150495</xdr:rowOff>
    </xdr:from>
    <xdr:to>
      <xdr:col>15</xdr:col>
      <xdr:colOff>50800</xdr:colOff>
      <xdr:row>62</xdr:row>
      <xdr:rowOff>150495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780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15875</xdr:rowOff>
    </xdr:from>
    <xdr:to>
      <xdr:col>6</xdr:col>
      <xdr:colOff>38100</xdr:colOff>
      <xdr:row>62</xdr:row>
      <xdr:rowOff>117475</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66675</xdr:rowOff>
    </xdr:from>
    <xdr:to>
      <xdr:col>10</xdr:col>
      <xdr:colOff>114300</xdr:colOff>
      <xdr:row>62</xdr:row>
      <xdr:rowOff>150495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69657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20972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20972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20972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108602</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1073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2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200-0000EB000000}"/>
            </a:ext>
          </a:extLst>
        </xdr:cNvPr>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200-0000ED000000}"/>
            </a:ext>
          </a:extLst>
        </xdr:cNvPr>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87806</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200-0000EF000000}"/>
            </a:ext>
          </a:extLst>
        </xdr:cNvPr>
        <xdr:cNvSpPr txBox="1"/>
      </xdr:nvSpPr>
      <xdr:spPr>
        <a:xfrm>
          <a:off x="10515600" y="10374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244" name="フローチャート: 判断 243">
          <a:extLst>
            <a:ext uri="{FF2B5EF4-FFF2-40B4-BE49-F238E27FC236}">
              <a16:creationId xmlns:a16="http://schemas.microsoft.com/office/drawing/2014/main" id="{00000000-0008-0000-0200-0000F4000000}"/>
            </a:ext>
          </a:extLst>
        </xdr:cNvPr>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80645</xdr:rowOff>
    </xdr:from>
    <xdr:to>
      <xdr:col>55</xdr:col>
      <xdr:colOff>50800</xdr:colOff>
      <xdr:row>64</xdr:row>
      <xdr:rowOff>10795</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104267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167022</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200-0000FB000000}"/>
            </a:ext>
          </a:extLst>
        </xdr:cNvPr>
        <xdr:cNvSpPr txBox="1"/>
      </xdr:nvSpPr>
      <xdr:spPr>
        <a:xfrm>
          <a:off x="10515600" y="1079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83503</xdr:rowOff>
    </xdr:from>
    <xdr:to>
      <xdr:col>50</xdr:col>
      <xdr:colOff>165100</xdr:colOff>
      <xdr:row>64</xdr:row>
      <xdr:rowOff>13653</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9588500" y="1088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131445</xdr:rowOff>
    </xdr:from>
    <xdr:to>
      <xdr:col>55</xdr:col>
      <xdr:colOff>0</xdr:colOff>
      <xdr:row>63</xdr:row>
      <xdr:rowOff>134303</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9639300" y="1093279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86360</xdr:rowOff>
    </xdr:from>
    <xdr:to>
      <xdr:col>46</xdr:col>
      <xdr:colOff>38100</xdr:colOff>
      <xdr:row>64</xdr:row>
      <xdr:rowOff>16510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8699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134303</xdr:rowOff>
    </xdr:from>
    <xdr:to>
      <xdr:col>50</xdr:col>
      <xdr:colOff>114300</xdr:colOff>
      <xdr:row>63</xdr:row>
      <xdr:rowOff>137160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flipV="1">
          <a:off x="8750300" y="1093565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87788</xdr:rowOff>
    </xdr:from>
    <xdr:to>
      <xdr:col>41</xdr:col>
      <xdr:colOff>101600</xdr:colOff>
      <xdr:row>64</xdr:row>
      <xdr:rowOff>17938</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7810500" y="108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137160</xdr:rowOff>
    </xdr:from>
    <xdr:to>
      <xdr:col>45</xdr:col>
      <xdr:colOff>177800</xdr:colOff>
      <xdr:row>63</xdr:row>
      <xdr:rowOff>138588</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flipV="1">
          <a:off x="7861300" y="10938510"/>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89218</xdr:rowOff>
    </xdr:from>
    <xdr:to>
      <xdr:col>36</xdr:col>
      <xdr:colOff>165100</xdr:colOff>
      <xdr:row>64</xdr:row>
      <xdr:rowOff>19368</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6921500" y="1089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138588</xdr:rowOff>
    </xdr:from>
    <xdr:to>
      <xdr:col>41</xdr:col>
      <xdr:colOff>50800</xdr:colOff>
      <xdr:row>63</xdr:row>
      <xdr:rowOff>140018</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6972300" y="10939938"/>
          <a:ext cx="889000" cy="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63040</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200-000004010000}"/>
            </a:ext>
          </a:extLst>
        </xdr:cNvPr>
        <xdr:cNvSpPr txBox="1"/>
      </xdr:nvSpPr>
      <xdr:spPr>
        <a:xfrm>
          <a:off x="9391727" y="103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98759</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200-000005010000}"/>
            </a:ext>
          </a:extLst>
        </xdr:cNvPr>
        <xdr:cNvSpPr txBox="1"/>
      </xdr:nvSpPr>
      <xdr:spPr>
        <a:xfrm>
          <a:off x="8515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107332</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200-000006010000}"/>
            </a:ext>
          </a:extLst>
        </xdr:cNvPr>
        <xdr:cNvSpPr txBox="1"/>
      </xdr:nvSpPr>
      <xdr:spPr>
        <a:xfrm>
          <a:off x="7626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137336</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200-000007010000}"/>
            </a:ext>
          </a:extLst>
        </xdr:cNvPr>
        <xdr:cNvSpPr txBox="1"/>
      </xdr:nvSpPr>
      <xdr:spPr>
        <a:xfrm>
          <a:off x="6737427" y="104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4780</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200-000008010000}"/>
            </a:ext>
          </a:extLst>
        </xdr:cNvPr>
        <xdr:cNvSpPr txBox="1"/>
      </xdr:nvSpPr>
      <xdr:spPr>
        <a:xfrm>
          <a:off x="9391727" y="10977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7637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200-000009010000}"/>
            </a:ext>
          </a:extLst>
        </xdr:cNvPr>
        <xdr:cNvSpPr txBox="1"/>
      </xdr:nvSpPr>
      <xdr:spPr>
        <a:xfrm>
          <a:off x="8515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9065</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200-00000A010000}"/>
            </a:ext>
          </a:extLst>
        </xdr:cNvPr>
        <xdr:cNvSpPr txBox="1"/>
      </xdr:nvSpPr>
      <xdr:spPr>
        <a:xfrm>
          <a:off x="7626427" y="109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10495</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200-00000B010000}"/>
            </a:ext>
          </a:extLst>
        </xdr:cNvPr>
        <xdr:cNvSpPr txBox="1"/>
      </xdr:nvSpPr>
      <xdr:spPr>
        <a:xfrm>
          <a:off x="6737427" y="109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2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200-000025010000}"/>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200-000027010000}"/>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200-000029010000}"/>
            </a:ext>
          </a:extLst>
        </xdr:cNvPr>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301" name="フローチャート: 判断 300">
          <a:extLst>
            <a:ext uri="{FF2B5EF4-FFF2-40B4-BE49-F238E27FC236}">
              <a16:creationId xmlns:a16="http://schemas.microsoft.com/office/drawing/2014/main" id="{00000000-0008-0000-0200-00002D010000}"/>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302" name="フローチャート: 判断 301">
          <a:extLst>
            <a:ext uri="{FF2B5EF4-FFF2-40B4-BE49-F238E27FC236}">
              <a16:creationId xmlns:a16="http://schemas.microsoft.com/office/drawing/2014/main" id="{00000000-0008-0000-0200-00002E010000}"/>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153036</xdr:rowOff>
    </xdr:from>
    <xdr:to>
      <xdr:col>24</xdr:col>
      <xdr:colOff>114300</xdr:colOff>
      <xdr:row>81</xdr:row>
      <xdr:rowOff>83186</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45847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4463</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200-000035010000}"/>
            </a:ext>
          </a:extLst>
        </xdr:cNvPr>
        <xdr:cNvSpPr txBox="1"/>
      </xdr:nvSpPr>
      <xdr:spPr>
        <a:xfrm>
          <a:off x="4673600"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59689</xdr:rowOff>
    </xdr:from>
    <xdr:to>
      <xdr:col>20</xdr:col>
      <xdr:colOff>38100</xdr:colOff>
      <xdr:row>80</xdr:row>
      <xdr:rowOff>161289</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3746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110489</xdr:rowOff>
    </xdr:from>
    <xdr:to>
      <xdr:col>24</xdr:col>
      <xdr:colOff>63500</xdr:colOff>
      <xdr:row>81</xdr:row>
      <xdr:rowOff>32386</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3797300" y="13826489"/>
          <a:ext cx="8382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55880</xdr:rowOff>
    </xdr:from>
    <xdr:to>
      <xdr:col>15</xdr:col>
      <xdr:colOff>101600</xdr:colOff>
      <xdr:row>80</xdr:row>
      <xdr:rowOff>157480</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2857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80</xdr:row>
      <xdr:rowOff>110489</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908300" y="13822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55880</xdr:rowOff>
    </xdr:from>
    <xdr:to>
      <xdr:col>10</xdr:col>
      <xdr:colOff>165100</xdr:colOff>
      <xdr:row>80</xdr:row>
      <xdr:rowOff>157480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96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106680</xdr:rowOff>
    </xdr:from>
    <xdr:to>
      <xdr:col>15</xdr:col>
      <xdr:colOff>50800</xdr:colOff>
      <xdr:row>80</xdr:row>
      <xdr:rowOff>106680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2019300" y="1382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130175</xdr:rowOff>
    </xdr:from>
    <xdr:to>
      <xdr:col>6</xdr:col>
      <xdr:colOff>38100</xdr:colOff>
      <xdr:row>80</xdr:row>
      <xdr:rowOff>60325</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1079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xdr:rowOff>
    </xdr:from>
    <xdr:to>
      <xdr:col>10</xdr:col>
      <xdr:colOff>114300</xdr:colOff>
      <xdr:row>80</xdr:row>
      <xdr:rowOff>106680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130300" y="1372552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142891</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6366</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200-000042010000}"/>
            </a:ext>
          </a:extLst>
        </xdr:cNvPr>
        <xdr:cNvSpPr txBox="1"/>
      </xdr:nvSpPr>
      <xdr:spPr>
        <a:xfrm>
          <a:off x="35820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2557</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200-000043010000}"/>
            </a:ext>
          </a:extLst>
        </xdr:cNvPr>
        <xdr:cNvSpPr txBox="1"/>
      </xdr:nvSpPr>
      <xdr:spPr>
        <a:xfrm>
          <a:off x="2705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2557</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200-000044010000}"/>
            </a:ext>
          </a:extLst>
        </xdr:cNvPr>
        <xdr:cNvSpPr txBox="1"/>
      </xdr:nvSpPr>
      <xdr:spPr>
        <a:xfrm>
          <a:off x="1816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76852</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200-000045010000}"/>
            </a:ext>
          </a:extLst>
        </xdr:cNvPr>
        <xdr:cNvSpPr txBox="1"/>
      </xdr:nvSpPr>
      <xdr:spPr>
        <a:xfrm>
          <a:off x="927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0000000-0008-0000-0200-00005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52" name="【福祉施設】&#10;一人当たり面積最小値テキスト">
          <a:extLst>
            <a:ext uri="{FF2B5EF4-FFF2-40B4-BE49-F238E27FC236}">
              <a16:creationId xmlns:a16="http://schemas.microsoft.com/office/drawing/2014/main" id="{00000000-0008-0000-0200-000060010000}"/>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54" name="【福祉施設】&#10;一人当たり面積最大値テキスト">
          <a:extLst>
            <a:ext uri="{FF2B5EF4-FFF2-40B4-BE49-F238E27FC236}">
              <a16:creationId xmlns:a16="http://schemas.microsoft.com/office/drawing/2014/main" id="{00000000-0008-0000-0200-000062010000}"/>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170197</xdr:rowOff>
    </xdr:from>
    <xdr:ext cx="469744" cy="259045"/>
    <xdr:sp macro="" textlink="">
      <xdr:nvSpPr>
        <xdr:cNvPr id="356" name="【福祉施設】&#10;一人当たり面積平均値テキスト">
          <a:extLst>
            <a:ext uri="{FF2B5EF4-FFF2-40B4-BE49-F238E27FC236}">
              <a16:creationId xmlns:a16="http://schemas.microsoft.com/office/drawing/2014/main" id="{00000000-0008-0000-0200-000064010000}"/>
            </a:ext>
          </a:extLst>
        </xdr:cNvPr>
        <xdr:cNvSpPr txBox="1"/>
      </xdr:nvSpPr>
      <xdr:spPr>
        <a:xfrm>
          <a:off x="10515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59" name="フローチャート: 判断 358">
          <a:extLst>
            <a:ext uri="{FF2B5EF4-FFF2-40B4-BE49-F238E27FC236}">
              <a16:creationId xmlns:a16="http://schemas.microsoft.com/office/drawing/2014/main" id="{00000000-0008-0000-0200-000067010000}"/>
            </a:ext>
          </a:extLst>
        </xdr:cNvPr>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60" name="フローチャート: 判断 359">
          <a:extLst>
            <a:ext uri="{FF2B5EF4-FFF2-40B4-BE49-F238E27FC236}">
              <a16:creationId xmlns:a16="http://schemas.microsoft.com/office/drawing/2014/main" id="{00000000-0008-0000-0200-000068010000}"/>
            </a:ext>
          </a:extLst>
        </xdr:cNvPr>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41184</xdr:rowOff>
    </xdr:from>
    <xdr:to>
      <xdr:col>55</xdr:col>
      <xdr:colOff>50800</xdr:colOff>
      <xdr:row>85</xdr:row>
      <xdr:rowOff>142784</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104267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19611</xdr:rowOff>
    </xdr:from>
    <xdr:ext cx="469744" cy="259045"/>
    <xdr:sp macro="" textlink="">
      <xdr:nvSpPr>
        <xdr:cNvPr id="368" name="【福祉施設】&#10;一人当たり面積該当値テキスト">
          <a:extLst>
            <a:ext uri="{FF2B5EF4-FFF2-40B4-BE49-F238E27FC236}">
              <a16:creationId xmlns:a16="http://schemas.microsoft.com/office/drawing/2014/main" id="{00000000-0008-0000-0200-000070010000}"/>
            </a:ext>
          </a:extLst>
        </xdr:cNvPr>
        <xdr:cNvSpPr txBox="1"/>
      </xdr:nvSpPr>
      <xdr:spPr>
        <a:xfrm>
          <a:off x="10515600" y="1459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47716</xdr:rowOff>
    </xdr:from>
    <xdr:to>
      <xdr:col>50</xdr:col>
      <xdr:colOff>165100</xdr:colOff>
      <xdr:row>85</xdr:row>
      <xdr:rowOff>149316</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9588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91984</xdr:rowOff>
    </xdr:from>
    <xdr:to>
      <xdr:col>55</xdr:col>
      <xdr:colOff>0</xdr:colOff>
      <xdr:row>85</xdr:row>
      <xdr:rowOff>98516</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9639300" y="146652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47716</xdr:rowOff>
    </xdr:from>
    <xdr:to>
      <xdr:col>46</xdr:col>
      <xdr:colOff>38100</xdr:colOff>
      <xdr:row>85</xdr:row>
      <xdr:rowOff>149316</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8699500" y="146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98516</xdr:rowOff>
    </xdr:from>
    <xdr:to>
      <xdr:col>50</xdr:col>
      <xdr:colOff>114300</xdr:colOff>
      <xdr:row>85</xdr:row>
      <xdr:rowOff>98516</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8750300" y="14671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50981</xdr:rowOff>
    </xdr:from>
    <xdr:to>
      <xdr:col>41</xdr:col>
      <xdr:colOff>101600</xdr:colOff>
      <xdr:row>85</xdr:row>
      <xdr:rowOff>152581</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7810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98516</xdr:rowOff>
    </xdr:from>
    <xdr:to>
      <xdr:col>45</xdr:col>
      <xdr:colOff>177800</xdr:colOff>
      <xdr:row>85</xdr:row>
      <xdr:rowOff>101781</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7861300" y="146717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50981</xdr:rowOff>
    </xdr:from>
    <xdr:to>
      <xdr:col>36</xdr:col>
      <xdr:colOff>165100</xdr:colOff>
      <xdr:row>85</xdr:row>
      <xdr:rowOff>152581</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6921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101781</xdr:rowOff>
    </xdr:from>
    <xdr:to>
      <xdr:col>41</xdr:col>
      <xdr:colOff>50800</xdr:colOff>
      <xdr:row>85</xdr:row>
      <xdr:rowOff>101781</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6972300" y="1467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377" name="n_1aveValue【福祉施設】&#10;一人当たり面積">
          <a:extLst>
            <a:ext uri="{FF2B5EF4-FFF2-40B4-BE49-F238E27FC236}">
              <a16:creationId xmlns:a16="http://schemas.microsoft.com/office/drawing/2014/main" id="{00000000-0008-0000-0200-000079010000}"/>
            </a:ext>
          </a:extLst>
        </xdr:cNvPr>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156046</xdr:rowOff>
    </xdr:from>
    <xdr:ext cx="469744" cy="259045"/>
    <xdr:sp macro="" textlink="">
      <xdr:nvSpPr>
        <xdr:cNvPr id="378" name="n_2aveValue【福祉施設】&#10;一人当たり面積">
          <a:extLst>
            <a:ext uri="{FF2B5EF4-FFF2-40B4-BE49-F238E27FC236}">
              <a16:creationId xmlns:a16="http://schemas.microsoft.com/office/drawing/2014/main" id="{00000000-0008-0000-0200-00007A010000}"/>
            </a:ext>
          </a:extLst>
        </xdr:cNvPr>
        <xdr:cNvSpPr txBox="1"/>
      </xdr:nvSpPr>
      <xdr:spPr>
        <a:xfrm>
          <a:off x="85154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116857</xdr:rowOff>
    </xdr:from>
    <xdr:ext cx="469744" cy="259045"/>
    <xdr:sp macro="" textlink="">
      <xdr:nvSpPr>
        <xdr:cNvPr id="379" name="n_3aveValue【福祉施設】&#10;一人当たり面積">
          <a:extLst>
            <a:ext uri="{FF2B5EF4-FFF2-40B4-BE49-F238E27FC236}">
              <a16:creationId xmlns:a16="http://schemas.microsoft.com/office/drawing/2014/main" id="{00000000-0008-0000-0200-00007B010000}"/>
            </a:ext>
          </a:extLst>
        </xdr:cNvPr>
        <xdr:cNvSpPr txBox="1"/>
      </xdr:nvSpPr>
      <xdr:spPr>
        <a:xfrm>
          <a:off x="7626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80" name="n_4aveValue【福祉施設】&#10;一人当たり面積">
          <a:extLst>
            <a:ext uri="{FF2B5EF4-FFF2-40B4-BE49-F238E27FC236}">
              <a16:creationId xmlns:a16="http://schemas.microsoft.com/office/drawing/2014/main" id="{00000000-0008-0000-0200-00007C010000}"/>
            </a:ext>
          </a:extLst>
        </xdr:cNvPr>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140443</xdr:rowOff>
    </xdr:from>
    <xdr:ext cx="469744" cy="259045"/>
    <xdr:sp macro="" textlink="">
      <xdr:nvSpPr>
        <xdr:cNvPr id="381" name="n_1mainValue【福祉施設】&#10;一人当たり面積">
          <a:extLst>
            <a:ext uri="{FF2B5EF4-FFF2-40B4-BE49-F238E27FC236}">
              <a16:creationId xmlns:a16="http://schemas.microsoft.com/office/drawing/2014/main" id="{00000000-0008-0000-0200-00007D010000}"/>
            </a:ext>
          </a:extLst>
        </xdr:cNvPr>
        <xdr:cNvSpPr txBox="1"/>
      </xdr:nvSpPr>
      <xdr:spPr>
        <a:xfrm>
          <a:off x="93917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140443</xdr:rowOff>
    </xdr:from>
    <xdr:ext cx="469744" cy="259045"/>
    <xdr:sp macro="" textlink="">
      <xdr:nvSpPr>
        <xdr:cNvPr id="382" name="n_2mainValue【福祉施設】&#10;一人当たり面積">
          <a:extLst>
            <a:ext uri="{FF2B5EF4-FFF2-40B4-BE49-F238E27FC236}">
              <a16:creationId xmlns:a16="http://schemas.microsoft.com/office/drawing/2014/main" id="{00000000-0008-0000-0200-00007E010000}"/>
            </a:ext>
          </a:extLst>
        </xdr:cNvPr>
        <xdr:cNvSpPr txBox="1"/>
      </xdr:nvSpPr>
      <xdr:spPr>
        <a:xfrm>
          <a:off x="8515427" y="1471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143708</xdr:rowOff>
    </xdr:from>
    <xdr:ext cx="469744" cy="259045"/>
    <xdr:sp macro="" textlink="">
      <xdr:nvSpPr>
        <xdr:cNvPr id="383" name="n_3mainValue【福祉施設】&#10;一人当たり面積">
          <a:extLst>
            <a:ext uri="{FF2B5EF4-FFF2-40B4-BE49-F238E27FC236}">
              <a16:creationId xmlns:a16="http://schemas.microsoft.com/office/drawing/2014/main" id="{00000000-0008-0000-0200-00007F010000}"/>
            </a:ext>
          </a:extLst>
        </xdr:cNvPr>
        <xdr:cNvSpPr txBox="1"/>
      </xdr:nvSpPr>
      <xdr:spPr>
        <a:xfrm>
          <a:off x="7626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143708</xdr:rowOff>
    </xdr:from>
    <xdr:ext cx="469744" cy="259045"/>
    <xdr:sp macro="" textlink="">
      <xdr:nvSpPr>
        <xdr:cNvPr id="384" name="n_4mainValue【福祉施設】&#10;一人当たり面積">
          <a:extLst>
            <a:ext uri="{FF2B5EF4-FFF2-40B4-BE49-F238E27FC236}">
              <a16:creationId xmlns:a16="http://schemas.microsoft.com/office/drawing/2014/main" id="{00000000-0008-0000-0200-000080010000}"/>
            </a:ext>
          </a:extLst>
        </xdr:cNvPr>
        <xdr:cNvSpPr txBox="1"/>
      </xdr:nvSpPr>
      <xdr:spPr>
        <a:xfrm>
          <a:off x="67374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保健センター・保健所】&#10;有形固定資産減価償却率グラフ枠">
          <a:extLst>
            <a:ext uri="{FF2B5EF4-FFF2-40B4-BE49-F238E27FC236}">
              <a16:creationId xmlns:a16="http://schemas.microsoft.com/office/drawing/2014/main" id="{00000000-0008-0000-0200-0000B6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440" name="【保健センター・保健所】&#10;有形固定資産減価償却率最小値テキスト">
          <a:extLst>
            <a:ext uri="{FF2B5EF4-FFF2-40B4-BE49-F238E27FC236}">
              <a16:creationId xmlns:a16="http://schemas.microsoft.com/office/drawing/2014/main" id="{00000000-0008-0000-0200-0000B8010000}"/>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442" name="【保健センター・保健所】&#10;有形固定資産減価償却率最大値テキスト">
          <a:extLst>
            <a:ext uri="{FF2B5EF4-FFF2-40B4-BE49-F238E27FC236}">
              <a16:creationId xmlns:a16="http://schemas.microsoft.com/office/drawing/2014/main" id="{00000000-0008-0000-0200-0000BA010000}"/>
            </a:ext>
          </a:extLst>
        </xdr:cNvPr>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444" name="【保健センター・保健所】&#10;有形固定資産減価償却率平均値テキスト">
          <a:extLst>
            <a:ext uri="{FF2B5EF4-FFF2-40B4-BE49-F238E27FC236}">
              <a16:creationId xmlns:a16="http://schemas.microsoft.com/office/drawing/2014/main" id="{00000000-0008-0000-0200-0000BC010000}"/>
            </a:ext>
          </a:extLst>
        </xdr:cNvPr>
        <xdr:cNvSpPr txBox="1"/>
      </xdr:nvSpPr>
      <xdr:spPr>
        <a:xfrm>
          <a:off x="163576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5430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4541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3652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141224</xdr:rowOff>
    </xdr:from>
    <xdr:to>
      <xdr:col>85</xdr:col>
      <xdr:colOff>177800</xdr:colOff>
      <xdr:row>58</xdr:row>
      <xdr:rowOff>71374</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162687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119651</xdr:rowOff>
    </xdr:from>
    <xdr:ext cx="405111" cy="259045"/>
    <xdr:sp macro="" textlink="">
      <xdr:nvSpPr>
        <xdr:cNvPr id="456" name="【保健センター・保健所】&#10;有形固定資産減価償却率該当値テキスト">
          <a:extLst>
            <a:ext uri="{FF2B5EF4-FFF2-40B4-BE49-F238E27FC236}">
              <a16:creationId xmlns:a16="http://schemas.microsoft.com/office/drawing/2014/main" id="{00000000-0008-0000-0200-0000C8010000}"/>
            </a:ext>
          </a:extLst>
        </xdr:cNvPr>
        <xdr:cNvSpPr txBox="1"/>
      </xdr:nvSpPr>
      <xdr:spPr>
        <a:xfrm>
          <a:off x="16357600"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88646</xdr:rowOff>
    </xdr:from>
    <xdr:to>
      <xdr:col>81</xdr:col>
      <xdr:colOff>101600</xdr:colOff>
      <xdr:row>58</xdr:row>
      <xdr:rowOff>18796</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154305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139446</xdr:rowOff>
    </xdr:from>
    <xdr:to>
      <xdr:col>85</xdr:col>
      <xdr:colOff>127000</xdr:colOff>
      <xdr:row>58</xdr:row>
      <xdr:rowOff>20574</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5481300" y="991209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93218</xdr:rowOff>
    </xdr:from>
    <xdr:to>
      <xdr:col>76</xdr:col>
      <xdr:colOff>165100</xdr:colOff>
      <xdr:row>58</xdr:row>
      <xdr:rowOff>23368</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4541500" y="9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139446</xdr:rowOff>
    </xdr:from>
    <xdr:to>
      <xdr:col>81</xdr:col>
      <xdr:colOff>50800</xdr:colOff>
      <xdr:row>57</xdr:row>
      <xdr:rowOff>144018</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flipV="1">
          <a:off x="14592300" y="99120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106934</xdr:rowOff>
    </xdr:from>
    <xdr:to>
      <xdr:col>72</xdr:col>
      <xdr:colOff>38100</xdr:colOff>
      <xdr:row>58</xdr:row>
      <xdr:rowOff>37084</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13652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144018</xdr:rowOff>
    </xdr:from>
    <xdr:to>
      <xdr:col>76</xdr:col>
      <xdr:colOff>114300</xdr:colOff>
      <xdr:row>57</xdr:row>
      <xdr:rowOff>157734</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13703300" y="99166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20066</xdr:rowOff>
    </xdr:from>
    <xdr:to>
      <xdr:col>67</xdr:col>
      <xdr:colOff>101600</xdr:colOff>
      <xdr:row>57</xdr:row>
      <xdr:rowOff>121666</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12763500" y="97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70866</xdr:rowOff>
    </xdr:from>
    <xdr:to>
      <xdr:col>71</xdr:col>
      <xdr:colOff>177800</xdr:colOff>
      <xdr:row>57</xdr:row>
      <xdr:rowOff>157734</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2814300" y="98435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83329</xdr:rowOff>
    </xdr:from>
    <xdr:ext cx="405111" cy="259045"/>
    <xdr:sp macro="" textlink="">
      <xdr:nvSpPr>
        <xdr:cNvPr id="465" name="n_1aveValue【保健センター・保健所】&#10;有形固定資産減価償却率">
          <a:extLst>
            <a:ext uri="{FF2B5EF4-FFF2-40B4-BE49-F238E27FC236}">
              <a16:creationId xmlns:a16="http://schemas.microsoft.com/office/drawing/2014/main" id="{00000000-0008-0000-0200-0000D1010000}"/>
            </a:ext>
          </a:extLst>
        </xdr:cNvPr>
        <xdr:cNvSpPr txBox="1"/>
      </xdr:nvSpPr>
      <xdr:spPr>
        <a:xfrm>
          <a:off x="152660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49039</xdr:rowOff>
    </xdr:from>
    <xdr:ext cx="405111" cy="259045"/>
    <xdr:sp macro="" textlink="">
      <xdr:nvSpPr>
        <xdr:cNvPr id="466" name="n_2ave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4389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3319</xdr:rowOff>
    </xdr:from>
    <xdr:ext cx="405111" cy="259045"/>
    <xdr:sp macro="" textlink="">
      <xdr:nvSpPr>
        <xdr:cNvPr id="467" name="n_3ave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3500744" y="943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468" name="n_4ave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9923</xdr:rowOff>
    </xdr:from>
    <xdr:ext cx="405111" cy="259045"/>
    <xdr:sp macro="" textlink="">
      <xdr:nvSpPr>
        <xdr:cNvPr id="469" name="n_1main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5266044" y="9954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14495</xdr:rowOff>
    </xdr:from>
    <xdr:ext cx="405111" cy="259045"/>
    <xdr:sp macro="" textlink="">
      <xdr:nvSpPr>
        <xdr:cNvPr id="470" name="n_2main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4389744" y="995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28211</xdr:rowOff>
    </xdr:from>
    <xdr:ext cx="405111" cy="259045"/>
    <xdr:sp macro="" textlink="">
      <xdr:nvSpPr>
        <xdr:cNvPr id="471" name="n_3main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3500744" y="9972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112793</xdr:rowOff>
    </xdr:from>
    <xdr:ext cx="405111" cy="259045"/>
    <xdr:sp macro="" textlink="">
      <xdr:nvSpPr>
        <xdr:cNvPr id="472" name="n_4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2611744" y="988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5" name="直線コネクタ 484">
          <a:extLst>
            <a:ext uri="{FF2B5EF4-FFF2-40B4-BE49-F238E27FC236}">
              <a16:creationId xmlns:a16="http://schemas.microsoft.com/office/drawing/2014/main" id="{00000000-0008-0000-0200-0000E5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200-0000E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00000000-0008-0000-0200-0000E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00000000-0008-0000-0200-0000F101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00000000-0008-0000-0200-0000F301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00000000-0008-0000-0200-0000F5010000}"/>
            </a:ext>
          </a:extLst>
        </xdr:cNvPr>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17780</xdr:rowOff>
    </xdr:from>
    <xdr:to>
      <xdr:col>116</xdr:col>
      <xdr:colOff>114300</xdr:colOff>
      <xdr:row>63</xdr:row>
      <xdr:rowOff>119380</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22110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104157</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00000000-0008-0000-0200-000001020000}"/>
            </a:ext>
          </a:extLst>
        </xdr:cNvPr>
        <xdr:cNvSpPr txBox="1"/>
      </xdr:nvSpPr>
      <xdr:spPr>
        <a:xfrm>
          <a:off x="22199600" y="1073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514" name="楕円 513">
          <a:extLst>
            <a:ext uri="{FF2B5EF4-FFF2-40B4-BE49-F238E27FC236}">
              <a16:creationId xmlns:a16="http://schemas.microsoft.com/office/drawing/2014/main" id="{00000000-0008-0000-0200-000002020000}"/>
            </a:ext>
          </a:extLst>
        </xdr:cNvPr>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68580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21323300" y="1086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516" name="楕円 515">
          <a:extLst>
            <a:ext uri="{FF2B5EF4-FFF2-40B4-BE49-F238E27FC236}">
              <a16:creationId xmlns:a16="http://schemas.microsoft.com/office/drawing/2014/main" id="{00000000-0008-0000-0200-000004020000}"/>
            </a:ext>
          </a:extLst>
        </xdr:cNvPr>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68580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flipV="1">
          <a:off x="20434300" y="10866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18" name="楕円 517">
          <a:extLst>
            <a:ext uri="{FF2B5EF4-FFF2-40B4-BE49-F238E27FC236}">
              <a16:creationId xmlns:a16="http://schemas.microsoft.com/office/drawing/2014/main" id="{00000000-0008-0000-0200-000006020000}"/>
            </a:ext>
          </a:extLst>
        </xdr:cNvPr>
        <xdr:cNvSpPr/>
      </xdr:nvSpPr>
      <xdr:spPr>
        <a:xfrm>
          <a:off x="19494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68580</xdr:rowOff>
    </xdr:from>
    <xdr:to>
      <xdr:col>107</xdr:col>
      <xdr:colOff>50800</xdr:colOff>
      <xdr:row>63</xdr:row>
      <xdr:rowOff>68580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9545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17780</xdr:rowOff>
    </xdr:from>
    <xdr:to>
      <xdr:col>98</xdr:col>
      <xdr:colOff>38100</xdr:colOff>
      <xdr:row>63</xdr:row>
      <xdr:rowOff>119380</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18605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68580</xdr:rowOff>
    </xdr:from>
    <xdr:to>
      <xdr:col>102</xdr:col>
      <xdr:colOff>114300</xdr:colOff>
      <xdr:row>63</xdr:row>
      <xdr:rowOff>68580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656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522" name="n_1aveValue【保健センター・保健所】&#10;一人当たり面積">
          <a:extLst>
            <a:ext uri="{FF2B5EF4-FFF2-40B4-BE49-F238E27FC236}">
              <a16:creationId xmlns:a16="http://schemas.microsoft.com/office/drawing/2014/main" id="{00000000-0008-0000-0200-00000A020000}"/>
            </a:ext>
          </a:extLst>
        </xdr:cNvPr>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523" name="n_2aveValue【保健センター・保健所】&#10;一人当たり面積">
          <a:extLst>
            <a:ext uri="{FF2B5EF4-FFF2-40B4-BE49-F238E27FC236}">
              <a16:creationId xmlns:a16="http://schemas.microsoft.com/office/drawing/2014/main" id="{00000000-0008-0000-0200-00000B020000}"/>
            </a:ext>
          </a:extLst>
        </xdr:cNvPr>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524" name="n_3aveValue【保健センター・保健所】&#10;一人当たり面積">
          <a:extLst>
            <a:ext uri="{FF2B5EF4-FFF2-40B4-BE49-F238E27FC236}">
              <a16:creationId xmlns:a16="http://schemas.microsoft.com/office/drawing/2014/main" id="{00000000-0008-0000-0200-00000C020000}"/>
            </a:ext>
          </a:extLst>
        </xdr:cNvPr>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525" name="n_4aveValue【保健センター・保健所】&#10;一人当たり面積">
          <a:extLst>
            <a:ext uri="{FF2B5EF4-FFF2-40B4-BE49-F238E27FC236}">
              <a16:creationId xmlns:a16="http://schemas.microsoft.com/office/drawing/2014/main" id="{00000000-0008-0000-0200-00000D020000}"/>
            </a:ext>
          </a:extLst>
        </xdr:cNvPr>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526" name="n_1mainValue【保健センター・保健所】&#10;一人当たり面積">
          <a:extLst>
            <a:ext uri="{FF2B5EF4-FFF2-40B4-BE49-F238E27FC236}">
              <a16:creationId xmlns:a16="http://schemas.microsoft.com/office/drawing/2014/main" id="{00000000-0008-0000-0200-00000E020000}"/>
            </a:ext>
          </a:extLst>
        </xdr:cNvPr>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527" name="n_2mainValue【保健センター・保健所】&#10;一人当たり面積">
          <a:extLst>
            <a:ext uri="{FF2B5EF4-FFF2-40B4-BE49-F238E27FC236}">
              <a16:creationId xmlns:a16="http://schemas.microsoft.com/office/drawing/2014/main" id="{00000000-0008-0000-0200-00000F020000}"/>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528" name="n_3mainValue【保健センター・保健所】&#10;一人当たり面積">
          <a:extLst>
            <a:ext uri="{FF2B5EF4-FFF2-40B4-BE49-F238E27FC236}">
              <a16:creationId xmlns:a16="http://schemas.microsoft.com/office/drawing/2014/main" id="{00000000-0008-0000-0200-000010020000}"/>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110507</xdr:rowOff>
    </xdr:from>
    <xdr:ext cx="469744" cy="259045"/>
    <xdr:sp macro="" textlink="">
      <xdr:nvSpPr>
        <xdr:cNvPr id="529" name="n_4mainValue【保健センター・保健所】&#10;一人当たり面積">
          <a:extLst>
            <a:ext uri="{FF2B5EF4-FFF2-40B4-BE49-F238E27FC236}">
              <a16:creationId xmlns:a16="http://schemas.microsoft.com/office/drawing/2014/main" id="{00000000-0008-0000-0200-000011020000}"/>
            </a:ext>
          </a:extLst>
        </xdr:cNvPr>
        <xdr:cNvSpPr txBox="1"/>
      </xdr:nvSpPr>
      <xdr:spPr>
        <a:xfrm>
          <a:off x="18421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00000000-0008-0000-0200-00001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00000000-0008-0000-0200-00002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555" name="【消防施設】&#10;有形固定資産減価償却率最小値テキスト">
          <a:extLst>
            <a:ext uri="{FF2B5EF4-FFF2-40B4-BE49-F238E27FC236}">
              <a16:creationId xmlns:a16="http://schemas.microsoft.com/office/drawing/2014/main" id="{00000000-0008-0000-0200-00002B020000}"/>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7" name="【消防施設】&#10;有形固定資産減価償却率最大値テキスト">
          <a:extLst>
            <a:ext uri="{FF2B5EF4-FFF2-40B4-BE49-F238E27FC236}">
              <a16:creationId xmlns:a16="http://schemas.microsoft.com/office/drawing/2014/main" id="{00000000-0008-0000-0200-00002D02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76852</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00000000-0008-0000-0200-00002F020000}"/>
            </a:ext>
          </a:extLst>
        </xdr:cNvPr>
        <xdr:cNvSpPr txBox="1"/>
      </xdr:nvSpPr>
      <xdr:spPr>
        <a:xfrm>
          <a:off x="16357600" y="13964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88264</xdr:rowOff>
    </xdr:from>
    <xdr:to>
      <xdr:col>85</xdr:col>
      <xdr:colOff>177800</xdr:colOff>
      <xdr:row>84</xdr:row>
      <xdr:rowOff>18414</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62687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66691</xdr:rowOff>
    </xdr:from>
    <xdr:ext cx="405111" cy="259045"/>
    <xdr:sp macro="" textlink="">
      <xdr:nvSpPr>
        <xdr:cNvPr id="571" name="【消防施設】&#10;有形固定資産減価償却率該当値テキスト">
          <a:extLst>
            <a:ext uri="{FF2B5EF4-FFF2-40B4-BE49-F238E27FC236}">
              <a16:creationId xmlns:a16="http://schemas.microsoft.com/office/drawing/2014/main" id="{00000000-0008-0000-0200-00003B020000}"/>
            </a:ext>
          </a:extLst>
        </xdr:cNvPr>
        <xdr:cNvSpPr txBox="1"/>
      </xdr:nvSpPr>
      <xdr:spPr>
        <a:xfrm>
          <a:off x="16357600"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128270</xdr:rowOff>
    </xdr:from>
    <xdr:to>
      <xdr:col>81</xdr:col>
      <xdr:colOff>101600</xdr:colOff>
      <xdr:row>83</xdr:row>
      <xdr:rowOff>58420</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5430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7620</xdr:rowOff>
    </xdr:from>
    <xdr:to>
      <xdr:col>85</xdr:col>
      <xdr:colOff>127000</xdr:colOff>
      <xdr:row>83</xdr:row>
      <xdr:rowOff>139064</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5481300" y="14237970"/>
          <a:ext cx="8382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17780</xdr:rowOff>
    </xdr:from>
    <xdr:to>
      <xdr:col>76</xdr:col>
      <xdr:colOff>165100</xdr:colOff>
      <xdr:row>83</xdr:row>
      <xdr:rowOff>119380</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14541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7620</xdr:rowOff>
    </xdr:from>
    <xdr:to>
      <xdr:col>81</xdr:col>
      <xdr:colOff>50800</xdr:colOff>
      <xdr:row>83</xdr:row>
      <xdr:rowOff>68580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flipV="1">
          <a:off x="14592300" y="14237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17780</xdr:rowOff>
    </xdr:from>
    <xdr:to>
      <xdr:col>72</xdr:col>
      <xdr:colOff>38100</xdr:colOff>
      <xdr:row>83</xdr:row>
      <xdr:rowOff>119380</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13652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68580</xdr:rowOff>
    </xdr:from>
    <xdr:to>
      <xdr:col>76</xdr:col>
      <xdr:colOff>114300</xdr:colOff>
      <xdr:row>83</xdr:row>
      <xdr:rowOff>68580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3703300" y="1429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578" name="n_1aveValue【消防施設】&#10;有形固定資産減価償却率">
          <a:extLst>
            <a:ext uri="{FF2B5EF4-FFF2-40B4-BE49-F238E27FC236}">
              <a16:creationId xmlns:a16="http://schemas.microsoft.com/office/drawing/2014/main" id="{00000000-0008-0000-0200-000042020000}"/>
            </a:ext>
          </a:extLst>
        </xdr:cNvPr>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579" name="n_2aveValue【消防施設】&#10;有形固定資産減価償却率">
          <a:extLst>
            <a:ext uri="{FF2B5EF4-FFF2-40B4-BE49-F238E27FC236}">
              <a16:creationId xmlns:a16="http://schemas.microsoft.com/office/drawing/2014/main" id="{00000000-0008-0000-0200-000043020000}"/>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580" name="n_3aveValue【消防施設】&#10;有形固定資産減価償却率">
          <a:extLst>
            <a:ext uri="{FF2B5EF4-FFF2-40B4-BE49-F238E27FC236}">
              <a16:creationId xmlns:a16="http://schemas.microsoft.com/office/drawing/2014/main" id="{00000000-0008-0000-0200-000044020000}"/>
            </a:ext>
          </a:extLst>
        </xdr:cNvPr>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143527</xdr:rowOff>
    </xdr:from>
    <xdr:ext cx="405111" cy="259045"/>
    <xdr:sp macro="" textlink="">
      <xdr:nvSpPr>
        <xdr:cNvPr id="581" name="n_4aveValue【消防施設】&#10;有形固定資産減価償却率">
          <a:extLst>
            <a:ext uri="{FF2B5EF4-FFF2-40B4-BE49-F238E27FC236}">
              <a16:creationId xmlns:a16="http://schemas.microsoft.com/office/drawing/2014/main" id="{00000000-0008-0000-0200-000045020000}"/>
            </a:ext>
          </a:extLst>
        </xdr:cNvPr>
        <xdr:cNvSpPr txBox="1"/>
      </xdr:nvSpPr>
      <xdr:spPr>
        <a:xfrm>
          <a:off x="12611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49547</xdr:rowOff>
    </xdr:from>
    <xdr:ext cx="405111" cy="259045"/>
    <xdr:sp macro="" textlink="">
      <xdr:nvSpPr>
        <xdr:cNvPr id="582" name="n_1mainValue【消防施設】&#10;有形固定資産減価償却率">
          <a:extLst>
            <a:ext uri="{FF2B5EF4-FFF2-40B4-BE49-F238E27FC236}">
              <a16:creationId xmlns:a16="http://schemas.microsoft.com/office/drawing/2014/main" id="{00000000-0008-0000-0200-000046020000}"/>
            </a:ext>
          </a:extLst>
        </xdr:cNvPr>
        <xdr:cNvSpPr txBox="1"/>
      </xdr:nvSpPr>
      <xdr:spPr>
        <a:xfrm>
          <a:off x="15266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135907</xdr:rowOff>
    </xdr:from>
    <xdr:ext cx="405111" cy="259045"/>
    <xdr:sp macro="" textlink="">
      <xdr:nvSpPr>
        <xdr:cNvPr id="583" name="n_2mainValue【消防施設】&#10;有形固定資産減価償却率">
          <a:extLst>
            <a:ext uri="{FF2B5EF4-FFF2-40B4-BE49-F238E27FC236}">
              <a16:creationId xmlns:a16="http://schemas.microsoft.com/office/drawing/2014/main" id="{00000000-0008-0000-0200-000047020000}"/>
            </a:ext>
          </a:extLst>
        </xdr:cNvPr>
        <xdr:cNvSpPr txBox="1"/>
      </xdr:nvSpPr>
      <xdr:spPr>
        <a:xfrm>
          <a:off x="14389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135907</xdr:rowOff>
    </xdr:from>
    <xdr:ext cx="405111" cy="259045"/>
    <xdr:sp macro="" textlink="">
      <xdr:nvSpPr>
        <xdr:cNvPr id="584" name="n_3mainValue【消防施設】&#10;有形固定資産減価償却率">
          <a:extLst>
            <a:ext uri="{FF2B5EF4-FFF2-40B4-BE49-F238E27FC236}">
              <a16:creationId xmlns:a16="http://schemas.microsoft.com/office/drawing/2014/main" id="{00000000-0008-0000-0200-000048020000}"/>
            </a:ext>
          </a:extLst>
        </xdr:cNvPr>
        <xdr:cNvSpPr txBox="1"/>
      </xdr:nvSpPr>
      <xdr:spPr>
        <a:xfrm>
          <a:off x="13500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a:extLst>
            <a:ext uri="{FF2B5EF4-FFF2-40B4-BE49-F238E27FC236}">
              <a16:creationId xmlns:a16="http://schemas.microsoft.com/office/drawing/2014/main" id="{00000000-0008-0000-0200-00005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609" name="【消防施設】&#10;一人当たり面積最小値テキスト">
          <a:extLst>
            <a:ext uri="{FF2B5EF4-FFF2-40B4-BE49-F238E27FC236}">
              <a16:creationId xmlns:a16="http://schemas.microsoft.com/office/drawing/2014/main" id="{00000000-0008-0000-0200-000061020000}"/>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611" name="【消防施設】&#10;一人当たり面積最大値テキスト">
          <a:extLst>
            <a:ext uri="{FF2B5EF4-FFF2-40B4-BE49-F238E27FC236}">
              <a16:creationId xmlns:a16="http://schemas.microsoft.com/office/drawing/2014/main" id="{00000000-0008-0000-0200-000063020000}"/>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613" name="【消防施設】&#10;一人当たり面積平均値テキスト">
          <a:extLst>
            <a:ext uri="{FF2B5EF4-FFF2-40B4-BE49-F238E27FC236}">
              <a16:creationId xmlns:a16="http://schemas.microsoft.com/office/drawing/2014/main" id="{00000000-0008-0000-0200-000065020000}"/>
            </a:ext>
          </a:extLst>
        </xdr:cNvPr>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34289</xdr:rowOff>
    </xdr:from>
    <xdr:to>
      <xdr:col>116</xdr:col>
      <xdr:colOff>114300</xdr:colOff>
      <xdr:row>86</xdr:row>
      <xdr:rowOff>135889</xdr:rowOff>
    </xdr:to>
    <xdr:sp macro="" textlink="">
      <xdr:nvSpPr>
        <xdr:cNvPr id="624" name="楕円 623">
          <a:extLst>
            <a:ext uri="{FF2B5EF4-FFF2-40B4-BE49-F238E27FC236}">
              <a16:creationId xmlns:a16="http://schemas.microsoft.com/office/drawing/2014/main" id="{00000000-0008-0000-0200-000070020000}"/>
            </a:ext>
          </a:extLst>
        </xdr:cNvPr>
        <xdr:cNvSpPr/>
      </xdr:nvSpPr>
      <xdr:spPr>
        <a:xfrm>
          <a:off x="22110700" y="147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120666</xdr:rowOff>
    </xdr:from>
    <xdr:ext cx="469744" cy="259045"/>
    <xdr:sp macro="" textlink="">
      <xdr:nvSpPr>
        <xdr:cNvPr id="625" name="【消防施設】&#10;一人当たり面積該当値テキスト">
          <a:extLst>
            <a:ext uri="{FF2B5EF4-FFF2-40B4-BE49-F238E27FC236}">
              <a16:creationId xmlns:a16="http://schemas.microsoft.com/office/drawing/2014/main" id="{00000000-0008-0000-0200-000071020000}"/>
            </a:ext>
          </a:extLst>
        </xdr:cNvPr>
        <xdr:cNvSpPr txBox="1"/>
      </xdr:nvSpPr>
      <xdr:spPr>
        <a:xfrm>
          <a:off x="22199600" y="1469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34289</xdr:rowOff>
    </xdr:from>
    <xdr:to>
      <xdr:col>112</xdr:col>
      <xdr:colOff>38100</xdr:colOff>
      <xdr:row>86</xdr:row>
      <xdr:rowOff>135889</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21272500" y="147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85089</xdr:rowOff>
    </xdr:from>
    <xdr:to>
      <xdr:col>116</xdr:col>
      <xdr:colOff>63500</xdr:colOff>
      <xdr:row>86</xdr:row>
      <xdr:rowOff>85089</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1323300" y="14829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35561</xdr:rowOff>
    </xdr:from>
    <xdr:to>
      <xdr:col>107</xdr:col>
      <xdr:colOff>101600</xdr:colOff>
      <xdr:row>86</xdr:row>
      <xdr:rowOff>137161</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20383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85089</xdr:rowOff>
    </xdr:from>
    <xdr:to>
      <xdr:col>111</xdr:col>
      <xdr:colOff>177800</xdr:colOff>
      <xdr:row>86</xdr:row>
      <xdr:rowOff>86361</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20434300" y="148297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35561</xdr:rowOff>
    </xdr:from>
    <xdr:to>
      <xdr:col>102</xdr:col>
      <xdr:colOff>165100</xdr:colOff>
      <xdr:row>86</xdr:row>
      <xdr:rowOff>137161</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9494500" y="1478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86361</xdr:rowOff>
    </xdr:from>
    <xdr:to>
      <xdr:col>107</xdr:col>
      <xdr:colOff>50800</xdr:colOff>
      <xdr:row>86</xdr:row>
      <xdr:rowOff>86361</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9545300" y="1483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632" name="n_1aveValue【消防施設】&#10;一人当たり面積">
          <a:extLst>
            <a:ext uri="{FF2B5EF4-FFF2-40B4-BE49-F238E27FC236}">
              <a16:creationId xmlns:a16="http://schemas.microsoft.com/office/drawing/2014/main" id="{00000000-0008-0000-0200-000078020000}"/>
            </a:ext>
          </a:extLst>
        </xdr:cNvPr>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633" name="n_2aveValue【消防施設】&#10;一人当たり面積">
          <a:extLst>
            <a:ext uri="{FF2B5EF4-FFF2-40B4-BE49-F238E27FC236}">
              <a16:creationId xmlns:a16="http://schemas.microsoft.com/office/drawing/2014/main" id="{00000000-0008-0000-0200-000079020000}"/>
            </a:ext>
          </a:extLst>
        </xdr:cNvPr>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634" name="n_3aveValue【消防施設】&#10;一人当たり面積">
          <a:extLst>
            <a:ext uri="{FF2B5EF4-FFF2-40B4-BE49-F238E27FC236}">
              <a16:creationId xmlns:a16="http://schemas.microsoft.com/office/drawing/2014/main" id="{00000000-0008-0000-0200-00007A020000}"/>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635" name="n_4aveValue【消防施設】&#10;一人当たり面積">
          <a:extLst>
            <a:ext uri="{FF2B5EF4-FFF2-40B4-BE49-F238E27FC236}">
              <a16:creationId xmlns:a16="http://schemas.microsoft.com/office/drawing/2014/main" id="{00000000-0008-0000-0200-00007B020000}"/>
            </a:ext>
          </a:extLst>
        </xdr:cNvPr>
        <xdr:cNvSpPr txBox="1"/>
      </xdr:nvSpPr>
      <xdr:spPr>
        <a:xfrm>
          <a:off x="18421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127016</xdr:rowOff>
    </xdr:from>
    <xdr:ext cx="469744" cy="259045"/>
    <xdr:sp macro="" textlink="">
      <xdr:nvSpPr>
        <xdr:cNvPr id="636" name="n_1mainValue【消防施設】&#10;一人当たり面積">
          <a:extLst>
            <a:ext uri="{FF2B5EF4-FFF2-40B4-BE49-F238E27FC236}">
              <a16:creationId xmlns:a16="http://schemas.microsoft.com/office/drawing/2014/main" id="{00000000-0008-0000-0200-00007C020000}"/>
            </a:ext>
          </a:extLst>
        </xdr:cNvPr>
        <xdr:cNvSpPr txBox="1"/>
      </xdr:nvSpPr>
      <xdr:spPr>
        <a:xfrm>
          <a:off x="21075727" y="1487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128288</xdr:rowOff>
    </xdr:from>
    <xdr:ext cx="469744" cy="259045"/>
    <xdr:sp macro="" textlink="">
      <xdr:nvSpPr>
        <xdr:cNvPr id="637" name="n_2mainValue【消防施設】&#10;一人当たり面積">
          <a:extLst>
            <a:ext uri="{FF2B5EF4-FFF2-40B4-BE49-F238E27FC236}">
              <a16:creationId xmlns:a16="http://schemas.microsoft.com/office/drawing/2014/main" id="{00000000-0008-0000-0200-00007D020000}"/>
            </a:ext>
          </a:extLst>
        </xdr:cNvPr>
        <xdr:cNvSpPr txBox="1"/>
      </xdr:nvSpPr>
      <xdr:spPr>
        <a:xfrm>
          <a:off x="20199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128288</xdr:rowOff>
    </xdr:from>
    <xdr:ext cx="469744" cy="259045"/>
    <xdr:sp macro="" textlink="">
      <xdr:nvSpPr>
        <xdr:cNvPr id="638" name="n_3mainValue【消防施設】&#10;一人当たり面積">
          <a:extLst>
            <a:ext uri="{FF2B5EF4-FFF2-40B4-BE49-F238E27FC236}">
              <a16:creationId xmlns:a16="http://schemas.microsoft.com/office/drawing/2014/main" id="{00000000-0008-0000-0200-00007E020000}"/>
            </a:ext>
          </a:extLst>
        </xdr:cNvPr>
        <xdr:cNvSpPr txBox="1"/>
      </xdr:nvSpPr>
      <xdr:spPr>
        <a:xfrm>
          <a:off x="19310427" y="1487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00000000-0008-0000-02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665" name="【庁舎】&#10;有形固定資産減価償却率最小値テキスト">
          <a:extLst>
            <a:ext uri="{FF2B5EF4-FFF2-40B4-BE49-F238E27FC236}">
              <a16:creationId xmlns:a16="http://schemas.microsoft.com/office/drawing/2014/main" id="{00000000-0008-0000-0200-000099020000}"/>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667" name="【庁舎】&#10;有形固定資産減価償却率最大値テキスト">
          <a:extLst>
            <a:ext uri="{FF2B5EF4-FFF2-40B4-BE49-F238E27FC236}">
              <a16:creationId xmlns:a16="http://schemas.microsoft.com/office/drawing/2014/main" id="{00000000-0008-0000-0200-00009B020000}"/>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669" name="【庁舎】&#10;有形固定資産減価償却率平均値テキスト">
          <a:extLst>
            <a:ext uri="{FF2B5EF4-FFF2-40B4-BE49-F238E27FC236}">
              <a16:creationId xmlns:a16="http://schemas.microsoft.com/office/drawing/2014/main" id="{00000000-0008-0000-0200-00009D020000}"/>
            </a:ext>
          </a:extLst>
        </xdr:cNvPr>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141332</xdr:rowOff>
    </xdr:from>
    <xdr:to>
      <xdr:col>85</xdr:col>
      <xdr:colOff>177800</xdr:colOff>
      <xdr:row>106</xdr:row>
      <xdr:rowOff>71482</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6268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119759</xdr:rowOff>
    </xdr:from>
    <xdr:ext cx="405111" cy="259045"/>
    <xdr:sp macro="" textlink="">
      <xdr:nvSpPr>
        <xdr:cNvPr id="681" name="【庁舎】&#10;有形固定資産減価償却率該当値テキスト">
          <a:extLst>
            <a:ext uri="{FF2B5EF4-FFF2-40B4-BE49-F238E27FC236}">
              <a16:creationId xmlns:a16="http://schemas.microsoft.com/office/drawing/2014/main" id="{00000000-0008-0000-0200-0000A9020000}"/>
            </a:ext>
          </a:extLst>
        </xdr:cNvPr>
        <xdr:cNvSpPr txBox="1"/>
      </xdr:nvSpPr>
      <xdr:spPr>
        <a:xfrm>
          <a:off x="16357600"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36830</xdr:rowOff>
    </xdr:from>
    <xdr:to>
      <xdr:col>81</xdr:col>
      <xdr:colOff>101600</xdr:colOff>
      <xdr:row>108</xdr:row>
      <xdr:rowOff>138430</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5430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20682</xdr:rowOff>
    </xdr:from>
    <xdr:to>
      <xdr:col>85</xdr:col>
      <xdr:colOff>127000</xdr:colOff>
      <xdr:row>108</xdr:row>
      <xdr:rowOff>87630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15481300" y="18194382"/>
          <a:ext cx="838200" cy="40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146231</xdr:rowOff>
    </xdr:from>
    <xdr:to>
      <xdr:col>76</xdr:col>
      <xdr:colOff>165100</xdr:colOff>
      <xdr:row>109</xdr:row>
      <xdr:rowOff>76381</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4541500" y="1866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87630</xdr:rowOff>
    </xdr:from>
    <xdr:to>
      <xdr:col>81</xdr:col>
      <xdr:colOff>50800</xdr:colOff>
      <xdr:row>109</xdr:row>
      <xdr:rowOff>25581</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flipV="1">
          <a:off x="14592300" y="18604230"/>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90714</xdr:rowOff>
    </xdr:from>
    <xdr:to>
      <xdr:col>72</xdr:col>
      <xdr:colOff>38100</xdr:colOff>
      <xdr:row>106</xdr:row>
      <xdr:rowOff>20864</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36525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141514</xdr:rowOff>
    </xdr:from>
    <xdr:to>
      <xdr:col>76</xdr:col>
      <xdr:colOff>114300</xdr:colOff>
      <xdr:row>109</xdr:row>
      <xdr:rowOff>25581</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3703300" y="18143764"/>
          <a:ext cx="889000" cy="56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33564</xdr:rowOff>
    </xdr:from>
    <xdr:to>
      <xdr:col>67</xdr:col>
      <xdr:colOff>101600</xdr:colOff>
      <xdr:row>105</xdr:row>
      <xdr:rowOff>135164</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276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84364</xdr:rowOff>
    </xdr:from>
    <xdr:to>
      <xdr:col>71</xdr:col>
      <xdr:colOff>177800</xdr:colOff>
      <xdr:row>105</xdr:row>
      <xdr:rowOff>141514</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814300" y="180866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690" name="n_1aveValue【庁舎】&#10;有形固定資産減価償却率">
          <a:extLst>
            <a:ext uri="{FF2B5EF4-FFF2-40B4-BE49-F238E27FC236}">
              <a16:creationId xmlns:a16="http://schemas.microsoft.com/office/drawing/2014/main" id="{00000000-0008-0000-0200-0000B2020000}"/>
            </a:ext>
          </a:extLst>
        </xdr:cNvPr>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691" name="n_2aveValue【庁舎】&#10;有形固定資産減価償却率">
          <a:extLst>
            <a:ext uri="{FF2B5EF4-FFF2-40B4-BE49-F238E27FC236}">
              <a16:creationId xmlns:a16="http://schemas.microsoft.com/office/drawing/2014/main" id="{00000000-0008-0000-0200-0000B3020000}"/>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692" name="n_3aveValue【庁舎】&#10;有形固定資産減価償却率">
          <a:extLst>
            <a:ext uri="{FF2B5EF4-FFF2-40B4-BE49-F238E27FC236}">
              <a16:creationId xmlns:a16="http://schemas.microsoft.com/office/drawing/2014/main" id="{00000000-0008-0000-0200-0000B4020000}"/>
            </a:ext>
          </a:extLst>
        </xdr:cNvPr>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693" name="n_4aveValue【庁舎】&#10;有形固定資産減価償却率">
          <a:extLst>
            <a:ext uri="{FF2B5EF4-FFF2-40B4-BE49-F238E27FC236}">
              <a16:creationId xmlns:a16="http://schemas.microsoft.com/office/drawing/2014/main" id="{00000000-0008-0000-0200-0000B5020000}"/>
            </a:ext>
          </a:extLst>
        </xdr:cNvPr>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129557</xdr:rowOff>
    </xdr:from>
    <xdr:ext cx="405111" cy="259045"/>
    <xdr:sp macro="" textlink="">
      <xdr:nvSpPr>
        <xdr:cNvPr id="694" name="n_1mainValue【庁舎】&#10;有形固定資産減価償却率">
          <a:extLst>
            <a:ext uri="{FF2B5EF4-FFF2-40B4-BE49-F238E27FC236}">
              <a16:creationId xmlns:a16="http://schemas.microsoft.com/office/drawing/2014/main" id="{00000000-0008-0000-0200-0000B6020000}"/>
            </a:ext>
          </a:extLst>
        </xdr:cNvPr>
        <xdr:cNvSpPr txBox="1"/>
      </xdr:nvSpPr>
      <xdr:spPr>
        <a:xfrm>
          <a:off x="152660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67508</xdr:rowOff>
    </xdr:from>
    <xdr:ext cx="405111" cy="259045"/>
    <xdr:sp macro="" textlink="">
      <xdr:nvSpPr>
        <xdr:cNvPr id="695" name="n_2mainValue【庁舎】&#10;有形固定資産減価償却率">
          <a:extLst>
            <a:ext uri="{FF2B5EF4-FFF2-40B4-BE49-F238E27FC236}">
              <a16:creationId xmlns:a16="http://schemas.microsoft.com/office/drawing/2014/main" id="{00000000-0008-0000-0200-0000B7020000}"/>
            </a:ext>
          </a:extLst>
        </xdr:cNvPr>
        <xdr:cNvSpPr txBox="1"/>
      </xdr:nvSpPr>
      <xdr:spPr>
        <a:xfrm>
          <a:off x="14389744" y="18755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11991</xdr:rowOff>
    </xdr:from>
    <xdr:ext cx="405111" cy="259045"/>
    <xdr:sp macro="" textlink="">
      <xdr:nvSpPr>
        <xdr:cNvPr id="696" name="n_3mainValue【庁舎】&#10;有形固定資産減価償却率">
          <a:extLst>
            <a:ext uri="{FF2B5EF4-FFF2-40B4-BE49-F238E27FC236}">
              <a16:creationId xmlns:a16="http://schemas.microsoft.com/office/drawing/2014/main" id="{00000000-0008-0000-0200-0000B8020000}"/>
            </a:ext>
          </a:extLst>
        </xdr:cNvPr>
        <xdr:cNvSpPr txBox="1"/>
      </xdr:nvSpPr>
      <xdr:spPr>
        <a:xfrm>
          <a:off x="13500744"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126291</xdr:rowOff>
    </xdr:from>
    <xdr:ext cx="405111" cy="259045"/>
    <xdr:sp macro="" textlink="">
      <xdr:nvSpPr>
        <xdr:cNvPr id="697" name="n_4mainValue【庁舎】&#10;有形固定資産減価償却率">
          <a:extLst>
            <a:ext uri="{FF2B5EF4-FFF2-40B4-BE49-F238E27FC236}">
              <a16:creationId xmlns:a16="http://schemas.microsoft.com/office/drawing/2014/main" id="{00000000-0008-0000-0200-0000B9020000}"/>
            </a:ext>
          </a:extLst>
        </xdr:cNvPr>
        <xdr:cNvSpPr txBox="1"/>
      </xdr:nvSpPr>
      <xdr:spPr>
        <a:xfrm>
          <a:off x="12611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a:extLst>
            <a:ext uri="{FF2B5EF4-FFF2-40B4-BE49-F238E27FC236}">
              <a16:creationId xmlns:a16="http://schemas.microsoft.com/office/drawing/2014/main" id="{00000000-0008-0000-02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723" name="【庁舎】&#10;一人当たり面積最小値テキスト">
          <a:extLst>
            <a:ext uri="{FF2B5EF4-FFF2-40B4-BE49-F238E27FC236}">
              <a16:creationId xmlns:a16="http://schemas.microsoft.com/office/drawing/2014/main" id="{00000000-0008-0000-0200-0000D3020000}"/>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725" name="【庁舎】&#10;一人当たり面積最大値テキスト">
          <a:extLst>
            <a:ext uri="{FF2B5EF4-FFF2-40B4-BE49-F238E27FC236}">
              <a16:creationId xmlns:a16="http://schemas.microsoft.com/office/drawing/2014/main" id="{00000000-0008-0000-0200-0000D5020000}"/>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727" name="【庁舎】&#10;一人当たり面積平均値テキスト">
          <a:extLst>
            <a:ext uri="{FF2B5EF4-FFF2-40B4-BE49-F238E27FC236}">
              <a16:creationId xmlns:a16="http://schemas.microsoft.com/office/drawing/2014/main" id="{00000000-0008-0000-0200-0000D7020000}"/>
            </a:ext>
          </a:extLst>
        </xdr:cNvPr>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88264</xdr:rowOff>
    </xdr:from>
    <xdr:to>
      <xdr:col>116</xdr:col>
      <xdr:colOff>114300</xdr:colOff>
      <xdr:row>108</xdr:row>
      <xdr:rowOff>18414</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221107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66691</xdr:rowOff>
    </xdr:from>
    <xdr:ext cx="469744" cy="259045"/>
    <xdr:sp macro="" textlink="">
      <xdr:nvSpPr>
        <xdr:cNvPr id="739" name="【庁舎】&#10;一人当たり面積該当値テキスト">
          <a:extLst>
            <a:ext uri="{FF2B5EF4-FFF2-40B4-BE49-F238E27FC236}">
              <a16:creationId xmlns:a16="http://schemas.microsoft.com/office/drawing/2014/main" id="{00000000-0008-0000-0200-0000E3020000}"/>
            </a:ext>
          </a:extLst>
        </xdr:cNvPr>
        <xdr:cNvSpPr txBox="1"/>
      </xdr:nvSpPr>
      <xdr:spPr>
        <a:xfrm>
          <a:off x="22199600"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93980</xdr:rowOff>
    </xdr:from>
    <xdr:to>
      <xdr:col>112</xdr:col>
      <xdr:colOff>38100</xdr:colOff>
      <xdr:row>108</xdr:row>
      <xdr:rowOff>24130</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21272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139064</xdr:rowOff>
    </xdr:from>
    <xdr:to>
      <xdr:col>116</xdr:col>
      <xdr:colOff>63500</xdr:colOff>
      <xdr:row>107</xdr:row>
      <xdr:rowOff>144780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flipV="1">
          <a:off x="21323300" y="184842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99695</xdr:rowOff>
    </xdr:from>
    <xdr:to>
      <xdr:col>107</xdr:col>
      <xdr:colOff>101600</xdr:colOff>
      <xdr:row>108</xdr:row>
      <xdr:rowOff>29845</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20383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144780</xdr:rowOff>
    </xdr:from>
    <xdr:to>
      <xdr:col>111</xdr:col>
      <xdr:colOff>177800</xdr:colOff>
      <xdr:row>107</xdr:row>
      <xdr:rowOff>150495</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20434300" y="184899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103505</xdr:rowOff>
    </xdr:from>
    <xdr:to>
      <xdr:col>102</xdr:col>
      <xdr:colOff>165100</xdr:colOff>
      <xdr:row>108</xdr:row>
      <xdr:rowOff>33655</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9494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150495</xdr:rowOff>
    </xdr:from>
    <xdr:to>
      <xdr:col>107</xdr:col>
      <xdr:colOff>50800</xdr:colOff>
      <xdr:row>107</xdr:row>
      <xdr:rowOff>154305</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flipV="1">
          <a:off x="19545300" y="184956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107314</xdr:rowOff>
    </xdr:from>
    <xdr:to>
      <xdr:col>98</xdr:col>
      <xdr:colOff>38100</xdr:colOff>
      <xdr:row>108</xdr:row>
      <xdr:rowOff>37464</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8605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154305</xdr:rowOff>
    </xdr:from>
    <xdr:to>
      <xdr:col>102</xdr:col>
      <xdr:colOff>114300</xdr:colOff>
      <xdr:row>107</xdr:row>
      <xdr:rowOff>158114</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flipV="1">
          <a:off x="18656300" y="184994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149241</xdr:rowOff>
    </xdr:from>
    <xdr:ext cx="469744" cy="259045"/>
    <xdr:sp macro="" textlink="">
      <xdr:nvSpPr>
        <xdr:cNvPr id="748" name="n_1aveValue【庁舎】&#10;一人当たり面積">
          <a:extLst>
            <a:ext uri="{FF2B5EF4-FFF2-40B4-BE49-F238E27FC236}">
              <a16:creationId xmlns:a16="http://schemas.microsoft.com/office/drawing/2014/main" id="{00000000-0008-0000-0200-0000EC020000}"/>
            </a:ext>
          </a:extLst>
        </xdr:cNvPr>
        <xdr:cNvSpPr txBox="1"/>
      </xdr:nvSpPr>
      <xdr:spPr>
        <a:xfrm>
          <a:off x="2107572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749" name="n_2aveValue【庁舎】&#10;一人当たり面積">
          <a:extLst>
            <a:ext uri="{FF2B5EF4-FFF2-40B4-BE49-F238E27FC236}">
              <a16:creationId xmlns:a16="http://schemas.microsoft.com/office/drawing/2014/main" id="{00000000-0008-0000-0200-0000ED020000}"/>
            </a:ext>
          </a:extLst>
        </xdr:cNvPr>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118763</xdr:rowOff>
    </xdr:from>
    <xdr:ext cx="469744" cy="259045"/>
    <xdr:sp macro="" textlink="">
      <xdr:nvSpPr>
        <xdr:cNvPr id="750" name="n_3aveValue【庁舎】&#10;一人当たり面積">
          <a:extLst>
            <a:ext uri="{FF2B5EF4-FFF2-40B4-BE49-F238E27FC236}">
              <a16:creationId xmlns:a16="http://schemas.microsoft.com/office/drawing/2014/main" id="{00000000-0008-0000-0200-0000EE020000}"/>
            </a:ext>
          </a:extLst>
        </xdr:cNvPr>
        <xdr:cNvSpPr txBox="1"/>
      </xdr:nvSpPr>
      <xdr:spPr>
        <a:xfrm>
          <a:off x="19310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751" name="n_4aveValue【庁舎】&#10;一人当たり面積">
          <a:extLst>
            <a:ext uri="{FF2B5EF4-FFF2-40B4-BE49-F238E27FC236}">
              <a16:creationId xmlns:a16="http://schemas.microsoft.com/office/drawing/2014/main" id="{00000000-0008-0000-0200-0000EF020000}"/>
            </a:ext>
          </a:extLst>
        </xdr:cNvPr>
        <xdr:cNvSpPr txBox="1"/>
      </xdr:nvSpPr>
      <xdr:spPr>
        <a:xfrm>
          <a:off x="18421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15257</xdr:rowOff>
    </xdr:from>
    <xdr:ext cx="469744" cy="259045"/>
    <xdr:sp macro="" textlink="">
      <xdr:nvSpPr>
        <xdr:cNvPr id="752" name="n_1mainValue【庁舎】&#10;一人当たり面積">
          <a:extLst>
            <a:ext uri="{FF2B5EF4-FFF2-40B4-BE49-F238E27FC236}">
              <a16:creationId xmlns:a16="http://schemas.microsoft.com/office/drawing/2014/main" id="{00000000-0008-0000-0200-0000F0020000}"/>
            </a:ext>
          </a:extLst>
        </xdr:cNvPr>
        <xdr:cNvSpPr txBox="1"/>
      </xdr:nvSpPr>
      <xdr:spPr>
        <a:xfrm>
          <a:off x="210757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20972</xdr:rowOff>
    </xdr:from>
    <xdr:ext cx="469744" cy="259045"/>
    <xdr:sp macro="" textlink="">
      <xdr:nvSpPr>
        <xdr:cNvPr id="753" name="n_2mainValue【庁舎】&#10;一人当たり面積">
          <a:extLst>
            <a:ext uri="{FF2B5EF4-FFF2-40B4-BE49-F238E27FC236}">
              <a16:creationId xmlns:a16="http://schemas.microsoft.com/office/drawing/2014/main" id="{00000000-0008-0000-0200-0000F1020000}"/>
            </a:ext>
          </a:extLst>
        </xdr:cNvPr>
        <xdr:cNvSpPr txBox="1"/>
      </xdr:nvSpPr>
      <xdr:spPr>
        <a:xfrm>
          <a:off x="20199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24782</xdr:rowOff>
    </xdr:from>
    <xdr:ext cx="469744" cy="259045"/>
    <xdr:sp macro="" textlink="">
      <xdr:nvSpPr>
        <xdr:cNvPr id="754" name="n_3mainValue【庁舎】&#10;一人当たり面積">
          <a:extLst>
            <a:ext uri="{FF2B5EF4-FFF2-40B4-BE49-F238E27FC236}">
              <a16:creationId xmlns:a16="http://schemas.microsoft.com/office/drawing/2014/main" id="{00000000-0008-0000-0200-0000F2020000}"/>
            </a:ext>
          </a:extLst>
        </xdr:cNvPr>
        <xdr:cNvSpPr txBox="1"/>
      </xdr:nvSpPr>
      <xdr:spPr>
        <a:xfrm>
          <a:off x="19310427" y="1854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28591</xdr:rowOff>
    </xdr:from>
    <xdr:ext cx="469744" cy="259045"/>
    <xdr:sp macro="" textlink="">
      <xdr:nvSpPr>
        <xdr:cNvPr id="755" name="n_4mainValue【庁舎】&#10;一人当たり面積">
          <a:extLst>
            <a:ext uri="{FF2B5EF4-FFF2-40B4-BE49-F238E27FC236}">
              <a16:creationId xmlns:a16="http://schemas.microsoft.com/office/drawing/2014/main" id="{00000000-0008-0000-0200-0000F3020000}"/>
            </a:ext>
          </a:extLst>
        </xdr:cNvPr>
        <xdr:cNvSpPr txBox="1"/>
      </xdr:nvSpPr>
      <xdr:spPr>
        <a:xfrm>
          <a:off x="184214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有形固定資産減価償却率が特に高くなっている資産は、橋りょう・トンネル、体育館・プール、庁舎であり、類似団体と比較しても高い水準となっている。</a:t>
          </a:r>
        </a:p>
        <a:p>
          <a:r>
            <a:rPr kumimoji="1" lang="ja-JP" altLang="en-US" sz="1300">
              <a:latin typeface="ＭＳ Ｐゴシック" panose="020B0600070205080204" pitchFamily="50" charset="-128"/>
              <a:ea typeface="ＭＳ Ｐゴシック" panose="020B0600070205080204" pitchFamily="50" charset="-128"/>
            </a:rPr>
            <a:t>また、類似団体と比較して特に低い水準の資産は、学校施設、公営住宅、福祉施設である。</a:t>
          </a:r>
        </a:p>
        <a:p>
          <a:r>
            <a:rPr kumimoji="1" lang="ja-JP" altLang="en-US" sz="1300">
              <a:latin typeface="ＭＳ Ｐゴシック" panose="020B0600070205080204" pitchFamily="50" charset="-128"/>
              <a:ea typeface="ＭＳ Ｐゴシック" panose="020B0600070205080204" pitchFamily="50" charset="-128"/>
            </a:rPr>
            <a:t>橋りょう・トンネルは、有形固定資産減価償却率８６．９％、体育館・プールは９０．３％となっている。橋りょうについては２７４橋を保有しており、橋梁長寿命化修繕計画や個別施設計画に基づいて計画的な維持管理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学校施設、公営住宅、福祉施設については、建替えや大規模改修、耐震改修の完了などにより、有形固定資産減価償却率が低くなっている。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特に学校施設と庁舎は環境整備に取り組んだ結果、有形固定資産減価償却率は前年度比でそれぞれ５．６％、２５．１％低下した。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18,888
18,496
18.78
9,057,750
8,580,858
469,525
4,771,501
5,168,079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緩やかな景気回復等による固定資産税、軽自動車税の増収により、全国平均を上回る数値を維持することができた。 しかし、今後も人口減少、特に少子高齢化による生産年齢人口の減少が予想されることや社会保障関連経費の増高も懸念されるため、これらを見据えた自主財源確保の施策の実施や公共施設マネジメントの取組みを進めながら、健全な財政運営に努める必要が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109765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505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92528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109765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505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109765</xdr:rowOff>
    </xdr:from>
    <xdr:to>
      <xdr:col>11</xdr:col>
      <xdr:colOff>31750</xdr:colOff>
      <xdr:row>40</xdr:row>
      <xdr:rowOff>109765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9677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6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58965</xdr:rowOff>
    </xdr:from>
    <xdr:to>
      <xdr:col>11</xdr:col>
      <xdr:colOff>82550</xdr:colOff>
      <xdr:row>40</xdr:row>
      <xdr:rowOff>160565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170742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58965</xdr:rowOff>
    </xdr:from>
    <xdr:to>
      <xdr:col>7</xdr:col>
      <xdr:colOff>31750</xdr:colOff>
      <xdr:row>40</xdr:row>
      <xdr:rowOff>160565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1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170742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型事業所の集中等により、類似団体平均を上回る税収があることや、過去から義務的経費の削減に努めてきたことにより、昨年度を上回ったが、類似団体平均を下回る数値となった。引き続きすべての事務事業において評価を実施し、より一層事務の再点検や見直しを進め、費用対効果の小さい事務事業については計画的に廃止・縮小するなど、事業の取捨選択を行い、健全かつ適切な財政運営の堅持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39624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4056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62</xdr:row>
      <xdr:rowOff>10668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3922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61</xdr:row>
      <xdr:rowOff>80772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12400"/>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159529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61</xdr:row>
      <xdr:rowOff>51816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312400"/>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5351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71645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5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29972</xdr:rowOff>
    </xdr:from>
    <xdr:to>
      <xdr:col>15</xdr:col>
      <xdr:colOff>133350</xdr:colOff>
      <xdr:row>61</xdr:row>
      <xdr:rowOff>131572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141749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1016</xdr:rowOff>
    </xdr:from>
    <xdr:to>
      <xdr:col>7</xdr:col>
      <xdr:colOff>31750</xdr:colOff>
      <xdr:row>61</xdr:row>
      <xdr:rowOff>102616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112793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22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前年度よりも増加したが、全国平均及び類似団体平均値より低い水準となっている。今後も適正な定員管理、昇給等の実施などを行い、バランスを見極めながら適正な職員規模の維持に努めていく。 </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36401</xdr:rowOff>
    </xdr:from>
    <xdr:to>
      <xdr:col>23</xdr:col>
      <xdr:colOff>133350</xdr:colOff>
      <xdr:row>81</xdr:row>
      <xdr:rowOff>153060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23851"/>
          <a:ext cx="838200" cy="11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36401</xdr:rowOff>
    </xdr:from>
    <xdr:to>
      <xdr:col>19</xdr:col>
      <xdr:colOff>133350</xdr:colOff>
      <xdr:row>81</xdr:row>
      <xdr:rowOff>38909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3923851"/>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38909</xdr:rowOff>
    </xdr:from>
    <xdr:to>
      <xdr:col>15</xdr:col>
      <xdr:colOff>82550</xdr:colOff>
      <xdr:row>81</xdr:row>
      <xdr:rowOff>40970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26359"/>
          <a:ext cx="889000" cy="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14660</xdr:rowOff>
    </xdr:from>
    <xdr:to>
      <xdr:col>11</xdr:col>
      <xdr:colOff>31750</xdr:colOff>
      <xdr:row>81</xdr:row>
      <xdr:rowOff>40970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02110"/>
          <a:ext cx="889000" cy="2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102260</xdr:rowOff>
    </xdr:from>
    <xdr:to>
      <xdr:col>23</xdr:col>
      <xdr:colOff>184150</xdr:colOff>
      <xdr:row>82</xdr:row>
      <xdr:rowOff>32410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8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23537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1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157051</xdr:rowOff>
    </xdr:from>
    <xdr:to>
      <xdr:col>19</xdr:col>
      <xdr:colOff>184150</xdr:colOff>
      <xdr:row>81</xdr:row>
      <xdr:rowOff>87201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7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97378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41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159559</xdr:rowOff>
    </xdr:from>
    <xdr:to>
      <xdr:col>15</xdr:col>
      <xdr:colOff>133350</xdr:colOff>
      <xdr:row>81</xdr:row>
      <xdr:rowOff>89709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7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99886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4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161620</xdr:rowOff>
    </xdr:from>
    <xdr:to>
      <xdr:col>11</xdr:col>
      <xdr:colOff>82550</xdr:colOff>
      <xdr:row>81</xdr:row>
      <xdr:rowOff>91770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101947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135310</xdr:rowOff>
    </xdr:from>
    <xdr:to>
      <xdr:col>7</xdr:col>
      <xdr:colOff>31750</xdr:colOff>
      <xdr:row>81</xdr:row>
      <xdr:rowOff>65460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5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75637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2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類似平均団体を</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ポイント下回る、</a:t>
          </a:r>
          <a:r>
            <a:rPr kumimoji="1" lang="en-US" altLang="ja-JP" sz="1300" baseline="0">
              <a:latin typeface="ＭＳ Ｐゴシック" panose="020B0600070205080204" pitchFamily="50" charset="-128"/>
              <a:ea typeface="ＭＳ Ｐゴシック" panose="020B0600070205080204" pitchFamily="50" charset="-128"/>
            </a:rPr>
            <a:t>93.9</a:t>
          </a:r>
          <a:r>
            <a:rPr kumimoji="1" lang="ja-JP" altLang="en-US" sz="1300" baseline="0">
              <a:latin typeface="ＭＳ Ｐゴシック" panose="020B0600070205080204" pitchFamily="50" charset="-128"/>
              <a:ea typeface="ＭＳ Ｐゴシック" panose="020B0600070205080204" pitchFamily="50" charset="-128"/>
            </a:rPr>
            <a:t>となっている。人件費の増加は財政硬直化の主要因の一つであるため、今後も引き続き適正な給与水準の維持に努めていく。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82550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4154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3292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116114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150586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3464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ポイント低い水準となっている。 今後も、事務事業及び事務処理体制の見直し、公務能力の向上等により定員の適正な管理に努めていく。 </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136525</xdr:rowOff>
    </xdr:from>
    <xdr:to>
      <xdr:col>81</xdr:col>
      <xdr:colOff>44450</xdr:colOff>
      <xdr:row>60</xdr:row>
      <xdr:rowOff>19368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5207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136525</xdr:rowOff>
    </xdr:from>
    <xdr:to>
      <xdr:col>77</xdr:col>
      <xdr:colOff>44450</xdr:colOff>
      <xdr:row>59</xdr:row>
      <xdr:rowOff>144569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5207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144569</xdr:rowOff>
    </xdr:from>
    <xdr:to>
      <xdr:col>72</xdr:col>
      <xdr:colOff>203200</xdr:colOff>
      <xdr:row>59</xdr:row>
      <xdr:rowOff>162666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6011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154622</xdr:rowOff>
    </xdr:from>
    <xdr:to>
      <xdr:col>68</xdr:col>
      <xdr:colOff>152400</xdr:colOff>
      <xdr:row>59</xdr:row>
      <xdr:rowOff>162666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7017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140018</xdr:rowOff>
    </xdr:from>
    <xdr:to>
      <xdr:col>81</xdr:col>
      <xdr:colOff>95250</xdr:colOff>
      <xdr:row>60</xdr:row>
      <xdr:rowOff>70168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156545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85725</xdr:rowOff>
    </xdr:from>
    <xdr:to>
      <xdr:col>77</xdr:col>
      <xdr:colOff>95250</xdr:colOff>
      <xdr:row>60</xdr:row>
      <xdr:rowOff>15875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26052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7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93769</xdr:rowOff>
    </xdr:from>
    <xdr:to>
      <xdr:col>73</xdr:col>
      <xdr:colOff>44450</xdr:colOff>
      <xdr:row>60</xdr:row>
      <xdr:rowOff>23919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34096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111866</xdr:rowOff>
    </xdr:from>
    <xdr:to>
      <xdr:col>68</xdr:col>
      <xdr:colOff>203200</xdr:colOff>
      <xdr:row>60</xdr:row>
      <xdr:rowOff>42016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52193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103822</xdr:rowOff>
    </xdr:from>
    <xdr:to>
      <xdr:col>64</xdr:col>
      <xdr:colOff>152400</xdr:colOff>
      <xdr:row>60</xdr:row>
      <xdr:rowOff>33972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44149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8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全国平均に対し、下回る水準となっている。過去からの起債抑制策により元利償還金の額が減少していること等が主な要因である。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実施のごうど中央スポーツ公園再整備事業に係る起債の償還等に伴い、今後上昇が見込まれるが、緊急性や住民ニーズを的確に把握した事業の選択をし、持続可能な財政運営を実現するため、公債費減少に向けた取組み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74168</xdr:rowOff>
    </xdr:from>
    <xdr:to>
      <xdr:col>81</xdr:col>
      <xdr:colOff>44450</xdr:colOff>
      <xdr:row>38</xdr:row>
      <xdr:rowOff>83820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58926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74168</xdr:rowOff>
    </xdr:from>
    <xdr:to>
      <xdr:col>77</xdr:col>
      <xdr:colOff>44450</xdr:colOff>
      <xdr:row>38</xdr:row>
      <xdr:rowOff>112776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5892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39</xdr:row>
      <xdr:rowOff>18542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6278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18542</xdr:rowOff>
    </xdr:from>
    <xdr:to>
      <xdr:col>68</xdr:col>
      <xdr:colOff>152400</xdr:colOff>
      <xdr:row>40</xdr:row>
      <xdr:rowOff>20828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7050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23368</xdr:rowOff>
    </xdr:from>
    <xdr:to>
      <xdr:col>77</xdr:col>
      <xdr:colOff>95250</xdr:colOff>
      <xdr:row>38</xdr:row>
      <xdr:rowOff>124968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135145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61976</xdr:rowOff>
    </xdr:from>
    <xdr:to>
      <xdr:col>73</xdr:col>
      <xdr:colOff>44450</xdr:colOff>
      <xdr:row>38</xdr:row>
      <xdr:rowOff>163576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2303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139192</xdr:rowOff>
    </xdr:from>
    <xdr:to>
      <xdr:col>68</xdr:col>
      <xdr:colOff>203200</xdr:colOff>
      <xdr:row>39</xdr:row>
      <xdr:rowOff>69342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79519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42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141478</xdr:rowOff>
    </xdr:from>
    <xdr:to>
      <xdr:col>64</xdr:col>
      <xdr:colOff>152400</xdr:colOff>
      <xdr:row>40</xdr:row>
      <xdr:rowOff>71628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81805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全国平均に対し、大きく上回る水準となっている。今後は施設の老朽化に伴う、改修や修繕が見込まれるが公共施設総合管理計画により、財政の健全化に努める。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25219</xdr:rowOff>
    </xdr:from>
    <xdr:to>
      <xdr:col>81</xdr:col>
      <xdr:colOff>44450</xdr:colOff>
      <xdr:row>20</xdr:row>
      <xdr:rowOff>37283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454219"/>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98425</xdr:rowOff>
    </xdr:from>
    <xdr:to>
      <xdr:col>77</xdr:col>
      <xdr:colOff>44450</xdr:colOff>
      <xdr:row>20</xdr:row>
      <xdr:rowOff>37283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355975"/>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69124</xdr:rowOff>
    </xdr:from>
    <xdr:to>
      <xdr:col>72</xdr:col>
      <xdr:colOff>203200</xdr:colOff>
      <xdr:row>19</xdr:row>
      <xdr:rowOff>98425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326674"/>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88900</xdr:rowOff>
    </xdr:from>
    <xdr:to>
      <xdr:col>68</xdr:col>
      <xdr:colOff>152400</xdr:colOff>
      <xdr:row>19</xdr:row>
      <xdr:rowOff>69124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175000"/>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145869</xdr:rowOff>
    </xdr:from>
    <xdr:to>
      <xdr:col>81</xdr:col>
      <xdr:colOff>95250</xdr:colOff>
      <xdr:row>20</xdr:row>
      <xdr:rowOff>76019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4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117946</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37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157933</xdr:rowOff>
    </xdr:from>
    <xdr:to>
      <xdr:col>77</xdr:col>
      <xdr:colOff>95250</xdr:colOff>
      <xdr:row>20</xdr:row>
      <xdr:rowOff>88083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4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72860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501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47625</xdr:rowOff>
    </xdr:from>
    <xdr:to>
      <xdr:col>73</xdr:col>
      <xdr:colOff>44450</xdr:colOff>
      <xdr:row>19</xdr:row>
      <xdr:rowOff>149225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134002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18324</xdr:rowOff>
    </xdr:from>
    <xdr:to>
      <xdr:col>68</xdr:col>
      <xdr:colOff>203200</xdr:colOff>
      <xdr:row>19</xdr:row>
      <xdr:rowOff>119924</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2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104701</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3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124477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18,888
18,496
18.78
9,057,750
8,580,858
469,525
4,771,501
5,168,079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類似団体と比較すると、人件費に係る経常収支比率は高くなっている。今後も適正な定員管理、昇給等の実施などを行い、バランスを見極めながら職員規模の維持に努めていく。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66612"/>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143002</xdr:rowOff>
    </xdr:from>
    <xdr:to>
      <xdr:col>19</xdr:col>
      <xdr:colOff>187325</xdr:colOff>
      <xdr:row>35</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129286</xdr:rowOff>
    </xdr:from>
    <xdr:to>
      <xdr:col>15</xdr:col>
      <xdr:colOff>98425</xdr:colOff>
      <xdr:row>35</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0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35</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300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121429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92202</xdr:rowOff>
    </xdr:from>
    <xdr:to>
      <xdr:col>15</xdr:col>
      <xdr:colOff>149225</xdr:colOff>
      <xdr:row>36</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32529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18813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全国平均・類似団体平均ともにわずかではあるが、下回っている。経年でみても、ほぼ横ばいとなっているが、社会保障関係の委託料等の増加が見られ、今後もこの傾向が続いていくと考えられる。 一般的経費については、前年度水準の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％削減を目標にして抑制に努めており、今後とも積極的な経費の削減を行う必要がある。 </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5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76200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9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82550</xdr:rowOff>
    </xdr:from>
    <xdr:to>
      <xdr:col>73</xdr:col>
      <xdr:colOff>180975</xdr:colOff>
      <xdr:row>16</xdr:row>
      <xdr:rowOff>76200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543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82550</xdr:rowOff>
    </xdr:from>
    <xdr:to>
      <xdr:col>69</xdr:col>
      <xdr:colOff>92075</xdr:colOff>
      <xdr:row>15</xdr:row>
      <xdr:rowOff>133350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54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25400</xdr:rowOff>
    </xdr:from>
    <xdr:to>
      <xdr:col>74</xdr:col>
      <xdr:colOff>31750</xdr:colOff>
      <xdr:row>16</xdr:row>
      <xdr:rowOff>127000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31750</xdr:rowOff>
    </xdr:from>
    <xdr:to>
      <xdr:col>69</xdr:col>
      <xdr:colOff>142875</xdr:colOff>
      <xdr:row>15</xdr:row>
      <xdr:rowOff>133350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143527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扶助費に係る経常収支比率が類似団体を大幅に上回りかつ上昇傾向にある要因として、児童福祉費関連など、独自に助成しているものの額の増加等が挙げられる。 社会情勢の変化の中、扶助費の増加が今後も予測されるが、事業内容の見直し等も進めながら、財政を圧迫する上昇傾向に歯止めをかけるよう努める。 </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61</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12825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50800</xdr:rowOff>
    </xdr:from>
    <xdr:to>
      <xdr:col>19</xdr:col>
      <xdr:colOff>187325</xdr:colOff>
      <xdr:row>61</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509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61</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2806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165100</xdr:rowOff>
    </xdr:from>
    <xdr:to>
      <xdr:col>11</xdr:col>
      <xdr:colOff>9525</xdr:colOff>
      <xdr:row>61</xdr:row>
      <xdr:rowOff>165100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28065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0</xdr:rowOff>
    </xdr:from>
    <xdr:to>
      <xdr:col>20</xdr:col>
      <xdr:colOff>38100</xdr:colOff>
      <xdr:row>61</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54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95250</xdr:rowOff>
    </xdr:from>
    <xdr:to>
      <xdr:col>15</xdr:col>
      <xdr:colOff>149225</xdr:colOff>
      <xdr:row>62</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114300</xdr:rowOff>
    </xdr:from>
    <xdr:to>
      <xdr:col>6</xdr:col>
      <xdr:colOff>171450</xdr:colOff>
      <xdr:row>62</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5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65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事業や介護保険事業、下水道事業への繰出金は増加傾向にある。今後も、高齢化の進展等による社会保障関連事業への繰出しはさらに増加することが見込まれる。経費削減への取組みを進め、税収を主な財源とする普通会計の負担額をできるだけ減らしていくよう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5080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03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5080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903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57</xdr:row>
      <xdr:rowOff>130810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95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123190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72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80010</xdr:rowOff>
    </xdr:from>
    <xdr:to>
      <xdr:col>82</xdr:col>
      <xdr:colOff>158750</xdr:colOff>
      <xdr:row>58</xdr:row>
      <xdr:rowOff>10160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52087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ゴミ処理業務や消防業務に対する一部事務組合、養老鉄道への負担金等があり、全国平均を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ポイント上回っているものの、類似団体平均からは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ポイント下回っている。社会情勢の変化などを勘案しながら、各種団体等への補助事業の精査及び見直しを実施し、経費の縮減に努めていく。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149860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717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53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30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償還の終了、過去からの起債抑制策により類似団体平均を大きく下回る</a:t>
          </a:r>
          <a:r>
            <a:rPr kumimoji="1" lang="en-US" altLang="ja-JP" sz="1300">
              <a:latin typeface="ＭＳ Ｐゴシック" panose="020B0600070205080204" pitchFamily="50" charset="-128"/>
              <a:ea typeface="ＭＳ Ｐゴシック" panose="020B0600070205080204" pitchFamily="50" charset="-128"/>
            </a:rPr>
            <a:t>9.9</a:t>
          </a:r>
          <a:r>
            <a:rPr kumimoji="1" lang="ja-JP" altLang="en-US" sz="1300">
              <a:latin typeface="ＭＳ Ｐゴシック" panose="020B0600070205080204" pitchFamily="50" charset="-128"/>
              <a:ea typeface="ＭＳ Ｐゴシック" panose="020B0600070205080204" pitchFamily="50" charset="-128"/>
            </a:rPr>
            <a:t>となったが、大型の施設等整備事業の集中による地方債の元利償還金の増加が今後見込まれる。緊急性の高いものや住民ニーズを的確に把握した事業の取捨選択を行い、地方債の新規発行の抑制に努める必要があ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16510</xdr:rowOff>
    </xdr:from>
    <xdr:to>
      <xdr:col>24</xdr:col>
      <xdr:colOff>25400</xdr:colOff>
      <xdr:row>75</xdr:row>
      <xdr:rowOff>24130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875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xdr:rowOff>
    </xdr:from>
    <xdr:to>
      <xdr:col>19</xdr:col>
      <xdr:colOff>187325</xdr:colOff>
      <xdr:row>75</xdr:row>
      <xdr:rowOff>16510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60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75</xdr:row>
      <xdr:rowOff>1270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799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75</xdr:row>
      <xdr:rowOff>92710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799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121920</xdr:rowOff>
    </xdr:from>
    <xdr:to>
      <xdr:col>15</xdr:col>
      <xdr:colOff>149225</xdr:colOff>
      <xdr:row>75</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62247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60960</xdr:rowOff>
    </xdr:from>
    <xdr:to>
      <xdr:col>11</xdr:col>
      <xdr:colOff>60325</xdr:colOff>
      <xdr:row>74</xdr:row>
      <xdr:rowOff>162560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おいて、人件費は比較的少なく、扶助費がかなり高い数値を示していることから、少ない人件費において、住民への福祉を厚くしている施策を展開していることが分かる。新規に事業を実施する際は、各性質別経費の推移を注視しながら総点検を図り、無理のない範囲で実行するよう努め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76</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1343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0474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76</xdr:row>
      <xdr:rowOff>17272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86916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xdr:rowOff>
    </xdr:from>
    <xdr:to>
      <xdr:col>69</xdr:col>
      <xdr:colOff>92075</xdr:colOff>
      <xdr:row>75</xdr:row>
      <xdr:rowOff>106426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286916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48277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137922</xdr:rowOff>
    </xdr:from>
    <xdr:to>
      <xdr:col>74</xdr:col>
      <xdr:colOff>31750</xdr:colOff>
      <xdr:row>76</xdr:row>
      <xdr:rowOff>68072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78249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131064</xdr:rowOff>
    </xdr:from>
    <xdr:to>
      <xdr:col>69</xdr:col>
      <xdr:colOff>142875</xdr:colOff>
      <xdr:row>75</xdr:row>
      <xdr:rowOff>61214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71391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89259</xdr:rowOff>
    </xdr:from>
    <xdr:to>
      <xdr:col>29</xdr:col>
      <xdr:colOff>127000</xdr:colOff>
      <xdr:row>19</xdr:row>
      <xdr:rowOff>8808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22984"/>
          <a:ext cx="647700" cy="9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32795</xdr:rowOff>
    </xdr:from>
    <xdr:to>
      <xdr:col>26</xdr:col>
      <xdr:colOff>50800</xdr:colOff>
      <xdr:row>19</xdr:row>
      <xdr:rowOff>8808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66520"/>
          <a:ext cx="698500" cy="147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32795</xdr:rowOff>
    </xdr:from>
    <xdr:to>
      <xdr:col>22</xdr:col>
      <xdr:colOff>114300</xdr:colOff>
      <xdr:row>18</xdr:row>
      <xdr:rowOff>66056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66520"/>
          <a:ext cx="698500" cy="33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66056</xdr:rowOff>
    </xdr:from>
    <xdr:to>
      <xdr:col>18</xdr:col>
      <xdr:colOff>177800</xdr:colOff>
      <xdr:row>18</xdr:row>
      <xdr:rowOff>168551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99781"/>
          <a:ext cx="698500" cy="102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38459</xdr:rowOff>
    </xdr:from>
    <xdr:to>
      <xdr:col>29</xdr:col>
      <xdr:colOff>177800</xdr:colOff>
      <xdr:row>18</xdr:row>
      <xdr:rowOff>140059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72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10536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4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129458</xdr:rowOff>
    </xdr:from>
    <xdr:to>
      <xdr:col>26</xdr:col>
      <xdr:colOff>101600</xdr:colOff>
      <xdr:row>19</xdr:row>
      <xdr:rowOff>59608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44385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49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153445</xdr:rowOff>
    </xdr:from>
    <xdr:to>
      <xdr:col>22</xdr:col>
      <xdr:colOff>165100</xdr:colOff>
      <xdr:row>18</xdr:row>
      <xdr:rowOff>83595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1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68372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15256</xdr:rowOff>
    </xdr:from>
    <xdr:to>
      <xdr:col>19</xdr:col>
      <xdr:colOff>38100</xdr:colOff>
      <xdr:row>18</xdr:row>
      <xdr:rowOff>116856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8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101633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117751</xdr:rowOff>
    </xdr:from>
    <xdr:to>
      <xdr:col>15</xdr:col>
      <xdr:colOff>101600</xdr:colOff>
      <xdr:row>19</xdr:row>
      <xdr:rowOff>47901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1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32678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184379</xdr:rowOff>
    </xdr:from>
    <xdr:to>
      <xdr:col>29</xdr:col>
      <xdr:colOff>127000</xdr:colOff>
      <xdr:row>37</xdr:row>
      <xdr:rowOff>197660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09079"/>
          <a:ext cx="647700" cy="13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171097</xdr:rowOff>
    </xdr:from>
    <xdr:to>
      <xdr:col>26</xdr:col>
      <xdr:colOff>50800</xdr:colOff>
      <xdr:row>37</xdr:row>
      <xdr:rowOff>197660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95797"/>
          <a:ext cx="698500" cy="26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171097</xdr:rowOff>
    </xdr:from>
    <xdr:to>
      <xdr:col>22</xdr:col>
      <xdr:colOff>114300</xdr:colOff>
      <xdr:row>37</xdr:row>
      <xdr:rowOff>214325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95797"/>
          <a:ext cx="698500" cy="432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137036</xdr:rowOff>
    </xdr:from>
    <xdr:to>
      <xdr:col>18</xdr:col>
      <xdr:colOff>177800</xdr:colOff>
      <xdr:row>37</xdr:row>
      <xdr:rowOff>214325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61736"/>
          <a:ext cx="698500" cy="77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133579</xdr:rowOff>
    </xdr:from>
    <xdr:to>
      <xdr:col>29</xdr:col>
      <xdr:colOff>177800</xdr:colOff>
      <xdr:row>37</xdr:row>
      <xdr:rowOff>235179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58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105656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146860</xdr:rowOff>
    </xdr:from>
    <xdr:to>
      <xdr:col>26</xdr:col>
      <xdr:colOff>101600</xdr:colOff>
      <xdr:row>37</xdr:row>
      <xdr:rowOff>248460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7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233237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5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120297</xdr:rowOff>
    </xdr:from>
    <xdr:to>
      <xdr:col>22</xdr:col>
      <xdr:colOff>165100</xdr:colOff>
      <xdr:row>37</xdr:row>
      <xdr:rowOff>221897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4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206674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3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163525</xdr:rowOff>
    </xdr:from>
    <xdr:to>
      <xdr:col>19</xdr:col>
      <xdr:colOff>38100</xdr:colOff>
      <xdr:row>37</xdr:row>
      <xdr:rowOff>265125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88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249902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7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86236</xdr:rowOff>
    </xdr:from>
    <xdr:to>
      <xdr:col>15</xdr:col>
      <xdr:colOff>101600</xdr:colOff>
      <xdr:row>37</xdr:row>
      <xdr:rowOff>187836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1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172613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9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18,888
18,496
18.78
9,057,750
8,580,858
469,525
4,771,501
5,168,079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135842</xdr:rowOff>
    </xdr:from>
    <xdr:to>
      <xdr:col>24</xdr:col>
      <xdr:colOff>62865</xdr:colOff>
      <xdr:row>37</xdr:row>
      <xdr:rowOff>160760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9342"/>
          <a:ext cx="1270" cy="122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164587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5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160760</xdr:rowOff>
    </xdr:from>
    <xdr:to>
      <xdr:col>24</xdr:col>
      <xdr:colOff>152400</xdr:colOff>
      <xdr:row>37</xdr:row>
      <xdr:rowOff>160760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50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82519</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135842</xdr:rowOff>
    </xdr:from>
    <xdr:to>
      <xdr:col>24</xdr:col>
      <xdr:colOff>152400</xdr:colOff>
      <xdr:row>30</xdr:row>
      <xdr:rowOff>135842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60161</xdr:rowOff>
    </xdr:from>
    <xdr:to>
      <xdr:col>24</xdr:col>
      <xdr:colOff>63500</xdr:colOff>
      <xdr:row>38</xdr:row>
      <xdr:rowOff>105325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03811"/>
          <a:ext cx="838200" cy="21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50498</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7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27621</xdr:rowOff>
    </xdr:from>
    <xdr:to>
      <xdr:col>24</xdr:col>
      <xdr:colOff>114300</xdr:colOff>
      <xdr:row>35</xdr:row>
      <xdr:rowOff>129221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105325</xdr:rowOff>
    </xdr:from>
    <xdr:to>
      <xdr:col>19</xdr:col>
      <xdr:colOff>177800</xdr:colOff>
      <xdr:row>38</xdr:row>
      <xdr:rowOff>131285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620425"/>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160723</xdr:rowOff>
    </xdr:from>
    <xdr:to>
      <xdr:col>20</xdr:col>
      <xdr:colOff>38100</xdr:colOff>
      <xdr:row>36</xdr:row>
      <xdr:rowOff>90873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16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107400</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9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131285</xdr:rowOff>
    </xdr:from>
    <xdr:to>
      <xdr:col>15</xdr:col>
      <xdr:colOff>50800</xdr:colOff>
      <xdr:row>38</xdr:row>
      <xdr:rowOff>149087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646385"/>
          <a:ext cx="8890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5090</xdr:rowOff>
    </xdr:from>
    <xdr:to>
      <xdr:col>15</xdr:col>
      <xdr:colOff>101600</xdr:colOff>
      <xdr:row>36</xdr:row>
      <xdr:rowOff>106690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123217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149087</xdr:rowOff>
    </xdr:from>
    <xdr:to>
      <xdr:col>10</xdr:col>
      <xdr:colOff>114300</xdr:colOff>
      <xdr:row>39</xdr:row>
      <xdr:rowOff>768</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664187"/>
          <a:ext cx="889000" cy="2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13962</xdr:rowOff>
    </xdr:from>
    <xdr:to>
      <xdr:col>10</xdr:col>
      <xdr:colOff>165100</xdr:colOff>
      <xdr:row>36</xdr:row>
      <xdr:rowOff>115562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132089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6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34193</xdr:rowOff>
    </xdr:from>
    <xdr:to>
      <xdr:col>6</xdr:col>
      <xdr:colOff>38100</xdr:colOff>
      <xdr:row>36</xdr:row>
      <xdr:rowOff>135793</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152320</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9361</xdr:rowOff>
    </xdr:from>
    <xdr:to>
      <xdr:col>24</xdr:col>
      <xdr:colOff>114300</xdr:colOff>
      <xdr:row>37</xdr:row>
      <xdr:rowOff>110961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95738</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6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54525</xdr:rowOff>
    </xdr:from>
    <xdr:to>
      <xdr:col>20</xdr:col>
      <xdr:colOff>38100</xdr:colOff>
      <xdr:row>38</xdr:row>
      <xdr:rowOff>156125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147252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6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80485</xdr:rowOff>
    </xdr:from>
    <xdr:to>
      <xdr:col>15</xdr:col>
      <xdr:colOff>101600</xdr:colOff>
      <xdr:row>39</xdr:row>
      <xdr:rowOff>10635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9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1762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8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98287</xdr:rowOff>
    </xdr:from>
    <xdr:to>
      <xdr:col>10</xdr:col>
      <xdr:colOff>165100</xdr:colOff>
      <xdr:row>39</xdr:row>
      <xdr:rowOff>28437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6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19564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7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121418</xdr:rowOff>
    </xdr:from>
    <xdr:to>
      <xdr:col>6</xdr:col>
      <xdr:colOff>38100</xdr:colOff>
      <xdr:row>39</xdr:row>
      <xdr:rowOff>51568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63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42695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72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95763</xdr:rowOff>
    </xdr:from>
    <xdr:to>
      <xdr:col>24</xdr:col>
      <xdr:colOff>63500</xdr:colOff>
      <xdr:row>58</xdr:row>
      <xdr:rowOff>99756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10039863"/>
          <a:ext cx="838200" cy="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165468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23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60468</xdr:rowOff>
    </xdr:from>
    <xdr:to>
      <xdr:col>19</xdr:col>
      <xdr:colOff>177800</xdr:colOff>
      <xdr:row>58</xdr:row>
      <xdr:rowOff>95763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04568"/>
          <a:ext cx="889000" cy="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141267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9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50195</xdr:rowOff>
    </xdr:from>
    <xdr:to>
      <xdr:col>15</xdr:col>
      <xdr:colOff>50800</xdr:colOff>
      <xdr:row>58</xdr:row>
      <xdr:rowOff>60468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94295"/>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51213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50195</xdr:rowOff>
    </xdr:from>
    <xdr:to>
      <xdr:col>10</xdr:col>
      <xdr:colOff>114300</xdr:colOff>
      <xdr:row>58</xdr:row>
      <xdr:rowOff>67112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9429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97649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66179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9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48956</xdr:rowOff>
    </xdr:from>
    <xdr:to>
      <xdr:col>24</xdr:col>
      <xdr:colOff>114300</xdr:colOff>
      <xdr:row>58</xdr:row>
      <xdr:rowOff>150556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99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27383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7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44963</xdr:rowOff>
    </xdr:from>
    <xdr:to>
      <xdr:col>20</xdr:col>
      <xdr:colOff>38100</xdr:colOff>
      <xdr:row>58</xdr:row>
      <xdr:rowOff>146563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137690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9668</xdr:rowOff>
    </xdr:from>
    <xdr:to>
      <xdr:col>15</xdr:col>
      <xdr:colOff>101600</xdr:colOff>
      <xdr:row>58</xdr:row>
      <xdr:rowOff>111268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102395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170845</xdr:rowOff>
    </xdr:from>
    <xdr:to>
      <xdr:col>10</xdr:col>
      <xdr:colOff>165100</xdr:colOff>
      <xdr:row>58</xdr:row>
      <xdr:rowOff>100995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4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92122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16312</xdr:rowOff>
    </xdr:from>
    <xdr:to>
      <xdr:col>6</xdr:col>
      <xdr:colOff>38100</xdr:colOff>
      <xdr:row>58</xdr:row>
      <xdr:rowOff>117912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109039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143700</xdr:rowOff>
    </xdr:from>
    <xdr:to>
      <xdr:col>24</xdr:col>
      <xdr:colOff>63500</xdr:colOff>
      <xdr:row>78</xdr:row>
      <xdr:rowOff>149492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16800"/>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143700</xdr:rowOff>
    </xdr:from>
    <xdr:to>
      <xdr:col>19</xdr:col>
      <xdr:colOff>177800</xdr:colOff>
      <xdr:row>78</xdr:row>
      <xdr:rowOff>156045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16800"/>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154750</xdr:rowOff>
    </xdr:from>
    <xdr:to>
      <xdr:col>15</xdr:col>
      <xdr:colOff>50800</xdr:colOff>
      <xdr:row>78</xdr:row>
      <xdr:rowOff>156045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2785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154750</xdr:rowOff>
    </xdr:from>
    <xdr:to>
      <xdr:col>10</xdr:col>
      <xdr:colOff>114300</xdr:colOff>
      <xdr:row>78</xdr:row>
      <xdr:rowOff>160998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27850"/>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98692</xdr:rowOff>
    </xdr:from>
    <xdr:to>
      <xdr:col>24</xdr:col>
      <xdr:colOff>114300</xdr:colOff>
      <xdr:row>79</xdr:row>
      <xdr:rowOff>28842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13619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92900</xdr:rowOff>
    </xdr:from>
    <xdr:to>
      <xdr:col>20</xdr:col>
      <xdr:colOff>38100</xdr:colOff>
      <xdr:row>79</xdr:row>
      <xdr:rowOff>23050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14177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105245</xdr:rowOff>
    </xdr:from>
    <xdr:to>
      <xdr:col>15</xdr:col>
      <xdr:colOff>101600</xdr:colOff>
      <xdr:row>79</xdr:row>
      <xdr:rowOff>35395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26522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103950</xdr:rowOff>
    </xdr:from>
    <xdr:to>
      <xdr:col>10</xdr:col>
      <xdr:colOff>165100</xdr:colOff>
      <xdr:row>79</xdr:row>
      <xdr:rowOff>34100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25227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110198</xdr:rowOff>
    </xdr:from>
    <xdr:to>
      <xdr:col>6</xdr:col>
      <xdr:colOff>38100</xdr:colOff>
      <xdr:row>79</xdr:row>
      <xdr:rowOff>40348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31475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126442</xdr:rowOff>
    </xdr:from>
    <xdr:to>
      <xdr:col>24</xdr:col>
      <xdr:colOff>63500</xdr:colOff>
      <xdr:row>96</xdr:row>
      <xdr:rowOff>171087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85642"/>
          <a:ext cx="838200" cy="4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119778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6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126442</xdr:rowOff>
    </xdr:from>
    <xdr:to>
      <xdr:col>19</xdr:col>
      <xdr:colOff>177800</xdr:colOff>
      <xdr:row>96</xdr:row>
      <xdr:rowOff>162995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85642"/>
          <a:ext cx="889000" cy="3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57568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17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159931</xdr:rowOff>
    </xdr:from>
    <xdr:to>
      <xdr:col>15</xdr:col>
      <xdr:colOff>50800</xdr:colOff>
      <xdr:row>96</xdr:row>
      <xdr:rowOff>162995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19131"/>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117507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121664</xdr:rowOff>
    </xdr:from>
    <xdr:to>
      <xdr:col>10</xdr:col>
      <xdr:colOff>114300</xdr:colOff>
      <xdr:row>96</xdr:row>
      <xdr:rowOff>159931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580864"/>
          <a:ext cx="889000" cy="3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106946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100271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120287</xdr:rowOff>
    </xdr:from>
    <xdr:to>
      <xdr:col>24</xdr:col>
      <xdr:colOff>114300</xdr:colOff>
      <xdr:row>97</xdr:row>
      <xdr:rowOff>50437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98714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75642</xdr:rowOff>
    </xdr:from>
    <xdr:to>
      <xdr:col>20</xdr:col>
      <xdr:colOff>38100</xdr:colOff>
      <xdr:row>97</xdr:row>
      <xdr:rowOff>5792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168369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112195</xdr:rowOff>
    </xdr:from>
    <xdr:to>
      <xdr:col>15</xdr:col>
      <xdr:colOff>101600</xdr:colOff>
      <xdr:row>97</xdr:row>
      <xdr:rowOff>42345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7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33472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109131</xdr:rowOff>
    </xdr:from>
    <xdr:to>
      <xdr:col>10</xdr:col>
      <xdr:colOff>165100</xdr:colOff>
      <xdr:row>97</xdr:row>
      <xdr:rowOff>39281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30408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6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70864</xdr:rowOff>
    </xdr:from>
    <xdr:to>
      <xdr:col>6</xdr:col>
      <xdr:colOff>38100</xdr:colOff>
      <xdr:row>97</xdr:row>
      <xdr:rowOff>1014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3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163591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2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151171</xdr:rowOff>
    </xdr:from>
    <xdr:to>
      <xdr:col>55</xdr:col>
      <xdr:colOff>0</xdr:colOff>
      <xdr:row>37</xdr:row>
      <xdr:rowOff>109923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80471"/>
          <a:ext cx="838200" cy="47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70080</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556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109923</xdr:rowOff>
    </xdr:from>
    <xdr:to>
      <xdr:col>50</xdr:col>
      <xdr:colOff>114300</xdr:colOff>
      <xdr:row>37</xdr:row>
      <xdr:rowOff>117516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453573"/>
          <a:ext cx="889000" cy="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117516</xdr:rowOff>
    </xdr:from>
    <xdr:to>
      <xdr:col>45</xdr:col>
      <xdr:colOff>177800</xdr:colOff>
      <xdr:row>37</xdr:row>
      <xdr:rowOff>135626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461166"/>
          <a:ext cx="889000" cy="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124603</xdr:rowOff>
    </xdr:from>
    <xdr:to>
      <xdr:col>41</xdr:col>
      <xdr:colOff>50800</xdr:colOff>
      <xdr:row>37</xdr:row>
      <xdr:rowOff>135626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468253"/>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100371</xdr:rowOff>
    </xdr:from>
    <xdr:to>
      <xdr:col>55</xdr:col>
      <xdr:colOff>50800</xdr:colOff>
      <xdr:row>35</xdr:row>
      <xdr:rowOff>30521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2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15298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4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59123</xdr:rowOff>
    </xdr:from>
    <xdr:to>
      <xdr:col>50</xdr:col>
      <xdr:colOff>165100</xdr:colOff>
      <xdr:row>37</xdr:row>
      <xdr:rowOff>160723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0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151850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49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66716</xdr:rowOff>
    </xdr:from>
    <xdr:to>
      <xdr:col>46</xdr:col>
      <xdr:colOff>38100</xdr:colOff>
      <xdr:row>37</xdr:row>
      <xdr:rowOff>168317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10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159444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0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84826</xdr:rowOff>
    </xdr:from>
    <xdr:to>
      <xdr:col>41</xdr:col>
      <xdr:colOff>101600</xdr:colOff>
      <xdr:row>38</xdr:row>
      <xdr:rowOff>14976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6104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2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73803</xdr:rowOff>
    </xdr:from>
    <xdr:to>
      <xdr:col>36</xdr:col>
      <xdr:colOff>165100</xdr:colOff>
      <xdr:row>38</xdr:row>
      <xdr:rowOff>3953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1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166530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1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156630</xdr:rowOff>
    </xdr:from>
    <xdr:to>
      <xdr:col>55</xdr:col>
      <xdr:colOff>0</xdr:colOff>
      <xdr:row>58</xdr:row>
      <xdr:rowOff>8854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29280"/>
          <a:ext cx="838200" cy="2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68531</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98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90935</xdr:rowOff>
    </xdr:from>
    <xdr:to>
      <xdr:col>50</xdr:col>
      <xdr:colOff>114300</xdr:colOff>
      <xdr:row>58</xdr:row>
      <xdr:rowOff>8854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63585"/>
          <a:ext cx="889000" cy="8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169980</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42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120461</xdr:rowOff>
    </xdr:from>
    <xdr:to>
      <xdr:col>45</xdr:col>
      <xdr:colOff>177800</xdr:colOff>
      <xdr:row>57</xdr:row>
      <xdr:rowOff>90935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21661"/>
          <a:ext cx="889000" cy="14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120461</xdr:rowOff>
    </xdr:from>
    <xdr:to>
      <xdr:col>41</xdr:col>
      <xdr:colOff>50800</xdr:colOff>
      <xdr:row>57</xdr:row>
      <xdr:rowOff>18217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21661"/>
          <a:ext cx="889000" cy="6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105830</xdr:rowOff>
    </xdr:from>
    <xdr:to>
      <xdr:col>55</xdr:col>
      <xdr:colOff>50800</xdr:colOff>
      <xdr:row>58</xdr:row>
      <xdr:rowOff>35980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20757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9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129504</xdr:rowOff>
    </xdr:from>
    <xdr:to>
      <xdr:col>50</xdr:col>
      <xdr:colOff>165100</xdr:colOff>
      <xdr:row>58</xdr:row>
      <xdr:rowOff>59654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0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50781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9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40135</xdr:rowOff>
    </xdr:from>
    <xdr:to>
      <xdr:col>46</xdr:col>
      <xdr:colOff>38100</xdr:colOff>
      <xdr:row>57</xdr:row>
      <xdr:rowOff>141735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1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132862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69661</xdr:rowOff>
    </xdr:from>
    <xdr:to>
      <xdr:col>41</xdr:col>
      <xdr:colOff>101600</xdr:colOff>
      <xdr:row>56</xdr:row>
      <xdr:rowOff>171261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162388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6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138867</xdr:rowOff>
    </xdr:from>
    <xdr:to>
      <xdr:col>36</xdr:col>
      <xdr:colOff>165100</xdr:colOff>
      <xdr:row>57</xdr:row>
      <xdr:rowOff>69017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60144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3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170695</xdr:rowOff>
    </xdr:from>
    <xdr:to>
      <xdr:col>55</xdr:col>
      <xdr:colOff>0</xdr:colOff>
      <xdr:row>78</xdr:row>
      <xdr:rowOff>99885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372345"/>
          <a:ext cx="838200" cy="10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89337</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11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33362</xdr:rowOff>
    </xdr:from>
    <xdr:to>
      <xdr:col>50</xdr:col>
      <xdr:colOff>114300</xdr:colOff>
      <xdr:row>77</xdr:row>
      <xdr:rowOff>170695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063562"/>
          <a:ext cx="889000" cy="30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33362</xdr:rowOff>
    </xdr:from>
    <xdr:to>
      <xdr:col>45</xdr:col>
      <xdr:colOff>177800</xdr:colOff>
      <xdr:row>78</xdr:row>
      <xdr:rowOff>16447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063562"/>
          <a:ext cx="889000" cy="3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115145</xdr:rowOff>
    </xdr:from>
    <xdr:to>
      <xdr:col>41</xdr:col>
      <xdr:colOff>50800</xdr:colOff>
      <xdr:row>78</xdr:row>
      <xdr:rowOff>16447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316795"/>
          <a:ext cx="8890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49085</xdr:rowOff>
    </xdr:from>
    <xdr:to>
      <xdr:col>55</xdr:col>
      <xdr:colOff>50800</xdr:colOff>
      <xdr:row>78</xdr:row>
      <xdr:rowOff>150685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135462</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119895</xdr:rowOff>
    </xdr:from>
    <xdr:to>
      <xdr:col>50</xdr:col>
      <xdr:colOff>165100</xdr:colOff>
      <xdr:row>78</xdr:row>
      <xdr:rowOff>50045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41172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41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154012</xdr:rowOff>
    </xdr:from>
    <xdr:to>
      <xdr:col>46</xdr:col>
      <xdr:colOff>38100</xdr:colOff>
      <xdr:row>76</xdr:row>
      <xdr:rowOff>84162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0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75289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0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137097</xdr:rowOff>
    </xdr:from>
    <xdr:to>
      <xdr:col>41</xdr:col>
      <xdr:colOff>101600</xdr:colOff>
      <xdr:row>78</xdr:row>
      <xdr:rowOff>67247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3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58374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64345</xdr:rowOff>
    </xdr:from>
    <xdr:to>
      <xdr:col>36</xdr:col>
      <xdr:colOff>165100</xdr:colOff>
      <xdr:row>77</xdr:row>
      <xdr:rowOff>165945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157072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35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51332</xdr:rowOff>
    </xdr:from>
    <xdr:to>
      <xdr:col>55</xdr:col>
      <xdr:colOff>0</xdr:colOff>
      <xdr:row>98</xdr:row>
      <xdr:rowOff>70549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53432"/>
          <a:ext cx="838200" cy="1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67408</xdr:rowOff>
    </xdr:from>
    <xdr:to>
      <xdr:col>50</xdr:col>
      <xdr:colOff>114300</xdr:colOff>
      <xdr:row>98</xdr:row>
      <xdr:rowOff>70549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69508"/>
          <a:ext cx="889000" cy="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44484</xdr:rowOff>
    </xdr:from>
    <xdr:to>
      <xdr:col>45</xdr:col>
      <xdr:colOff>177800</xdr:colOff>
      <xdr:row>98</xdr:row>
      <xdr:rowOff>67408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675134"/>
          <a:ext cx="889000" cy="194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44484</xdr:rowOff>
    </xdr:from>
    <xdr:to>
      <xdr:col>41</xdr:col>
      <xdr:colOff>50800</xdr:colOff>
      <xdr:row>97</xdr:row>
      <xdr:rowOff>119007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675134"/>
          <a:ext cx="8890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48130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532</xdr:rowOff>
    </xdr:from>
    <xdr:to>
      <xdr:col>55</xdr:col>
      <xdr:colOff>50800</xdr:colOff>
      <xdr:row>98</xdr:row>
      <xdr:rowOff>102132</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0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86909</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19749</xdr:rowOff>
    </xdr:from>
    <xdr:to>
      <xdr:col>50</xdr:col>
      <xdr:colOff>165100</xdr:colOff>
      <xdr:row>98</xdr:row>
      <xdr:rowOff>121349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2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112476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16608</xdr:rowOff>
    </xdr:from>
    <xdr:to>
      <xdr:col>46</xdr:col>
      <xdr:colOff>38100</xdr:colOff>
      <xdr:row>98</xdr:row>
      <xdr:rowOff>118208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109335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165134</xdr:rowOff>
    </xdr:from>
    <xdr:to>
      <xdr:col>41</xdr:col>
      <xdr:colOff>101600</xdr:colOff>
      <xdr:row>97</xdr:row>
      <xdr:rowOff>95284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111811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68207</xdr:rowOff>
    </xdr:from>
    <xdr:to>
      <xdr:col>36</xdr:col>
      <xdr:colOff>165100</xdr:colOff>
      <xdr:row>97</xdr:row>
      <xdr:rowOff>169807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6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14884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1048</xdr:rowOff>
    </xdr:from>
    <xdr:to>
      <xdr:col>85</xdr:col>
      <xdr:colOff>127000</xdr:colOff>
      <xdr:row>78</xdr:row>
      <xdr:rowOff>16419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374148"/>
          <a:ext cx="8382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16419</xdr:rowOff>
    </xdr:from>
    <xdr:to>
      <xdr:col>81</xdr:col>
      <xdr:colOff>50800</xdr:colOff>
      <xdr:row>78</xdr:row>
      <xdr:rowOff>23571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38951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18455</xdr:rowOff>
    </xdr:from>
    <xdr:to>
      <xdr:col>76</xdr:col>
      <xdr:colOff>114300</xdr:colOff>
      <xdr:row>78</xdr:row>
      <xdr:rowOff>23571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3703300" y="13391555"/>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7189</xdr:rowOff>
    </xdr:from>
    <xdr:to>
      <xdr:col>71</xdr:col>
      <xdr:colOff>177800</xdr:colOff>
      <xdr:row>78</xdr:row>
      <xdr:rowOff>18455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380289"/>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121698</xdr:rowOff>
    </xdr:from>
    <xdr:to>
      <xdr:col>85</xdr:col>
      <xdr:colOff>177800</xdr:colOff>
      <xdr:row>78</xdr:row>
      <xdr:rowOff>51848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3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36625</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2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137069</xdr:rowOff>
    </xdr:from>
    <xdr:to>
      <xdr:col>81</xdr:col>
      <xdr:colOff>101600</xdr:colOff>
      <xdr:row>78</xdr:row>
      <xdr:rowOff>67219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33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58346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3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144221</xdr:rowOff>
    </xdr:from>
    <xdr:to>
      <xdr:col>76</xdr:col>
      <xdr:colOff>165100</xdr:colOff>
      <xdr:row>78</xdr:row>
      <xdr:rowOff>74371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65498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4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139105</xdr:rowOff>
    </xdr:from>
    <xdr:to>
      <xdr:col>72</xdr:col>
      <xdr:colOff>38100</xdr:colOff>
      <xdr:row>78</xdr:row>
      <xdr:rowOff>69255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3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60382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4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127839</xdr:rowOff>
    </xdr:from>
    <xdr:to>
      <xdr:col>67</xdr:col>
      <xdr:colOff>101600</xdr:colOff>
      <xdr:row>78</xdr:row>
      <xdr:rowOff>57989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3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49116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28077</xdr:rowOff>
    </xdr:from>
    <xdr:to>
      <xdr:col>85</xdr:col>
      <xdr:colOff>127000</xdr:colOff>
      <xdr:row>98</xdr:row>
      <xdr:rowOff>61926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30177"/>
          <a:ext cx="838200" cy="3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28077</xdr:rowOff>
    </xdr:from>
    <xdr:to>
      <xdr:col>81</xdr:col>
      <xdr:colOff>50800</xdr:colOff>
      <xdr:row>98</xdr:row>
      <xdr:rowOff>101082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30177"/>
          <a:ext cx="889000" cy="7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131814</xdr:rowOff>
    </xdr:from>
    <xdr:to>
      <xdr:col>76</xdr:col>
      <xdr:colOff>114300</xdr:colOff>
      <xdr:row>98</xdr:row>
      <xdr:rowOff>101082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762464"/>
          <a:ext cx="889000" cy="14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27262</xdr:rowOff>
    </xdr:from>
    <xdr:to>
      <xdr:col>71</xdr:col>
      <xdr:colOff>177800</xdr:colOff>
      <xdr:row>97</xdr:row>
      <xdr:rowOff>131814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657912"/>
          <a:ext cx="889000" cy="10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11126</xdr:rowOff>
    </xdr:from>
    <xdr:to>
      <xdr:col>85</xdr:col>
      <xdr:colOff>177800</xdr:colOff>
      <xdr:row>98</xdr:row>
      <xdr:rowOff>112726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161003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148727</xdr:rowOff>
    </xdr:from>
    <xdr:to>
      <xdr:col>81</xdr:col>
      <xdr:colOff>101600</xdr:colOff>
      <xdr:row>98</xdr:row>
      <xdr:rowOff>78877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7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70004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87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50282</xdr:rowOff>
    </xdr:from>
    <xdr:to>
      <xdr:col>76</xdr:col>
      <xdr:colOff>165100</xdr:colOff>
      <xdr:row>98</xdr:row>
      <xdr:rowOff>151882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143009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81014</xdr:rowOff>
    </xdr:from>
    <xdr:to>
      <xdr:col>72</xdr:col>
      <xdr:colOff>38100</xdr:colOff>
      <xdr:row>98</xdr:row>
      <xdr:rowOff>11164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2291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8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147912</xdr:rowOff>
    </xdr:from>
    <xdr:to>
      <xdr:col>67</xdr:col>
      <xdr:colOff>101600</xdr:colOff>
      <xdr:row>97</xdr:row>
      <xdr:rowOff>78062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6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69189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6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99204</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71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76816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68450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139654</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77731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88854</xdr:rowOff>
    </xdr:from>
    <xdr:to>
      <xdr:col>98</xdr:col>
      <xdr:colOff>38100</xdr:colOff>
      <xdr:row>39</xdr:row>
      <xdr:rowOff>19004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10131</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136225</xdr:rowOff>
    </xdr:from>
    <xdr:to>
      <xdr:col>116</xdr:col>
      <xdr:colOff>63500</xdr:colOff>
      <xdr:row>58</xdr:row>
      <xdr:rowOff>136499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080325"/>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136499</xdr:rowOff>
    </xdr:from>
    <xdr:to>
      <xdr:col>111</xdr:col>
      <xdr:colOff>177800</xdr:colOff>
      <xdr:row>58</xdr:row>
      <xdr:rowOff>138100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08059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137917</xdr:rowOff>
    </xdr:from>
    <xdr:to>
      <xdr:col>107</xdr:col>
      <xdr:colOff>50800</xdr:colOff>
      <xdr:row>58</xdr:row>
      <xdr:rowOff>138100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0820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137917</xdr:rowOff>
    </xdr:from>
    <xdr:to>
      <xdr:col>102</xdr:col>
      <xdr:colOff>114300</xdr:colOff>
      <xdr:row>58</xdr:row>
      <xdr:rowOff>138374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08201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85425</xdr:rowOff>
    </xdr:from>
    <xdr:to>
      <xdr:col>116</xdr:col>
      <xdr:colOff>114300</xdr:colOff>
      <xdr:row>59</xdr:row>
      <xdr:rowOff>15575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2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352</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44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85699</xdr:rowOff>
    </xdr:from>
    <xdr:to>
      <xdr:col>112</xdr:col>
      <xdr:colOff>38100</xdr:colOff>
      <xdr:row>59</xdr:row>
      <xdr:rowOff>15849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6976</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12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87300</xdr:rowOff>
    </xdr:from>
    <xdr:to>
      <xdr:col>107</xdr:col>
      <xdr:colOff>101600</xdr:colOff>
      <xdr:row>59</xdr:row>
      <xdr:rowOff>17450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8577</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77333" y="10124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87117</xdr:rowOff>
    </xdr:from>
    <xdr:to>
      <xdr:col>102</xdr:col>
      <xdr:colOff>165100</xdr:colOff>
      <xdr:row>59</xdr:row>
      <xdr:rowOff>17267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8394</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123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87574</xdr:rowOff>
    </xdr:from>
    <xdr:to>
      <xdr:col>98</xdr:col>
      <xdr:colOff>38100</xdr:colOff>
      <xdr:row>59</xdr:row>
      <xdr:rowOff>17724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3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8851</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124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27115</xdr:rowOff>
    </xdr:from>
    <xdr:to>
      <xdr:col>116</xdr:col>
      <xdr:colOff>63500</xdr:colOff>
      <xdr:row>76</xdr:row>
      <xdr:rowOff>27687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3057315"/>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27115</xdr:rowOff>
    </xdr:from>
    <xdr:to>
      <xdr:col>111</xdr:col>
      <xdr:colOff>177800</xdr:colOff>
      <xdr:row>76</xdr:row>
      <xdr:rowOff>54908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57315"/>
          <a:ext cx="889000" cy="2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3339</xdr:rowOff>
    </xdr:from>
    <xdr:to>
      <xdr:col>107</xdr:col>
      <xdr:colOff>50800</xdr:colOff>
      <xdr:row>76</xdr:row>
      <xdr:rowOff>54908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3033539"/>
          <a:ext cx="889000" cy="5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3339</xdr:rowOff>
    </xdr:from>
    <xdr:to>
      <xdr:col>102</xdr:col>
      <xdr:colOff>114300</xdr:colOff>
      <xdr:row>76</xdr:row>
      <xdr:rowOff>103772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033539"/>
          <a:ext cx="889000" cy="10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90460</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148337</xdr:rowOff>
    </xdr:from>
    <xdr:to>
      <xdr:col>116</xdr:col>
      <xdr:colOff>114300</xdr:colOff>
      <xdr:row>76</xdr:row>
      <xdr:rowOff>78487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0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126764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147765</xdr:rowOff>
    </xdr:from>
    <xdr:to>
      <xdr:col>112</xdr:col>
      <xdr:colOff>38100</xdr:colOff>
      <xdr:row>76</xdr:row>
      <xdr:rowOff>77915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69042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9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4108</xdr:rowOff>
    </xdr:from>
    <xdr:to>
      <xdr:col>107</xdr:col>
      <xdr:colOff>101600</xdr:colOff>
      <xdr:row>76</xdr:row>
      <xdr:rowOff>105708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96835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2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123990</xdr:rowOff>
    </xdr:from>
    <xdr:to>
      <xdr:col>102</xdr:col>
      <xdr:colOff>165100</xdr:colOff>
      <xdr:row>76</xdr:row>
      <xdr:rowOff>54139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827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45266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7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52972</xdr:rowOff>
    </xdr:from>
    <xdr:to>
      <xdr:col>98</xdr:col>
      <xdr:colOff>38100</xdr:colOff>
      <xdr:row>76</xdr:row>
      <xdr:rowOff>154572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145699</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7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すべてにおいて類似団体平均よりも下回っている。その中でも特に人件費、物件費、補助費等、普通建設事業費、公債費については類似団体内の順位が極めて低い。全体的に見て、類似団体内での順位が低くなっており、コストを抑えながらサービスを行っていることが分かる。 今後も住民のニーズに応えながら、節度とメリハリの利いた財政運営に努めていく必要がある。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岐阜県神戸町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18,888
18,496
18.78
9,057,750
8,580,858
469,525
4,771,501
5,168,079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66.2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162941</xdr:rowOff>
    </xdr:from>
    <xdr:to>
      <xdr:col>24</xdr:col>
      <xdr:colOff>63500</xdr:colOff>
      <xdr:row>39</xdr:row>
      <xdr:rowOff>4064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67804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7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162941</xdr:rowOff>
    </xdr:from>
    <xdr:to>
      <xdr:col>19</xdr:col>
      <xdr:colOff>177800</xdr:colOff>
      <xdr:row>38</xdr:row>
      <xdr:rowOff>162941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6780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119888</xdr:rowOff>
    </xdr:from>
    <xdr:to>
      <xdr:col>15</xdr:col>
      <xdr:colOff>50800</xdr:colOff>
      <xdr:row>38</xdr:row>
      <xdr:rowOff>162941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634988"/>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119888</xdr:rowOff>
    </xdr:from>
    <xdr:to>
      <xdr:col>10</xdr:col>
      <xdr:colOff>114300</xdr:colOff>
      <xdr:row>38</xdr:row>
      <xdr:rowOff>169418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634988"/>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124714</xdr:rowOff>
    </xdr:from>
    <xdr:to>
      <xdr:col>24</xdr:col>
      <xdr:colOff>114300</xdr:colOff>
      <xdr:row>39</xdr:row>
      <xdr:rowOff>54864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39641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5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112141</xdr:rowOff>
    </xdr:from>
    <xdr:to>
      <xdr:col>20</xdr:col>
      <xdr:colOff>38100</xdr:colOff>
      <xdr:row>39</xdr:row>
      <xdr:rowOff>42291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33418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112141</xdr:rowOff>
    </xdr:from>
    <xdr:to>
      <xdr:col>15</xdr:col>
      <xdr:colOff>101600</xdr:colOff>
      <xdr:row>39</xdr:row>
      <xdr:rowOff>42291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33418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69088</xdr:rowOff>
    </xdr:from>
    <xdr:to>
      <xdr:col>10</xdr:col>
      <xdr:colOff>165100</xdr:colOff>
      <xdr:row>38</xdr:row>
      <xdr:rowOff>170688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161815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7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118618</xdr:rowOff>
    </xdr:from>
    <xdr:to>
      <xdr:col>6</xdr:col>
      <xdr:colOff>38100</xdr:colOff>
      <xdr:row>39</xdr:row>
      <xdr:rowOff>48768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39895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2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121161</xdr:rowOff>
    </xdr:from>
    <xdr:to>
      <xdr:col>24</xdr:col>
      <xdr:colOff>63500</xdr:colOff>
      <xdr:row>57</xdr:row>
      <xdr:rowOff>51547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79461"/>
          <a:ext cx="838200" cy="44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76056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8991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51547</xdr:rowOff>
    </xdr:from>
    <xdr:to>
      <xdr:col>19</xdr:col>
      <xdr:colOff>177800</xdr:colOff>
      <xdr:row>57</xdr:row>
      <xdr:rowOff>89216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24197"/>
          <a:ext cx="889000" cy="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38394</xdr:rowOff>
    </xdr:from>
    <xdr:to>
      <xdr:col>15</xdr:col>
      <xdr:colOff>50800</xdr:colOff>
      <xdr:row>57</xdr:row>
      <xdr:rowOff>89216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11044"/>
          <a:ext cx="889000" cy="5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1132</xdr:rowOff>
    </xdr:from>
    <xdr:to>
      <xdr:col>10</xdr:col>
      <xdr:colOff>114300</xdr:colOff>
      <xdr:row>57</xdr:row>
      <xdr:rowOff>38394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73782"/>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70361</xdr:rowOff>
    </xdr:from>
    <xdr:to>
      <xdr:col>24</xdr:col>
      <xdr:colOff>114300</xdr:colOff>
      <xdr:row>55</xdr:row>
      <xdr:rowOff>511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156738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4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747</xdr:rowOff>
    </xdr:from>
    <xdr:to>
      <xdr:col>20</xdr:col>
      <xdr:colOff>38100</xdr:colOff>
      <xdr:row>57</xdr:row>
      <xdr:rowOff>102347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93474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6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38416</xdr:rowOff>
    </xdr:from>
    <xdr:to>
      <xdr:col>15</xdr:col>
      <xdr:colOff>101600</xdr:colOff>
      <xdr:row>57</xdr:row>
      <xdr:rowOff>140016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131143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159044</xdr:rowOff>
    </xdr:from>
    <xdr:to>
      <xdr:col>10</xdr:col>
      <xdr:colOff>165100</xdr:colOff>
      <xdr:row>57</xdr:row>
      <xdr:rowOff>89194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80321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121782</xdr:rowOff>
    </xdr:from>
    <xdr:to>
      <xdr:col>6</xdr:col>
      <xdr:colOff>38100</xdr:colOff>
      <xdr:row>57</xdr:row>
      <xdr:rowOff>51932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43059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1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92069</xdr:rowOff>
    </xdr:from>
    <xdr:to>
      <xdr:col>24</xdr:col>
      <xdr:colOff>63500</xdr:colOff>
      <xdr:row>77</xdr:row>
      <xdr:rowOff>156942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93719"/>
          <a:ext cx="838200" cy="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159881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5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156942</xdr:rowOff>
    </xdr:from>
    <xdr:to>
      <xdr:col>19</xdr:col>
      <xdr:colOff>177800</xdr:colOff>
      <xdr:row>78</xdr:row>
      <xdr:rowOff>32046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58592"/>
          <a:ext cx="889000" cy="4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23670</xdr:rowOff>
    </xdr:from>
    <xdr:to>
      <xdr:col>15</xdr:col>
      <xdr:colOff>50800</xdr:colOff>
      <xdr:row>78</xdr:row>
      <xdr:rowOff>32046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96770"/>
          <a:ext cx="889000" cy="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109758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157955</xdr:rowOff>
    </xdr:from>
    <xdr:to>
      <xdr:col>10</xdr:col>
      <xdr:colOff>114300</xdr:colOff>
      <xdr:row>78</xdr:row>
      <xdr:rowOff>23670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59605"/>
          <a:ext cx="889000" cy="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41269</xdr:rowOff>
    </xdr:from>
    <xdr:to>
      <xdr:col>24</xdr:col>
      <xdr:colOff>114300</xdr:colOff>
      <xdr:row>77</xdr:row>
      <xdr:rowOff>142869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4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19696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2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106142</xdr:rowOff>
    </xdr:from>
    <xdr:to>
      <xdr:col>20</xdr:col>
      <xdr:colOff>38100</xdr:colOff>
      <xdr:row>78</xdr:row>
      <xdr:rowOff>36292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0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27419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152696</xdr:rowOff>
    </xdr:from>
    <xdr:to>
      <xdr:col>15</xdr:col>
      <xdr:colOff>101600</xdr:colOff>
      <xdr:row>78</xdr:row>
      <xdr:rowOff>82846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73973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4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144320</xdr:rowOff>
    </xdr:from>
    <xdr:to>
      <xdr:col>10</xdr:col>
      <xdr:colOff>165100</xdr:colOff>
      <xdr:row>78</xdr:row>
      <xdr:rowOff>74470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65597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107155</xdr:rowOff>
    </xdr:from>
    <xdr:to>
      <xdr:col>6</xdr:col>
      <xdr:colOff>38100</xdr:colOff>
      <xdr:row>78</xdr:row>
      <xdr:rowOff>37305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28432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0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8461</xdr:rowOff>
    </xdr:from>
    <xdr:to>
      <xdr:col>24</xdr:col>
      <xdr:colOff>63500</xdr:colOff>
      <xdr:row>98</xdr:row>
      <xdr:rowOff>30780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10561"/>
          <a:ext cx="838200" cy="2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30780</xdr:rowOff>
    </xdr:from>
    <xdr:to>
      <xdr:col>19</xdr:col>
      <xdr:colOff>177800</xdr:colOff>
      <xdr:row>98</xdr:row>
      <xdr:rowOff>42225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32880"/>
          <a:ext cx="889000" cy="1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37714</xdr:rowOff>
    </xdr:from>
    <xdr:to>
      <xdr:col>15</xdr:col>
      <xdr:colOff>50800</xdr:colOff>
      <xdr:row>98</xdr:row>
      <xdr:rowOff>42225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839814"/>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137754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2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34536</xdr:rowOff>
    </xdr:from>
    <xdr:to>
      <xdr:col>10</xdr:col>
      <xdr:colOff>114300</xdr:colOff>
      <xdr:row>98</xdr:row>
      <xdr:rowOff>37714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36636"/>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129111</xdr:rowOff>
    </xdr:from>
    <xdr:to>
      <xdr:col>24</xdr:col>
      <xdr:colOff>114300</xdr:colOff>
      <xdr:row>98</xdr:row>
      <xdr:rowOff>59261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44038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7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151430</xdr:rowOff>
    </xdr:from>
    <xdr:to>
      <xdr:col>20</xdr:col>
      <xdr:colOff>38100</xdr:colOff>
      <xdr:row>98</xdr:row>
      <xdr:rowOff>81580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72707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162875</xdr:rowOff>
    </xdr:from>
    <xdr:to>
      <xdr:col>15</xdr:col>
      <xdr:colOff>101600</xdr:colOff>
      <xdr:row>98</xdr:row>
      <xdr:rowOff>93025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84152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158364</xdr:rowOff>
    </xdr:from>
    <xdr:to>
      <xdr:col>10</xdr:col>
      <xdr:colOff>165100</xdr:colOff>
      <xdr:row>98</xdr:row>
      <xdr:rowOff>88514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79641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8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155186</xdr:rowOff>
    </xdr:from>
    <xdr:to>
      <xdr:col>6</xdr:col>
      <xdr:colOff>38100</xdr:colOff>
      <xdr:row>98</xdr:row>
      <xdr:rowOff>85336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76463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7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137871</xdr:rowOff>
    </xdr:from>
    <xdr:to>
      <xdr:col>55</xdr:col>
      <xdr:colOff>0</xdr:colOff>
      <xdr:row>38</xdr:row>
      <xdr:rowOff>138785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2971"/>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137871</xdr:rowOff>
    </xdr:from>
    <xdr:to>
      <xdr:col>50</xdr:col>
      <xdr:colOff>114300</xdr:colOff>
      <xdr:row>38</xdr:row>
      <xdr:rowOff>137871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2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137871</xdr:rowOff>
    </xdr:from>
    <xdr:to>
      <xdr:col>45</xdr:col>
      <xdr:colOff>177800</xdr:colOff>
      <xdr:row>38</xdr:row>
      <xdr:rowOff>138785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5297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130099</xdr:rowOff>
    </xdr:from>
    <xdr:to>
      <xdr:col>41</xdr:col>
      <xdr:colOff>50800</xdr:colOff>
      <xdr:row>38</xdr:row>
      <xdr:rowOff>138785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45199"/>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87985</xdr:rowOff>
    </xdr:from>
    <xdr:to>
      <xdr:col>55</xdr:col>
      <xdr:colOff>50800</xdr:colOff>
      <xdr:row>39</xdr:row>
      <xdr:rowOff>18135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2912</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0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87071</xdr:rowOff>
    </xdr:from>
    <xdr:to>
      <xdr:col>50</xdr:col>
      <xdr:colOff>165100</xdr:colOff>
      <xdr:row>39</xdr:row>
      <xdr:rowOff>17221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8348</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87071</xdr:rowOff>
    </xdr:from>
    <xdr:to>
      <xdr:col>46</xdr:col>
      <xdr:colOff>38100</xdr:colOff>
      <xdr:row>39</xdr:row>
      <xdr:rowOff>17221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8348</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87985</xdr:rowOff>
    </xdr:from>
    <xdr:to>
      <xdr:col>41</xdr:col>
      <xdr:colOff>101600</xdr:colOff>
      <xdr:row>39</xdr:row>
      <xdr:rowOff>18135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9262</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79299</xdr:rowOff>
    </xdr:from>
    <xdr:to>
      <xdr:col>36</xdr:col>
      <xdr:colOff>165100</xdr:colOff>
      <xdr:row>39</xdr:row>
      <xdr:rowOff>9449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576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687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131111</xdr:rowOff>
    </xdr:from>
    <xdr:to>
      <xdr:col>55</xdr:col>
      <xdr:colOff>0</xdr:colOff>
      <xdr:row>59</xdr:row>
      <xdr:rowOff>10247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75211"/>
          <a:ext cx="838200" cy="5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131111</xdr:rowOff>
    </xdr:from>
    <xdr:to>
      <xdr:col>50</xdr:col>
      <xdr:colOff>114300</xdr:colOff>
      <xdr:row>58</xdr:row>
      <xdr:rowOff>145203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75211"/>
          <a:ext cx="889000" cy="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145203</xdr:rowOff>
    </xdr:from>
    <xdr:to>
      <xdr:col>45</xdr:col>
      <xdr:colOff>177800</xdr:colOff>
      <xdr:row>58</xdr:row>
      <xdr:rowOff>145497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089303"/>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130915</xdr:rowOff>
    </xdr:from>
    <xdr:to>
      <xdr:col>41</xdr:col>
      <xdr:colOff>50800</xdr:colOff>
      <xdr:row>58</xdr:row>
      <xdr:rowOff>145497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75015"/>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130897</xdr:rowOff>
    </xdr:from>
    <xdr:to>
      <xdr:col>55</xdr:col>
      <xdr:colOff>50800</xdr:colOff>
      <xdr:row>59</xdr:row>
      <xdr:rowOff>61047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45824</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80311</xdr:rowOff>
    </xdr:from>
    <xdr:to>
      <xdr:col>50</xdr:col>
      <xdr:colOff>165100</xdr:colOff>
      <xdr:row>59</xdr:row>
      <xdr:rowOff>10461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2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1588</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11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94403</xdr:rowOff>
    </xdr:from>
    <xdr:to>
      <xdr:col>46</xdr:col>
      <xdr:colOff>38100</xdr:colOff>
      <xdr:row>59</xdr:row>
      <xdr:rowOff>24553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15680</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3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94697</xdr:rowOff>
    </xdr:from>
    <xdr:to>
      <xdr:col>41</xdr:col>
      <xdr:colOff>101600</xdr:colOff>
      <xdr:row>59</xdr:row>
      <xdr:rowOff>24847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3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15974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3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80115</xdr:rowOff>
    </xdr:from>
    <xdr:to>
      <xdr:col>36</xdr:col>
      <xdr:colOff>165100</xdr:colOff>
      <xdr:row>59</xdr:row>
      <xdr:rowOff>10265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1392</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1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68932</xdr:rowOff>
    </xdr:from>
    <xdr:to>
      <xdr:col>55</xdr:col>
      <xdr:colOff>0</xdr:colOff>
      <xdr:row>78</xdr:row>
      <xdr:rowOff>134899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42032"/>
          <a:ext cx="8382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134899</xdr:rowOff>
    </xdr:from>
    <xdr:to>
      <xdr:col>50</xdr:col>
      <xdr:colOff>114300</xdr:colOff>
      <xdr:row>78</xdr:row>
      <xdr:rowOff>159719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07999"/>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159719</xdr:rowOff>
    </xdr:from>
    <xdr:to>
      <xdr:col>45</xdr:col>
      <xdr:colOff>177800</xdr:colOff>
      <xdr:row>78</xdr:row>
      <xdr:rowOff>163638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32819"/>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134083</xdr:rowOff>
    </xdr:from>
    <xdr:to>
      <xdr:col>41</xdr:col>
      <xdr:colOff>50800</xdr:colOff>
      <xdr:row>78</xdr:row>
      <xdr:rowOff>163638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07183"/>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18132</xdr:rowOff>
    </xdr:from>
    <xdr:to>
      <xdr:col>55</xdr:col>
      <xdr:colOff>50800</xdr:colOff>
      <xdr:row>78</xdr:row>
      <xdr:rowOff>119732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168009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6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84099</xdr:rowOff>
    </xdr:from>
    <xdr:to>
      <xdr:col>50</xdr:col>
      <xdr:colOff>165100</xdr:colOff>
      <xdr:row>79</xdr:row>
      <xdr:rowOff>14249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5376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4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108919</xdr:rowOff>
    </xdr:from>
    <xdr:to>
      <xdr:col>46</xdr:col>
      <xdr:colOff>38100</xdr:colOff>
      <xdr:row>79</xdr:row>
      <xdr:rowOff>39069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8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30196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7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112838</xdr:rowOff>
    </xdr:from>
    <xdr:to>
      <xdr:col>41</xdr:col>
      <xdr:colOff>101600</xdr:colOff>
      <xdr:row>79</xdr:row>
      <xdr:rowOff>42988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34115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7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83283</xdr:rowOff>
    </xdr:from>
    <xdr:to>
      <xdr:col>36</xdr:col>
      <xdr:colOff>165100</xdr:colOff>
      <xdr:row>79</xdr:row>
      <xdr:rowOff>13433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4560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4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108838</xdr:rowOff>
    </xdr:from>
    <xdr:to>
      <xdr:col>55</xdr:col>
      <xdr:colOff>0</xdr:colOff>
      <xdr:row>98</xdr:row>
      <xdr:rowOff>3291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739488"/>
          <a:ext cx="838200" cy="6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105376</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221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78060</xdr:rowOff>
    </xdr:from>
    <xdr:to>
      <xdr:col>50</xdr:col>
      <xdr:colOff>114300</xdr:colOff>
      <xdr:row>97</xdr:row>
      <xdr:rowOff>108838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537260"/>
          <a:ext cx="889000" cy="2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125792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0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78060</xdr:rowOff>
    </xdr:from>
    <xdr:to>
      <xdr:col>45</xdr:col>
      <xdr:colOff>177800</xdr:colOff>
      <xdr:row>97</xdr:row>
      <xdr:rowOff>19898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537260"/>
          <a:ext cx="889000" cy="11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122490</xdr:rowOff>
    </xdr:from>
    <xdr:to>
      <xdr:col>41</xdr:col>
      <xdr:colOff>50800</xdr:colOff>
      <xdr:row>97</xdr:row>
      <xdr:rowOff>19898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581690"/>
          <a:ext cx="889000" cy="6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170418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123941</xdr:rowOff>
    </xdr:from>
    <xdr:to>
      <xdr:col>55</xdr:col>
      <xdr:colOff>50800</xdr:colOff>
      <xdr:row>98</xdr:row>
      <xdr:rowOff>54091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5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38868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6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58038</xdr:rowOff>
    </xdr:from>
    <xdr:to>
      <xdr:col>50</xdr:col>
      <xdr:colOff>165100</xdr:colOff>
      <xdr:row>97</xdr:row>
      <xdr:rowOff>159638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8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150765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78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27260</xdr:rowOff>
    </xdr:from>
    <xdr:to>
      <xdr:col>46</xdr:col>
      <xdr:colOff>38100</xdr:colOff>
      <xdr:row>96</xdr:row>
      <xdr:rowOff>128860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4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119987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57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140548</xdr:rowOff>
    </xdr:from>
    <xdr:to>
      <xdr:col>41</xdr:col>
      <xdr:colOff>101600</xdr:colOff>
      <xdr:row>97</xdr:row>
      <xdr:rowOff>70698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61825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9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71690</xdr:rowOff>
    </xdr:from>
    <xdr:to>
      <xdr:col>36</xdr:col>
      <xdr:colOff>165100</xdr:colOff>
      <xdr:row>97</xdr:row>
      <xdr:rowOff>1840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164417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2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66754</xdr:rowOff>
    </xdr:from>
    <xdr:to>
      <xdr:col>85</xdr:col>
      <xdr:colOff>127000</xdr:colOff>
      <xdr:row>38</xdr:row>
      <xdr:rowOff>72798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81854"/>
          <a:ext cx="8382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72798</xdr:rowOff>
    </xdr:from>
    <xdr:to>
      <xdr:col>81</xdr:col>
      <xdr:colOff>50800</xdr:colOff>
      <xdr:row>38</xdr:row>
      <xdr:rowOff>75536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87898"/>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74778</xdr:rowOff>
    </xdr:from>
    <xdr:to>
      <xdr:col>76</xdr:col>
      <xdr:colOff>114300</xdr:colOff>
      <xdr:row>38</xdr:row>
      <xdr:rowOff>75536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89878"/>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73068</xdr:rowOff>
    </xdr:from>
    <xdr:to>
      <xdr:col>71</xdr:col>
      <xdr:colOff>177800</xdr:colOff>
      <xdr:row>38</xdr:row>
      <xdr:rowOff>74778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88168"/>
          <a:ext cx="889000" cy="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15954</xdr:rowOff>
    </xdr:from>
    <xdr:to>
      <xdr:col>85</xdr:col>
      <xdr:colOff>177800</xdr:colOff>
      <xdr:row>38</xdr:row>
      <xdr:rowOff>117554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102331</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4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21998</xdr:rowOff>
    </xdr:from>
    <xdr:to>
      <xdr:col>81</xdr:col>
      <xdr:colOff>101600</xdr:colOff>
      <xdr:row>38</xdr:row>
      <xdr:rowOff>123598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3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114725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24736</xdr:rowOff>
    </xdr:from>
    <xdr:to>
      <xdr:col>76</xdr:col>
      <xdr:colOff>165100</xdr:colOff>
      <xdr:row>38</xdr:row>
      <xdr:rowOff>126336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3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117463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3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23978</xdr:rowOff>
    </xdr:from>
    <xdr:to>
      <xdr:col>72</xdr:col>
      <xdr:colOff>38100</xdr:colOff>
      <xdr:row>38</xdr:row>
      <xdr:rowOff>125578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53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116705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6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22268</xdr:rowOff>
    </xdr:from>
    <xdr:to>
      <xdr:col>67</xdr:col>
      <xdr:colOff>101600</xdr:colOff>
      <xdr:row>38</xdr:row>
      <xdr:rowOff>123868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114995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28105</xdr:rowOff>
    </xdr:from>
    <xdr:to>
      <xdr:col>85</xdr:col>
      <xdr:colOff>127000</xdr:colOff>
      <xdr:row>59</xdr:row>
      <xdr:rowOff>47251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00755"/>
          <a:ext cx="838200" cy="36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9555</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39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143891</xdr:rowOff>
    </xdr:from>
    <xdr:to>
      <xdr:col>81</xdr:col>
      <xdr:colOff>50800</xdr:colOff>
      <xdr:row>59</xdr:row>
      <xdr:rowOff>47251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916541"/>
          <a:ext cx="889000" cy="24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37516</xdr:rowOff>
    </xdr:from>
    <xdr:to>
      <xdr:col>76</xdr:col>
      <xdr:colOff>114300</xdr:colOff>
      <xdr:row>57</xdr:row>
      <xdr:rowOff>143891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295816"/>
          <a:ext cx="889000" cy="62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93489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37516</xdr:rowOff>
    </xdr:from>
    <xdr:to>
      <xdr:col>71</xdr:col>
      <xdr:colOff>177800</xdr:colOff>
      <xdr:row>57</xdr:row>
      <xdr:rowOff>93599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295816"/>
          <a:ext cx="889000" cy="57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105942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107452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3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148755</xdr:rowOff>
    </xdr:from>
    <xdr:to>
      <xdr:col>85</xdr:col>
      <xdr:colOff>177800</xdr:colOff>
      <xdr:row>57</xdr:row>
      <xdr:rowOff>78905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127182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167901</xdr:rowOff>
    </xdr:from>
    <xdr:to>
      <xdr:col>81</xdr:col>
      <xdr:colOff>101600</xdr:colOff>
      <xdr:row>59</xdr:row>
      <xdr:rowOff>98051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101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89178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20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93091</xdr:rowOff>
    </xdr:from>
    <xdr:to>
      <xdr:col>76</xdr:col>
      <xdr:colOff>165100</xdr:colOff>
      <xdr:row>58</xdr:row>
      <xdr:rowOff>23241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6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14368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5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158166</xdr:rowOff>
    </xdr:from>
    <xdr:to>
      <xdr:col>72</xdr:col>
      <xdr:colOff>38100</xdr:colOff>
      <xdr:row>54</xdr:row>
      <xdr:rowOff>88316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2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104843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02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42799</xdr:rowOff>
    </xdr:from>
    <xdr:to>
      <xdr:col>67</xdr:col>
      <xdr:colOff>101600</xdr:colOff>
      <xdr:row>57</xdr:row>
      <xdr:rowOff>144399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135526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0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1048</xdr:rowOff>
    </xdr:from>
    <xdr:to>
      <xdr:col>85</xdr:col>
      <xdr:colOff>127000</xdr:colOff>
      <xdr:row>98</xdr:row>
      <xdr:rowOff>16419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803148"/>
          <a:ext cx="838200" cy="1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16419</xdr:rowOff>
    </xdr:from>
    <xdr:to>
      <xdr:col>81</xdr:col>
      <xdr:colOff>50800</xdr:colOff>
      <xdr:row>98</xdr:row>
      <xdr:rowOff>23571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818519"/>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18455</xdr:rowOff>
    </xdr:from>
    <xdr:to>
      <xdr:col>76</xdr:col>
      <xdr:colOff>114300</xdr:colOff>
      <xdr:row>98</xdr:row>
      <xdr:rowOff>23571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820555"/>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7189</xdr:rowOff>
    </xdr:from>
    <xdr:to>
      <xdr:col>71</xdr:col>
      <xdr:colOff>177800</xdr:colOff>
      <xdr:row>98</xdr:row>
      <xdr:rowOff>18455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809289"/>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121698</xdr:rowOff>
    </xdr:from>
    <xdr:to>
      <xdr:col>85</xdr:col>
      <xdr:colOff>177800</xdr:colOff>
      <xdr:row>98</xdr:row>
      <xdr:rowOff>51848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75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36625</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66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137069</xdr:rowOff>
    </xdr:from>
    <xdr:to>
      <xdr:col>81</xdr:col>
      <xdr:colOff>101600</xdr:colOff>
      <xdr:row>98</xdr:row>
      <xdr:rowOff>67219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76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58346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86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144221</xdr:rowOff>
    </xdr:from>
    <xdr:to>
      <xdr:col>76</xdr:col>
      <xdr:colOff>165100</xdr:colOff>
      <xdr:row>98</xdr:row>
      <xdr:rowOff>74371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77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65498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86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139105</xdr:rowOff>
    </xdr:from>
    <xdr:to>
      <xdr:col>72</xdr:col>
      <xdr:colOff>38100</xdr:colOff>
      <xdr:row>98</xdr:row>
      <xdr:rowOff>69255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76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60382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86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127839</xdr:rowOff>
    </xdr:from>
    <xdr:to>
      <xdr:col>67</xdr:col>
      <xdr:colOff>101600</xdr:colOff>
      <xdr:row>98</xdr:row>
      <xdr:rowOff>57989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75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49116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85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すべてにおいて、類似団体平均より、一人あたりのコストは少なくなっている。また、衛生費や消防費が比較的少ないのは、一部事務組合で事務を行っていることが大きな要因であると考えられる。 今後は、コストを抑え効率的な行政運営を行っていけるよう努める必要がある。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財政調整基金残高については、前年度より</a:t>
          </a:r>
          <a:r>
            <a:rPr kumimoji="1" lang="en-US" altLang="ja-JP" sz="1400">
              <a:latin typeface="ＭＳ ゴシック" pitchFamily="49" charset="-128"/>
              <a:ea typeface="ＭＳ ゴシック" pitchFamily="49" charset="-128"/>
            </a:rPr>
            <a:t>2.44</a:t>
          </a:r>
          <a:r>
            <a:rPr kumimoji="1" lang="ja-JP" altLang="en-US" sz="1400">
              <a:latin typeface="ＭＳ ゴシック" pitchFamily="49" charset="-128"/>
              <a:ea typeface="ＭＳ ゴシック" pitchFamily="49" charset="-128"/>
            </a:rPr>
            <a:t>ポイント増加し、実質収支額については</a:t>
          </a:r>
          <a:r>
            <a:rPr kumimoji="1" lang="en-US" altLang="ja-JP" sz="1400">
              <a:latin typeface="ＭＳ ゴシック" pitchFamily="49" charset="-128"/>
              <a:ea typeface="ＭＳ ゴシック" pitchFamily="49" charset="-128"/>
            </a:rPr>
            <a:t>0.36</a:t>
          </a:r>
          <a:r>
            <a:rPr kumimoji="1" lang="ja-JP" altLang="en-US" sz="1400">
              <a:latin typeface="ＭＳ ゴシック" pitchFamily="49" charset="-128"/>
              <a:ea typeface="ＭＳ ゴシック" pitchFamily="49" charset="-128"/>
            </a:rPr>
            <a:t>ポイント上昇した。今後も基金の取崩しだけでなく、余裕のある年度は積立をすることも必要である。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岐阜県神戸町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前年度に引き続き、赤字が生じている会計は存在しない。今後も事業の適正化を図り、各会計が健全な状況で推移していくように努める。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9057750</v>
      </c>
      <c r="BO4" s="464"/>
      <c r="BP4" s="464"/>
      <c r="BQ4" s="464"/>
      <c r="BR4" s="464"/>
      <c r="BS4" s="464"/>
      <c r="BT4" s="464"/>
      <c r="BU4" s="465"/>
      <c r="BV4" s="463">
        <v>6933843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9.8000000000000007</v>
      </c>
      <c r="CU4" s="648"/>
      <c r="CV4" s="648"/>
      <c r="CW4" s="648"/>
      <c r="CX4" s="648"/>
      <c r="CY4" s="648"/>
      <c r="CZ4" s="648"/>
      <c r="DA4" s="649"/>
      <c r="DB4" s="647">
        <v>9.5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8580858</v>
      </c>
      <c r="BO5" s="469"/>
      <c r="BP5" s="469"/>
      <c r="BQ5" s="469"/>
      <c r="BR5" s="469"/>
      <c r="BS5" s="469"/>
      <c r="BT5" s="469"/>
      <c r="BU5" s="470"/>
      <c r="BV5" s="468">
        <v>6398246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82.4</v>
      </c>
      <c r="CU5" s="439"/>
      <c r="CV5" s="439"/>
      <c r="CW5" s="439"/>
      <c r="CX5" s="439"/>
      <c r="CY5" s="439"/>
      <c r="CZ5" s="439"/>
      <c r="DA5" s="440"/>
      <c r="DB5" s="438">
        <v>81.8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476892</v>
      </c>
      <c r="BO6" s="469"/>
      <c r="BP6" s="469"/>
      <c r="BQ6" s="469"/>
      <c r="BR6" s="469"/>
      <c r="BS6" s="469"/>
      <c r="BT6" s="469"/>
      <c r="BU6" s="470"/>
      <c r="BV6" s="468">
        <v>535597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87.8</v>
      </c>
      <c r="CU6" s="622"/>
      <c r="CV6" s="622"/>
      <c r="CW6" s="622"/>
      <c r="CX6" s="622"/>
      <c r="CY6" s="622"/>
      <c r="CZ6" s="622"/>
      <c r="DA6" s="623"/>
      <c r="DB6" s="621">
        <v>87.1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7367</v>
      </c>
      <c r="BO7" s="469"/>
      <c r="BP7" s="469"/>
      <c r="BQ7" s="469"/>
      <c r="BR7" s="469"/>
      <c r="BS7" s="469"/>
      <c r="BT7" s="469"/>
      <c r="BU7" s="470"/>
      <c r="BV7" s="468">
        <v>106503</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4771501</v>
      </c>
      <c r="CU7" s="469"/>
      <c r="CV7" s="469"/>
      <c r="CW7" s="469"/>
      <c r="CX7" s="469"/>
      <c r="CY7" s="469"/>
      <c r="CZ7" s="469"/>
      <c r="DA7" s="470"/>
      <c r="DB7" s="468">
        <v>4524626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469525</v>
      </c>
      <c r="BO8" s="469"/>
      <c r="BP8" s="469"/>
      <c r="BQ8" s="469"/>
      <c r="BR8" s="469"/>
      <c r="BS8" s="469"/>
      <c r="BT8" s="469"/>
      <c r="BU8" s="470"/>
      <c r="BV8" s="468">
        <v>429094</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0.71</v>
      </c>
      <c r="CU8" s="582"/>
      <c r="CV8" s="582"/>
      <c r="CW8" s="582"/>
      <c r="CX8" s="582"/>
      <c r="CY8" s="582"/>
      <c r="CZ8" s="582"/>
      <c r="DA8" s="583"/>
      <c r="DB8" s="581">
        <v>0.72</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18585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40431</v>
      </c>
      <c r="BO9" s="469"/>
      <c r="BP9" s="469"/>
      <c r="BQ9" s="469"/>
      <c r="BR9" s="469"/>
      <c r="BS9" s="469"/>
      <c r="BT9" s="469"/>
      <c r="BU9" s="470"/>
      <c r="BV9" s="468">
        <v>-14022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8.4</v>
      </c>
      <c r="CU9" s="439"/>
      <c r="CV9" s="439"/>
      <c r="CW9" s="439"/>
      <c r="CX9" s="439"/>
      <c r="CY9" s="439"/>
      <c r="CZ9" s="439"/>
      <c r="DA9" s="440"/>
      <c r="DB9" s="438">
        <v>8.5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19282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108</v>
      </c>
      <c r="AV10" s="526"/>
      <c r="AW10" s="526"/>
      <c r="AX10" s="526"/>
      <c r="AY10" s="448" t="s">
        <v>120</v>
      </c>
      <c r="AZ10" s="449"/>
      <c r="BA10" s="449"/>
      <c r="BB10" s="449"/>
      <c r="BC10" s="449"/>
      <c r="BD10" s="449"/>
      <c r="BE10" s="449"/>
      <c r="BF10" s="449"/>
      <c r="BG10" s="449"/>
      <c r="BH10" s="449"/>
      <c r="BI10" s="449"/>
      <c r="BJ10" s="449"/>
      <c r="BK10" s="449"/>
      <c r="BL10" s="449"/>
      <c r="BM10" s="450"/>
      <c r="BN10" s="468">
        <v>165445</v>
      </c>
      <c r="BO10" s="469"/>
      <c r="BP10" s="469"/>
      <c r="BQ10" s="469"/>
      <c r="BR10" s="469"/>
      <c r="BS10" s="469"/>
      <c r="BT10" s="469"/>
      <c r="BU10" s="470"/>
      <c r="BV10" s="468">
        <v>217136</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18888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69000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18496</v>
      </c>
      <c r="S13" s="572"/>
      <c r="T13" s="572"/>
      <c r="U13" s="572"/>
      <c r="V13" s="573"/>
      <c r="W13" s="559" t="s">
        <v>139</v>
      </c>
      <c r="X13" s="481"/>
      <c r="Y13" s="481"/>
      <c r="Z13" s="481"/>
      <c r="AA13" s="481"/>
      <c r="AB13" s="482"/>
      <c r="AC13" s="444">
        <v>408</v>
      </c>
      <c r="AD13" s="445"/>
      <c r="AE13" s="445"/>
      <c r="AF13" s="445"/>
      <c r="AG13" s="446"/>
      <c r="AH13" s="444">
        <v>396</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205876</v>
      </c>
      <c r="BO13" s="469"/>
      <c r="BP13" s="469"/>
      <c r="BQ13" s="469"/>
      <c r="BR13" s="469"/>
      <c r="BS13" s="469"/>
      <c r="BT13" s="469"/>
      <c r="BU13" s="470"/>
      <c r="BV13" s="468">
        <v>134114</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3.5</v>
      </c>
      <c r="CU13" s="439"/>
      <c r="CV13" s="439"/>
      <c r="CW13" s="439"/>
      <c r="CX13" s="439"/>
      <c r="CY13" s="439"/>
      <c r="CZ13" s="439"/>
      <c r="DA13" s="440"/>
      <c r="DB13" s="438">
        <v>3.4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19183</v>
      </c>
      <c r="S14" s="572"/>
      <c r="T14" s="572"/>
      <c r="U14" s="572"/>
      <c r="V14" s="573"/>
      <c r="W14" s="574"/>
      <c r="X14" s="484"/>
      <c r="Y14" s="484"/>
      <c r="Z14" s="484"/>
      <c r="AA14" s="484"/>
      <c r="AB14" s="485"/>
      <c r="AC14" s="564">
        <v>4.4000000000000004</v>
      </c>
      <c r="AD14" s="565"/>
      <c r="AE14" s="565"/>
      <c r="AF14" s="565"/>
      <c r="AG14" s="566"/>
      <c r="AH14" s="564">
        <v>4.2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66.2</v>
      </c>
      <c r="CU14" s="576"/>
      <c r="CV14" s="576"/>
      <c r="CW14" s="576"/>
      <c r="CX14" s="576"/>
      <c r="CY14" s="576"/>
      <c r="CZ14" s="576"/>
      <c r="DA14" s="577"/>
      <c r="DB14" s="575">
        <v>66.900000000000006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18744</v>
      </c>
      <c r="S15" s="572"/>
      <c r="T15" s="572"/>
      <c r="U15" s="572"/>
      <c r="V15" s="573"/>
      <c r="W15" s="559" t="s">
        <v>147</v>
      </c>
      <c r="X15" s="481"/>
      <c r="Y15" s="481"/>
      <c r="Z15" s="481"/>
      <c r="AA15" s="481"/>
      <c r="AB15" s="482"/>
      <c r="AC15" s="444">
        <v>3526</v>
      </c>
      <c r="AD15" s="445"/>
      <c r="AE15" s="445"/>
      <c r="AF15" s="445"/>
      <c r="AG15" s="446"/>
      <c r="AH15" s="444">
        <v>3703</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2651739</v>
      </c>
      <c r="BO15" s="464"/>
      <c r="BP15" s="464"/>
      <c r="BQ15" s="464"/>
      <c r="BR15" s="464"/>
      <c r="BS15" s="464"/>
      <c r="BT15" s="464"/>
      <c r="BU15" s="465"/>
      <c r="BV15" s="463">
        <v>2529073</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37.700000000000003</v>
      </c>
      <c r="AD16" s="565"/>
      <c r="AE16" s="565"/>
      <c r="AF16" s="565"/>
      <c r="AG16" s="566"/>
      <c r="AH16" s="564">
        <v>38.799999999999997</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3809415</v>
      </c>
      <c r="BO16" s="469"/>
      <c r="BP16" s="469"/>
      <c r="BQ16" s="469"/>
      <c r="BR16" s="469"/>
      <c r="BS16" s="469"/>
      <c r="BT16" s="469"/>
      <c r="BU16" s="470"/>
      <c r="BV16" s="468">
        <v>3552965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5420</v>
      </c>
      <c r="AD17" s="445"/>
      <c r="AE17" s="445"/>
      <c r="AF17" s="445"/>
      <c r="AG17" s="446"/>
      <c r="AH17" s="444">
        <v>5436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3358945</v>
      </c>
      <c r="BO17" s="469"/>
      <c r="BP17" s="469"/>
      <c r="BQ17" s="469"/>
      <c r="BR17" s="469"/>
      <c r="BS17" s="469"/>
      <c r="BT17" s="469"/>
      <c r="BU17" s="470"/>
      <c r="BV17" s="468">
        <v>3223416</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18.78</v>
      </c>
      <c r="M18" s="533"/>
      <c r="N18" s="533"/>
      <c r="O18" s="533"/>
      <c r="P18" s="533"/>
      <c r="Q18" s="533"/>
      <c r="R18" s="534"/>
      <c r="S18" s="534"/>
      <c r="T18" s="534"/>
      <c r="U18" s="534"/>
      <c r="V18" s="535"/>
      <c r="W18" s="549"/>
      <c r="X18" s="550"/>
      <c r="Y18" s="550"/>
      <c r="Z18" s="550"/>
      <c r="AA18" s="550"/>
      <c r="AB18" s="560"/>
      <c r="AC18" s="432">
        <v>57.9</v>
      </c>
      <c r="AD18" s="433"/>
      <c r="AE18" s="433"/>
      <c r="AF18" s="433"/>
      <c r="AG18" s="536"/>
      <c r="AH18" s="432">
        <v>57</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3906432</v>
      </c>
      <c r="BO18" s="469"/>
      <c r="BP18" s="469"/>
      <c r="BQ18" s="469"/>
      <c r="BR18" s="469"/>
      <c r="BS18" s="469"/>
      <c r="BT18" s="469"/>
      <c r="BU18" s="470"/>
      <c r="BV18" s="468">
        <v>3751180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990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5594583</v>
      </c>
      <c r="BO19" s="469"/>
      <c r="BP19" s="469"/>
      <c r="BQ19" s="469"/>
      <c r="BR19" s="469"/>
      <c r="BS19" s="469"/>
      <c r="BT19" s="469"/>
      <c r="BU19" s="470"/>
      <c r="BV19" s="468">
        <v>5245015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6810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5168079</v>
      </c>
      <c r="BO23" s="469"/>
      <c r="BP23" s="469"/>
      <c r="BQ23" s="469"/>
      <c r="BR23" s="469"/>
      <c r="BS23" s="469"/>
      <c r="BT23" s="469"/>
      <c r="BU23" s="470"/>
      <c r="BV23" s="468">
        <v>5254809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8000</v>
      </c>
      <c r="R24" s="445"/>
      <c r="S24" s="445"/>
      <c r="T24" s="445"/>
      <c r="U24" s="445"/>
      <c r="V24" s="446"/>
      <c r="W24" s="510"/>
      <c r="X24" s="501"/>
      <c r="Y24" s="502"/>
      <c r="Z24" s="441" t="s">
        <v>171</v>
      </c>
      <c r="AA24" s="442"/>
      <c r="AB24" s="442"/>
      <c r="AC24" s="442"/>
      <c r="AD24" s="442"/>
      <c r="AE24" s="442"/>
      <c r="AF24" s="442"/>
      <c r="AG24" s="443"/>
      <c r="AH24" s="444">
        <v>143</v>
      </c>
      <c r="AI24" s="445"/>
      <c r="AJ24" s="445"/>
      <c r="AK24" s="445"/>
      <c r="AL24" s="446"/>
      <c r="AM24" s="444">
        <v>413413</v>
      </c>
      <c r="AN24" s="445"/>
      <c r="AO24" s="445"/>
      <c r="AP24" s="445"/>
      <c r="AQ24" s="445"/>
      <c r="AR24" s="446"/>
      <c r="AS24" s="444">
        <v>2891</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5168079</v>
      </c>
      <c r="BO24" s="469"/>
      <c r="BP24" s="469"/>
      <c r="BQ24" s="469"/>
      <c r="BR24" s="469"/>
      <c r="BS24" s="469"/>
      <c r="BT24" s="469"/>
      <c r="BU24" s="470"/>
      <c r="BV24" s="468">
        <v>5254809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6450</v>
      </c>
      <c r="R25" s="445"/>
      <c r="S25" s="445"/>
      <c r="T25" s="445"/>
      <c r="U25" s="445"/>
      <c r="V25" s="446"/>
      <c r="W25" s="510"/>
      <c r="X25" s="501"/>
      <c r="Y25" s="502"/>
      <c r="Z25" s="441" t="s">
        <v>174</v>
      </c>
      <c r="AA25" s="442"/>
      <c r="AB25" s="442"/>
      <c r="AC25" s="442"/>
      <c r="AD25" s="442"/>
      <c r="AE25" s="442"/>
      <c r="AF25" s="442"/>
      <c r="AG25" s="443"/>
      <c r="AH25" s="444" t="s">
        <v>129</v>
      </c>
      <c r="AI25" s="445"/>
      <c r="AJ25" s="445"/>
      <c r="AK25" s="445"/>
      <c r="AL25" s="446"/>
      <c r="AM25" s="444" t="s">
        <v>175</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10</v>
      </c>
      <c r="BO25" s="464"/>
      <c r="BP25" s="464"/>
      <c r="BQ25" s="464"/>
      <c r="BR25" s="464"/>
      <c r="BS25" s="464"/>
      <c r="BT25" s="464"/>
      <c r="BU25" s="465"/>
      <c r="BV25" s="463">
        <v>40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5400</v>
      </c>
      <c r="R26" s="445"/>
      <c r="S26" s="445"/>
      <c r="T26" s="445"/>
      <c r="U26" s="445"/>
      <c r="V26" s="446"/>
      <c r="W26" s="510"/>
      <c r="X26" s="501"/>
      <c r="Y26" s="502"/>
      <c r="Z26" s="441" t="s">
        <v>178</v>
      </c>
      <c r="AA26" s="523"/>
      <c r="AB26" s="523"/>
      <c r="AC26" s="523"/>
      <c r="AD26" s="523"/>
      <c r="AE26" s="523"/>
      <c r="AF26" s="523"/>
      <c r="AG26" s="524"/>
      <c r="AH26" s="444">
        <v>6</v>
      </c>
      <c r="AI26" s="445"/>
      <c r="AJ26" s="445"/>
      <c r="AK26" s="445"/>
      <c r="AL26" s="446"/>
      <c r="AM26" s="444">
        <v>12882</v>
      </c>
      <c r="AN26" s="445"/>
      <c r="AO26" s="445"/>
      <c r="AP26" s="445"/>
      <c r="AQ26" s="445"/>
      <c r="AR26" s="446"/>
      <c r="AS26" s="444">
        <v>2147</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180</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2970</v>
      </c>
      <c r="R27" s="445"/>
      <c r="S27" s="445"/>
      <c r="T27" s="445"/>
      <c r="U27" s="445"/>
      <c r="V27" s="446"/>
      <c r="W27" s="510"/>
      <c r="X27" s="501"/>
      <c r="Y27" s="502"/>
      <c r="Z27" s="441" t="s">
        <v>182</v>
      </c>
      <c r="AA27" s="442"/>
      <c r="AB27" s="442"/>
      <c r="AC27" s="442"/>
      <c r="AD27" s="442"/>
      <c r="AE27" s="442"/>
      <c r="AF27" s="442"/>
      <c r="AG27" s="443"/>
      <c r="AH27" s="444" t="s">
        <v>183</v>
      </c>
      <c r="AI27" s="445"/>
      <c r="AJ27" s="445"/>
      <c r="AK27" s="445"/>
      <c r="AL27" s="446"/>
      <c r="AM27" s="444" t="s">
        <v>129</v>
      </c>
      <c r="AN27" s="445"/>
      <c r="AO27" s="445"/>
      <c r="AP27" s="445"/>
      <c r="AQ27" s="445"/>
      <c r="AR27" s="446"/>
      <c r="AS27" s="444" t="s">
        <v>129</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t="s">
        <v>175</v>
      </c>
      <c r="BO27" s="472"/>
      <c r="BP27" s="472"/>
      <c r="BQ27" s="472"/>
      <c r="BR27" s="472"/>
      <c r="BS27" s="472"/>
      <c r="BT27" s="472"/>
      <c r="BU27" s="473"/>
      <c r="BV27" s="471" t="s">
        <v>183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2800</v>
      </c>
      <c r="R28" s="445"/>
      <c r="S28" s="445"/>
      <c r="T28" s="445"/>
      <c r="U28" s="445"/>
      <c r="V28" s="446"/>
      <c r="W28" s="510"/>
      <c r="X28" s="501"/>
      <c r="Y28" s="502"/>
      <c r="Z28" s="441" t="s">
        <v>186</v>
      </c>
      <c r="AA28" s="442"/>
      <c r="AB28" s="442"/>
      <c r="AC28" s="442"/>
      <c r="AD28" s="442"/>
      <c r="AE28" s="442"/>
      <c r="AF28" s="442"/>
      <c r="AG28" s="443"/>
      <c r="AH28" s="444" t="s">
        <v>175</v>
      </c>
      <c r="AI28" s="445"/>
      <c r="AJ28" s="445"/>
      <c r="AK28" s="445"/>
      <c r="AL28" s="446"/>
      <c r="AM28" s="444" t="s">
        <v>175</v>
      </c>
      <c r="AN28" s="445"/>
      <c r="AO28" s="445"/>
      <c r="AP28" s="445"/>
      <c r="AQ28" s="445"/>
      <c r="AR28" s="446"/>
      <c r="AS28" s="444" t="s">
        <v>175</v>
      </c>
      <c r="AT28" s="445"/>
      <c r="AU28" s="445"/>
      <c r="AV28" s="445"/>
      <c r="AW28" s="445"/>
      <c r="AX28" s="447"/>
      <c r="AY28" s="451" t="s">
        <v>187</v>
      </c>
      <c r="AZ28" s="452"/>
      <c r="BA28" s="452"/>
      <c r="BB28" s="453"/>
      <c r="BC28" s="460" t="s">
        <v>48</v>
      </c>
      <c r="BD28" s="461"/>
      <c r="BE28" s="461"/>
      <c r="BF28" s="461"/>
      <c r="BG28" s="461"/>
      <c r="BH28" s="461"/>
      <c r="BI28" s="461"/>
      <c r="BJ28" s="461"/>
      <c r="BK28" s="461"/>
      <c r="BL28" s="461"/>
      <c r="BM28" s="462"/>
      <c r="BN28" s="463">
        <v>1064010</v>
      </c>
      <c r="BO28" s="464"/>
      <c r="BP28" s="464"/>
      <c r="BQ28" s="464"/>
      <c r="BR28" s="464"/>
      <c r="BS28" s="464"/>
      <c r="BT28" s="464"/>
      <c r="BU28" s="465"/>
      <c r="BV28" s="463">
        <v>898565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188</v>
      </c>
      <c r="F29" s="442"/>
      <c r="G29" s="442"/>
      <c r="H29" s="442"/>
      <c r="I29" s="442"/>
      <c r="J29" s="442"/>
      <c r="K29" s="443"/>
      <c r="L29" s="444">
        <v>8</v>
      </c>
      <c r="M29" s="445"/>
      <c r="N29" s="445"/>
      <c r="O29" s="445"/>
      <c r="P29" s="446"/>
      <c r="Q29" s="444">
        <v>2660</v>
      </c>
      <c r="R29" s="445"/>
      <c r="S29" s="445"/>
      <c r="T29" s="445"/>
      <c r="U29" s="445"/>
      <c r="V29" s="446"/>
      <c r="W29" s="511"/>
      <c r="X29" s="512"/>
      <c r="Y29" s="513"/>
      <c r="Z29" s="441" t="s">
        <v>189</v>
      </c>
      <c r="AA29" s="442"/>
      <c r="AB29" s="442"/>
      <c r="AC29" s="442"/>
      <c r="AD29" s="442"/>
      <c r="AE29" s="442"/>
      <c r="AF29" s="442"/>
      <c r="AG29" s="443"/>
      <c r="AH29" s="444">
        <v>143</v>
      </c>
      <c r="AI29" s="445"/>
      <c r="AJ29" s="445"/>
      <c r="AK29" s="445"/>
      <c r="AL29" s="446"/>
      <c r="AM29" s="444">
        <v>413413</v>
      </c>
      <c r="AN29" s="445"/>
      <c r="AO29" s="445"/>
      <c r="AP29" s="445"/>
      <c r="AQ29" s="445"/>
      <c r="AR29" s="446"/>
      <c r="AS29" s="444">
        <v>2891</v>
      </c>
      <c r="AT29" s="445"/>
      <c r="AU29" s="445"/>
      <c r="AV29" s="445"/>
      <c r="AW29" s="445"/>
      <c r="AX29" s="447"/>
      <c r="AY29" s="454"/>
      <c r="AZ29" s="455"/>
      <c r="BA29" s="455"/>
      <c r="BB29" s="456"/>
      <c r="BC29" s="448" t="s">
        <v>190</v>
      </c>
      <c r="BD29" s="449"/>
      <c r="BE29" s="449"/>
      <c r="BF29" s="449"/>
      <c r="BG29" s="449"/>
      <c r="BH29" s="449"/>
      <c r="BI29" s="449"/>
      <c r="BJ29" s="449"/>
      <c r="BK29" s="449"/>
      <c r="BL29" s="449"/>
      <c r="BM29" s="450"/>
      <c r="BN29" s="468">
        <v>211356</v>
      </c>
      <c r="BO29" s="469"/>
      <c r="BP29" s="469"/>
      <c r="BQ29" s="469"/>
      <c r="BR29" s="469"/>
      <c r="BS29" s="469"/>
      <c r="BT29" s="469"/>
      <c r="BU29" s="470"/>
      <c r="BV29" s="468">
        <v>211329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191</v>
      </c>
      <c r="X30" s="521"/>
      <c r="Y30" s="521"/>
      <c r="Z30" s="521"/>
      <c r="AA30" s="521"/>
      <c r="AB30" s="521"/>
      <c r="AC30" s="521"/>
      <c r="AD30" s="521"/>
      <c r="AE30" s="521"/>
      <c r="AF30" s="521"/>
      <c r="AG30" s="522"/>
      <c r="AH30" s="432">
        <v>93.9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1276485</v>
      </c>
      <c r="BO30" s="472"/>
      <c r="BP30" s="472"/>
      <c r="BQ30" s="472"/>
      <c r="BR30" s="472"/>
      <c r="BS30" s="472"/>
      <c r="BT30" s="472"/>
      <c r="BU30" s="473"/>
      <c r="BV30" s="471">
        <v>1201383</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198</v>
      </c>
      <c r="D33" s="431"/>
      <c r="E33" s="430" t="s">
        <v>199</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200</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神戸町国民健康保険特別会計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IF('各会計、関係団体の財政状況及び健全化判断比率'!B30="","",'各会計、関係団体の財政状況及び健全化判断比率'!B30)</f>
        <v>神戸町水道事業会計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IF('各会計、関係団体の財政状況及び健全化判断比率'!B31="","",'各会計、関係団体の財政状況及び健全化判断比率'!B31)</f>
        <v>神戸町公共下水道事業特別会計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大垣衛生施設組合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神戸町土地開発公社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障がい福祉サービス事業特別会計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神戸町後期高齢者医療特別会計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大垣輪中水防事務組合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学校給食事業特別会計</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岐阜県市町村会館組合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岐阜県市町村職員退職手当組合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大垣消防組合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揖斐川水防事務組合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西濃環境整備組合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西南濃老人福祉施設事務組合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西南濃粗大廃棄物処理組合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安八郡広域連合（一般会計）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jjlM7DudGXKWchE2ECbCzSGdkK/F4VaYAWKfERh1UT2PU/oz5gl7b6u7N73E/0bUlLKSGsjJ9s6NIHsvohZkrA==" saltValue="F1i2/6B5pMGDmNjm4pBC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1" t="s">
        <v>570</v>
      </c>
      <c r="D34" s="1251"/>
      <c r="E34" s="1252"/>
      <c r="F34" s="32">
        <v>16.510000000000002</v>
      </c>
      <c r="G34" s="33">
        <v>14.78</v>
      </c>
      <c r="H34" s="33">
        <v>14.35</v>
      </c>
      <c r="I34" s="33">
        <v>14.04</v>
      </c>
      <c r="J34" s="34">
        <v>9.84</v>
      </c>
      <c r="K34" s="22"/>
      <c r="L34" s="22"/>
      <c r="M34" s="22"/>
      <c r="N34" s="22"/>
      <c r="O34" s="22"/>
      <c r="P34" s="22"/>
    </row>
    <row r="35" spans="1:16" ht="39" customHeight="1" x14ac:dyDescent="0.15">
      <c r="A35" s="22"/>
      <c r="B35" s="35"/>
      <c r="C35" s="1245" t="s">
        <v>571</v>
      </c>
      <c r="D35" s="1246"/>
      <c r="E35" s="1247"/>
      <c r="F35" s="36">
        <v>6.87</v>
      </c>
      <c r="G35" s="37">
        <v>6.35</v>
      </c>
      <c r="H35" s="37">
        <v>9.6999999999999993</v>
      </c>
      <c r="I35" s="37">
        <v>9.4</v>
      </c>
      <c r="J35" s="38">
        <v>9.76</v>
      </c>
      <c r="K35" s="22"/>
      <c r="L35" s="22"/>
      <c r="M35" s="22"/>
      <c r="N35" s="22"/>
      <c r="O35" s="22"/>
      <c r="P35" s="22"/>
    </row>
    <row r="36" spans="1:16" ht="39" customHeight="1" x14ac:dyDescent="0.15">
      <c r="A36" s="22"/>
      <c r="B36" s="35"/>
      <c r="C36" s="1245" t="s">
        <v>572</v>
      </c>
      <c r="D36" s="1246"/>
      <c r="E36" s="1247"/>
      <c r="F36" s="36">
        <v>4.5</v>
      </c>
      <c r="G36" s="37">
        <v>3.98</v>
      </c>
      <c r="H36" s="37">
        <v>1.42</v>
      </c>
      <c r="I36" s="37">
        <v>1.33</v>
      </c>
      <c r="J36" s="38">
        <v>1.33</v>
      </c>
      <c r="K36" s="22"/>
      <c r="L36" s="22"/>
      <c r="M36" s="22"/>
      <c r="N36" s="22"/>
      <c r="O36" s="22"/>
      <c r="P36" s="22"/>
    </row>
    <row r="37" spans="1:16" ht="39" customHeight="1" x14ac:dyDescent="0.15">
      <c r="A37" s="22"/>
      <c r="B37" s="35"/>
      <c r="C37" s="1245" t="s">
        <v>573</v>
      </c>
      <c r="D37" s="1246"/>
      <c r="E37" s="1247"/>
      <c r="F37" s="36">
        <v>0.37</v>
      </c>
      <c r="G37" s="37">
        <v>1.2</v>
      </c>
      <c r="H37" s="37">
        <v>0.99</v>
      </c>
      <c r="I37" s="37">
        <v>0.73</v>
      </c>
      <c r="J37" s="38">
        <v>0.8</v>
      </c>
      <c r="K37" s="22"/>
      <c r="L37" s="22"/>
      <c r="M37" s="22"/>
      <c r="N37" s="22"/>
      <c r="O37" s="22"/>
      <c r="P37" s="22"/>
    </row>
    <row r="38" spans="1:16" ht="39" customHeight="1" x14ac:dyDescent="0.15">
      <c r="A38" s="22"/>
      <c r="B38" s="35"/>
      <c r="C38" s="1245" t="s">
        <v>574</v>
      </c>
      <c r="D38" s="1246"/>
      <c r="E38" s="1247"/>
      <c r="F38" s="36">
        <v>0.15</v>
      </c>
      <c r="G38" s="37">
        <v>0.14000000000000001</v>
      </c>
      <c r="H38" s="37">
        <v>0.18</v>
      </c>
      <c r="I38" s="37">
        <v>0.13</v>
      </c>
      <c r="J38" s="38">
        <v>0.12</v>
      </c>
      <c r="K38" s="22"/>
      <c r="L38" s="22"/>
      <c r="M38" s="22"/>
      <c r="N38" s="22"/>
      <c r="O38" s="22"/>
      <c r="P38" s="22"/>
    </row>
    <row r="39" spans="1:16" ht="39" customHeight="1" x14ac:dyDescent="0.15">
      <c r="A39" s="22"/>
      <c r="B39" s="35"/>
      <c r="C39" s="1245" t="s">
        <v>575</v>
      </c>
      <c r="D39" s="1246"/>
      <c r="E39" s="1247"/>
      <c r="F39" s="36">
        <v>0.04</v>
      </c>
      <c r="G39" s="37">
        <v>0.06</v>
      </c>
      <c r="H39" s="37">
        <v>0.03</v>
      </c>
      <c r="I39" s="37">
        <v>0.04</v>
      </c>
      <c r="J39" s="38">
        <v>0.04</v>
      </c>
      <c r="K39" s="22"/>
      <c r="L39" s="22"/>
      <c r="M39" s="22"/>
      <c r="N39" s="22"/>
      <c r="O39" s="22"/>
      <c r="P39" s="22"/>
    </row>
    <row r="40" spans="1:16" ht="39" customHeight="1" x14ac:dyDescent="0.15">
      <c r="A40" s="22"/>
      <c r="B40" s="35"/>
      <c r="C40" s="1245" t="s">
        <v>576</v>
      </c>
      <c r="D40" s="1246"/>
      <c r="E40" s="1247"/>
      <c r="F40" s="36">
        <v>0.05</v>
      </c>
      <c r="G40" s="37">
        <v>0.01</v>
      </c>
      <c r="H40" s="37">
        <v>0.03</v>
      </c>
      <c r="I40" s="37">
        <v>0.03</v>
      </c>
      <c r="J40" s="38">
        <v>0.03</v>
      </c>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577</v>
      </c>
      <c r="D42" s="1246"/>
      <c r="E42" s="1247"/>
      <c r="F42" s="36" t="s">
        <v>521</v>
      </c>
      <c r="G42" s="37" t="s">
        <v>521</v>
      </c>
      <c r="H42" s="37" t="s">
        <v>521</v>
      </c>
      <c r="I42" s="37" t="s">
        <v>521</v>
      </c>
      <c r="J42" s="38" t="s">
        <v>521</v>
      </c>
      <c r="K42" s="22"/>
      <c r="L42" s="22"/>
      <c r="M42" s="22"/>
      <c r="N42" s="22"/>
      <c r="O42" s="22"/>
      <c r="P42" s="22"/>
    </row>
    <row r="43" spans="1:16" ht="39" customHeight="1" thickBot="1" x14ac:dyDescent="0.2">
      <c r="A43" s="22"/>
      <c r="B43" s="40"/>
      <c r="C43" s="1248" t="s">
        <v>578</v>
      </c>
      <c r="D43" s="1249"/>
      <c r="E43" s="1250"/>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LpWkr8Wbupd6lYpQxoTIO6enPoYDngV35+vxYjR3OqNBrjxaWmtn9+ZzgDb6orIZE2+CdXS41F3a2bxwiKLYA==" saltValue="Eg+e8m5T7ZWD5EE5BVIY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1" t="s">
        <v>11</v>
      </c>
      <c r="C45" s="1272"/>
      <c r="D45" s="58"/>
      <c r="E45" s="1277" t="s">
        <v>12</v>
      </c>
      <c r="F45" s="1277"/>
      <c r="G45" s="1277"/>
      <c r="H45" s="1277"/>
      <c r="I45" s="1277"/>
      <c r="J45" s="1278"/>
      <c r="K45" s="59">
        <v>474</v>
      </c>
      <c r="L45" s="60">
        <v>451</v>
      </c>
      <c r="M45" s="60">
        <v>439</v>
      </c>
      <c r="N45" s="60">
        <v>447</v>
      </c>
      <c r="O45" s="61">
        <v>467</v>
      </c>
      <c r="P45" s="48"/>
      <c r="Q45" s="48"/>
      <c r="R45" s="48"/>
      <c r="S45" s="48"/>
      <c r="T45" s="48"/>
      <c r="U45" s="48"/>
    </row>
    <row r="46" spans="1:21" ht="30.75" customHeight="1" x14ac:dyDescent="0.15">
      <c r="A46" s="48"/>
      <c r="B46" s="1273"/>
      <c r="C46" s="1274"/>
      <c r="D46" s="62"/>
      <c r="E46" s="1255" t="s">
        <v>13</v>
      </c>
      <c r="F46" s="1255"/>
      <c r="G46" s="1255"/>
      <c r="H46" s="1255"/>
      <c r="I46" s="1255"/>
      <c r="J46" s="1256"/>
      <c r="K46" s="63" t="s">
        <v>521</v>
      </c>
      <c r="L46" s="64" t="s">
        <v>521</v>
      </c>
      <c r="M46" s="64" t="s">
        <v>521</v>
      </c>
      <c r="N46" s="64" t="s">
        <v>521</v>
      </c>
      <c r="O46" s="65" t="s">
        <v>521</v>
      </c>
      <c r="P46" s="48"/>
      <c r="Q46" s="48"/>
      <c r="R46" s="48"/>
      <c r="S46" s="48"/>
      <c r="T46" s="48"/>
      <c r="U46" s="48"/>
    </row>
    <row r="47" spans="1:21" ht="30.75" customHeight="1" x14ac:dyDescent="0.15">
      <c r="A47" s="48"/>
      <c r="B47" s="1273"/>
      <c r="C47" s="1274"/>
      <c r="D47" s="62"/>
      <c r="E47" s="1255" t="s">
        <v>14</v>
      </c>
      <c r="F47" s="1255"/>
      <c r="G47" s="1255"/>
      <c r="H47" s="1255"/>
      <c r="I47" s="1255"/>
      <c r="J47" s="1256"/>
      <c r="K47" s="63" t="s">
        <v>521</v>
      </c>
      <c r="L47" s="64" t="s">
        <v>521</v>
      </c>
      <c r="M47" s="64" t="s">
        <v>521</v>
      </c>
      <c r="N47" s="64" t="s">
        <v>521</v>
      </c>
      <c r="O47" s="65" t="s">
        <v>521</v>
      </c>
      <c r="P47" s="48"/>
      <c r="Q47" s="48"/>
      <c r="R47" s="48"/>
      <c r="S47" s="48"/>
      <c r="T47" s="48"/>
      <c r="U47" s="48"/>
    </row>
    <row r="48" spans="1:21" ht="30.75" customHeight="1" x14ac:dyDescent="0.15">
      <c r="A48" s="48"/>
      <c r="B48" s="1273"/>
      <c r="C48" s="1274"/>
      <c r="D48" s="62"/>
      <c r="E48" s="1255" t="s">
        <v>15</v>
      </c>
      <c r="F48" s="1255"/>
      <c r="G48" s="1255"/>
      <c r="H48" s="1255"/>
      <c r="I48" s="1255"/>
      <c r="J48" s="1256"/>
      <c r="K48" s="63">
        <v>190</v>
      </c>
      <c r="L48" s="64">
        <v>216</v>
      </c>
      <c r="M48" s="64">
        <v>217</v>
      </c>
      <c r="N48" s="64">
        <v>227</v>
      </c>
      <c r="O48" s="65">
        <v>224</v>
      </c>
      <c r="P48" s="48"/>
      <c r="Q48" s="48"/>
      <c r="R48" s="48"/>
      <c r="S48" s="48"/>
      <c r="T48" s="48"/>
      <c r="U48" s="48"/>
    </row>
    <row r="49" spans="1:21" ht="30.75" customHeight="1" x14ac:dyDescent="0.15">
      <c r="A49" s="48"/>
      <c r="B49" s="1273"/>
      <c r="C49" s="1274"/>
      <c r="D49" s="62"/>
      <c r="E49" s="1255" t="s">
        <v>16</v>
      </c>
      <c r="F49" s="1255"/>
      <c r="G49" s="1255"/>
      <c r="H49" s="1255"/>
      <c r="I49" s="1255"/>
      <c r="J49" s="1256"/>
      <c r="K49" s="63">
        <v>32</v>
      </c>
      <c r="L49" s="64">
        <v>34</v>
      </c>
      <c r="M49" s="64">
        <v>35</v>
      </c>
      <c r="N49" s="64" t="s">
        <v>521</v>
      </c>
      <c r="O49" s="65" t="s">
        <v>521</v>
      </c>
      <c r="P49" s="48"/>
      <c r="Q49" s="48"/>
      <c r="R49" s="48"/>
      <c r="S49" s="48"/>
      <c r="T49" s="48"/>
      <c r="U49" s="48"/>
    </row>
    <row r="50" spans="1:21" ht="30.75" customHeight="1" x14ac:dyDescent="0.15">
      <c r="A50" s="48"/>
      <c r="B50" s="1273"/>
      <c r="C50" s="1274"/>
      <c r="D50" s="62"/>
      <c r="E50" s="1255" t="s">
        <v>17</v>
      </c>
      <c r="F50" s="1255"/>
      <c r="G50" s="1255"/>
      <c r="H50" s="1255"/>
      <c r="I50" s="1255"/>
      <c r="J50" s="1256"/>
      <c r="K50" s="63">
        <v>0</v>
      </c>
      <c r="L50" s="64">
        <v>0</v>
      </c>
      <c r="M50" s="64" t="s">
        <v>521</v>
      </c>
      <c r="N50" s="64" t="s">
        <v>521</v>
      </c>
      <c r="O50" s="65" t="s">
        <v>521</v>
      </c>
      <c r="P50" s="48"/>
      <c r="Q50" s="48"/>
      <c r="R50" s="48"/>
      <c r="S50" s="48"/>
      <c r="T50" s="48"/>
      <c r="U50" s="48"/>
    </row>
    <row r="51" spans="1:21" ht="30.75" customHeight="1" x14ac:dyDescent="0.15">
      <c r="A51" s="48"/>
      <c r="B51" s="1275"/>
      <c r="C51" s="1276"/>
      <c r="D51" s="66"/>
      <c r="E51" s="1255" t="s">
        <v>18</v>
      </c>
      <c r="F51" s="1255"/>
      <c r="G51" s="1255"/>
      <c r="H51" s="1255"/>
      <c r="I51" s="1255"/>
      <c r="J51" s="1256"/>
      <c r="K51" s="63" t="s">
        <v>521</v>
      </c>
      <c r="L51" s="64" t="s">
        <v>521</v>
      </c>
      <c r="M51" s="64" t="s">
        <v>521</v>
      </c>
      <c r="N51" s="64" t="s">
        <v>521</v>
      </c>
      <c r="O51" s="65" t="s">
        <v>521</v>
      </c>
      <c r="P51" s="48"/>
      <c r="Q51" s="48"/>
      <c r="R51" s="48"/>
      <c r="S51" s="48"/>
      <c r="T51" s="48"/>
      <c r="U51" s="48"/>
    </row>
    <row r="52" spans="1:21" ht="30.75" customHeight="1" x14ac:dyDescent="0.15">
      <c r="A52" s="48"/>
      <c r="B52" s="1253" t="s">
        <v>19</v>
      </c>
      <c r="C52" s="1254"/>
      <c r="D52" s="66"/>
      <c r="E52" s="1255" t="s">
        <v>20</v>
      </c>
      <c r="F52" s="1255"/>
      <c r="G52" s="1255"/>
      <c r="H52" s="1255"/>
      <c r="I52" s="1255"/>
      <c r="J52" s="1256"/>
      <c r="K52" s="63">
        <v>508</v>
      </c>
      <c r="L52" s="64">
        <v>580</v>
      </c>
      <c r="M52" s="64">
        <v>534</v>
      </c>
      <c r="N52" s="64">
        <v>542</v>
      </c>
      <c r="O52" s="65">
        <v>550</v>
      </c>
      <c r="P52" s="48"/>
      <c r="Q52" s="48"/>
      <c r="R52" s="48"/>
      <c r="S52" s="48"/>
      <c r="T52" s="48"/>
      <c r="U52" s="48"/>
    </row>
    <row r="53" spans="1:21" ht="30.75" customHeight="1" thickBot="1" x14ac:dyDescent="0.2">
      <c r="A53" s="48"/>
      <c r="B53" s="1257" t="s">
        <v>21</v>
      </c>
      <c r="C53" s="1258"/>
      <c r="D53" s="67"/>
      <c r="E53" s="1259" t="s">
        <v>22</v>
      </c>
      <c r="F53" s="1259"/>
      <c r="G53" s="1259"/>
      <c r="H53" s="1259"/>
      <c r="I53" s="1259"/>
      <c r="J53" s="1260"/>
      <c r="K53" s="68">
        <v>188</v>
      </c>
      <c r="L53" s="69">
        <v>121</v>
      </c>
      <c r="M53" s="69">
        <v>157</v>
      </c>
      <c r="N53" s="69">
        <v>132</v>
      </c>
      <c r="O53" s="70">
        <v>141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1" t="s">
        <v>25</v>
      </c>
      <c r="C57" s="1262"/>
      <c r="D57" s="1265" t="s">
        <v>26</v>
      </c>
      <c r="E57" s="1266"/>
      <c r="F57" s="1266"/>
      <c r="G57" s="1266"/>
      <c r="H57" s="1266"/>
      <c r="I57" s="1266"/>
      <c r="J57" s="1267"/>
      <c r="K57" s="83" t="s">
        <v>619</v>
      </c>
      <c r="L57" s="84" t="s">
        <v>619</v>
      </c>
      <c r="M57" s="84" t="s">
        <v>619</v>
      </c>
      <c r="N57" s="84" t="s">
        <v>619</v>
      </c>
      <c r="O57" s="85" t="s">
        <v>619</v>
      </c>
    </row>
    <row r="58" spans="1:21" ht="31.5" customHeight="1" thickBot="1" x14ac:dyDescent="0.2">
      <c r="B58" s="1263"/>
      <c r="C58" s="1264"/>
      <c r="D58" s="1268" t="s">
        <v>27</v>
      </c>
      <c r="E58" s="1269"/>
      <c r="F58" s="1269"/>
      <c r="G58" s="1269"/>
      <c r="H58" s="1269"/>
      <c r="I58" s="1269"/>
      <c r="J58" s="1270"/>
      <c r="K58" s="86" t="s">
        <v>619</v>
      </c>
      <c r="L58" s="87" t="s">
        <v>619</v>
      </c>
      <c r="M58" s="87" t="s">
        <v>619</v>
      </c>
      <c r="N58" s="87" t="s">
        <v>619</v>
      </c>
      <c r="O58" s="88" t="s">
        <v>619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XaGKkc/Ko+GVl2dQbcaGwCTpOtSocBh8pMxLaXyOru9ztma6GoXoXyQR2dELEZ6mdDZLf+tEKGqnNWGmA8Nyw==" saltValue="0s7bk9u5XAeH/t5HsIhS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1" t="s">
        <v>30</v>
      </c>
      <c r="C41" s="1292"/>
      <c r="D41" s="102"/>
      <c r="E41" s="1293" t="s">
        <v>31</v>
      </c>
      <c r="F41" s="1293"/>
      <c r="G41" s="1293"/>
      <c r="H41" s="1294"/>
      <c r="I41" s="103">
        <v>5216</v>
      </c>
      <c r="J41" s="104">
        <v>5391</v>
      </c>
      <c r="K41" s="104">
        <v>5312</v>
      </c>
      <c r="L41" s="104">
        <v>5255</v>
      </c>
      <c r="M41" s="105">
        <v>5168</v>
      </c>
    </row>
    <row r="42" spans="2:13" ht="27.75" customHeight="1" x14ac:dyDescent="0.15">
      <c r="B42" s="1281"/>
      <c r="C42" s="1282"/>
      <c r="D42" s="106"/>
      <c r="E42" s="1285" t="s">
        <v>32</v>
      </c>
      <c r="F42" s="1285"/>
      <c r="G42" s="1285"/>
      <c r="H42" s="1286"/>
      <c r="I42" s="107" t="s">
        <v>521</v>
      </c>
      <c r="J42" s="108" t="s">
        <v>521</v>
      </c>
      <c r="K42" s="108" t="s">
        <v>521</v>
      </c>
      <c r="L42" s="108" t="s">
        <v>521</v>
      </c>
      <c r="M42" s="109" t="s">
        <v>521</v>
      </c>
    </row>
    <row r="43" spans="2:13" ht="27.75" customHeight="1" x14ac:dyDescent="0.15">
      <c r="B43" s="1281"/>
      <c r="C43" s="1282"/>
      <c r="D43" s="106"/>
      <c r="E43" s="1285" t="s">
        <v>33</v>
      </c>
      <c r="F43" s="1285"/>
      <c r="G43" s="1285"/>
      <c r="H43" s="1286"/>
      <c r="I43" s="107">
        <v>4958</v>
      </c>
      <c r="J43" s="108">
        <v>5075</v>
      </c>
      <c r="K43" s="108">
        <v>5358</v>
      </c>
      <c r="L43" s="108">
        <v>5621</v>
      </c>
      <c r="M43" s="109">
        <v>5819</v>
      </c>
    </row>
    <row r="44" spans="2:13" ht="27.75" customHeight="1" x14ac:dyDescent="0.15">
      <c r="B44" s="1281"/>
      <c r="C44" s="1282"/>
      <c r="D44" s="106"/>
      <c r="E44" s="1285" t="s">
        <v>34</v>
      </c>
      <c r="F44" s="1285"/>
      <c r="G44" s="1285"/>
      <c r="H44" s="1286"/>
      <c r="I44" s="107">
        <v>303</v>
      </c>
      <c r="J44" s="108">
        <v>329</v>
      </c>
      <c r="K44" s="108">
        <v>316</v>
      </c>
      <c r="L44" s="108">
        <v>313</v>
      </c>
      <c r="M44" s="109">
        <v>339</v>
      </c>
    </row>
    <row r="45" spans="2:13" ht="27.75" customHeight="1" x14ac:dyDescent="0.15">
      <c r="B45" s="1281"/>
      <c r="C45" s="1282"/>
      <c r="D45" s="106"/>
      <c r="E45" s="1285" t="s">
        <v>35</v>
      </c>
      <c r="F45" s="1285"/>
      <c r="G45" s="1285"/>
      <c r="H45" s="1286"/>
      <c r="I45" s="107">
        <v>1153</v>
      </c>
      <c r="J45" s="108">
        <v>1090</v>
      </c>
      <c r="K45" s="108">
        <v>1055</v>
      </c>
      <c r="L45" s="108">
        <v>1050</v>
      </c>
      <c r="M45" s="109">
        <v>1046</v>
      </c>
    </row>
    <row r="46" spans="2:13" ht="27.75" customHeight="1" x14ac:dyDescent="0.15">
      <c r="B46" s="1281"/>
      <c r="C46" s="1282"/>
      <c r="D46" s="110"/>
      <c r="E46" s="1285" t="s">
        <v>36</v>
      </c>
      <c r="F46" s="1285"/>
      <c r="G46" s="1285"/>
      <c r="H46" s="1286"/>
      <c r="I46" s="107" t="s">
        <v>521</v>
      </c>
      <c r="J46" s="108" t="s">
        <v>521</v>
      </c>
      <c r="K46" s="108" t="s">
        <v>521</v>
      </c>
      <c r="L46" s="108" t="s">
        <v>521</v>
      </c>
      <c r="M46" s="109" t="s">
        <v>521</v>
      </c>
    </row>
    <row r="47" spans="2:13" ht="27.75" customHeight="1" x14ac:dyDescent="0.15">
      <c r="B47" s="1281"/>
      <c r="C47" s="1282"/>
      <c r="D47" s="111"/>
      <c r="E47" s="1295" t="s">
        <v>37</v>
      </c>
      <c r="F47" s="1296"/>
      <c r="G47" s="1296"/>
      <c r="H47" s="1297"/>
      <c r="I47" s="107" t="s">
        <v>521</v>
      </c>
      <c r="J47" s="108" t="s">
        <v>521</v>
      </c>
      <c r="K47" s="108" t="s">
        <v>521</v>
      </c>
      <c r="L47" s="108" t="s">
        <v>521</v>
      </c>
      <c r="M47" s="109" t="s">
        <v>521</v>
      </c>
    </row>
    <row r="48" spans="2:13" ht="27.75" customHeight="1" x14ac:dyDescent="0.15">
      <c r="B48" s="1281"/>
      <c r="C48" s="1282"/>
      <c r="D48" s="106"/>
      <c r="E48" s="1285" t="s">
        <v>38</v>
      </c>
      <c r="F48" s="1285"/>
      <c r="G48" s="1285"/>
      <c r="H48" s="1286"/>
      <c r="I48" s="107" t="s">
        <v>521</v>
      </c>
      <c r="J48" s="108" t="s">
        <v>521</v>
      </c>
      <c r="K48" s="108" t="s">
        <v>521</v>
      </c>
      <c r="L48" s="108" t="s">
        <v>521</v>
      </c>
      <c r="M48" s="109" t="s">
        <v>521</v>
      </c>
    </row>
    <row r="49" spans="2:13" ht="27.75" customHeight="1" x14ac:dyDescent="0.15">
      <c r="B49" s="1283"/>
      <c r="C49" s="1284"/>
      <c r="D49" s="106"/>
      <c r="E49" s="1285" t="s">
        <v>39</v>
      </c>
      <c r="F49" s="1285"/>
      <c r="G49" s="1285"/>
      <c r="H49" s="1286"/>
      <c r="I49" s="107" t="s">
        <v>521</v>
      </c>
      <c r="J49" s="108" t="s">
        <v>521</v>
      </c>
      <c r="K49" s="108" t="s">
        <v>521</v>
      </c>
      <c r="L49" s="108" t="s">
        <v>521</v>
      </c>
      <c r="M49" s="109" t="s">
        <v>521</v>
      </c>
    </row>
    <row r="50" spans="2:13" ht="27.75" customHeight="1" x14ac:dyDescent="0.15">
      <c r="B50" s="1279" t="s">
        <v>40</v>
      </c>
      <c r="C50" s="1280"/>
      <c r="D50" s="112"/>
      <c r="E50" s="1285" t="s">
        <v>41</v>
      </c>
      <c r="F50" s="1285"/>
      <c r="G50" s="1285"/>
      <c r="H50" s="1286"/>
      <c r="I50" s="107">
        <v>2660</v>
      </c>
      <c r="J50" s="108">
        <v>2493</v>
      </c>
      <c r="K50" s="108">
        <v>2540</v>
      </c>
      <c r="L50" s="108">
        <v>2579</v>
      </c>
      <c r="M50" s="109">
        <v>2820</v>
      </c>
    </row>
    <row r="51" spans="2:13" ht="27.75" customHeight="1" x14ac:dyDescent="0.15">
      <c r="B51" s="1281"/>
      <c r="C51" s="1282"/>
      <c r="D51" s="106"/>
      <c r="E51" s="1285" t="s">
        <v>42</v>
      </c>
      <c r="F51" s="1285"/>
      <c r="G51" s="1285"/>
      <c r="H51" s="1286"/>
      <c r="I51" s="107" t="s">
        <v>521</v>
      </c>
      <c r="J51" s="108" t="s">
        <v>521</v>
      </c>
      <c r="K51" s="108" t="s">
        <v>521</v>
      </c>
      <c r="L51" s="108" t="s">
        <v>521</v>
      </c>
      <c r="M51" s="109" t="s">
        <v>521</v>
      </c>
    </row>
    <row r="52" spans="2:13" ht="27.75" customHeight="1" x14ac:dyDescent="0.15">
      <c r="B52" s="1283"/>
      <c r="C52" s="1284"/>
      <c r="D52" s="106"/>
      <c r="E52" s="1285" t="s">
        <v>43</v>
      </c>
      <c r="F52" s="1285"/>
      <c r="G52" s="1285"/>
      <c r="H52" s="1286"/>
      <c r="I52" s="107">
        <v>6986</v>
      </c>
      <c r="J52" s="108">
        <v>7055</v>
      </c>
      <c r="K52" s="108">
        <v>7078</v>
      </c>
      <c r="L52" s="108">
        <v>6991</v>
      </c>
      <c r="M52" s="109">
        <v>6756</v>
      </c>
    </row>
    <row r="53" spans="2:13" ht="27.75" customHeight="1" thickBot="1" x14ac:dyDescent="0.2">
      <c r="B53" s="1287" t="s">
        <v>44</v>
      </c>
      <c r="C53" s="1288"/>
      <c r="D53" s="113"/>
      <c r="E53" s="1289" t="s">
        <v>45</v>
      </c>
      <c r="F53" s="1289"/>
      <c r="G53" s="1289"/>
      <c r="H53" s="1290"/>
      <c r="I53" s="114">
        <v>1984</v>
      </c>
      <c r="J53" s="115">
        <v>2338</v>
      </c>
      <c r="K53" s="115">
        <v>2423</v>
      </c>
      <c r="L53" s="115">
        <v>2668</v>
      </c>
      <c r="M53" s="116">
        <v>2797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1wZlDIEz+ytX37w7NXKVQrtVI4b2/7SoImLrQTCQJctqMXsEhe4jQotd2O8+1kkbuyWjr2+I8oVRpt95eOosFQ==" saltValue="xOYgTogVOMtOmgaOp3Vm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6" t="s">
        <v>48</v>
      </c>
      <c r="D55" s="1306"/>
      <c r="E55" s="1307"/>
      <c r="F55" s="128">
        <v>750</v>
      </c>
      <c r="G55" s="128">
        <v>899</v>
      </c>
      <c r="H55" s="129">
        <v>1064</v>
      </c>
    </row>
    <row r="56" spans="2:8" ht="52.5" customHeight="1" x14ac:dyDescent="0.15">
      <c r="B56" s="130"/>
      <c r="C56" s="1308" t="s">
        <v>49</v>
      </c>
      <c r="D56" s="1308"/>
      <c r="E56" s="1309"/>
      <c r="F56" s="131">
        <v>211</v>
      </c>
      <c r="G56" s="131">
        <v>211</v>
      </c>
      <c r="H56" s="132">
        <v>211</v>
      </c>
    </row>
    <row r="57" spans="2:8" ht="53.25" customHeight="1" x14ac:dyDescent="0.15">
      <c r="B57" s="130"/>
      <c r="C57" s="1310" t="s">
        <v>50</v>
      </c>
      <c r="D57" s="1310"/>
      <c r="E57" s="1311"/>
      <c r="F57" s="133">
        <v>1134</v>
      </c>
      <c r="G57" s="133">
        <v>1201</v>
      </c>
      <c r="H57" s="134">
        <v>1276</v>
      </c>
    </row>
    <row r="58" spans="2:8" ht="45.75" customHeight="1" x14ac:dyDescent="0.15">
      <c r="B58" s="135"/>
      <c r="C58" s="1298" t="s">
        <v>585</v>
      </c>
      <c r="D58" s="1299"/>
      <c r="E58" s="1300"/>
      <c r="F58" s="136">
        <v>545</v>
      </c>
      <c r="G58" s="136">
        <v>610</v>
      </c>
      <c r="H58" s="137">
        <v>683</v>
      </c>
    </row>
    <row r="59" spans="2:8" ht="45.75" customHeight="1" x14ac:dyDescent="0.15">
      <c r="B59" s="135"/>
      <c r="C59" s="1298" t="s">
        <v>586</v>
      </c>
      <c r="D59" s="1299"/>
      <c r="E59" s="1300"/>
      <c r="F59" s="136">
        <v>270</v>
      </c>
      <c r="G59" s="136">
        <v>270</v>
      </c>
      <c r="H59" s="137">
        <v>270</v>
      </c>
    </row>
    <row r="60" spans="2:8" ht="45.75" customHeight="1" x14ac:dyDescent="0.15">
      <c r="B60" s="135"/>
      <c r="C60" s="1298" t="s">
        <v>587</v>
      </c>
      <c r="D60" s="1299"/>
      <c r="E60" s="1300"/>
      <c r="F60" s="136">
        <v>220</v>
      </c>
      <c r="G60" s="136">
        <v>220</v>
      </c>
      <c r="H60" s="137">
        <v>220</v>
      </c>
    </row>
    <row r="61" spans="2:8" ht="45.75" customHeight="1" x14ac:dyDescent="0.15">
      <c r="B61" s="135"/>
      <c r="C61" s="1298" t="s">
        <v>588</v>
      </c>
      <c r="D61" s="1299"/>
      <c r="E61" s="1300"/>
      <c r="F61" s="136">
        <v>56</v>
      </c>
      <c r="G61" s="136">
        <v>56</v>
      </c>
      <c r="H61" s="137">
        <v>56</v>
      </c>
    </row>
    <row r="62" spans="2:8" ht="45.75" customHeight="1" thickBot="1" x14ac:dyDescent="0.2">
      <c r="B62" s="138"/>
      <c r="C62" s="1301" t="s">
        <v>589</v>
      </c>
      <c r="D62" s="1302"/>
      <c r="E62" s="1303"/>
      <c r="F62" s="139">
        <v>23</v>
      </c>
      <c r="G62" s="139">
        <v>23</v>
      </c>
      <c r="H62" s="140">
        <v>23</v>
      </c>
    </row>
    <row r="63" spans="2:8" ht="52.5" customHeight="1" thickBot="1" x14ac:dyDescent="0.2">
      <c r="B63" s="141"/>
      <c r="C63" s="1304" t="s">
        <v>51</v>
      </c>
      <c r="D63" s="1304"/>
      <c r="E63" s="1305"/>
      <c r="F63" s="142">
        <v>2096</v>
      </c>
      <c r="G63" s="142">
        <v>2311</v>
      </c>
      <c r="H63" s="143">
        <v>2552</v>
      </c>
    </row>
    <row r="64" spans="2:8" ht="15" customHeight="1" x14ac:dyDescent="0.15"/>
  </sheetData>
  <sheetProtection algorithmName="SHA-512" hashValue="HrcaR1EugSuwEAwtIpp0CVMFO9Ak/8f+1H5Y2RQk3rr1aGdfkCCAXOVwFXFvpn488jNc/hnO/Ik3AwMFkzHl5A==" saltValue="4KEIsUi51Tskw5pstc5o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630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629</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624</v>
      </c>
    </row>
    <row r="50" spans="1:109" ht="13.5" x14ac:dyDescent="0.15">
      <c r="B50" s="389"/>
      <c r="G50" s="1318"/>
      <c r="H50" s="1318"/>
      <c r="I50" s="1318"/>
      <c r="J50" s="1318"/>
      <c r="K50" s="398"/>
      <c r="L50" s="398"/>
      <c r="M50" s="397"/>
      <c r="N50" s="397"/>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4" t="s">
        <v>563</v>
      </c>
      <c r="BQ50" s="1314"/>
      <c r="BR50" s="1314"/>
      <c r="BS50" s="1314"/>
      <c r="BT50" s="1314"/>
      <c r="BU50" s="1314"/>
      <c r="BV50" s="1314"/>
      <c r="BW50" s="1314"/>
      <c r="BX50" s="1314" t="s">
        <v>564</v>
      </c>
      <c r="BY50" s="1314"/>
      <c r="BZ50" s="1314"/>
      <c r="CA50" s="1314"/>
      <c r="CB50" s="1314"/>
      <c r="CC50" s="1314"/>
      <c r="CD50" s="1314"/>
      <c r="CE50" s="1314"/>
      <c r="CF50" s="1314" t="s">
        <v>565</v>
      </c>
      <c r="CG50" s="1314"/>
      <c r="CH50" s="1314"/>
      <c r="CI50" s="1314"/>
      <c r="CJ50" s="1314"/>
      <c r="CK50" s="1314"/>
      <c r="CL50" s="1314"/>
      <c r="CM50" s="1314"/>
      <c r="CN50" s="1314" t="s">
        <v>566</v>
      </c>
      <c r="CO50" s="1314"/>
      <c r="CP50" s="1314"/>
      <c r="CQ50" s="1314"/>
      <c r="CR50" s="1314"/>
      <c r="CS50" s="1314"/>
      <c r="CT50" s="1314"/>
      <c r="CU50" s="1314"/>
      <c r="CV50" s="1314" t="s">
        <v>567</v>
      </c>
      <c r="CW50" s="1314"/>
      <c r="CX50" s="1314"/>
      <c r="CY50" s="1314"/>
      <c r="CZ50" s="1314"/>
      <c r="DA50" s="1314"/>
      <c r="DB50" s="1314"/>
      <c r="DC50" s="1314"/>
    </row>
    <row r="51" spans="1:109" ht="13.5" customHeight="1" x14ac:dyDescent="0.15">
      <c r="B51" s="389"/>
      <c r="G51" s="1323"/>
      <c r="H51" s="1323"/>
      <c r="I51" s="1333"/>
      <c r="J51" s="1333"/>
      <c r="K51" s="1319"/>
      <c r="L51" s="1319"/>
      <c r="M51" s="1319"/>
      <c r="N51" s="1319"/>
      <c r="AM51" s="396"/>
      <c r="AN51" s="1315" t="s">
        <v>623</v>
      </c>
      <c r="AO51" s="1315"/>
      <c r="AP51" s="1315"/>
      <c r="AQ51" s="1315"/>
      <c r="AR51" s="1315"/>
      <c r="AS51" s="1315"/>
      <c r="AT51" s="1315"/>
      <c r="AU51" s="1315"/>
      <c r="AV51" s="1315"/>
      <c r="AW51" s="1315"/>
      <c r="AX51" s="1315"/>
      <c r="AY51" s="1315"/>
      <c r="AZ51" s="1315"/>
      <c r="BA51" s="1315"/>
      <c r="BB51" s="1315" t="s">
        <v>621</v>
      </c>
      <c r="BC51" s="1315"/>
      <c r="BD51" s="1315"/>
      <c r="BE51" s="1315"/>
      <c r="BF51" s="1315"/>
      <c r="BG51" s="1315"/>
      <c r="BH51" s="1315"/>
      <c r="BI51" s="1315"/>
      <c r="BJ51" s="1315"/>
      <c r="BK51" s="1315"/>
      <c r="BL51" s="1315"/>
      <c r="BM51" s="1315"/>
      <c r="BN51" s="1315"/>
      <c r="BO51" s="1315"/>
      <c r="BP51" s="1312">
        <v>50</v>
      </c>
      <c r="BQ51" s="1312"/>
      <c r="BR51" s="1312"/>
      <c r="BS51" s="1312"/>
      <c r="BT51" s="1312"/>
      <c r="BU51" s="1312"/>
      <c r="BV51" s="1312"/>
      <c r="BW51" s="1312"/>
      <c r="BX51" s="1312">
        <v>58.8</v>
      </c>
      <c r="BY51" s="1312"/>
      <c r="BZ51" s="1312"/>
      <c r="CA51" s="1312"/>
      <c r="CB51" s="1312"/>
      <c r="CC51" s="1312"/>
      <c r="CD51" s="1312"/>
      <c r="CE51" s="1312"/>
      <c r="CF51" s="1312">
        <v>60.5</v>
      </c>
      <c r="CG51" s="1312"/>
      <c r="CH51" s="1312"/>
      <c r="CI51" s="1312"/>
      <c r="CJ51" s="1312"/>
      <c r="CK51" s="1312"/>
      <c r="CL51" s="1312"/>
      <c r="CM51" s="1312"/>
      <c r="CN51" s="1312">
        <v>66.900000000000006</v>
      </c>
      <c r="CO51" s="1312"/>
      <c r="CP51" s="1312"/>
      <c r="CQ51" s="1312"/>
      <c r="CR51" s="1312"/>
      <c r="CS51" s="1312"/>
      <c r="CT51" s="1312"/>
      <c r="CU51" s="1312"/>
      <c r="CV51" s="1312">
        <v>66.2</v>
      </c>
      <c r="CW51" s="1312"/>
      <c r="CX51" s="1312"/>
      <c r="CY51" s="1312"/>
      <c r="CZ51" s="1312"/>
      <c r="DA51" s="1312"/>
      <c r="DB51" s="1312"/>
      <c r="DC51" s="1312"/>
    </row>
    <row r="52" spans="1:109" ht="13.5" x14ac:dyDescent="0.15">
      <c r="B52" s="389"/>
      <c r="G52" s="1323"/>
      <c r="H52" s="1323"/>
      <c r="I52" s="1333"/>
      <c r="J52" s="1333"/>
      <c r="K52" s="1319"/>
      <c r="L52" s="1319"/>
      <c r="M52" s="1319"/>
      <c r="N52" s="1319"/>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4"/>
      <c r="B53" s="389"/>
      <c r="G53" s="1323"/>
      <c r="H53" s="1323"/>
      <c r="I53" s="1318"/>
      <c r="J53" s="1318"/>
      <c r="K53" s="1319"/>
      <c r="L53" s="1319"/>
      <c r="M53" s="1319"/>
      <c r="N53" s="1319"/>
      <c r="AM53" s="396"/>
      <c r="AN53" s="1315"/>
      <c r="AO53" s="1315"/>
      <c r="AP53" s="1315"/>
      <c r="AQ53" s="1315"/>
      <c r="AR53" s="1315"/>
      <c r="AS53" s="1315"/>
      <c r="AT53" s="1315"/>
      <c r="AU53" s="1315"/>
      <c r="AV53" s="1315"/>
      <c r="AW53" s="1315"/>
      <c r="AX53" s="1315"/>
      <c r="AY53" s="1315"/>
      <c r="AZ53" s="1315"/>
      <c r="BA53" s="1315"/>
      <c r="BB53" s="1315" t="s">
        <v>628</v>
      </c>
      <c r="BC53" s="1315"/>
      <c r="BD53" s="1315"/>
      <c r="BE53" s="1315"/>
      <c r="BF53" s="1315"/>
      <c r="BG53" s="1315"/>
      <c r="BH53" s="1315"/>
      <c r="BI53" s="1315"/>
      <c r="BJ53" s="1315"/>
      <c r="BK53" s="1315"/>
      <c r="BL53" s="1315"/>
      <c r="BM53" s="1315"/>
      <c r="BN53" s="1315"/>
      <c r="BO53" s="1315"/>
      <c r="BP53" s="1312">
        <v>54.5</v>
      </c>
      <c r="BQ53" s="1312"/>
      <c r="BR53" s="1312"/>
      <c r="BS53" s="1312"/>
      <c r="BT53" s="1312"/>
      <c r="BU53" s="1312"/>
      <c r="BV53" s="1312"/>
      <c r="BW53" s="1312"/>
      <c r="BX53" s="1312">
        <v>56.3</v>
      </c>
      <c r="BY53" s="1312"/>
      <c r="BZ53" s="1312"/>
      <c r="CA53" s="1312"/>
      <c r="CB53" s="1312"/>
      <c r="CC53" s="1312"/>
      <c r="CD53" s="1312"/>
      <c r="CE53" s="1312"/>
      <c r="CF53" s="1312">
        <v>55.3</v>
      </c>
      <c r="CG53" s="1312"/>
      <c r="CH53" s="1312"/>
      <c r="CI53" s="1312"/>
      <c r="CJ53" s="1312"/>
      <c r="CK53" s="1312"/>
      <c r="CL53" s="1312"/>
      <c r="CM53" s="1312"/>
      <c r="CN53" s="1312">
        <v>57.2</v>
      </c>
      <c r="CO53" s="1312"/>
      <c r="CP53" s="1312"/>
      <c r="CQ53" s="1312"/>
      <c r="CR53" s="1312"/>
      <c r="CS53" s="1312"/>
      <c r="CT53" s="1312"/>
      <c r="CU53" s="1312"/>
      <c r="CV53" s="1312">
        <v>58.8</v>
      </c>
      <c r="CW53" s="1312"/>
      <c r="CX53" s="1312"/>
      <c r="CY53" s="1312"/>
      <c r="CZ53" s="1312"/>
      <c r="DA53" s="1312"/>
      <c r="DB53" s="1312"/>
      <c r="DC53" s="1312"/>
    </row>
    <row r="54" spans="1:109" ht="13.5" x14ac:dyDescent="0.15">
      <c r="A54" s="404"/>
      <c r="B54" s="389"/>
      <c r="G54" s="1323"/>
      <c r="H54" s="1323"/>
      <c r="I54" s="1318"/>
      <c r="J54" s="1318"/>
      <c r="K54" s="1319"/>
      <c r="L54" s="1319"/>
      <c r="M54" s="1319"/>
      <c r="N54" s="1319"/>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4"/>
      <c r="B55" s="389"/>
      <c r="G55" s="1318"/>
      <c r="H55" s="1318"/>
      <c r="I55" s="1318"/>
      <c r="J55" s="1318"/>
      <c r="K55" s="1319"/>
      <c r="L55" s="1319"/>
      <c r="M55" s="1319"/>
      <c r="N55" s="1319"/>
      <c r="AN55" s="1314" t="s">
        <v>622</v>
      </c>
      <c r="AO55" s="1314"/>
      <c r="AP55" s="1314"/>
      <c r="AQ55" s="1314"/>
      <c r="AR55" s="1314"/>
      <c r="AS55" s="1314"/>
      <c r="AT55" s="1314"/>
      <c r="AU55" s="1314"/>
      <c r="AV55" s="1314"/>
      <c r="AW55" s="1314"/>
      <c r="AX55" s="1314"/>
      <c r="AY55" s="1314"/>
      <c r="AZ55" s="1314"/>
      <c r="BA55" s="1314"/>
      <c r="BB55" s="1315" t="s">
        <v>621</v>
      </c>
      <c r="BC55" s="1315"/>
      <c r="BD55" s="1315"/>
      <c r="BE55" s="1315"/>
      <c r="BF55" s="1315"/>
      <c r="BG55" s="1315"/>
      <c r="BH55" s="1315"/>
      <c r="BI55" s="1315"/>
      <c r="BJ55" s="1315"/>
      <c r="BK55" s="1315"/>
      <c r="BL55" s="1315"/>
      <c r="BM55" s="1315"/>
      <c r="BN55" s="1315"/>
      <c r="BO55" s="1315"/>
      <c r="BP55" s="1312">
        <v>44.9</v>
      </c>
      <c r="BQ55" s="1312"/>
      <c r="BR55" s="1312"/>
      <c r="BS55" s="1312"/>
      <c r="BT55" s="1312"/>
      <c r="BU55" s="1312"/>
      <c r="BV55" s="1312"/>
      <c r="BW55" s="1312"/>
      <c r="BX55" s="1312">
        <v>40.799999999999997</v>
      </c>
      <c r="BY55" s="1312"/>
      <c r="BZ55" s="1312"/>
      <c r="CA55" s="1312"/>
      <c r="CB55" s="1312"/>
      <c r="CC55" s="1312"/>
      <c r="CD55" s="1312"/>
      <c r="CE55" s="1312"/>
      <c r="CF55" s="1312">
        <v>38.5</v>
      </c>
      <c r="CG55" s="1312"/>
      <c r="CH55" s="1312"/>
      <c r="CI55" s="1312"/>
      <c r="CJ55" s="1312"/>
      <c r="CK55" s="1312"/>
      <c r="CL55" s="1312"/>
      <c r="CM55" s="1312"/>
      <c r="CN55" s="1312">
        <v>35.5</v>
      </c>
      <c r="CO55" s="1312"/>
      <c r="CP55" s="1312"/>
      <c r="CQ55" s="1312"/>
      <c r="CR55" s="1312"/>
      <c r="CS55" s="1312"/>
      <c r="CT55" s="1312"/>
      <c r="CU55" s="1312"/>
      <c r="CV55" s="1312">
        <v>13.5</v>
      </c>
      <c r="CW55" s="1312"/>
      <c r="CX55" s="1312"/>
      <c r="CY55" s="1312"/>
      <c r="CZ55" s="1312"/>
      <c r="DA55" s="1312"/>
      <c r="DB55" s="1312"/>
      <c r="DC55" s="1312"/>
    </row>
    <row r="56" spans="1:109" ht="13.5" x14ac:dyDescent="0.15">
      <c r="A56" s="404"/>
      <c r="B56" s="389"/>
      <c r="G56" s="1318"/>
      <c r="H56" s="1318"/>
      <c r="I56" s="1318"/>
      <c r="J56" s="1318"/>
      <c r="K56" s="1319"/>
      <c r="L56" s="1319"/>
      <c r="M56" s="1319"/>
      <c r="N56" s="1319"/>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4" customFormat="1" ht="13.5" x14ac:dyDescent="0.15">
      <c r="B57" s="410"/>
      <c r="G57" s="1318"/>
      <c r="H57" s="1318"/>
      <c r="I57" s="1316"/>
      <c r="J57" s="1316"/>
      <c r="K57" s="1319"/>
      <c r="L57" s="1319"/>
      <c r="M57" s="1319"/>
      <c r="N57" s="1319"/>
      <c r="AM57" s="388"/>
      <c r="AN57" s="1314"/>
      <c r="AO57" s="1314"/>
      <c r="AP57" s="1314"/>
      <c r="AQ57" s="1314"/>
      <c r="AR57" s="1314"/>
      <c r="AS57" s="1314"/>
      <c r="AT57" s="1314"/>
      <c r="AU57" s="1314"/>
      <c r="AV57" s="1314"/>
      <c r="AW57" s="1314"/>
      <c r="AX57" s="1314"/>
      <c r="AY57" s="1314"/>
      <c r="AZ57" s="1314"/>
      <c r="BA57" s="1314"/>
      <c r="BB57" s="1315" t="s">
        <v>628</v>
      </c>
      <c r="BC57" s="1315"/>
      <c r="BD57" s="1315"/>
      <c r="BE57" s="1315"/>
      <c r="BF57" s="1315"/>
      <c r="BG57" s="1315"/>
      <c r="BH57" s="1315"/>
      <c r="BI57" s="1315"/>
      <c r="BJ57" s="1315"/>
      <c r="BK57" s="1315"/>
      <c r="BL57" s="1315"/>
      <c r="BM57" s="1315"/>
      <c r="BN57" s="1315"/>
      <c r="BO57" s="1315"/>
      <c r="BP57" s="1312">
        <v>62.6</v>
      </c>
      <c r="BQ57" s="1312"/>
      <c r="BR57" s="1312"/>
      <c r="BS57" s="1312"/>
      <c r="BT57" s="1312"/>
      <c r="BU57" s="1312"/>
      <c r="BV57" s="1312"/>
      <c r="BW57" s="1312"/>
      <c r="BX57" s="1312">
        <v>63.5</v>
      </c>
      <c r="BY57" s="1312"/>
      <c r="BZ57" s="1312"/>
      <c r="CA57" s="1312"/>
      <c r="CB57" s="1312"/>
      <c r="CC57" s="1312"/>
      <c r="CD57" s="1312"/>
      <c r="CE57" s="1312"/>
      <c r="CF57" s="1312">
        <v>65.3</v>
      </c>
      <c r="CG57" s="1312"/>
      <c r="CH57" s="1312"/>
      <c r="CI57" s="1312"/>
      <c r="CJ57" s="1312"/>
      <c r="CK57" s="1312"/>
      <c r="CL57" s="1312"/>
      <c r="CM57" s="1312"/>
      <c r="CN57" s="1312">
        <v>65.7</v>
      </c>
      <c r="CO57" s="1312"/>
      <c r="CP57" s="1312"/>
      <c r="CQ57" s="1312"/>
      <c r="CR57" s="1312"/>
      <c r="CS57" s="1312"/>
      <c r="CT57" s="1312"/>
      <c r="CU57" s="1312"/>
      <c r="CV57" s="1312">
        <v>65.3</v>
      </c>
      <c r="CW57" s="1312"/>
      <c r="CX57" s="1312"/>
      <c r="CY57" s="1312"/>
      <c r="CZ57" s="1312"/>
      <c r="DA57" s="1312"/>
      <c r="DB57" s="1312"/>
      <c r="DC57" s="1312"/>
      <c r="DD57" s="415"/>
      <c r="DE57" s="410"/>
    </row>
    <row r="58" spans="1:109" s="404" customFormat="1" ht="13.5" x14ac:dyDescent="0.15">
      <c r="A58" s="388"/>
      <c r="B58" s="410"/>
      <c r="G58" s="1318"/>
      <c r="H58" s="1318"/>
      <c r="I58" s="1316"/>
      <c r="J58" s="1316"/>
      <c r="K58" s="1319"/>
      <c r="L58" s="1319"/>
      <c r="M58" s="1319"/>
      <c r="N58" s="1319"/>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627</v>
      </c>
    </row>
    <row r="64" spans="1:109" ht="13.5" x14ac:dyDescent="0.15">
      <c r="B64" s="389"/>
      <c r="G64" s="405"/>
      <c r="I64" s="407"/>
      <c r="J64" s="407"/>
      <c r="K64" s="407"/>
      <c r="L64" s="407"/>
      <c r="M64" s="407"/>
      <c r="N64" s="406"/>
      <c r="AM64" s="405"/>
      <c r="AN64" s="405" t="s">
        <v>626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625</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624</v>
      </c>
    </row>
    <row r="72" spans="2:107" ht="13.5" x14ac:dyDescent="0.15">
      <c r="B72" s="389"/>
      <c r="G72" s="1318"/>
      <c r="H72" s="1318"/>
      <c r="I72" s="1318"/>
      <c r="J72" s="1318"/>
      <c r="K72" s="398"/>
      <c r="L72" s="398"/>
      <c r="M72" s="397"/>
      <c r="N72" s="397"/>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4" t="s">
        <v>563</v>
      </c>
      <c r="BQ72" s="1314"/>
      <c r="BR72" s="1314"/>
      <c r="BS72" s="1314"/>
      <c r="BT72" s="1314"/>
      <c r="BU72" s="1314"/>
      <c r="BV72" s="1314"/>
      <c r="BW72" s="1314"/>
      <c r="BX72" s="1314" t="s">
        <v>564</v>
      </c>
      <c r="BY72" s="1314"/>
      <c r="BZ72" s="1314"/>
      <c r="CA72" s="1314"/>
      <c r="CB72" s="1314"/>
      <c r="CC72" s="1314"/>
      <c r="CD72" s="1314"/>
      <c r="CE72" s="1314"/>
      <c r="CF72" s="1314" t="s">
        <v>565</v>
      </c>
      <c r="CG72" s="1314"/>
      <c r="CH72" s="1314"/>
      <c r="CI72" s="1314"/>
      <c r="CJ72" s="1314"/>
      <c r="CK72" s="1314"/>
      <c r="CL72" s="1314"/>
      <c r="CM72" s="1314"/>
      <c r="CN72" s="1314" t="s">
        <v>566</v>
      </c>
      <c r="CO72" s="1314"/>
      <c r="CP72" s="1314"/>
      <c r="CQ72" s="1314"/>
      <c r="CR72" s="1314"/>
      <c r="CS72" s="1314"/>
      <c r="CT72" s="1314"/>
      <c r="CU72" s="1314"/>
      <c r="CV72" s="1314" t="s">
        <v>567</v>
      </c>
      <c r="CW72" s="1314"/>
      <c r="CX72" s="1314"/>
      <c r="CY72" s="1314"/>
      <c r="CZ72" s="1314"/>
      <c r="DA72" s="1314"/>
      <c r="DB72" s="1314"/>
      <c r="DC72" s="1314"/>
    </row>
    <row r="73" spans="2:107" ht="13.5" x14ac:dyDescent="0.15">
      <c r="B73" s="389"/>
      <c r="G73" s="1323"/>
      <c r="H73" s="1323"/>
      <c r="I73" s="1323"/>
      <c r="J73" s="1323"/>
      <c r="K73" s="1313"/>
      <c r="L73" s="1313"/>
      <c r="M73" s="1313"/>
      <c r="N73" s="1313"/>
      <c r="AM73" s="396"/>
      <c r="AN73" s="1315" t="s">
        <v>623</v>
      </c>
      <c r="AO73" s="1315"/>
      <c r="AP73" s="1315"/>
      <c r="AQ73" s="1315"/>
      <c r="AR73" s="1315"/>
      <c r="AS73" s="1315"/>
      <c r="AT73" s="1315"/>
      <c r="AU73" s="1315"/>
      <c r="AV73" s="1315"/>
      <c r="AW73" s="1315"/>
      <c r="AX73" s="1315"/>
      <c r="AY73" s="1315"/>
      <c r="AZ73" s="1315"/>
      <c r="BA73" s="1315"/>
      <c r="BB73" s="1315" t="s">
        <v>621</v>
      </c>
      <c r="BC73" s="1315"/>
      <c r="BD73" s="1315"/>
      <c r="BE73" s="1315"/>
      <c r="BF73" s="1315"/>
      <c r="BG73" s="1315"/>
      <c r="BH73" s="1315"/>
      <c r="BI73" s="1315"/>
      <c r="BJ73" s="1315"/>
      <c r="BK73" s="1315"/>
      <c r="BL73" s="1315"/>
      <c r="BM73" s="1315"/>
      <c r="BN73" s="1315"/>
      <c r="BO73" s="1315"/>
      <c r="BP73" s="1312">
        <v>50</v>
      </c>
      <c r="BQ73" s="1312"/>
      <c r="BR73" s="1312"/>
      <c r="BS73" s="1312"/>
      <c r="BT73" s="1312"/>
      <c r="BU73" s="1312"/>
      <c r="BV73" s="1312"/>
      <c r="BW73" s="1312"/>
      <c r="BX73" s="1312">
        <v>58.8</v>
      </c>
      <c r="BY73" s="1312"/>
      <c r="BZ73" s="1312"/>
      <c r="CA73" s="1312"/>
      <c r="CB73" s="1312"/>
      <c r="CC73" s="1312"/>
      <c r="CD73" s="1312"/>
      <c r="CE73" s="1312"/>
      <c r="CF73" s="1312">
        <v>60.5</v>
      </c>
      <c r="CG73" s="1312"/>
      <c r="CH73" s="1312"/>
      <c r="CI73" s="1312"/>
      <c r="CJ73" s="1312"/>
      <c r="CK73" s="1312"/>
      <c r="CL73" s="1312"/>
      <c r="CM73" s="1312"/>
      <c r="CN73" s="1312">
        <v>66.900000000000006</v>
      </c>
      <c r="CO73" s="1312"/>
      <c r="CP73" s="1312"/>
      <c r="CQ73" s="1312"/>
      <c r="CR73" s="1312"/>
      <c r="CS73" s="1312"/>
      <c r="CT73" s="1312"/>
      <c r="CU73" s="1312"/>
      <c r="CV73" s="1312">
        <v>66.2</v>
      </c>
      <c r="CW73" s="1312"/>
      <c r="CX73" s="1312"/>
      <c r="CY73" s="1312"/>
      <c r="CZ73" s="1312"/>
      <c r="DA73" s="1312"/>
      <c r="DB73" s="1312"/>
      <c r="DC73" s="1312"/>
    </row>
    <row r="74" spans="2:107" ht="13.5" x14ac:dyDescent="0.15">
      <c r="B74" s="389"/>
      <c r="G74" s="1323"/>
      <c r="H74" s="1323"/>
      <c r="I74" s="1323"/>
      <c r="J74" s="1323"/>
      <c r="K74" s="1313"/>
      <c r="L74" s="1313"/>
      <c r="M74" s="1313"/>
      <c r="N74" s="1313"/>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9"/>
      <c r="G75" s="1323"/>
      <c r="H75" s="1323"/>
      <c r="I75" s="1318"/>
      <c r="J75" s="1318"/>
      <c r="K75" s="1319"/>
      <c r="L75" s="1319"/>
      <c r="M75" s="1319"/>
      <c r="N75" s="1319"/>
      <c r="AM75" s="396"/>
      <c r="AN75" s="1315"/>
      <c r="AO75" s="1315"/>
      <c r="AP75" s="1315"/>
      <c r="AQ75" s="1315"/>
      <c r="AR75" s="1315"/>
      <c r="AS75" s="1315"/>
      <c r="AT75" s="1315"/>
      <c r="AU75" s="1315"/>
      <c r="AV75" s="1315"/>
      <c r="AW75" s="1315"/>
      <c r="AX75" s="1315"/>
      <c r="AY75" s="1315"/>
      <c r="AZ75" s="1315"/>
      <c r="BA75" s="1315"/>
      <c r="BB75" s="1315" t="s">
        <v>620</v>
      </c>
      <c r="BC75" s="1315"/>
      <c r="BD75" s="1315"/>
      <c r="BE75" s="1315"/>
      <c r="BF75" s="1315"/>
      <c r="BG75" s="1315"/>
      <c r="BH75" s="1315"/>
      <c r="BI75" s="1315"/>
      <c r="BJ75" s="1315"/>
      <c r="BK75" s="1315"/>
      <c r="BL75" s="1315"/>
      <c r="BM75" s="1315"/>
      <c r="BN75" s="1315"/>
      <c r="BO75" s="1315"/>
      <c r="BP75" s="1312">
        <v>6.4</v>
      </c>
      <c r="BQ75" s="1312"/>
      <c r="BR75" s="1312"/>
      <c r="BS75" s="1312"/>
      <c r="BT75" s="1312"/>
      <c r="BU75" s="1312"/>
      <c r="BV75" s="1312"/>
      <c r="BW75" s="1312"/>
      <c r="BX75" s="1312">
        <v>4.5999999999999996</v>
      </c>
      <c r="BY75" s="1312"/>
      <c r="BZ75" s="1312"/>
      <c r="CA75" s="1312"/>
      <c r="CB75" s="1312"/>
      <c r="CC75" s="1312"/>
      <c r="CD75" s="1312"/>
      <c r="CE75" s="1312"/>
      <c r="CF75" s="1312">
        <v>3.8</v>
      </c>
      <c r="CG75" s="1312"/>
      <c r="CH75" s="1312"/>
      <c r="CI75" s="1312"/>
      <c r="CJ75" s="1312"/>
      <c r="CK75" s="1312"/>
      <c r="CL75" s="1312"/>
      <c r="CM75" s="1312"/>
      <c r="CN75" s="1312">
        <v>3.4</v>
      </c>
      <c r="CO75" s="1312"/>
      <c r="CP75" s="1312"/>
      <c r="CQ75" s="1312"/>
      <c r="CR75" s="1312"/>
      <c r="CS75" s="1312"/>
      <c r="CT75" s="1312"/>
      <c r="CU75" s="1312"/>
      <c r="CV75" s="1312">
        <v>3.5</v>
      </c>
      <c r="CW75" s="1312"/>
      <c r="CX75" s="1312"/>
      <c r="CY75" s="1312"/>
      <c r="CZ75" s="1312"/>
      <c r="DA75" s="1312"/>
      <c r="DB75" s="1312"/>
      <c r="DC75" s="1312"/>
    </row>
    <row r="76" spans="2:107" ht="13.5" x14ac:dyDescent="0.15">
      <c r="B76" s="389"/>
      <c r="G76" s="1323"/>
      <c r="H76" s="1323"/>
      <c r="I76" s="1318"/>
      <c r="J76" s="1318"/>
      <c r="K76" s="1319"/>
      <c r="L76" s="1319"/>
      <c r="M76" s="1319"/>
      <c r="N76" s="1319"/>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9"/>
      <c r="G77" s="1318"/>
      <c r="H77" s="1318"/>
      <c r="I77" s="1318"/>
      <c r="J77" s="1318"/>
      <c r="K77" s="1313"/>
      <c r="L77" s="1313"/>
      <c r="M77" s="1313"/>
      <c r="N77" s="1313"/>
      <c r="AN77" s="1314" t="s">
        <v>622</v>
      </c>
      <c r="AO77" s="1314"/>
      <c r="AP77" s="1314"/>
      <c r="AQ77" s="1314"/>
      <c r="AR77" s="1314"/>
      <c r="AS77" s="1314"/>
      <c r="AT77" s="1314"/>
      <c r="AU77" s="1314"/>
      <c r="AV77" s="1314"/>
      <c r="AW77" s="1314"/>
      <c r="AX77" s="1314"/>
      <c r="AY77" s="1314"/>
      <c r="AZ77" s="1314"/>
      <c r="BA77" s="1314"/>
      <c r="BB77" s="1315" t="s">
        <v>621</v>
      </c>
      <c r="BC77" s="1315"/>
      <c r="BD77" s="1315"/>
      <c r="BE77" s="1315"/>
      <c r="BF77" s="1315"/>
      <c r="BG77" s="1315"/>
      <c r="BH77" s="1315"/>
      <c r="BI77" s="1315"/>
      <c r="BJ77" s="1315"/>
      <c r="BK77" s="1315"/>
      <c r="BL77" s="1315"/>
      <c r="BM77" s="1315"/>
      <c r="BN77" s="1315"/>
      <c r="BO77" s="1315"/>
      <c r="BP77" s="1312">
        <v>44.9</v>
      </c>
      <c r="BQ77" s="1312"/>
      <c r="BR77" s="1312"/>
      <c r="BS77" s="1312"/>
      <c r="BT77" s="1312"/>
      <c r="BU77" s="1312"/>
      <c r="BV77" s="1312"/>
      <c r="BW77" s="1312"/>
      <c r="BX77" s="1312">
        <v>40.799999999999997</v>
      </c>
      <c r="BY77" s="1312"/>
      <c r="BZ77" s="1312"/>
      <c r="CA77" s="1312"/>
      <c r="CB77" s="1312"/>
      <c r="CC77" s="1312"/>
      <c r="CD77" s="1312"/>
      <c r="CE77" s="1312"/>
      <c r="CF77" s="1312">
        <v>38.5</v>
      </c>
      <c r="CG77" s="1312"/>
      <c r="CH77" s="1312"/>
      <c r="CI77" s="1312"/>
      <c r="CJ77" s="1312"/>
      <c r="CK77" s="1312"/>
      <c r="CL77" s="1312"/>
      <c r="CM77" s="1312"/>
      <c r="CN77" s="1312">
        <v>35.5</v>
      </c>
      <c r="CO77" s="1312"/>
      <c r="CP77" s="1312"/>
      <c r="CQ77" s="1312"/>
      <c r="CR77" s="1312"/>
      <c r="CS77" s="1312"/>
      <c r="CT77" s="1312"/>
      <c r="CU77" s="1312"/>
      <c r="CV77" s="1312">
        <v>13.5</v>
      </c>
      <c r="CW77" s="1312"/>
      <c r="CX77" s="1312"/>
      <c r="CY77" s="1312"/>
      <c r="CZ77" s="1312"/>
      <c r="DA77" s="1312"/>
      <c r="DB77" s="1312"/>
      <c r="DC77" s="1312"/>
    </row>
    <row r="78" spans="2:107" ht="13.5" x14ac:dyDescent="0.15">
      <c r="B78" s="389"/>
      <c r="G78" s="1318"/>
      <c r="H78" s="1318"/>
      <c r="I78" s="1318"/>
      <c r="J78" s="1318"/>
      <c r="K78" s="1313"/>
      <c r="L78" s="1313"/>
      <c r="M78" s="1313"/>
      <c r="N78" s="1313"/>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9"/>
      <c r="G79" s="1318"/>
      <c r="H79" s="1318"/>
      <c r="I79" s="1316"/>
      <c r="J79" s="1316"/>
      <c r="K79" s="1317"/>
      <c r="L79" s="1317"/>
      <c r="M79" s="1317"/>
      <c r="N79" s="1317"/>
      <c r="AN79" s="1314"/>
      <c r="AO79" s="1314"/>
      <c r="AP79" s="1314"/>
      <c r="AQ79" s="1314"/>
      <c r="AR79" s="1314"/>
      <c r="AS79" s="1314"/>
      <c r="AT79" s="1314"/>
      <c r="AU79" s="1314"/>
      <c r="AV79" s="1314"/>
      <c r="AW79" s="1314"/>
      <c r="AX79" s="1314"/>
      <c r="AY79" s="1314"/>
      <c r="AZ79" s="1314"/>
      <c r="BA79" s="1314"/>
      <c r="BB79" s="1315" t="s">
        <v>620</v>
      </c>
      <c r="BC79" s="1315"/>
      <c r="BD79" s="1315"/>
      <c r="BE79" s="1315"/>
      <c r="BF79" s="1315"/>
      <c r="BG79" s="1315"/>
      <c r="BH79" s="1315"/>
      <c r="BI79" s="1315"/>
      <c r="BJ79" s="1315"/>
      <c r="BK79" s="1315"/>
      <c r="BL79" s="1315"/>
      <c r="BM79" s="1315"/>
      <c r="BN79" s="1315"/>
      <c r="BO79" s="1315"/>
      <c r="BP79" s="1312">
        <v>9.1</v>
      </c>
      <c r="BQ79" s="1312"/>
      <c r="BR79" s="1312"/>
      <c r="BS79" s="1312"/>
      <c r="BT79" s="1312"/>
      <c r="BU79" s="1312"/>
      <c r="BV79" s="1312"/>
      <c r="BW79" s="1312"/>
      <c r="BX79" s="1312">
        <v>8.9</v>
      </c>
      <c r="BY79" s="1312"/>
      <c r="BZ79" s="1312"/>
      <c r="CA79" s="1312"/>
      <c r="CB79" s="1312"/>
      <c r="CC79" s="1312"/>
      <c r="CD79" s="1312"/>
      <c r="CE79" s="1312"/>
      <c r="CF79" s="1312">
        <v>8.9</v>
      </c>
      <c r="CG79" s="1312"/>
      <c r="CH79" s="1312"/>
      <c r="CI79" s="1312"/>
      <c r="CJ79" s="1312"/>
      <c r="CK79" s="1312"/>
      <c r="CL79" s="1312"/>
      <c r="CM79" s="1312"/>
      <c r="CN79" s="1312">
        <v>8.8000000000000007</v>
      </c>
      <c r="CO79" s="1312"/>
      <c r="CP79" s="1312"/>
      <c r="CQ79" s="1312"/>
      <c r="CR79" s="1312"/>
      <c r="CS79" s="1312"/>
      <c r="CT79" s="1312"/>
      <c r="CU79" s="1312"/>
      <c r="CV79" s="1312">
        <v>8.3000000000000007</v>
      </c>
      <c r="CW79" s="1312"/>
      <c r="CX79" s="1312"/>
      <c r="CY79" s="1312"/>
      <c r="CZ79" s="1312"/>
      <c r="DA79" s="1312"/>
      <c r="DB79" s="1312"/>
      <c r="DC79" s="1312"/>
    </row>
    <row r="80" spans="2:107" ht="13.5" x14ac:dyDescent="0.15">
      <c r="B80" s="389"/>
      <c r="G80" s="1318"/>
      <c r="H80" s="1318"/>
      <c r="I80" s="1316"/>
      <c r="J80" s="1316"/>
      <c r="K80" s="1317"/>
      <c r="L80" s="1317"/>
      <c r="M80" s="1317"/>
      <c r="N80" s="1317"/>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djwgntFVxgEX+BYWyju0XMBeFdcG/koDdQSrJh35sv6+3BmuIlqopHQcn7cMi5OGXZc2pnskEhn86aIAprA0w==" saltValue="Cbccmot6h6rEQjVjwJkCdg=="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kuFJTht0JyJ17BatXu8edhGNCT9zzp1QWIl5YT9C8YIkG7nS0GRiHCGYNjOlXJ1/He46DPUgc7LZqpyDX2RzUQ==" saltValue="IVtRFgBKn/iOjwrJAii3t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o+BXI024e/wfmOHn1NBl2WC4Ydw12rCJcPkcq1j+BgEfs6L9sMTyqDBcptRjXqoT1fN2HEpEkKbXxjEGwXxU/g==" saltValue="IQgmiA/MnQS817cR0A9R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64071</v>
      </c>
      <c r="E3" s="162"/>
      <c r="F3" s="163">
        <v>115123</v>
      </c>
      <c r="G3" s="164"/>
      <c r="H3" s="165"/>
    </row>
    <row r="4" spans="1:8" x14ac:dyDescent="0.15">
      <c r="A4" s="166"/>
      <c r="B4" s="167"/>
      <c r="C4" s="168"/>
      <c r="D4" s="169">
        <v>32985</v>
      </c>
      <c r="E4" s="170"/>
      <c r="F4" s="171">
        <v>46026</v>
      </c>
      <c r="G4" s="172"/>
      <c r="H4" s="173"/>
    </row>
    <row r="5" spans="1:8" x14ac:dyDescent="0.15">
      <c r="A5" s="154" t="s">
        <v>555</v>
      </c>
      <c r="B5" s="159"/>
      <c r="C5" s="160"/>
      <c r="D5" s="161">
        <v>79208</v>
      </c>
      <c r="E5" s="162"/>
      <c r="F5" s="163">
        <v>98899</v>
      </c>
      <c r="G5" s="164"/>
      <c r="H5" s="165"/>
    </row>
    <row r="6" spans="1:8" x14ac:dyDescent="0.15">
      <c r="A6" s="166"/>
      <c r="B6" s="167"/>
      <c r="C6" s="168"/>
      <c r="D6" s="169">
        <v>32887</v>
      </c>
      <c r="E6" s="170"/>
      <c r="F6" s="171">
        <v>43734</v>
      </c>
      <c r="G6" s="172"/>
      <c r="H6" s="173"/>
    </row>
    <row r="7" spans="1:8" x14ac:dyDescent="0.15">
      <c r="A7" s="154" t="s">
        <v>556</v>
      </c>
      <c r="B7" s="159"/>
      <c r="C7" s="160"/>
      <c r="D7" s="161">
        <v>48166</v>
      </c>
      <c r="E7" s="162"/>
      <c r="F7" s="163">
        <v>96462</v>
      </c>
      <c r="G7" s="164"/>
      <c r="H7" s="165"/>
    </row>
    <row r="8" spans="1:8" x14ac:dyDescent="0.15">
      <c r="A8" s="166"/>
      <c r="B8" s="167"/>
      <c r="C8" s="168"/>
      <c r="D8" s="169">
        <v>26329</v>
      </c>
      <c r="E8" s="170"/>
      <c r="F8" s="171">
        <v>39886</v>
      </c>
      <c r="G8" s="172"/>
      <c r="H8" s="173"/>
    </row>
    <row r="9" spans="1:8" x14ac:dyDescent="0.15">
      <c r="A9" s="154" t="s">
        <v>557</v>
      </c>
      <c r="B9" s="159"/>
      <c r="C9" s="160"/>
      <c r="D9" s="161">
        <v>28619</v>
      </c>
      <c r="E9" s="162"/>
      <c r="F9" s="163">
        <v>83103</v>
      </c>
      <c r="G9" s="164"/>
      <c r="H9" s="165"/>
    </row>
    <row r="10" spans="1:8" x14ac:dyDescent="0.15">
      <c r="A10" s="166"/>
      <c r="B10" s="167"/>
      <c r="C10" s="168"/>
      <c r="D10" s="169">
        <v>15329</v>
      </c>
      <c r="E10" s="170"/>
      <c r="F10" s="171">
        <v>41378</v>
      </c>
      <c r="G10" s="172"/>
      <c r="H10" s="173"/>
    </row>
    <row r="11" spans="1:8" x14ac:dyDescent="0.15">
      <c r="A11" s="154" t="s">
        <v>558</v>
      </c>
      <c r="B11" s="159"/>
      <c r="C11" s="160"/>
      <c r="D11" s="161">
        <v>33797</v>
      </c>
      <c r="E11" s="162"/>
      <c r="F11" s="163">
        <v>84459</v>
      </c>
      <c r="G11" s="164"/>
      <c r="H11" s="165"/>
    </row>
    <row r="12" spans="1:8" x14ac:dyDescent="0.15">
      <c r="A12" s="166"/>
      <c r="B12" s="167"/>
      <c r="C12" s="174"/>
      <c r="D12" s="169">
        <v>24022</v>
      </c>
      <c r="E12" s="170"/>
      <c r="F12" s="171">
        <v>47314</v>
      </c>
      <c r="G12" s="172"/>
      <c r="H12" s="173"/>
    </row>
    <row r="13" spans="1:8" x14ac:dyDescent="0.15">
      <c r="A13" s="154"/>
      <c r="B13" s="159"/>
      <c r="C13" s="175"/>
      <c r="D13" s="176">
        <v>50772</v>
      </c>
      <c r="E13" s="177"/>
      <c r="F13" s="178">
        <v>95609</v>
      </c>
      <c r="G13" s="179"/>
      <c r="H13" s="165"/>
    </row>
    <row r="14" spans="1:8" x14ac:dyDescent="0.15">
      <c r="A14" s="166"/>
      <c r="B14" s="167"/>
      <c r="C14" s="168"/>
      <c r="D14" s="169">
        <v>26310</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6.97</v>
      </c>
      <c r="C19" s="180">
        <f>ROUND(VALUE(SUBSTITUTE(実質収支比率等に係る経年分析!G$48,"▲","-")),2)</f>
        <v>6.44</v>
      </c>
      <c r="D19" s="180">
        <f>ROUND(VALUE(SUBSTITUTE(実質収支比率等に係る経年分析!H$48,"▲","-")),2)</f>
        <v>9.77</v>
      </c>
      <c r="E19" s="180">
        <f>ROUND(VALUE(SUBSTITUTE(実質収支比率等に係る経年分析!I$48,"▲","-")),2)</f>
        <v>9.48</v>
      </c>
      <c r="F19" s="180">
        <f>ROUND(VALUE(SUBSTITUTE(実質収支比率等に係る経年分析!J$48,"▲","-")),2)</f>
        <v>9.84</v>
      </c>
    </row>
    <row r="20" spans="1:11" x14ac:dyDescent="0.15">
      <c r="A20" s="180" t="s">
        <v>55</v>
      </c>
      <c r="B20" s="180">
        <f>ROUND(VALUE(SUBSTITUTE(実質収支比率等に係る経年分析!F$47,"▲","-")),2)</f>
        <v>22.57</v>
      </c>
      <c r="C20" s="180">
        <f>ROUND(VALUE(SUBSTITUTE(実質収支比率等に係る経年分析!G$47,"▲","-")),2)</f>
        <v>20</v>
      </c>
      <c r="D20" s="180">
        <f>ROUND(VALUE(SUBSTITUTE(実質収支比率等に係る経年分析!H$47,"▲","-")),2)</f>
        <v>16.54</v>
      </c>
      <c r="E20" s="180">
        <f>ROUND(VALUE(SUBSTITUTE(実質収支比率等に係る経年分析!I$47,"▲","-")),2)</f>
        <v>19.86</v>
      </c>
      <c r="F20" s="180">
        <f>ROUND(VALUE(SUBSTITUTE(実質収支比率等に係る経年分析!J$47,"▲","-")),2)</f>
        <v>22.3</v>
      </c>
    </row>
    <row r="21" spans="1:11" x14ac:dyDescent="0.15">
      <c r="A21" s="180" t="s">
        <v>56</v>
      </c>
      <c r="B21" s="180">
        <f>IF(ISNUMBER(VALUE(SUBSTITUTE(実質収支比率等に係る経年分析!F$49,"▲","-"))),ROUND(VALUE(SUBSTITUTE(実質収支比率等に係る経年分析!F$49,"▲","-")),2),NA())</f>
        <v>-9.4600000000000009</v>
      </c>
      <c r="C21" s="180">
        <f>IF(ISNUMBER(VALUE(SUBSTITUTE(実質収支比率等に係る経年分析!G$49,"▲","-"))),ROUND(VALUE(SUBSTITUTE(実質収支比率等に係る経年分析!G$49,"▲","-")),2),NA())</f>
        <v>-2.92</v>
      </c>
      <c r="D21" s="180">
        <f>IF(ISNUMBER(VALUE(SUBSTITUTE(実質収支比率等に係る経年分析!H$49,"▲","-"))),ROUND(VALUE(SUBSTITUTE(実質収支比率等に係る経年分析!H$49,"▲","-")),2),NA())</f>
        <v>0.08</v>
      </c>
      <c r="E21" s="180">
        <f>IF(ISNUMBER(VALUE(SUBSTITUTE(実質収支比率等に係る経年分析!I$49,"▲","-"))),ROUND(VALUE(SUBSTITUTE(実質収支比率等に係る経年分析!I$49,"▲","-")),2),NA())</f>
        <v>2.96</v>
      </c>
      <c r="F21" s="180">
        <f>IF(ISNUMBER(VALUE(SUBSTITUTE(実質収支比率等に係る経年分析!J$49,"▲","-"))),ROUND(VALUE(SUBSTITUTE(実質収支比率等に係る経年分析!J$49,"▲","-")),2),NA())</f>
        <v>4.3099999999999996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障がい福祉サービス事業特別会計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学校給食事業特別会計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神戸町後期高齢者医療特別会計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0.14000000000000001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神戸町公共下水道事業特別会計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x14ac:dyDescent="0.15">
      <c r="A34" s="181" t="str">
        <f>IF(連結実質赤字比率に係る赤字・黒字の構成分析!C$36="",NA(),連結実質赤字比率に係る赤字・黒字の構成分析!C$36)</f>
        <v>神戸町国民健康保険特別会計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9.6999999999999993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9.76</v>
      </c>
    </row>
    <row r="36" spans="1:16" x14ac:dyDescent="0.15">
      <c r="A36" s="181" t="str">
        <f>IF(連結実質赤字比率に係る赤字・黒字の構成分析!C$34="",NA(),連結実質赤字比率に係る赤字・黒字の構成分析!C$34)</f>
        <v>神戸町水道事業会計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16.510000000000002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9.84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508</v>
      </c>
      <c r="E42" s="182"/>
      <c r="F42" s="182"/>
      <c r="G42" s="182">
        <f>'実質公債費比率（分子）の構造'!L$52</f>
        <v>580</v>
      </c>
      <c r="H42" s="182"/>
      <c r="I42" s="182"/>
      <c r="J42" s="182">
        <f>'実質公債費比率（分子）の構造'!M$52</f>
        <v>534</v>
      </c>
      <c r="K42" s="182"/>
      <c r="L42" s="182"/>
      <c r="M42" s="182">
        <f>'実質公債費比率（分子）の構造'!N$52</f>
        <v>542</v>
      </c>
      <c r="N42" s="182"/>
      <c r="O42" s="182"/>
      <c r="P42" s="182">
        <f>'実質公債費比率（分子）の構造'!O$52</f>
        <v>550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32</v>
      </c>
      <c r="C45" s="182"/>
      <c r="D45" s="182"/>
      <c r="E45" s="182">
        <f>'実質公債費比率（分子）の構造'!L$49</f>
        <v>34</v>
      </c>
      <c r="F45" s="182"/>
      <c r="G45" s="182"/>
      <c r="H45" s="182">
        <f>'実質公債費比率（分子）の構造'!M$49</f>
        <v>35</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190</v>
      </c>
      <c r="C46" s="182"/>
      <c r="D46" s="182"/>
      <c r="E46" s="182">
        <f>'実質公債費比率（分子）の構造'!L$48</f>
        <v>216</v>
      </c>
      <c r="F46" s="182"/>
      <c r="G46" s="182"/>
      <c r="H46" s="182">
        <f>'実質公債費比率（分子）の構造'!M$48</f>
        <v>217</v>
      </c>
      <c r="I46" s="182"/>
      <c r="J46" s="182"/>
      <c r="K46" s="182">
        <f>'実質公債費比率（分子）の構造'!N$48</f>
        <v>227</v>
      </c>
      <c r="L46" s="182"/>
      <c r="M46" s="182"/>
      <c r="N46" s="182">
        <f>'実質公債費比率（分子）の構造'!O$48</f>
        <v>224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474</v>
      </c>
      <c r="C49" s="182"/>
      <c r="D49" s="182"/>
      <c r="E49" s="182">
        <f>'実質公債費比率（分子）の構造'!L$45</f>
        <v>451</v>
      </c>
      <c r="F49" s="182"/>
      <c r="G49" s="182"/>
      <c r="H49" s="182">
        <f>'実質公債費比率（分子）の構造'!M$45</f>
        <v>439</v>
      </c>
      <c r="I49" s="182"/>
      <c r="J49" s="182"/>
      <c r="K49" s="182">
        <f>'実質公債費比率（分子）の構造'!N$45</f>
        <v>447</v>
      </c>
      <c r="L49" s="182"/>
      <c r="M49" s="182"/>
      <c r="N49" s="182">
        <f>'実質公債費比率（分子）の構造'!O$45</f>
        <v>467</v>
      </c>
      <c r="O49" s="182"/>
      <c r="P49" s="182"/>
    </row>
    <row r="50" spans="1:16" x14ac:dyDescent="0.15">
      <c r="A50" s="182" t="s">
        <v>71</v>
      </c>
      <c r="B50" s="182" t="e">
        <f>NA()</f>
        <v>#N/A</v>
      </c>
      <c r="C50" s="182">
        <f>IF(ISNUMBER('実質公債費比率（分子）の構造'!K$53),'実質公債費比率（分子）の構造'!K$53,NA())</f>
        <v>188</v>
      </c>
      <c r="D50" s="182" t="e">
        <f>NA()</f>
        <v>#N/A</v>
      </c>
      <c r="E50" s="182" t="e">
        <f>NA()</f>
        <v>#N/A</v>
      </c>
      <c r="F50" s="182">
        <f>IF(ISNUMBER('実質公債費比率（分子）の構造'!L$53),'実質公債費比率（分子）の構造'!L$53,NA())</f>
        <v>121</v>
      </c>
      <c r="G50" s="182" t="e">
        <f>NA()</f>
        <v>#N/A</v>
      </c>
      <c r="H50" s="182" t="e">
        <f>NA()</f>
        <v>#N/A</v>
      </c>
      <c r="I50" s="182">
        <f>IF(ISNUMBER('実質公債費比率（分子）の構造'!M$53),'実質公債費比率（分子）の構造'!M$53,NA())</f>
        <v>157</v>
      </c>
      <c r="J50" s="182" t="e">
        <f>NA()</f>
        <v>#N/A</v>
      </c>
      <c r="K50" s="182" t="e">
        <f>NA()</f>
        <v>#N/A</v>
      </c>
      <c r="L50" s="182">
        <f>IF(ISNUMBER('実質公債費比率（分子）の構造'!N$53),'実質公債費比率（分子）の構造'!N$53,NA())</f>
        <v>132</v>
      </c>
      <c r="M50" s="182" t="e">
        <f>NA()</f>
        <v>#N/A</v>
      </c>
      <c r="N50" s="182" t="e">
        <f>NA()</f>
        <v>#N/A</v>
      </c>
      <c r="O50" s="182">
        <f>IF(ISNUMBER('実質公債費比率（分子）の構造'!O$53),'実質公債費比率（分子）の構造'!O$53,NA())</f>
        <v>141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6986</v>
      </c>
      <c r="E56" s="181"/>
      <c r="F56" s="181"/>
      <c r="G56" s="181">
        <f>'将来負担比率（分子）の構造'!J$52</f>
        <v>7055</v>
      </c>
      <c r="H56" s="181"/>
      <c r="I56" s="181"/>
      <c r="J56" s="181">
        <f>'将来負担比率（分子）の構造'!K$52</f>
        <v>7078</v>
      </c>
      <c r="K56" s="181"/>
      <c r="L56" s="181"/>
      <c r="M56" s="181">
        <f>'将来負担比率（分子）の構造'!L$52</f>
        <v>6991</v>
      </c>
      <c r="N56" s="181"/>
      <c r="O56" s="181"/>
      <c r="P56" s="181">
        <f>'将来負担比率（分子）の構造'!M$52</f>
        <v>6756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2660</v>
      </c>
      <c r="E58" s="181"/>
      <c r="F58" s="181"/>
      <c r="G58" s="181">
        <f>'将来負担比率（分子）の構造'!J$50</f>
        <v>2493</v>
      </c>
      <c r="H58" s="181"/>
      <c r="I58" s="181"/>
      <c r="J58" s="181">
        <f>'将来負担比率（分子）の構造'!K$50</f>
        <v>2540</v>
      </c>
      <c r="K58" s="181"/>
      <c r="L58" s="181"/>
      <c r="M58" s="181">
        <f>'将来負担比率（分子）の構造'!L$50</f>
        <v>2579</v>
      </c>
      <c r="N58" s="181"/>
      <c r="O58" s="181"/>
      <c r="P58" s="181">
        <f>'将来負担比率（分子）の構造'!M$50</f>
        <v>2820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1153</v>
      </c>
      <c r="C62" s="181"/>
      <c r="D62" s="181"/>
      <c r="E62" s="181">
        <f>'将来負担比率（分子）の構造'!J$45</f>
        <v>1090</v>
      </c>
      <c r="F62" s="181"/>
      <c r="G62" s="181"/>
      <c r="H62" s="181">
        <f>'将来負担比率（分子）の構造'!K$45</f>
        <v>1055</v>
      </c>
      <c r="I62" s="181"/>
      <c r="J62" s="181"/>
      <c r="K62" s="181">
        <f>'将来負担比率（分子）の構造'!L$45</f>
        <v>1050</v>
      </c>
      <c r="L62" s="181"/>
      <c r="M62" s="181"/>
      <c r="N62" s="181">
        <f>'将来負担比率（分子）の構造'!M$45</f>
        <v>1046</v>
      </c>
      <c r="O62" s="181"/>
      <c r="P62" s="181"/>
    </row>
    <row r="63" spans="1:16" x14ac:dyDescent="0.15">
      <c r="A63" s="181" t="s">
        <v>34</v>
      </c>
      <c r="B63" s="181">
        <f>'将来負担比率（分子）の構造'!I$44</f>
        <v>303</v>
      </c>
      <c r="C63" s="181"/>
      <c r="D63" s="181"/>
      <c r="E63" s="181">
        <f>'将来負担比率（分子）の構造'!J$44</f>
        <v>329</v>
      </c>
      <c r="F63" s="181"/>
      <c r="G63" s="181"/>
      <c r="H63" s="181">
        <f>'将来負担比率（分子）の構造'!K$44</f>
        <v>316</v>
      </c>
      <c r="I63" s="181"/>
      <c r="J63" s="181"/>
      <c r="K63" s="181">
        <f>'将来負担比率（分子）の構造'!L$44</f>
        <v>313</v>
      </c>
      <c r="L63" s="181"/>
      <c r="M63" s="181"/>
      <c r="N63" s="181">
        <f>'将来負担比率（分子）の構造'!M$44</f>
        <v>339</v>
      </c>
      <c r="O63" s="181"/>
      <c r="P63" s="181"/>
    </row>
    <row r="64" spans="1:16" x14ac:dyDescent="0.15">
      <c r="A64" s="181" t="s">
        <v>33</v>
      </c>
      <c r="B64" s="181">
        <f>'将来負担比率（分子）の構造'!I$43</f>
        <v>4958</v>
      </c>
      <c r="C64" s="181"/>
      <c r="D64" s="181"/>
      <c r="E64" s="181">
        <f>'将来負担比率（分子）の構造'!J$43</f>
        <v>5075</v>
      </c>
      <c r="F64" s="181"/>
      <c r="G64" s="181"/>
      <c r="H64" s="181">
        <f>'将来負担比率（分子）の構造'!K$43</f>
        <v>5358</v>
      </c>
      <c r="I64" s="181"/>
      <c r="J64" s="181"/>
      <c r="K64" s="181">
        <f>'将来負担比率（分子）の構造'!L$43</f>
        <v>5621</v>
      </c>
      <c r="L64" s="181"/>
      <c r="M64" s="181"/>
      <c r="N64" s="181">
        <f>'将来負担比率（分子）の構造'!M$43</f>
        <v>5819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5216</v>
      </c>
      <c r="C66" s="181"/>
      <c r="D66" s="181"/>
      <c r="E66" s="181">
        <f>'将来負担比率（分子）の構造'!J$41</f>
        <v>5391</v>
      </c>
      <c r="F66" s="181"/>
      <c r="G66" s="181"/>
      <c r="H66" s="181">
        <f>'将来負担比率（分子）の構造'!K$41</f>
        <v>5312</v>
      </c>
      <c r="I66" s="181"/>
      <c r="J66" s="181"/>
      <c r="K66" s="181">
        <f>'将来負担比率（分子）の構造'!L$41</f>
        <v>5255</v>
      </c>
      <c r="L66" s="181"/>
      <c r="M66" s="181"/>
      <c r="N66" s="181">
        <f>'将来負担比率（分子）の構造'!M$41</f>
        <v>5168</v>
      </c>
      <c r="O66" s="181"/>
      <c r="P66" s="181"/>
    </row>
    <row r="67" spans="1:16" x14ac:dyDescent="0.15">
      <c r="A67" s="181" t="s">
        <v>75</v>
      </c>
      <c r="B67" s="181" t="e">
        <f>NA()</f>
        <v>#N/A</v>
      </c>
      <c r="C67" s="181">
        <f>IF(ISNUMBER('将来負担比率（分子）の構造'!I$53), IF('将来負担比率（分子）の構造'!I$53 &lt; 0, 0, '将来負担比率（分子）の構造'!I$53), NA())</f>
        <v>1984</v>
      </c>
      <c r="D67" s="181" t="e">
        <f>NA()</f>
        <v>#N/A</v>
      </c>
      <c r="E67" s="181" t="e">
        <f>NA()</f>
        <v>#N/A</v>
      </c>
      <c r="F67" s="181">
        <f>IF(ISNUMBER('将来負担比率（分子）の構造'!J$53), IF('将来負担比率（分子）の構造'!J$53 &lt; 0, 0, '将来負担比率（分子）の構造'!J$53), NA())</f>
        <v>2338</v>
      </c>
      <c r="G67" s="181" t="e">
        <f>NA()</f>
        <v>#N/A</v>
      </c>
      <c r="H67" s="181" t="e">
        <f>NA()</f>
        <v>#N/A</v>
      </c>
      <c r="I67" s="181">
        <f>IF(ISNUMBER('将来負担比率（分子）の構造'!K$53), IF('将来負担比率（分子）の構造'!K$53 &lt; 0, 0, '将来負担比率（分子）の構造'!K$53), NA())</f>
        <v>2423</v>
      </c>
      <c r="J67" s="181" t="e">
        <f>NA()</f>
        <v>#N/A</v>
      </c>
      <c r="K67" s="181" t="e">
        <f>NA()</f>
        <v>#N/A</v>
      </c>
      <c r="L67" s="181">
        <f>IF(ISNUMBER('将来負担比率（分子）の構造'!L$53), IF('将来負担比率（分子）の構造'!L$53 &lt; 0, 0, '将来負担比率（分子）の構造'!L$53), NA())</f>
        <v>2668</v>
      </c>
      <c r="M67" s="181" t="e">
        <f>NA()</f>
        <v>#N/A</v>
      </c>
      <c r="N67" s="181" t="e">
        <f>NA()</f>
        <v>#N/A</v>
      </c>
      <c r="O67" s="181">
        <f>IF(ISNUMBER('将来負担比率（分子）の構造'!M$53), IF('将来負担比率（分子）の構造'!M$53 &lt; 0, 0, '将来負担比率（分子）の構造'!M$53), NA())</f>
        <v>2797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750</v>
      </c>
      <c r="C72" s="185">
        <f>基金残高に係る経年分析!G55</f>
        <v>899</v>
      </c>
      <c r="D72" s="185">
        <f>基金残高に係る経年分析!H55</f>
        <v>1064</v>
      </c>
    </row>
    <row r="73" spans="1:16" x14ac:dyDescent="0.15">
      <c r="A73" s="184" t="s">
        <v>78</v>
      </c>
      <c r="B73" s="185">
        <f>基金残高に係る経年分析!F56</f>
        <v>211</v>
      </c>
      <c r="C73" s="185">
        <f>基金残高に係る経年分析!G56</f>
        <v>211</v>
      </c>
      <c r="D73" s="185">
        <f>基金残高に係る経年分析!H56</f>
        <v>211</v>
      </c>
    </row>
    <row r="74" spans="1:16" x14ac:dyDescent="0.15">
      <c r="A74" s="184" t="s">
        <v>79</v>
      </c>
      <c r="B74" s="185">
        <f>基金残高に係る経年分析!F57</f>
        <v>1134</v>
      </c>
      <c r="C74" s="185">
        <f>基金残高に係る経年分析!G57</f>
        <v>1201</v>
      </c>
      <c r="D74" s="185">
        <f>基金残高に係る経年分析!H57</f>
        <v>1276</v>
      </c>
    </row>
  </sheetData>
  <sheetProtection algorithmName="SHA-512" hashValue="bYam9TBQ4z6ZfIjR1bkl+j4wHK1579lkf8mTEkrZZEJ540MjcyB9+cIj26cDqqR4m1Y+Fb+oLuljDq5BiNQeuw==" saltValue="NSiz3VY1U9LwAiqcrwk4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2726771</v>
      </c>
      <c r="S5" s="736"/>
      <c r="T5" s="736"/>
      <c r="U5" s="736"/>
      <c r="V5" s="736"/>
      <c r="W5" s="736"/>
      <c r="X5" s="736"/>
      <c r="Y5" s="779"/>
      <c r="Z5" s="797">
        <v>30.1</v>
      </c>
      <c r="AA5" s="797"/>
      <c r="AB5" s="797"/>
      <c r="AC5" s="797"/>
      <c r="AD5" s="798">
        <v>2726771</v>
      </c>
      <c r="AE5" s="798"/>
      <c r="AF5" s="798"/>
      <c r="AG5" s="798"/>
      <c r="AH5" s="798"/>
      <c r="AI5" s="798"/>
      <c r="AJ5" s="798"/>
      <c r="AK5" s="798"/>
      <c r="AL5" s="780">
        <v>61.3</v>
      </c>
      <c r="AM5" s="751"/>
      <c r="AN5" s="751"/>
      <c r="AO5" s="781"/>
      <c r="AP5" s="746" t="s">
        <v>229</v>
      </c>
      <c r="AQ5" s="747"/>
      <c r="AR5" s="747"/>
      <c r="AS5" s="747"/>
      <c r="AT5" s="747"/>
      <c r="AU5" s="747"/>
      <c r="AV5" s="747"/>
      <c r="AW5" s="747"/>
      <c r="AX5" s="747"/>
      <c r="AY5" s="747"/>
      <c r="AZ5" s="747"/>
      <c r="BA5" s="747"/>
      <c r="BB5" s="747"/>
      <c r="BC5" s="747"/>
      <c r="BD5" s="747"/>
      <c r="BE5" s="747"/>
      <c r="BF5" s="748"/>
      <c r="BG5" s="680">
        <v>2726771</v>
      </c>
      <c r="BH5" s="681"/>
      <c r="BI5" s="681"/>
      <c r="BJ5" s="681"/>
      <c r="BK5" s="681"/>
      <c r="BL5" s="681"/>
      <c r="BM5" s="681"/>
      <c r="BN5" s="682"/>
      <c r="BO5" s="713">
        <v>100</v>
      </c>
      <c r="BP5" s="713"/>
      <c r="BQ5" s="713"/>
      <c r="BR5" s="713"/>
      <c r="BS5" s="714" t="s">
        <v>230</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222</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99374</v>
      </c>
      <c r="S6" s="681"/>
      <c r="T6" s="681"/>
      <c r="U6" s="681"/>
      <c r="V6" s="681"/>
      <c r="W6" s="681"/>
      <c r="X6" s="681"/>
      <c r="Y6" s="682"/>
      <c r="Z6" s="713">
        <v>1.1000000000000001</v>
      </c>
      <c r="AA6" s="713"/>
      <c r="AB6" s="713"/>
      <c r="AC6" s="713"/>
      <c r="AD6" s="714">
        <v>99374</v>
      </c>
      <c r="AE6" s="714"/>
      <c r="AF6" s="714"/>
      <c r="AG6" s="714"/>
      <c r="AH6" s="714"/>
      <c r="AI6" s="714"/>
      <c r="AJ6" s="714"/>
      <c r="AK6" s="714"/>
      <c r="AL6" s="683">
        <v>2.2000000000000002</v>
      </c>
      <c r="AM6" s="684"/>
      <c r="AN6" s="684"/>
      <c r="AO6" s="715"/>
      <c r="AP6" s="677" t="s">
        <v>235</v>
      </c>
      <c r="AQ6" s="678"/>
      <c r="AR6" s="678"/>
      <c r="AS6" s="678"/>
      <c r="AT6" s="678"/>
      <c r="AU6" s="678"/>
      <c r="AV6" s="678"/>
      <c r="AW6" s="678"/>
      <c r="AX6" s="678"/>
      <c r="AY6" s="678"/>
      <c r="AZ6" s="678"/>
      <c r="BA6" s="678"/>
      <c r="BB6" s="678"/>
      <c r="BC6" s="678"/>
      <c r="BD6" s="678"/>
      <c r="BE6" s="678"/>
      <c r="BF6" s="679"/>
      <c r="BG6" s="680">
        <v>2726771</v>
      </c>
      <c r="BH6" s="681"/>
      <c r="BI6" s="681"/>
      <c r="BJ6" s="681"/>
      <c r="BK6" s="681"/>
      <c r="BL6" s="681"/>
      <c r="BM6" s="681"/>
      <c r="BN6" s="682"/>
      <c r="BO6" s="713">
        <v>100</v>
      </c>
      <c r="BP6" s="713"/>
      <c r="BQ6" s="713"/>
      <c r="BR6" s="713"/>
      <c r="BS6" s="714" t="s">
        <v>230</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77561</v>
      </c>
      <c r="CS6" s="681"/>
      <c r="CT6" s="681"/>
      <c r="CU6" s="681"/>
      <c r="CV6" s="681"/>
      <c r="CW6" s="681"/>
      <c r="CX6" s="681"/>
      <c r="CY6" s="682"/>
      <c r="CZ6" s="780">
        <v>0.9</v>
      </c>
      <c r="DA6" s="751"/>
      <c r="DB6" s="751"/>
      <c r="DC6" s="783"/>
      <c r="DD6" s="686" t="s">
        <v>230</v>
      </c>
      <c r="DE6" s="681"/>
      <c r="DF6" s="681"/>
      <c r="DG6" s="681"/>
      <c r="DH6" s="681"/>
      <c r="DI6" s="681"/>
      <c r="DJ6" s="681"/>
      <c r="DK6" s="681"/>
      <c r="DL6" s="681"/>
      <c r="DM6" s="681"/>
      <c r="DN6" s="681"/>
      <c r="DO6" s="681"/>
      <c r="DP6" s="682"/>
      <c r="DQ6" s="686">
        <v>77561</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2613</v>
      </c>
      <c r="S7" s="681"/>
      <c r="T7" s="681"/>
      <c r="U7" s="681"/>
      <c r="V7" s="681"/>
      <c r="W7" s="681"/>
      <c r="X7" s="681"/>
      <c r="Y7" s="682"/>
      <c r="Z7" s="713">
        <v>0</v>
      </c>
      <c r="AA7" s="713"/>
      <c r="AB7" s="713"/>
      <c r="AC7" s="713"/>
      <c r="AD7" s="714">
        <v>2613</v>
      </c>
      <c r="AE7" s="714"/>
      <c r="AF7" s="714"/>
      <c r="AG7" s="714"/>
      <c r="AH7" s="714"/>
      <c r="AI7" s="714"/>
      <c r="AJ7" s="714"/>
      <c r="AK7" s="714"/>
      <c r="AL7" s="683">
        <v>0.1</v>
      </c>
      <c r="AM7" s="684"/>
      <c r="AN7" s="684"/>
      <c r="AO7" s="715"/>
      <c r="AP7" s="677" t="s">
        <v>238</v>
      </c>
      <c r="AQ7" s="678"/>
      <c r="AR7" s="678"/>
      <c r="AS7" s="678"/>
      <c r="AT7" s="678"/>
      <c r="AU7" s="678"/>
      <c r="AV7" s="678"/>
      <c r="AW7" s="678"/>
      <c r="AX7" s="678"/>
      <c r="AY7" s="678"/>
      <c r="AZ7" s="678"/>
      <c r="BA7" s="678"/>
      <c r="BB7" s="678"/>
      <c r="BC7" s="678"/>
      <c r="BD7" s="678"/>
      <c r="BE7" s="678"/>
      <c r="BF7" s="679"/>
      <c r="BG7" s="680">
        <v>1086210</v>
      </c>
      <c r="BH7" s="681"/>
      <c r="BI7" s="681"/>
      <c r="BJ7" s="681"/>
      <c r="BK7" s="681"/>
      <c r="BL7" s="681"/>
      <c r="BM7" s="681"/>
      <c r="BN7" s="682"/>
      <c r="BO7" s="713">
        <v>39.799999999999997</v>
      </c>
      <c r="BP7" s="713"/>
      <c r="BQ7" s="713"/>
      <c r="BR7" s="713"/>
      <c r="BS7" s="714" t="s">
        <v>129</v>
      </c>
      <c r="BT7" s="714"/>
      <c r="BU7" s="714"/>
      <c r="BV7" s="714"/>
      <c r="BW7" s="714"/>
      <c r="BX7" s="714"/>
      <c r="BY7" s="714"/>
      <c r="BZ7" s="714"/>
      <c r="CA7" s="714"/>
      <c r="CB7" s="777"/>
      <c r="CD7" s="719" t="s">
        <v>239</v>
      </c>
      <c r="CE7" s="720"/>
      <c r="CF7" s="720"/>
      <c r="CG7" s="720"/>
      <c r="CH7" s="720"/>
      <c r="CI7" s="720"/>
      <c r="CJ7" s="720"/>
      <c r="CK7" s="720"/>
      <c r="CL7" s="720"/>
      <c r="CM7" s="720"/>
      <c r="CN7" s="720"/>
      <c r="CO7" s="720"/>
      <c r="CP7" s="720"/>
      <c r="CQ7" s="721"/>
      <c r="CR7" s="680">
        <v>2909798</v>
      </c>
      <c r="CS7" s="681"/>
      <c r="CT7" s="681"/>
      <c r="CU7" s="681"/>
      <c r="CV7" s="681"/>
      <c r="CW7" s="681"/>
      <c r="CX7" s="681"/>
      <c r="CY7" s="682"/>
      <c r="CZ7" s="713">
        <v>33.9</v>
      </c>
      <c r="DA7" s="713"/>
      <c r="DB7" s="713"/>
      <c r="DC7" s="713"/>
      <c r="DD7" s="686">
        <v>25582</v>
      </c>
      <c r="DE7" s="681"/>
      <c r="DF7" s="681"/>
      <c r="DG7" s="681"/>
      <c r="DH7" s="681"/>
      <c r="DI7" s="681"/>
      <c r="DJ7" s="681"/>
      <c r="DK7" s="681"/>
      <c r="DL7" s="681"/>
      <c r="DM7" s="681"/>
      <c r="DN7" s="681"/>
      <c r="DO7" s="681"/>
      <c r="DP7" s="682"/>
      <c r="DQ7" s="686">
        <v>852645</v>
      </c>
      <c r="DR7" s="681"/>
      <c r="DS7" s="681"/>
      <c r="DT7" s="681"/>
      <c r="DU7" s="681"/>
      <c r="DV7" s="681"/>
      <c r="DW7" s="681"/>
      <c r="DX7" s="681"/>
      <c r="DY7" s="681"/>
      <c r="DZ7" s="681"/>
      <c r="EA7" s="681"/>
      <c r="EB7" s="681"/>
      <c r="EC7" s="727"/>
    </row>
    <row r="8" spans="2:143" ht="11.25" customHeight="1" x14ac:dyDescent="0.15">
      <c r="B8" s="677" t="s">
        <v>240</v>
      </c>
      <c r="C8" s="678"/>
      <c r="D8" s="678"/>
      <c r="E8" s="678"/>
      <c r="F8" s="678"/>
      <c r="G8" s="678"/>
      <c r="H8" s="678"/>
      <c r="I8" s="678"/>
      <c r="J8" s="678"/>
      <c r="K8" s="678"/>
      <c r="L8" s="678"/>
      <c r="M8" s="678"/>
      <c r="N8" s="678"/>
      <c r="O8" s="678"/>
      <c r="P8" s="678"/>
      <c r="Q8" s="679"/>
      <c r="R8" s="680">
        <v>9849</v>
      </c>
      <c r="S8" s="681"/>
      <c r="T8" s="681"/>
      <c r="U8" s="681"/>
      <c r="V8" s="681"/>
      <c r="W8" s="681"/>
      <c r="X8" s="681"/>
      <c r="Y8" s="682"/>
      <c r="Z8" s="713">
        <v>0.1</v>
      </c>
      <c r="AA8" s="713"/>
      <c r="AB8" s="713"/>
      <c r="AC8" s="713"/>
      <c r="AD8" s="714">
        <v>9849</v>
      </c>
      <c r="AE8" s="714"/>
      <c r="AF8" s="714"/>
      <c r="AG8" s="714"/>
      <c r="AH8" s="714"/>
      <c r="AI8" s="714"/>
      <c r="AJ8" s="714"/>
      <c r="AK8" s="714"/>
      <c r="AL8" s="683">
        <v>0.2</v>
      </c>
      <c r="AM8" s="684"/>
      <c r="AN8" s="684"/>
      <c r="AO8" s="715"/>
      <c r="AP8" s="677" t="s">
        <v>241</v>
      </c>
      <c r="AQ8" s="678"/>
      <c r="AR8" s="678"/>
      <c r="AS8" s="678"/>
      <c r="AT8" s="678"/>
      <c r="AU8" s="678"/>
      <c r="AV8" s="678"/>
      <c r="AW8" s="678"/>
      <c r="AX8" s="678"/>
      <c r="AY8" s="678"/>
      <c r="AZ8" s="678"/>
      <c r="BA8" s="678"/>
      <c r="BB8" s="678"/>
      <c r="BC8" s="678"/>
      <c r="BD8" s="678"/>
      <c r="BE8" s="678"/>
      <c r="BF8" s="679"/>
      <c r="BG8" s="680">
        <v>34942</v>
      </c>
      <c r="BH8" s="681"/>
      <c r="BI8" s="681"/>
      <c r="BJ8" s="681"/>
      <c r="BK8" s="681"/>
      <c r="BL8" s="681"/>
      <c r="BM8" s="681"/>
      <c r="BN8" s="682"/>
      <c r="BO8" s="713">
        <v>1.3</v>
      </c>
      <c r="BP8" s="713"/>
      <c r="BQ8" s="713"/>
      <c r="BR8" s="713"/>
      <c r="BS8" s="686" t="s">
        <v>230</v>
      </c>
      <c r="BT8" s="681"/>
      <c r="BU8" s="681"/>
      <c r="BV8" s="681"/>
      <c r="BW8" s="681"/>
      <c r="BX8" s="681"/>
      <c r="BY8" s="681"/>
      <c r="BZ8" s="681"/>
      <c r="CA8" s="681"/>
      <c r="CB8" s="727"/>
      <c r="CD8" s="719" t="s">
        <v>242</v>
      </c>
      <c r="CE8" s="720"/>
      <c r="CF8" s="720"/>
      <c r="CG8" s="720"/>
      <c r="CH8" s="720"/>
      <c r="CI8" s="720"/>
      <c r="CJ8" s="720"/>
      <c r="CK8" s="720"/>
      <c r="CL8" s="720"/>
      <c r="CM8" s="720"/>
      <c r="CN8" s="720"/>
      <c r="CO8" s="720"/>
      <c r="CP8" s="720"/>
      <c r="CQ8" s="721"/>
      <c r="CR8" s="680">
        <v>2293319</v>
      </c>
      <c r="CS8" s="681"/>
      <c r="CT8" s="681"/>
      <c r="CU8" s="681"/>
      <c r="CV8" s="681"/>
      <c r="CW8" s="681"/>
      <c r="CX8" s="681"/>
      <c r="CY8" s="682"/>
      <c r="CZ8" s="713">
        <v>26.7</v>
      </c>
      <c r="DA8" s="713"/>
      <c r="DB8" s="713"/>
      <c r="DC8" s="713"/>
      <c r="DD8" s="686">
        <v>18832</v>
      </c>
      <c r="DE8" s="681"/>
      <c r="DF8" s="681"/>
      <c r="DG8" s="681"/>
      <c r="DH8" s="681"/>
      <c r="DI8" s="681"/>
      <c r="DJ8" s="681"/>
      <c r="DK8" s="681"/>
      <c r="DL8" s="681"/>
      <c r="DM8" s="681"/>
      <c r="DN8" s="681"/>
      <c r="DO8" s="681"/>
      <c r="DP8" s="682"/>
      <c r="DQ8" s="686">
        <v>1406763</v>
      </c>
      <c r="DR8" s="681"/>
      <c r="DS8" s="681"/>
      <c r="DT8" s="681"/>
      <c r="DU8" s="681"/>
      <c r="DV8" s="681"/>
      <c r="DW8" s="681"/>
      <c r="DX8" s="681"/>
      <c r="DY8" s="681"/>
      <c r="DZ8" s="681"/>
      <c r="EA8" s="681"/>
      <c r="EB8" s="681"/>
      <c r="EC8" s="727"/>
    </row>
    <row r="9" spans="2:143" ht="11.25" customHeight="1" x14ac:dyDescent="0.15">
      <c r="B9" s="677" t="s">
        <v>243</v>
      </c>
      <c r="C9" s="678"/>
      <c r="D9" s="678"/>
      <c r="E9" s="678"/>
      <c r="F9" s="678"/>
      <c r="G9" s="678"/>
      <c r="H9" s="678"/>
      <c r="I9" s="678"/>
      <c r="J9" s="678"/>
      <c r="K9" s="678"/>
      <c r="L9" s="678"/>
      <c r="M9" s="678"/>
      <c r="N9" s="678"/>
      <c r="O9" s="678"/>
      <c r="P9" s="678"/>
      <c r="Q9" s="679"/>
      <c r="R9" s="680">
        <v>11493</v>
      </c>
      <c r="S9" s="681"/>
      <c r="T9" s="681"/>
      <c r="U9" s="681"/>
      <c r="V9" s="681"/>
      <c r="W9" s="681"/>
      <c r="X9" s="681"/>
      <c r="Y9" s="682"/>
      <c r="Z9" s="713">
        <v>0.1</v>
      </c>
      <c r="AA9" s="713"/>
      <c r="AB9" s="713"/>
      <c r="AC9" s="713"/>
      <c r="AD9" s="714">
        <v>11493</v>
      </c>
      <c r="AE9" s="714"/>
      <c r="AF9" s="714"/>
      <c r="AG9" s="714"/>
      <c r="AH9" s="714"/>
      <c r="AI9" s="714"/>
      <c r="AJ9" s="714"/>
      <c r="AK9" s="714"/>
      <c r="AL9" s="683">
        <v>0.3</v>
      </c>
      <c r="AM9" s="684"/>
      <c r="AN9" s="684"/>
      <c r="AO9" s="715"/>
      <c r="AP9" s="677" t="s">
        <v>244</v>
      </c>
      <c r="AQ9" s="678"/>
      <c r="AR9" s="678"/>
      <c r="AS9" s="678"/>
      <c r="AT9" s="678"/>
      <c r="AU9" s="678"/>
      <c r="AV9" s="678"/>
      <c r="AW9" s="678"/>
      <c r="AX9" s="678"/>
      <c r="AY9" s="678"/>
      <c r="AZ9" s="678"/>
      <c r="BA9" s="678"/>
      <c r="BB9" s="678"/>
      <c r="BC9" s="678"/>
      <c r="BD9" s="678"/>
      <c r="BE9" s="678"/>
      <c r="BF9" s="679"/>
      <c r="BG9" s="680">
        <v>882979</v>
      </c>
      <c r="BH9" s="681"/>
      <c r="BI9" s="681"/>
      <c r="BJ9" s="681"/>
      <c r="BK9" s="681"/>
      <c r="BL9" s="681"/>
      <c r="BM9" s="681"/>
      <c r="BN9" s="682"/>
      <c r="BO9" s="713">
        <v>32.4</v>
      </c>
      <c r="BP9" s="713"/>
      <c r="BQ9" s="713"/>
      <c r="BR9" s="713"/>
      <c r="BS9" s="686" t="s">
        <v>230</v>
      </c>
      <c r="BT9" s="681"/>
      <c r="BU9" s="681"/>
      <c r="BV9" s="681"/>
      <c r="BW9" s="681"/>
      <c r="BX9" s="681"/>
      <c r="BY9" s="681"/>
      <c r="BZ9" s="681"/>
      <c r="CA9" s="681"/>
      <c r="CB9" s="727"/>
      <c r="CD9" s="719" t="s">
        <v>245</v>
      </c>
      <c r="CE9" s="720"/>
      <c r="CF9" s="720"/>
      <c r="CG9" s="720"/>
      <c r="CH9" s="720"/>
      <c r="CI9" s="720"/>
      <c r="CJ9" s="720"/>
      <c r="CK9" s="720"/>
      <c r="CL9" s="720"/>
      <c r="CM9" s="720"/>
      <c r="CN9" s="720"/>
      <c r="CO9" s="720"/>
      <c r="CP9" s="720"/>
      <c r="CQ9" s="721"/>
      <c r="CR9" s="680">
        <v>514179</v>
      </c>
      <c r="CS9" s="681"/>
      <c r="CT9" s="681"/>
      <c r="CU9" s="681"/>
      <c r="CV9" s="681"/>
      <c r="CW9" s="681"/>
      <c r="CX9" s="681"/>
      <c r="CY9" s="682"/>
      <c r="CZ9" s="713">
        <v>6</v>
      </c>
      <c r="DA9" s="713"/>
      <c r="DB9" s="713"/>
      <c r="DC9" s="713"/>
      <c r="DD9" s="686">
        <v>6738</v>
      </c>
      <c r="DE9" s="681"/>
      <c r="DF9" s="681"/>
      <c r="DG9" s="681"/>
      <c r="DH9" s="681"/>
      <c r="DI9" s="681"/>
      <c r="DJ9" s="681"/>
      <c r="DK9" s="681"/>
      <c r="DL9" s="681"/>
      <c r="DM9" s="681"/>
      <c r="DN9" s="681"/>
      <c r="DO9" s="681"/>
      <c r="DP9" s="682"/>
      <c r="DQ9" s="686">
        <v>433913</v>
      </c>
      <c r="DR9" s="681"/>
      <c r="DS9" s="681"/>
      <c r="DT9" s="681"/>
      <c r="DU9" s="681"/>
      <c r="DV9" s="681"/>
      <c r="DW9" s="681"/>
      <c r="DX9" s="681"/>
      <c r="DY9" s="681"/>
      <c r="DZ9" s="681"/>
      <c r="EA9" s="681"/>
      <c r="EB9" s="681"/>
      <c r="EC9" s="727"/>
    </row>
    <row r="10" spans="2:143" ht="11.25" customHeight="1" x14ac:dyDescent="0.15">
      <c r="B10" s="677" t="s">
        <v>246</v>
      </c>
      <c r="C10" s="678"/>
      <c r="D10" s="678"/>
      <c r="E10" s="678"/>
      <c r="F10" s="678"/>
      <c r="G10" s="678"/>
      <c r="H10" s="678"/>
      <c r="I10" s="678"/>
      <c r="J10" s="678"/>
      <c r="K10" s="678"/>
      <c r="L10" s="678"/>
      <c r="M10" s="678"/>
      <c r="N10" s="678"/>
      <c r="O10" s="678"/>
      <c r="P10" s="678"/>
      <c r="Q10" s="679"/>
      <c r="R10" s="680" t="s">
        <v>230</v>
      </c>
      <c r="S10" s="681"/>
      <c r="T10" s="681"/>
      <c r="U10" s="681"/>
      <c r="V10" s="681"/>
      <c r="W10" s="681"/>
      <c r="X10" s="681"/>
      <c r="Y10" s="682"/>
      <c r="Z10" s="713" t="s">
        <v>129</v>
      </c>
      <c r="AA10" s="713"/>
      <c r="AB10" s="713"/>
      <c r="AC10" s="713"/>
      <c r="AD10" s="714" t="s">
        <v>129</v>
      </c>
      <c r="AE10" s="714"/>
      <c r="AF10" s="714"/>
      <c r="AG10" s="714"/>
      <c r="AH10" s="714"/>
      <c r="AI10" s="714"/>
      <c r="AJ10" s="714"/>
      <c r="AK10" s="714"/>
      <c r="AL10" s="683" t="s">
        <v>247</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47030</v>
      </c>
      <c r="BH10" s="681"/>
      <c r="BI10" s="681"/>
      <c r="BJ10" s="681"/>
      <c r="BK10" s="681"/>
      <c r="BL10" s="681"/>
      <c r="BM10" s="681"/>
      <c r="BN10" s="682"/>
      <c r="BO10" s="713">
        <v>1.7</v>
      </c>
      <c r="BP10" s="713"/>
      <c r="BQ10" s="713"/>
      <c r="BR10" s="713"/>
      <c r="BS10" s="686" t="s">
        <v>230</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43</v>
      </c>
      <c r="CS10" s="681"/>
      <c r="CT10" s="681"/>
      <c r="CU10" s="681"/>
      <c r="CV10" s="681"/>
      <c r="CW10" s="681"/>
      <c r="CX10" s="681"/>
      <c r="CY10" s="682"/>
      <c r="CZ10" s="713">
        <v>0</v>
      </c>
      <c r="DA10" s="713"/>
      <c r="DB10" s="713"/>
      <c r="DC10" s="713"/>
      <c r="DD10" s="686" t="s">
        <v>250</v>
      </c>
      <c r="DE10" s="681"/>
      <c r="DF10" s="681"/>
      <c r="DG10" s="681"/>
      <c r="DH10" s="681"/>
      <c r="DI10" s="681"/>
      <c r="DJ10" s="681"/>
      <c r="DK10" s="681"/>
      <c r="DL10" s="681"/>
      <c r="DM10" s="681"/>
      <c r="DN10" s="681"/>
      <c r="DO10" s="681"/>
      <c r="DP10" s="682"/>
      <c r="DQ10" s="686">
        <v>43</v>
      </c>
      <c r="DR10" s="681"/>
      <c r="DS10" s="681"/>
      <c r="DT10" s="681"/>
      <c r="DU10" s="681"/>
      <c r="DV10" s="681"/>
      <c r="DW10" s="681"/>
      <c r="DX10" s="681"/>
      <c r="DY10" s="681"/>
      <c r="DZ10" s="681"/>
      <c r="EA10" s="681"/>
      <c r="EB10" s="681"/>
      <c r="EC10" s="727"/>
    </row>
    <row r="11" spans="2:143" ht="11.25" customHeight="1" x14ac:dyDescent="0.15">
      <c r="B11" s="677" t="s">
        <v>251</v>
      </c>
      <c r="C11" s="678"/>
      <c r="D11" s="678"/>
      <c r="E11" s="678"/>
      <c r="F11" s="678"/>
      <c r="G11" s="678"/>
      <c r="H11" s="678"/>
      <c r="I11" s="678"/>
      <c r="J11" s="678"/>
      <c r="K11" s="678"/>
      <c r="L11" s="678"/>
      <c r="M11" s="678"/>
      <c r="N11" s="678"/>
      <c r="O11" s="678"/>
      <c r="P11" s="678"/>
      <c r="Q11" s="679"/>
      <c r="R11" s="680">
        <v>406762</v>
      </c>
      <c r="S11" s="681"/>
      <c r="T11" s="681"/>
      <c r="U11" s="681"/>
      <c r="V11" s="681"/>
      <c r="W11" s="681"/>
      <c r="X11" s="681"/>
      <c r="Y11" s="682"/>
      <c r="Z11" s="683">
        <v>4.5</v>
      </c>
      <c r="AA11" s="684"/>
      <c r="AB11" s="684"/>
      <c r="AC11" s="685"/>
      <c r="AD11" s="686">
        <v>406762</v>
      </c>
      <c r="AE11" s="681"/>
      <c r="AF11" s="681"/>
      <c r="AG11" s="681"/>
      <c r="AH11" s="681"/>
      <c r="AI11" s="681"/>
      <c r="AJ11" s="681"/>
      <c r="AK11" s="682"/>
      <c r="AL11" s="683">
        <v>9.1</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121259</v>
      </c>
      <c r="BH11" s="681"/>
      <c r="BI11" s="681"/>
      <c r="BJ11" s="681"/>
      <c r="BK11" s="681"/>
      <c r="BL11" s="681"/>
      <c r="BM11" s="681"/>
      <c r="BN11" s="682"/>
      <c r="BO11" s="713">
        <v>4.4000000000000004</v>
      </c>
      <c r="BP11" s="713"/>
      <c r="BQ11" s="713"/>
      <c r="BR11" s="713"/>
      <c r="BS11" s="686" t="s">
        <v>230</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102527</v>
      </c>
      <c r="CS11" s="681"/>
      <c r="CT11" s="681"/>
      <c r="CU11" s="681"/>
      <c r="CV11" s="681"/>
      <c r="CW11" s="681"/>
      <c r="CX11" s="681"/>
      <c r="CY11" s="682"/>
      <c r="CZ11" s="713">
        <v>1.2</v>
      </c>
      <c r="DA11" s="713"/>
      <c r="DB11" s="713"/>
      <c r="DC11" s="713"/>
      <c r="DD11" s="686">
        <v>10917</v>
      </c>
      <c r="DE11" s="681"/>
      <c r="DF11" s="681"/>
      <c r="DG11" s="681"/>
      <c r="DH11" s="681"/>
      <c r="DI11" s="681"/>
      <c r="DJ11" s="681"/>
      <c r="DK11" s="681"/>
      <c r="DL11" s="681"/>
      <c r="DM11" s="681"/>
      <c r="DN11" s="681"/>
      <c r="DO11" s="681"/>
      <c r="DP11" s="682"/>
      <c r="DQ11" s="686">
        <v>68328</v>
      </c>
      <c r="DR11" s="681"/>
      <c r="DS11" s="681"/>
      <c r="DT11" s="681"/>
      <c r="DU11" s="681"/>
      <c r="DV11" s="681"/>
      <c r="DW11" s="681"/>
      <c r="DX11" s="681"/>
      <c r="DY11" s="681"/>
      <c r="DZ11" s="681"/>
      <c r="EA11" s="681"/>
      <c r="EB11" s="681"/>
      <c r="EC11" s="727"/>
    </row>
    <row r="12" spans="2:143" ht="11.25" customHeight="1" x14ac:dyDescent="0.15">
      <c r="B12" s="677" t="s">
        <v>254</v>
      </c>
      <c r="C12" s="678"/>
      <c r="D12" s="678"/>
      <c r="E12" s="678"/>
      <c r="F12" s="678"/>
      <c r="G12" s="678"/>
      <c r="H12" s="678"/>
      <c r="I12" s="678"/>
      <c r="J12" s="678"/>
      <c r="K12" s="678"/>
      <c r="L12" s="678"/>
      <c r="M12" s="678"/>
      <c r="N12" s="678"/>
      <c r="O12" s="678"/>
      <c r="P12" s="678"/>
      <c r="Q12" s="679"/>
      <c r="R12" s="680" t="s">
        <v>230</v>
      </c>
      <c r="S12" s="681"/>
      <c r="T12" s="681"/>
      <c r="U12" s="681"/>
      <c r="V12" s="681"/>
      <c r="W12" s="681"/>
      <c r="X12" s="681"/>
      <c r="Y12" s="682"/>
      <c r="Z12" s="713" t="s">
        <v>230</v>
      </c>
      <c r="AA12" s="713"/>
      <c r="AB12" s="713"/>
      <c r="AC12" s="713"/>
      <c r="AD12" s="714" t="s">
        <v>230</v>
      </c>
      <c r="AE12" s="714"/>
      <c r="AF12" s="714"/>
      <c r="AG12" s="714"/>
      <c r="AH12" s="714"/>
      <c r="AI12" s="714"/>
      <c r="AJ12" s="714"/>
      <c r="AK12" s="714"/>
      <c r="AL12" s="683" t="s">
        <v>129</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1468271</v>
      </c>
      <c r="BH12" s="681"/>
      <c r="BI12" s="681"/>
      <c r="BJ12" s="681"/>
      <c r="BK12" s="681"/>
      <c r="BL12" s="681"/>
      <c r="BM12" s="681"/>
      <c r="BN12" s="682"/>
      <c r="BO12" s="713">
        <v>53.8</v>
      </c>
      <c r="BP12" s="713"/>
      <c r="BQ12" s="713"/>
      <c r="BR12" s="713"/>
      <c r="BS12" s="686" t="s">
        <v>250</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116479</v>
      </c>
      <c r="CS12" s="681"/>
      <c r="CT12" s="681"/>
      <c r="CU12" s="681"/>
      <c r="CV12" s="681"/>
      <c r="CW12" s="681"/>
      <c r="CX12" s="681"/>
      <c r="CY12" s="682"/>
      <c r="CZ12" s="713">
        <v>1.4</v>
      </c>
      <c r="DA12" s="713"/>
      <c r="DB12" s="713"/>
      <c r="DC12" s="713"/>
      <c r="DD12" s="686">
        <v>11660</v>
      </c>
      <c r="DE12" s="681"/>
      <c r="DF12" s="681"/>
      <c r="DG12" s="681"/>
      <c r="DH12" s="681"/>
      <c r="DI12" s="681"/>
      <c r="DJ12" s="681"/>
      <c r="DK12" s="681"/>
      <c r="DL12" s="681"/>
      <c r="DM12" s="681"/>
      <c r="DN12" s="681"/>
      <c r="DO12" s="681"/>
      <c r="DP12" s="682"/>
      <c r="DQ12" s="686">
        <v>112564</v>
      </c>
      <c r="DR12" s="681"/>
      <c r="DS12" s="681"/>
      <c r="DT12" s="681"/>
      <c r="DU12" s="681"/>
      <c r="DV12" s="681"/>
      <c r="DW12" s="681"/>
      <c r="DX12" s="681"/>
      <c r="DY12" s="681"/>
      <c r="DZ12" s="681"/>
      <c r="EA12" s="681"/>
      <c r="EB12" s="681"/>
      <c r="EC12" s="727"/>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230</v>
      </c>
      <c r="S13" s="681"/>
      <c r="T13" s="681"/>
      <c r="U13" s="681"/>
      <c r="V13" s="681"/>
      <c r="W13" s="681"/>
      <c r="X13" s="681"/>
      <c r="Y13" s="682"/>
      <c r="Z13" s="713" t="s">
        <v>230</v>
      </c>
      <c r="AA13" s="713"/>
      <c r="AB13" s="713"/>
      <c r="AC13" s="713"/>
      <c r="AD13" s="714" t="s">
        <v>129</v>
      </c>
      <c r="AE13" s="714"/>
      <c r="AF13" s="714"/>
      <c r="AG13" s="714"/>
      <c r="AH13" s="714"/>
      <c r="AI13" s="714"/>
      <c r="AJ13" s="714"/>
      <c r="AK13" s="714"/>
      <c r="AL13" s="683" t="s">
        <v>129</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1468260</v>
      </c>
      <c r="BH13" s="681"/>
      <c r="BI13" s="681"/>
      <c r="BJ13" s="681"/>
      <c r="BK13" s="681"/>
      <c r="BL13" s="681"/>
      <c r="BM13" s="681"/>
      <c r="BN13" s="682"/>
      <c r="BO13" s="713">
        <v>53.8</v>
      </c>
      <c r="BP13" s="713"/>
      <c r="BQ13" s="713"/>
      <c r="BR13" s="713"/>
      <c r="BS13" s="686" t="s">
        <v>129</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686651</v>
      </c>
      <c r="CS13" s="681"/>
      <c r="CT13" s="681"/>
      <c r="CU13" s="681"/>
      <c r="CV13" s="681"/>
      <c r="CW13" s="681"/>
      <c r="CX13" s="681"/>
      <c r="CY13" s="682"/>
      <c r="CZ13" s="713">
        <v>8</v>
      </c>
      <c r="DA13" s="713"/>
      <c r="DB13" s="713"/>
      <c r="DC13" s="713"/>
      <c r="DD13" s="686">
        <v>235656</v>
      </c>
      <c r="DE13" s="681"/>
      <c r="DF13" s="681"/>
      <c r="DG13" s="681"/>
      <c r="DH13" s="681"/>
      <c r="DI13" s="681"/>
      <c r="DJ13" s="681"/>
      <c r="DK13" s="681"/>
      <c r="DL13" s="681"/>
      <c r="DM13" s="681"/>
      <c r="DN13" s="681"/>
      <c r="DO13" s="681"/>
      <c r="DP13" s="682"/>
      <c r="DQ13" s="686">
        <v>567864</v>
      </c>
      <c r="DR13" s="681"/>
      <c r="DS13" s="681"/>
      <c r="DT13" s="681"/>
      <c r="DU13" s="681"/>
      <c r="DV13" s="681"/>
      <c r="DW13" s="681"/>
      <c r="DX13" s="681"/>
      <c r="DY13" s="681"/>
      <c r="DZ13" s="681"/>
      <c r="EA13" s="681"/>
      <c r="EB13" s="681"/>
      <c r="EC13" s="727"/>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230</v>
      </c>
      <c r="AA14" s="713"/>
      <c r="AB14" s="713"/>
      <c r="AC14" s="713"/>
      <c r="AD14" s="714" t="s">
        <v>230</v>
      </c>
      <c r="AE14" s="714"/>
      <c r="AF14" s="714"/>
      <c r="AG14" s="714"/>
      <c r="AH14" s="714"/>
      <c r="AI14" s="714"/>
      <c r="AJ14" s="714"/>
      <c r="AK14" s="714"/>
      <c r="AL14" s="683" t="s">
        <v>129</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56299</v>
      </c>
      <c r="BH14" s="681"/>
      <c r="BI14" s="681"/>
      <c r="BJ14" s="681"/>
      <c r="BK14" s="681"/>
      <c r="BL14" s="681"/>
      <c r="BM14" s="681"/>
      <c r="BN14" s="682"/>
      <c r="BO14" s="713">
        <v>2.1</v>
      </c>
      <c r="BP14" s="713"/>
      <c r="BQ14" s="713"/>
      <c r="BR14" s="713"/>
      <c r="BS14" s="686" t="s">
        <v>230</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301361</v>
      </c>
      <c r="CS14" s="681"/>
      <c r="CT14" s="681"/>
      <c r="CU14" s="681"/>
      <c r="CV14" s="681"/>
      <c r="CW14" s="681"/>
      <c r="CX14" s="681"/>
      <c r="CY14" s="682"/>
      <c r="CZ14" s="713">
        <v>3.5</v>
      </c>
      <c r="DA14" s="713"/>
      <c r="DB14" s="713"/>
      <c r="DC14" s="713"/>
      <c r="DD14" s="686">
        <v>17493</v>
      </c>
      <c r="DE14" s="681"/>
      <c r="DF14" s="681"/>
      <c r="DG14" s="681"/>
      <c r="DH14" s="681"/>
      <c r="DI14" s="681"/>
      <c r="DJ14" s="681"/>
      <c r="DK14" s="681"/>
      <c r="DL14" s="681"/>
      <c r="DM14" s="681"/>
      <c r="DN14" s="681"/>
      <c r="DO14" s="681"/>
      <c r="DP14" s="682"/>
      <c r="DQ14" s="686">
        <v>297713</v>
      </c>
      <c r="DR14" s="681"/>
      <c r="DS14" s="681"/>
      <c r="DT14" s="681"/>
      <c r="DU14" s="681"/>
      <c r="DV14" s="681"/>
      <c r="DW14" s="681"/>
      <c r="DX14" s="681"/>
      <c r="DY14" s="681"/>
      <c r="DZ14" s="681"/>
      <c r="EA14" s="681"/>
      <c r="EB14" s="681"/>
      <c r="EC14" s="727"/>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250</v>
      </c>
      <c r="S15" s="681"/>
      <c r="T15" s="681"/>
      <c r="U15" s="681"/>
      <c r="V15" s="681"/>
      <c r="W15" s="681"/>
      <c r="X15" s="681"/>
      <c r="Y15" s="682"/>
      <c r="Z15" s="713" t="s">
        <v>129</v>
      </c>
      <c r="AA15" s="713"/>
      <c r="AB15" s="713"/>
      <c r="AC15" s="713"/>
      <c r="AD15" s="714" t="s">
        <v>230</v>
      </c>
      <c r="AE15" s="714"/>
      <c r="AF15" s="714"/>
      <c r="AG15" s="714"/>
      <c r="AH15" s="714"/>
      <c r="AI15" s="714"/>
      <c r="AJ15" s="714"/>
      <c r="AK15" s="714"/>
      <c r="AL15" s="683" t="s">
        <v>129</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115991</v>
      </c>
      <c r="BH15" s="681"/>
      <c r="BI15" s="681"/>
      <c r="BJ15" s="681"/>
      <c r="BK15" s="681"/>
      <c r="BL15" s="681"/>
      <c r="BM15" s="681"/>
      <c r="BN15" s="682"/>
      <c r="BO15" s="713">
        <v>4.3</v>
      </c>
      <c r="BP15" s="713"/>
      <c r="BQ15" s="713"/>
      <c r="BR15" s="713"/>
      <c r="BS15" s="686" t="s">
        <v>230</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1111712</v>
      </c>
      <c r="CS15" s="681"/>
      <c r="CT15" s="681"/>
      <c r="CU15" s="681"/>
      <c r="CV15" s="681"/>
      <c r="CW15" s="681"/>
      <c r="CX15" s="681"/>
      <c r="CY15" s="682"/>
      <c r="CZ15" s="713">
        <v>13</v>
      </c>
      <c r="DA15" s="713"/>
      <c r="DB15" s="713"/>
      <c r="DC15" s="713"/>
      <c r="DD15" s="686">
        <v>311484</v>
      </c>
      <c r="DE15" s="681"/>
      <c r="DF15" s="681"/>
      <c r="DG15" s="681"/>
      <c r="DH15" s="681"/>
      <c r="DI15" s="681"/>
      <c r="DJ15" s="681"/>
      <c r="DK15" s="681"/>
      <c r="DL15" s="681"/>
      <c r="DM15" s="681"/>
      <c r="DN15" s="681"/>
      <c r="DO15" s="681"/>
      <c r="DP15" s="682"/>
      <c r="DQ15" s="686">
        <v>833069</v>
      </c>
      <c r="DR15" s="681"/>
      <c r="DS15" s="681"/>
      <c r="DT15" s="681"/>
      <c r="DU15" s="681"/>
      <c r="DV15" s="681"/>
      <c r="DW15" s="681"/>
      <c r="DX15" s="681"/>
      <c r="DY15" s="681"/>
      <c r="DZ15" s="681"/>
      <c r="EA15" s="681"/>
      <c r="EB15" s="681"/>
      <c r="EC15" s="727"/>
    </row>
    <row r="16" spans="2:143" ht="11.25" customHeight="1" x14ac:dyDescent="0.15">
      <c r="B16" s="677" t="s">
        <v>266</v>
      </c>
      <c r="C16" s="678"/>
      <c r="D16" s="678"/>
      <c r="E16" s="678"/>
      <c r="F16" s="678"/>
      <c r="G16" s="678"/>
      <c r="H16" s="678"/>
      <c r="I16" s="678"/>
      <c r="J16" s="678"/>
      <c r="K16" s="678"/>
      <c r="L16" s="678"/>
      <c r="M16" s="678"/>
      <c r="N16" s="678"/>
      <c r="O16" s="678"/>
      <c r="P16" s="678"/>
      <c r="Q16" s="679"/>
      <c r="R16" s="680">
        <v>8972</v>
      </c>
      <c r="S16" s="681"/>
      <c r="T16" s="681"/>
      <c r="U16" s="681"/>
      <c r="V16" s="681"/>
      <c r="W16" s="681"/>
      <c r="X16" s="681"/>
      <c r="Y16" s="682"/>
      <c r="Z16" s="713">
        <v>0.1</v>
      </c>
      <c r="AA16" s="713"/>
      <c r="AB16" s="713"/>
      <c r="AC16" s="713"/>
      <c r="AD16" s="714">
        <v>8972</v>
      </c>
      <c r="AE16" s="714"/>
      <c r="AF16" s="714"/>
      <c r="AG16" s="714"/>
      <c r="AH16" s="714"/>
      <c r="AI16" s="714"/>
      <c r="AJ16" s="714"/>
      <c r="AK16" s="714"/>
      <c r="AL16" s="683">
        <v>0.2</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230</v>
      </c>
      <c r="BH16" s="681"/>
      <c r="BI16" s="681"/>
      <c r="BJ16" s="681"/>
      <c r="BK16" s="681"/>
      <c r="BL16" s="681"/>
      <c r="BM16" s="681"/>
      <c r="BN16" s="682"/>
      <c r="BO16" s="713" t="s">
        <v>230</v>
      </c>
      <c r="BP16" s="713"/>
      <c r="BQ16" s="713"/>
      <c r="BR16" s="713"/>
      <c r="BS16" s="686" t="s">
        <v>230</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t="s">
        <v>230</v>
      </c>
      <c r="CS16" s="681"/>
      <c r="CT16" s="681"/>
      <c r="CU16" s="681"/>
      <c r="CV16" s="681"/>
      <c r="CW16" s="681"/>
      <c r="CX16" s="681"/>
      <c r="CY16" s="682"/>
      <c r="CZ16" s="713" t="s">
        <v>230</v>
      </c>
      <c r="DA16" s="713"/>
      <c r="DB16" s="713"/>
      <c r="DC16" s="713"/>
      <c r="DD16" s="686" t="s">
        <v>250</v>
      </c>
      <c r="DE16" s="681"/>
      <c r="DF16" s="681"/>
      <c r="DG16" s="681"/>
      <c r="DH16" s="681"/>
      <c r="DI16" s="681"/>
      <c r="DJ16" s="681"/>
      <c r="DK16" s="681"/>
      <c r="DL16" s="681"/>
      <c r="DM16" s="681"/>
      <c r="DN16" s="681"/>
      <c r="DO16" s="681"/>
      <c r="DP16" s="682"/>
      <c r="DQ16" s="686" t="s">
        <v>230</v>
      </c>
      <c r="DR16" s="681"/>
      <c r="DS16" s="681"/>
      <c r="DT16" s="681"/>
      <c r="DU16" s="681"/>
      <c r="DV16" s="681"/>
      <c r="DW16" s="681"/>
      <c r="DX16" s="681"/>
      <c r="DY16" s="681"/>
      <c r="DZ16" s="681"/>
      <c r="EA16" s="681"/>
      <c r="EB16" s="681"/>
      <c r="EC16" s="727"/>
    </row>
    <row r="17" spans="2:133" ht="11.25" customHeight="1" x14ac:dyDescent="0.15">
      <c r="B17" s="677" t="s">
        <v>269</v>
      </c>
      <c r="C17" s="678"/>
      <c r="D17" s="678"/>
      <c r="E17" s="678"/>
      <c r="F17" s="678"/>
      <c r="G17" s="678"/>
      <c r="H17" s="678"/>
      <c r="I17" s="678"/>
      <c r="J17" s="678"/>
      <c r="K17" s="678"/>
      <c r="L17" s="678"/>
      <c r="M17" s="678"/>
      <c r="N17" s="678"/>
      <c r="O17" s="678"/>
      <c r="P17" s="678"/>
      <c r="Q17" s="679"/>
      <c r="R17" s="680">
        <v>23491</v>
      </c>
      <c r="S17" s="681"/>
      <c r="T17" s="681"/>
      <c r="U17" s="681"/>
      <c r="V17" s="681"/>
      <c r="W17" s="681"/>
      <c r="X17" s="681"/>
      <c r="Y17" s="682"/>
      <c r="Z17" s="713">
        <v>0.3</v>
      </c>
      <c r="AA17" s="713"/>
      <c r="AB17" s="713"/>
      <c r="AC17" s="713"/>
      <c r="AD17" s="714">
        <v>23491</v>
      </c>
      <c r="AE17" s="714"/>
      <c r="AF17" s="714"/>
      <c r="AG17" s="714"/>
      <c r="AH17" s="714"/>
      <c r="AI17" s="714"/>
      <c r="AJ17" s="714"/>
      <c r="AK17" s="714"/>
      <c r="AL17" s="683">
        <v>0.5</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129</v>
      </c>
      <c r="BH17" s="681"/>
      <c r="BI17" s="681"/>
      <c r="BJ17" s="681"/>
      <c r="BK17" s="681"/>
      <c r="BL17" s="681"/>
      <c r="BM17" s="681"/>
      <c r="BN17" s="682"/>
      <c r="BO17" s="713" t="s">
        <v>129</v>
      </c>
      <c r="BP17" s="713"/>
      <c r="BQ17" s="713"/>
      <c r="BR17" s="713"/>
      <c r="BS17" s="686" t="s">
        <v>129</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467228</v>
      </c>
      <c r="CS17" s="681"/>
      <c r="CT17" s="681"/>
      <c r="CU17" s="681"/>
      <c r="CV17" s="681"/>
      <c r="CW17" s="681"/>
      <c r="CX17" s="681"/>
      <c r="CY17" s="682"/>
      <c r="CZ17" s="713">
        <v>5.4</v>
      </c>
      <c r="DA17" s="713"/>
      <c r="DB17" s="713"/>
      <c r="DC17" s="713"/>
      <c r="DD17" s="686" t="s">
        <v>230</v>
      </c>
      <c r="DE17" s="681"/>
      <c r="DF17" s="681"/>
      <c r="DG17" s="681"/>
      <c r="DH17" s="681"/>
      <c r="DI17" s="681"/>
      <c r="DJ17" s="681"/>
      <c r="DK17" s="681"/>
      <c r="DL17" s="681"/>
      <c r="DM17" s="681"/>
      <c r="DN17" s="681"/>
      <c r="DO17" s="681"/>
      <c r="DP17" s="682"/>
      <c r="DQ17" s="686">
        <v>467228</v>
      </c>
      <c r="DR17" s="681"/>
      <c r="DS17" s="681"/>
      <c r="DT17" s="681"/>
      <c r="DU17" s="681"/>
      <c r="DV17" s="681"/>
      <c r="DW17" s="681"/>
      <c r="DX17" s="681"/>
      <c r="DY17" s="681"/>
      <c r="DZ17" s="681"/>
      <c r="EA17" s="681"/>
      <c r="EB17" s="681"/>
      <c r="EC17" s="727"/>
    </row>
    <row r="18" spans="2:133" ht="11.25" customHeight="1" x14ac:dyDescent="0.15">
      <c r="B18" s="677" t="s">
        <v>272</v>
      </c>
      <c r="C18" s="678"/>
      <c r="D18" s="678"/>
      <c r="E18" s="678"/>
      <c r="F18" s="678"/>
      <c r="G18" s="678"/>
      <c r="H18" s="678"/>
      <c r="I18" s="678"/>
      <c r="J18" s="678"/>
      <c r="K18" s="678"/>
      <c r="L18" s="678"/>
      <c r="M18" s="678"/>
      <c r="N18" s="678"/>
      <c r="O18" s="678"/>
      <c r="P18" s="678"/>
      <c r="Q18" s="679"/>
      <c r="R18" s="680">
        <v>23501</v>
      </c>
      <c r="S18" s="681"/>
      <c r="T18" s="681"/>
      <c r="U18" s="681"/>
      <c r="V18" s="681"/>
      <c r="W18" s="681"/>
      <c r="X18" s="681"/>
      <c r="Y18" s="682"/>
      <c r="Z18" s="713">
        <v>0.3</v>
      </c>
      <c r="AA18" s="713"/>
      <c r="AB18" s="713"/>
      <c r="AC18" s="713"/>
      <c r="AD18" s="714">
        <v>23501</v>
      </c>
      <c r="AE18" s="714"/>
      <c r="AF18" s="714"/>
      <c r="AG18" s="714"/>
      <c r="AH18" s="714"/>
      <c r="AI18" s="714"/>
      <c r="AJ18" s="714"/>
      <c r="AK18" s="714"/>
      <c r="AL18" s="683">
        <v>0.5</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129</v>
      </c>
      <c r="BH18" s="681"/>
      <c r="BI18" s="681"/>
      <c r="BJ18" s="681"/>
      <c r="BK18" s="681"/>
      <c r="BL18" s="681"/>
      <c r="BM18" s="681"/>
      <c r="BN18" s="682"/>
      <c r="BO18" s="713" t="s">
        <v>129</v>
      </c>
      <c r="BP18" s="713"/>
      <c r="BQ18" s="713"/>
      <c r="BR18" s="713"/>
      <c r="BS18" s="686" t="s">
        <v>129</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t="s">
        <v>129</v>
      </c>
      <c r="CS18" s="681"/>
      <c r="CT18" s="681"/>
      <c r="CU18" s="681"/>
      <c r="CV18" s="681"/>
      <c r="CW18" s="681"/>
      <c r="CX18" s="681"/>
      <c r="CY18" s="682"/>
      <c r="CZ18" s="713" t="s">
        <v>230</v>
      </c>
      <c r="DA18" s="713"/>
      <c r="DB18" s="713"/>
      <c r="DC18" s="713"/>
      <c r="DD18" s="686" t="s">
        <v>230</v>
      </c>
      <c r="DE18" s="681"/>
      <c r="DF18" s="681"/>
      <c r="DG18" s="681"/>
      <c r="DH18" s="681"/>
      <c r="DI18" s="681"/>
      <c r="DJ18" s="681"/>
      <c r="DK18" s="681"/>
      <c r="DL18" s="681"/>
      <c r="DM18" s="681"/>
      <c r="DN18" s="681"/>
      <c r="DO18" s="681"/>
      <c r="DP18" s="682"/>
      <c r="DQ18" s="686" t="s">
        <v>129</v>
      </c>
      <c r="DR18" s="681"/>
      <c r="DS18" s="681"/>
      <c r="DT18" s="681"/>
      <c r="DU18" s="681"/>
      <c r="DV18" s="681"/>
      <c r="DW18" s="681"/>
      <c r="DX18" s="681"/>
      <c r="DY18" s="681"/>
      <c r="DZ18" s="681"/>
      <c r="EA18" s="681"/>
      <c r="EB18" s="681"/>
      <c r="EC18" s="727"/>
    </row>
    <row r="19" spans="2:133" ht="11.25" customHeight="1" x14ac:dyDescent="0.15">
      <c r="B19" s="677" t="s">
        <v>275</v>
      </c>
      <c r="C19" s="678"/>
      <c r="D19" s="678"/>
      <c r="E19" s="678"/>
      <c r="F19" s="678"/>
      <c r="G19" s="678"/>
      <c r="H19" s="678"/>
      <c r="I19" s="678"/>
      <c r="J19" s="678"/>
      <c r="K19" s="678"/>
      <c r="L19" s="678"/>
      <c r="M19" s="678"/>
      <c r="N19" s="678"/>
      <c r="O19" s="678"/>
      <c r="P19" s="678"/>
      <c r="Q19" s="679"/>
      <c r="R19" s="680">
        <v>16841</v>
      </c>
      <c r="S19" s="681"/>
      <c r="T19" s="681"/>
      <c r="U19" s="681"/>
      <c r="V19" s="681"/>
      <c r="W19" s="681"/>
      <c r="X19" s="681"/>
      <c r="Y19" s="682"/>
      <c r="Z19" s="713">
        <v>0.2</v>
      </c>
      <c r="AA19" s="713"/>
      <c r="AB19" s="713"/>
      <c r="AC19" s="713"/>
      <c r="AD19" s="714">
        <v>16841</v>
      </c>
      <c r="AE19" s="714"/>
      <c r="AF19" s="714"/>
      <c r="AG19" s="714"/>
      <c r="AH19" s="714"/>
      <c r="AI19" s="714"/>
      <c r="AJ19" s="714"/>
      <c r="AK19" s="714"/>
      <c r="AL19" s="683">
        <v>0.4</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t="s">
        <v>129</v>
      </c>
      <c r="BH19" s="681"/>
      <c r="BI19" s="681"/>
      <c r="BJ19" s="681"/>
      <c r="BK19" s="681"/>
      <c r="BL19" s="681"/>
      <c r="BM19" s="681"/>
      <c r="BN19" s="682"/>
      <c r="BO19" s="713" t="s">
        <v>230</v>
      </c>
      <c r="BP19" s="713"/>
      <c r="BQ19" s="713"/>
      <c r="BR19" s="713"/>
      <c r="BS19" s="686" t="s">
        <v>129</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247</v>
      </c>
      <c r="CS19" s="681"/>
      <c r="CT19" s="681"/>
      <c r="CU19" s="681"/>
      <c r="CV19" s="681"/>
      <c r="CW19" s="681"/>
      <c r="CX19" s="681"/>
      <c r="CY19" s="682"/>
      <c r="CZ19" s="713" t="s">
        <v>230</v>
      </c>
      <c r="DA19" s="713"/>
      <c r="DB19" s="713"/>
      <c r="DC19" s="713"/>
      <c r="DD19" s="686" t="s">
        <v>230</v>
      </c>
      <c r="DE19" s="681"/>
      <c r="DF19" s="681"/>
      <c r="DG19" s="681"/>
      <c r="DH19" s="681"/>
      <c r="DI19" s="681"/>
      <c r="DJ19" s="681"/>
      <c r="DK19" s="681"/>
      <c r="DL19" s="681"/>
      <c r="DM19" s="681"/>
      <c r="DN19" s="681"/>
      <c r="DO19" s="681"/>
      <c r="DP19" s="682"/>
      <c r="DQ19" s="686" t="s">
        <v>230</v>
      </c>
      <c r="DR19" s="681"/>
      <c r="DS19" s="681"/>
      <c r="DT19" s="681"/>
      <c r="DU19" s="681"/>
      <c r="DV19" s="681"/>
      <c r="DW19" s="681"/>
      <c r="DX19" s="681"/>
      <c r="DY19" s="681"/>
      <c r="DZ19" s="681"/>
      <c r="EA19" s="681"/>
      <c r="EB19" s="681"/>
      <c r="EC19" s="727"/>
    </row>
    <row r="20" spans="2:133" ht="11.25" customHeight="1" x14ac:dyDescent="0.15">
      <c r="B20" s="677" t="s">
        <v>278</v>
      </c>
      <c r="C20" s="678"/>
      <c r="D20" s="678"/>
      <c r="E20" s="678"/>
      <c r="F20" s="678"/>
      <c r="G20" s="678"/>
      <c r="H20" s="678"/>
      <c r="I20" s="678"/>
      <c r="J20" s="678"/>
      <c r="K20" s="678"/>
      <c r="L20" s="678"/>
      <c r="M20" s="678"/>
      <c r="N20" s="678"/>
      <c r="O20" s="678"/>
      <c r="P20" s="678"/>
      <c r="Q20" s="679"/>
      <c r="R20" s="680">
        <v>4625</v>
      </c>
      <c r="S20" s="681"/>
      <c r="T20" s="681"/>
      <c r="U20" s="681"/>
      <c r="V20" s="681"/>
      <c r="W20" s="681"/>
      <c r="X20" s="681"/>
      <c r="Y20" s="682"/>
      <c r="Z20" s="713">
        <v>0.1</v>
      </c>
      <c r="AA20" s="713"/>
      <c r="AB20" s="713"/>
      <c r="AC20" s="713"/>
      <c r="AD20" s="714">
        <v>4625</v>
      </c>
      <c r="AE20" s="714"/>
      <c r="AF20" s="714"/>
      <c r="AG20" s="714"/>
      <c r="AH20" s="714"/>
      <c r="AI20" s="714"/>
      <c r="AJ20" s="714"/>
      <c r="AK20" s="714"/>
      <c r="AL20" s="683">
        <v>0.1</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t="s">
        <v>230</v>
      </c>
      <c r="BH20" s="681"/>
      <c r="BI20" s="681"/>
      <c r="BJ20" s="681"/>
      <c r="BK20" s="681"/>
      <c r="BL20" s="681"/>
      <c r="BM20" s="681"/>
      <c r="BN20" s="682"/>
      <c r="BO20" s="713" t="s">
        <v>230</v>
      </c>
      <c r="BP20" s="713"/>
      <c r="BQ20" s="713"/>
      <c r="BR20" s="713"/>
      <c r="BS20" s="686" t="s">
        <v>230</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8580858</v>
      </c>
      <c r="CS20" s="681"/>
      <c r="CT20" s="681"/>
      <c r="CU20" s="681"/>
      <c r="CV20" s="681"/>
      <c r="CW20" s="681"/>
      <c r="CX20" s="681"/>
      <c r="CY20" s="682"/>
      <c r="CZ20" s="713">
        <v>100</v>
      </c>
      <c r="DA20" s="713"/>
      <c r="DB20" s="713"/>
      <c r="DC20" s="713"/>
      <c r="DD20" s="686">
        <v>638362</v>
      </c>
      <c r="DE20" s="681"/>
      <c r="DF20" s="681"/>
      <c r="DG20" s="681"/>
      <c r="DH20" s="681"/>
      <c r="DI20" s="681"/>
      <c r="DJ20" s="681"/>
      <c r="DK20" s="681"/>
      <c r="DL20" s="681"/>
      <c r="DM20" s="681"/>
      <c r="DN20" s="681"/>
      <c r="DO20" s="681"/>
      <c r="DP20" s="682"/>
      <c r="DQ20" s="686">
        <v>5117691</v>
      </c>
      <c r="DR20" s="681"/>
      <c r="DS20" s="681"/>
      <c r="DT20" s="681"/>
      <c r="DU20" s="681"/>
      <c r="DV20" s="681"/>
      <c r="DW20" s="681"/>
      <c r="DX20" s="681"/>
      <c r="DY20" s="681"/>
      <c r="DZ20" s="681"/>
      <c r="EA20" s="681"/>
      <c r="EB20" s="681"/>
      <c r="EC20" s="727"/>
    </row>
    <row r="21" spans="2:133" ht="11.25" customHeight="1" x14ac:dyDescent="0.15">
      <c r="B21" s="677" t="s">
        <v>281</v>
      </c>
      <c r="C21" s="678"/>
      <c r="D21" s="678"/>
      <c r="E21" s="678"/>
      <c r="F21" s="678"/>
      <c r="G21" s="678"/>
      <c r="H21" s="678"/>
      <c r="I21" s="678"/>
      <c r="J21" s="678"/>
      <c r="K21" s="678"/>
      <c r="L21" s="678"/>
      <c r="M21" s="678"/>
      <c r="N21" s="678"/>
      <c r="O21" s="678"/>
      <c r="P21" s="678"/>
      <c r="Q21" s="679"/>
      <c r="R21" s="680">
        <v>2035</v>
      </c>
      <c r="S21" s="681"/>
      <c r="T21" s="681"/>
      <c r="U21" s="681"/>
      <c r="V21" s="681"/>
      <c r="W21" s="681"/>
      <c r="X21" s="681"/>
      <c r="Y21" s="682"/>
      <c r="Z21" s="713">
        <v>0</v>
      </c>
      <c r="AA21" s="713"/>
      <c r="AB21" s="713"/>
      <c r="AC21" s="713"/>
      <c r="AD21" s="714">
        <v>2035</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t="s">
        <v>129</v>
      </c>
      <c r="BH21" s="681"/>
      <c r="BI21" s="681"/>
      <c r="BJ21" s="681"/>
      <c r="BK21" s="681"/>
      <c r="BL21" s="681"/>
      <c r="BM21" s="681"/>
      <c r="BN21" s="682"/>
      <c r="BO21" s="713" t="s">
        <v>129</v>
      </c>
      <c r="BP21" s="713"/>
      <c r="BQ21" s="713"/>
      <c r="BR21" s="713"/>
      <c r="BS21" s="686" t="s">
        <v>129</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1232311</v>
      </c>
      <c r="S22" s="681"/>
      <c r="T22" s="681"/>
      <c r="U22" s="681"/>
      <c r="V22" s="681"/>
      <c r="W22" s="681"/>
      <c r="X22" s="681"/>
      <c r="Y22" s="682"/>
      <c r="Z22" s="713">
        <v>13.6</v>
      </c>
      <c r="AA22" s="713"/>
      <c r="AB22" s="713"/>
      <c r="AC22" s="713"/>
      <c r="AD22" s="714">
        <v>1121173</v>
      </c>
      <c r="AE22" s="714"/>
      <c r="AF22" s="714"/>
      <c r="AG22" s="714"/>
      <c r="AH22" s="714"/>
      <c r="AI22" s="714"/>
      <c r="AJ22" s="714"/>
      <c r="AK22" s="714"/>
      <c r="AL22" s="683">
        <v>25.2</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129</v>
      </c>
      <c r="BH22" s="681"/>
      <c r="BI22" s="681"/>
      <c r="BJ22" s="681"/>
      <c r="BK22" s="681"/>
      <c r="BL22" s="681"/>
      <c r="BM22" s="681"/>
      <c r="BN22" s="682"/>
      <c r="BO22" s="713" t="s">
        <v>247</v>
      </c>
      <c r="BP22" s="713"/>
      <c r="BQ22" s="713"/>
      <c r="BR22" s="713"/>
      <c r="BS22" s="686" t="s">
        <v>129</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v>1121173</v>
      </c>
      <c r="S23" s="681"/>
      <c r="T23" s="681"/>
      <c r="U23" s="681"/>
      <c r="V23" s="681"/>
      <c r="W23" s="681"/>
      <c r="X23" s="681"/>
      <c r="Y23" s="682"/>
      <c r="Z23" s="713">
        <v>12.4</v>
      </c>
      <c r="AA23" s="713"/>
      <c r="AB23" s="713"/>
      <c r="AC23" s="713"/>
      <c r="AD23" s="714">
        <v>1121173</v>
      </c>
      <c r="AE23" s="714"/>
      <c r="AF23" s="714"/>
      <c r="AG23" s="714"/>
      <c r="AH23" s="714"/>
      <c r="AI23" s="714"/>
      <c r="AJ23" s="714"/>
      <c r="AK23" s="714"/>
      <c r="AL23" s="683">
        <v>25.2</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250</v>
      </c>
      <c r="BH23" s="681"/>
      <c r="BI23" s="681"/>
      <c r="BJ23" s="681"/>
      <c r="BK23" s="681"/>
      <c r="BL23" s="681"/>
      <c r="BM23" s="681"/>
      <c r="BN23" s="682"/>
      <c r="BO23" s="713" t="s">
        <v>129</v>
      </c>
      <c r="BP23" s="713"/>
      <c r="BQ23" s="713"/>
      <c r="BR23" s="713"/>
      <c r="BS23" s="686" t="s">
        <v>230</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111138</v>
      </c>
      <c r="S24" s="681"/>
      <c r="T24" s="681"/>
      <c r="U24" s="681"/>
      <c r="V24" s="681"/>
      <c r="W24" s="681"/>
      <c r="X24" s="681"/>
      <c r="Y24" s="682"/>
      <c r="Z24" s="713">
        <v>1.2</v>
      </c>
      <c r="AA24" s="713"/>
      <c r="AB24" s="713"/>
      <c r="AC24" s="713"/>
      <c r="AD24" s="714" t="s">
        <v>230</v>
      </c>
      <c r="AE24" s="714"/>
      <c r="AF24" s="714"/>
      <c r="AG24" s="714"/>
      <c r="AH24" s="714"/>
      <c r="AI24" s="714"/>
      <c r="AJ24" s="714"/>
      <c r="AK24" s="714"/>
      <c r="AL24" s="683" t="s">
        <v>230</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230</v>
      </c>
      <c r="BH24" s="681"/>
      <c r="BI24" s="681"/>
      <c r="BJ24" s="681"/>
      <c r="BK24" s="681"/>
      <c r="BL24" s="681"/>
      <c r="BM24" s="681"/>
      <c r="BN24" s="682"/>
      <c r="BO24" s="713" t="s">
        <v>230</v>
      </c>
      <c r="BP24" s="713"/>
      <c r="BQ24" s="713"/>
      <c r="BR24" s="713"/>
      <c r="BS24" s="686" t="s">
        <v>250</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2794105</v>
      </c>
      <c r="CS24" s="736"/>
      <c r="CT24" s="736"/>
      <c r="CU24" s="736"/>
      <c r="CV24" s="736"/>
      <c r="CW24" s="736"/>
      <c r="CX24" s="736"/>
      <c r="CY24" s="779"/>
      <c r="CZ24" s="780">
        <v>32.6</v>
      </c>
      <c r="DA24" s="751"/>
      <c r="DB24" s="751"/>
      <c r="DC24" s="783"/>
      <c r="DD24" s="778">
        <v>1968249</v>
      </c>
      <c r="DE24" s="736"/>
      <c r="DF24" s="736"/>
      <c r="DG24" s="736"/>
      <c r="DH24" s="736"/>
      <c r="DI24" s="736"/>
      <c r="DJ24" s="736"/>
      <c r="DK24" s="779"/>
      <c r="DL24" s="778">
        <v>1962326</v>
      </c>
      <c r="DM24" s="736"/>
      <c r="DN24" s="736"/>
      <c r="DO24" s="736"/>
      <c r="DP24" s="736"/>
      <c r="DQ24" s="736"/>
      <c r="DR24" s="736"/>
      <c r="DS24" s="736"/>
      <c r="DT24" s="736"/>
      <c r="DU24" s="736"/>
      <c r="DV24" s="779"/>
      <c r="DW24" s="780">
        <v>41.4</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t="s">
        <v>129</v>
      </c>
      <c r="S25" s="681"/>
      <c r="T25" s="681"/>
      <c r="U25" s="681"/>
      <c r="V25" s="681"/>
      <c r="W25" s="681"/>
      <c r="X25" s="681"/>
      <c r="Y25" s="682"/>
      <c r="Z25" s="713" t="s">
        <v>247</v>
      </c>
      <c r="AA25" s="713"/>
      <c r="AB25" s="713"/>
      <c r="AC25" s="713"/>
      <c r="AD25" s="714" t="s">
        <v>129</v>
      </c>
      <c r="AE25" s="714"/>
      <c r="AF25" s="714"/>
      <c r="AG25" s="714"/>
      <c r="AH25" s="714"/>
      <c r="AI25" s="714"/>
      <c r="AJ25" s="714"/>
      <c r="AK25" s="714"/>
      <c r="AL25" s="683" t="s">
        <v>230</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230</v>
      </c>
      <c r="BH25" s="681"/>
      <c r="BI25" s="681"/>
      <c r="BJ25" s="681"/>
      <c r="BK25" s="681"/>
      <c r="BL25" s="681"/>
      <c r="BM25" s="681"/>
      <c r="BN25" s="682"/>
      <c r="BO25" s="713" t="s">
        <v>250</v>
      </c>
      <c r="BP25" s="713"/>
      <c r="BQ25" s="713"/>
      <c r="BR25" s="713"/>
      <c r="BS25" s="686" t="s">
        <v>129</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1313975</v>
      </c>
      <c r="CS25" s="699"/>
      <c r="CT25" s="699"/>
      <c r="CU25" s="699"/>
      <c r="CV25" s="699"/>
      <c r="CW25" s="699"/>
      <c r="CX25" s="699"/>
      <c r="CY25" s="700"/>
      <c r="CZ25" s="683">
        <v>15.3</v>
      </c>
      <c r="DA25" s="701"/>
      <c r="DB25" s="701"/>
      <c r="DC25" s="702"/>
      <c r="DD25" s="686">
        <v>1142957</v>
      </c>
      <c r="DE25" s="699"/>
      <c r="DF25" s="699"/>
      <c r="DG25" s="699"/>
      <c r="DH25" s="699"/>
      <c r="DI25" s="699"/>
      <c r="DJ25" s="699"/>
      <c r="DK25" s="700"/>
      <c r="DL25" s="686">
        <v>1140661</v>
      </c>
      <c r="DM25" s="699"/>
      <c r="DN25" s="699"/>
      <c r="DO25" s="699"/>
      <c r="DP25" s="699"/>
      <c r="DQ25" s="699"/>
      <c r="DR25" s="699"/>
      <c r="DS25" s="699"/>
      <c r="DT25" s="699"/>
      <c r="DU25" s="699"/>
      <c r="DV25" s="700"/>
      <c r="DW25" s="683">
        <v>24.1</v>
      </c>
      <c r="DX25" s="701"/>
      <c r="DY25" s="701"/>
      <c r="DZ25" s="701"/>
      <c r="EA25" s="701"/>
      <c r="EB25" s="701"/>
      <c r="EC25" s="722"/>
    </row>
    <row r="26" spans="2:133" ht="11.25" customHeight="1" x14ac:dyDescent="0.15">
      <c r="B26" s="677" t="s">
        <v>299</v>
      </c>
      <c r="C26" s="678"/>
      <c r="D26" s="678"/>
      <c r="E26" s="678"/>
      <c r="F26" s="678"/>
      <c r="G26" s="678"/>
      <c r="H26" s="678"/>
      <c r="I26" s="678"/>
      <c r="J26" s="678"/>
      <c r="K26" s="678"/>
      <c r="L26" s="678"/>
      <c r="M26" s="678"/>
      <c r="N26" s="678"/>
      <c r="O26" s="678"/>
      <c r="P26" s="678"/>
      <c r="Q26" s="679"/>
      <c r="R26" s="680">
        <v>4545137</v>
      </c>
      <c r="S26" s="681"/>
      <c r="T26" s="681"/>
      <c r="U26" s="681"/>
      <c r="V26" s="681"/>
      <c r="W26" s="681"/>
      <c r="X26" s="681"/>
      <c r="Y26" s="682"/>
      <c r="Z26" s="713">
        <v>50.2</v>
      </c>
      <c r="AA26" s="713"/>
      <c r="AB26" s="713"/>
      <c r="AC26" s="713"/>
      <c r="AD26" s="714">
        <v>4433999</v>
      </c>
      <c r="AE26" s="714"/>
      <c r="AF26" s="714"/>
      <c r="AG26" s="714"/>
      <c r="AH26" s="714"/>
      <c r="AI26" s="714"/>
      <c r="AJ26" s="714"/>
      <c r="AK26" s="714"/>
      <c r="AL26" s="683">
        <v>99.6</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129</v>
      </c>
      <c r="BH26" s="681"/>
      <c r="BI26" s="681"/>
      <c r="BJ26" s="681"/>
      <c r="BK26" s="681"/>
      <c r="BL26" s="681"/>
      <c r="BM26" s="681"/>
      <c r="BN26" s="682"/>
      <c r="BO26" s="713" t="s">
        <v>230</v>
      </c>
      <c r="BP26" s="713"/>
      <c r="BQ26" s="713"/>
      <c r="BR26" s="713"/>
      <c r="BS26" s="686" t="s">
        <v>230</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713770</v>
      </c>
      <c r="CS26" s="681"/>
      <c r="CT26" s="681"/>
      <c r="CU26" s="681"/>
      <c r="CV26" s="681"/>
      <c r="CW26" s="681"/>
      <c r="CX26" s="681"/>
      <c r="CY26" s="682"/>
      <c r="CZ26" s="683">
        <v>8.3000000000000007</v>
      </c>
      <c r="DA26" s="701"/>
      <c r="DB26" s="701"/>
      <c r="DC26" s="702"/>
      <c r="DD26" s="686">
        <v>624047</v>
      </c>
      <c r="DE26" s="681"/>
      <c r="DF26" s="681"/>
      <c r="DG26" s="681"/>
      <c r="DH26" s="681"/>
      <c r="DI26" s="681"/>
      <c r="DJ26" s="681"/>
      <c r="DK26" s="682"/>
      <c r="DL26" s="686" t="s">
        <v>230</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302</v>
      </c>
      <c r="C27" s="678"/>
      <c r="D27" s="678"/>
      <c r="E27" s="678"/>
      <c r="F27" s="678"/>
      <c r="G27" s="678"/>
      <c r="H27" s="678"/>
      <c r="I27" s="678"/>
      <c r="J27" s="678"/>
      <c r="K27" s="678"/>
      <c r="L27" s="678"/>
      <c r="M27" s="678"/>
      <c r="N27" s="678"/>
      <c r="O27" s="678"/>
      <c r="P27" s="678"/>
      <c r="Q27" s="679"/>
      <c r="R27" s="680">
        <v>2347</v>
      </c>
      <c r="S27" s="681"/>
      <c r="T27" s="681"/>
      <c r="U27" s="681"/>
      <c r="V27" s="681"/>
      <c r="W27" s="681"/>
      <c r="X27" s="681"/>
      <c r="Y27" s="682"/>
      <c r="Z27" s="713">
        <v>0</v>
      </c>
      <c r="AA27" s="713"/>
      <c r="AB27" s="713"/>
      <c r="AC27" s="713"/>
      <c r="AD27" s="714">
        <v>2347</v>
      </c>
      <c r="AE27" s="714"/>
      <c r="AF27" s="714"/>
      <c r="AG27" s="714"/>
      <c r="AH27" s="714"/>
      <c r="AI27" s="714"/>
      <c r="AJ27" s="714"/>
      <c r="AK27" s="714"/>
      <c r="AL27" s="683">
        <v>0.1</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2726771</v>
      </c>
      <c r="BH27" s="681"/>
      <c r="BI27" s="681"/>
      <c r="BJ27" s="681"/>
      <c r="BK27" s="681"/>
      <c r="BL27" s="681"/>
      <c r="BM27" s="681"/>
      <c r="BN27" s="682"/>
      <c r="BO27" s="713">
        <v>100</v>
      </c>
      <c r="BP27" s="713"/>
      <c r="BQ27" s="713"/>
      <c r="BR27" s="713"/>
      <c r="BS27" s="686" t="s">
        <v>230</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1012902</v>
      </c>
      <c r="CS27" s="699"/>
      <c r="CT27" s="699"/>
      <c r="CU27" s="699"/>
      <c r="CV27" s="699"/>
      <c r="CW27" s="699"/>
      <c r="CX27" s="699"/>
      <c r="CY27" s="700"/>
      <c r="CZ27" s="683">
        <v>11.8</v>
      </c>
      <c r="DA27" s="701"/>
      <c r="DB27" s="701"/>
      <c r="DC27" s="702"/>
      <c r="DD27" s="686">
        <v>358064</v>
      </c>
      <c r="DE27" s="699"/>
      <c r="DF27" s="699"/>
      <c r="DG27" s="699"/>
      <c r="DH27" s="699"/>
      <c r="DI27" s="699"/>
      <c r="DJ27" s="699"/>
      <c r="DK27" s="700"/>
      <c r="DL27" s="686">
        <v>354437</v>
      </c>
      <c r="DM27" s="699"/>
      <c r="DN27" s="699"/>
      <c r="DO27" s="699"/>
      <c r="DP27" s="699"/>
      <c r="DQ27" s="699"/>
      <c r="DR27" s="699"/>
      <c r="DS27" s="699"/>
      <c r="DT27" s="699"/>
      <c r="DU27" s="699"/>
      <c r="DV27" s="700"/>
      <c r="DW27" s="683">
        <v>7.5</v>
      </c>
      <c r="DX27" s="701"/>
      <c r="DY27" s="701"/>
      <c r="DZ27" s="701"/>
      <c r="EA27" s="701"/>
      <c r="EB27" s="701"/>
      <c r="EC27" s="722"/>
    </row>
    <row r="28" spans="2:133" ht="11.25" customHeight="1" x14ac:dyDescent="0.15">
      <c r="B28" s="677" t="s">
        <v>305</v>
      </c>
      <c r="C28" s="678"/>
      <c r="D28" s="678"/>
      <c r="E28" s="678"/>
      <c r="F28" s="678"/>
      <c r="G28" s="678"/>
      <c r="H28" s="678"/>
      <c r="I28" s="678"/>
      <c r="J28" s="678"/>
      <c r="K28" s="678"/>
      <c r="L28" s="678"/>
      <c r="M28" s="678"/>
      <c r="N28" s="678"/>
      <c r="O28" s="678"/>
      <c r="P28" s="678"/>
      <c r="Q28" s="679"/>
      <c r="R28" s="680">
        <v>1566</v>
      </c>
      <c r="S28" s="681"/>
      <c r="T28" s="681"/>
      <c r="U28" s="681"/>
      <c r="V28" s="681"/>
      <c r="W28" s="681"/>
      <c r="X28" s="681"/>
      <c r="Y28" s="682"/>
      <c r="Z28" s="713">
        <v>0</v>
      </c>
      <c r="AA28" s="713"/>
      <c r="AB28" s="713"/>
      <c r="AC28" s="713"/>
      <c r="AD28" s="714" t="s">
        <v>230</v>
      </c>
      <c r="AE28" s="714"/>
      <c r="AF28" s="714"/>
      <c r="AG28" s="714"/>
      <c r="AH28" s="714"/>
      <c r="AI28" s="714"/>
      <c r="AJ28" s="714"/>
      <c r="AK28" s="714"/>
      <c r="AL28" s="683" t="s">
        <v>230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467228</v>
      </c>
      <c r="CS28" s="681"/>
      <c r="CT28" s="681"/>
      <c r="CU28" s="681"/>
      <c r="CV28" s="681"/>
      <c r="CW28" s="681"/>
      <c r="CX28" s="681"/>
      <c r="CY28" s="682"/>
      <c r="CZ28" s="683">
        <v>5.4</v>
      </c>
      <c r="DA28" s="701"/>
      <c r="DB28" s="701"/>
      <c r="DC28" s="702"/>
      <c r="DD28" s="686">
        <v>467228</v>
      </c>
      <c r="DE28" s="681"/>
      <c r="DF28" s="681"/>
      <c r="DG28" s="681"/>
      <c r="DH28" s="681"/>
      <c r="DI28" s="681"/>
      <c r="DJ28" s="681"/>
      <c r="DK28" s="682"/>
      <c r="DL28" s="686">
        <v>467228</v>
      </c>
      <c r="DM28" s="681"/>
      <c r="DN28" s="681"/>
      <c r="DO28" s="681"/>
      <c r="DP28" s="681"/>
      <c r="DQ28" s="681"/>
      <c r="DR28" s="681"/>
      <c r="DS28" s="681"/>
      <c r="DT28" s="681"/>
      <c r="DU28" s="681"/>
      <c r="DV28" s="682"/>
      <c r="DW28" s="683">
        <v>9.9</v>
      </c>
      <c r="DX28" s="701"/>
      <c r="DY28" s="701"/>
      <c r="DZ28" s="701"/>
      <c r="EA28" s="701"/>
      <c r="EB28" s="701"/>
      <c r="EC28" s="722"/>
    </row>
    <row r="29" spans="2:133" ht="11.25" customHeight="1" x14ac:dyDescent="0.15">
      <c r="B29" s="677" t="s">
        <v>307</v>
      </c>
      <c r="C29" s="678"/>
      <c r="D29" s="678"/>
      <c r="E29" s="678"/>
      <c r="F29" s="678"/>
      <c r="G29" s="678"/>
      <c r="H29" s="678"/>
      <c r="I29" s="678"/>
      <c r="J29" s="678"/>
      <c r="K29" s="678"/>
      <c r="L29" s="678"/>
      <c r="M29" s="678"/>
      <c r="N29" s="678"/>
      <c r="O29" s="678"/>
      <c r="P29" s="678"/>
      <c r="Q29" s="679"/>
      <c r="R29" s="680">
        <v>72540</v>
      </c>
      <c r="S29" s="681"/>
      <c r="T29" s="681"/>
      <c r="U29" s="681"/>
      <c r="V29" s="681"/>
      <c r="W29" s="681"/>
      <c r="X29" s="681"/>
      <c r="Y29" s="682"/>
      <c r="Z29" s="713">
        <v>0.8</v>
      </c>
      <c r="AA29" s="713"/>
      <c r="AB29" s="713"/>
      <c r="AC29" s="713"/>
      <c r="AD29" s="714">
        <v>13312</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309</v>
      </c>
      <c r="CG29" s="720"/>
      <c r="CH29" s="720"/>
      <c r="CI29" s="720"/>
      <c r="CJ29" s="720"/>
      <c r="CK29" s="720"/>
      <c r="CL29" s="720"/>
      <c r="CM29" s="720"/>
      <c r="CN29" s="720"/>
      <c r="CO29" s="720"/>
      <c r="CP29" s="720"/>
      <c r="CQ29" s="721"/>
      <c r="CR29" s="680">
        <v>467228</v>
      </c>
      <c r="CS29" s="699"/>
      <c r="CT29" s="699"/>
      <c r="CU29" s="699"/>
      <c r="CV29" s="699"/>
      <c r="CW29" s="699"/>
      <c r="CX29" s="699"/>
      <c r="CY29" s="700"/>
      <c r="CZ29" s="683">
        <v>5.4</v>
      </c>
      <c r="DA29" s="701"/>
      <c r="DB29" s="701"/>
      <c r="DC29" s="702"/>
      <c r="DD29" s="686">
        <v>467228</v>
      </c>
      <c r="DE29" s="699"/>
      <c r="DF29" s="699"/>
      <c r="DG29" s="699"/>
      <c r="DH29" s="699"/>
      <c r="DI29" s="699"/>
      <c r="DJ29" s="699"/>
      <c r="DK29" s="700"/>
      <c r="DL29" s="686">
        <v>467228</v>
      </c>
      <c r="DM29" s="699"/>
      <c r="DN29" s="699"/>
      <c r="DO29" s="699"/>
      <c r="DP29" s="699"/>
      <c r="DQ29" s="699"/>
      <c r="DR29" s="699"/>
      <c r="DS29" s="699"/>
      <c r="DT29" s="699"/>
      <c r="DU29" s="699"/>
      <c r="DV29" s="700"/>
      <c r="DW29" s="683">
        <v>9.9</v>
      </c>
      <c r="DX29" s="701"/>
      <c r="DY29" s="701"/>
      <c r="DZ29" s="701"/>
      <c r="EA29" s="701"/>
      <c r="EB29" s="701"/>
      <c r="EC29" s="722"/>
    </row>
    <row r="30" spans="2:133" ht="11.25" customHeight="1" x14ac:dyDescent="0.15">
      <c r="B30" s="677" t="s">
        <v>310</v>
      </c>
      <c r="C30" s="678"/>
      <c r="D30" s="678"/>
      <c r="E30" s="678"/>
      <c r="F30" s="678"/>
      <c r="G30" s="678"/>
      <c r="H30" s="678"/>
      <c r="I30" s="678"/>
      <c r="J30" s="678"/>
      <c r="K30" s="678"/>
      <c r="L30" s="678"/>
      <c r="M30" s="678"/>
      <c r="N30" s="678"/>
      <c r="O30" s="678"/>
      <c r="P30" s="678"/>
      <c r="Q30" s="679"/>
      <c r="R30" s="680">
        <v>33359</v>
      </c>
      <c r="S30" s="681"/>
      <c r="T30" s="681"/>
      <c r="U30" s="681"/>
      <c r="V30" s="681"/>
      <c r="W30" s="681"/>
      <c r="X30" s="681"/>
      <c r="Y30" s="682"/>
      <c r="Z30" s="713">
        <v>0.4</v>
      </c>
      <c r="AA30" s="713"/>
      <c r="AB30" s="713"/>
      <c r="AC30" s="713"/>
      <c r="AD30" s="714" t="s">
        <v>129</v>
      </c>
      <c r="AE30" s="714"/>
      <c r="AF30" s="714"/>
      <c r="AG30" s="714"/>
      <c r="AH30" s="714"/>
      <c r="AI30" s="714"/>
      <c r="AJ30" s="714"/>
      <c r="AK30" s="714"/>
      <c r="AL30" s="683" t="s">
        <v>230</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311</v>
      </c>
      <c r="BH30" s="754"/>
      <c r="BI30" s="754"/>
      <c r="BJ30" s="754"/>
      <c r="BK30" s="754"/>
      <c r="BL30" s="754"/>
      <c r="BM30" s="754"/>
      <c r="BN30" s="754"/>
      <c r="BO30" s="754"/>
      <c r="BP30" s="754"/>
      <c r="BQ30" s="755"/>
      <c r="BR30" s="741" t="s">
        <v>312</v>
      </c>
      <c r="BS30" s="754"/>
      <c r="BT30" s="754"/>
      <c r="BU30" s="754"/>
      <c r="BV30" s="754"/>
      <c r="BW30" s="754"/>
      <c r="BX30" s="754"/>
      <c r="BY30" s="754"/>
      <c r="BZ30" s="754"/>
      <c r="CA30" s="754"/>
      <c r="CB30" s="755"/>
      <c r="CD30" s="767"/>
      <c r="CE30" s="768"/>
      <c r="CF30" s="719" t="s">
        <v>313</v>
      </c>
      <c r="CG30" s="720"/>
      <c r="CH30" s="720"/>
      <c r="CI30" s="720"/>
      <c r="CJ30" s="720"/>
      <c r="CK30" s="720"/>
      <c r="CL30" s="720"/>
      <c r="CM30" s="720"/>
      <c r="CN30" s="720"/>
      <c r="CO30" s="720"/>
      <c r="CP30" s="720"/>
      <c r="CQ30" s="721"/>
      <c r="CR30" s="680">
        <v>437730</v>
      </c>
      <c r="CS30" s="681"/>
      <c r="CT30" s="681"/>
      <c r="CU30" s="681"/>
      <c r="CV30" s="681"/>
      <c r="CW30" s="681"/>
      <c r="CX30" s="681"/>
      <c r="CY30" s="682"/>
      <c r="CZ30" s="683">
        <v>5.0999999999999996</v>
      </c>
      <c r="DA30" s="701"/>
      <c r="DB30" s="701"/>
      <c r="DC30" s="702"/>
      <c r="DD30" s="686">
        <v>437730</v>
      </c>
      <c r="DE30" s="681"/>
      <c r="DF30" s="681"/>
      <c r="DG30" s="681"/>
      <c r="DH30" s="681"/>
      <c r="DI30" s="681"/>
      <c r="DJ30" s="681"/>
      <c r="DK30" s="682"/>
      <c r="DL30" s="686">
        <v>437730</v>
      </c>
      <c r="DM30" s="681"/>
      <c r="DN30" s="681"/>
      <c r="DO30" s="681"/>
      <c r="DP30" s="681"/>
      <c r="DQ30" s="681"/>
      <c r="DR30" s="681"/>
      <c r="DS30" s="681"/>
      <c r="DT30" s="681"/>
      <c r="DU30" s="681"/>
      <c r="DV30" s="682"/>
      <c r="DW30" s="683">
        <v>9.1999999999999993</v>
      </c>
      <c r="DX30" s="701"/>
      <c r="DY30" s="701"/>
      <c r="DZ30" s="701"/>
      <c r="EA30" s="701"/>
      <c r="EB30" s="701"/>
      <c r="EC30" s="722"/>
    </row>
    <row r="31" spans="2:133" ht="11.25" customHeight="1" x14ac:dyDescent="0.15">
      <c r="B31" s="677" t="s">
        <v>314</v>
      </c>
      <c r="C31" s="678"/>
      <c r="D31" s="678"/>
      <c r="E31" s="678"/>
      <c r="F31" s="678"/>
      <c r="G31" s="678"/>
      <c r="H31" s="678"/>
      <c r="I31" s="678"/>
      <c r="J31" s="678"/>
      <c r="K31" s="678"/>
      <c r="L31" s="678"/>
      <c r="M31" s="678"/>
      <c r="N31" s="678"/>
      <c r="O31" s="678"/>
      <c r="P31" s="678"/>
      <c r="Q31" s="679"/>
      <c r="R31" s="680">
        <v>2818712</v>
      </c>
      <c r="S31" s="681"/>
      <c r="T31" s="681"/>
      <c r="U31" s="681"/>
      <c r="V31" s="681"/>
      <c r="W31" s="681"/>
      <c r="X31" s="681"/>
      <c r="Y31" s="682"/>
      <c r="Z31" s="713">
        <v>31.1</v>
      </c>
      <c r="AA31" s="713"/>
      <c r="AB31" s="713"/>
      <c r="AC31" s="713"/>
      <c r="AD31" s="714" t="s">
        <v>247</v>
      </c>
      <c r="AE31" s="714"/>
      <c r="AF31" s="714"/>
      <c r="AG31" s="714"/>
      <c r="AH31" s="714"/>
      <c r="AI31" s="714"/>
      <c r="AJ31" s="714"/>
      <c r="AK31" s="714"/>
      <c r="AL31" s="683" t="s">
        <v>250</v>
      </c>
      <c r="AM31" s="684"/>
      <c r="AN31" s="684"/>
      <c r="AO31" s="715"/>
      <c r="AP31" s="756" t="s">
        <v>315</v>
      </c>
      <c r="AQ31" s="757"/>
      <c r="AR31" s="757"/>
      <c r="AS31" s="757"/>
      <c r="AT31" s="762" t="s">
        <v>316</v>
      </c>
      <c r="AU31" s="231"/>
      <c r="AV31" s="231"/>
      <c r="AW31" s="231"/>
      <c r="AX31" s="746" t="s">
        <v>189</v>
      </c>
      <c r="AY31" s="747"/>
      <c r="AZ31" s="747"/>
      <c r="BA31" s="747"/>
      <c r="BB31" s="747"/>
      <c r="BC31" s="747"/>
      <c r="BD31" s="747"/>
      <c r="BE31" s="747"/>
      <c r="BF31" s="748"/>
      <c r="BG31" s="749">
        <v>98.9</v>
      </c>
      <c r="BH31" s="750"/>
      <c r="BI31" s="750"/>
      <c r="BJ31" s="750"/>
      <c r="BK31" s="750"/>
      <c r="BL31" s="750"/>
      <c r="BM31" s="751">
        <v>96.1</v>
      </c>
      <c r="BN31" s="750"/>
      <c r="BO31" s="750"/>
      <c r="BP31" s="750"/>
      <c r="BQ31" s="752"/>
      <c r="BR31" s="749">
        <v>99.2</v>
      </c>
      <c r="BS31" s="750"/>
      <c r="BT31" s="750"/>
      <c r="BU31" s="750"/>
      <c r="BV31" s="750"/>
      <c r="BW31" s="750"/>
      <c r="BX31" s="751">
        <v>96.4</v>
      </c>
      <c r="BY31" s="750"/>
      <c r="BZ31" s="750"/>
      <c r="CA31" s="750"/>
      <c r="CB31" s="752"/>
      <c r="CD31" s="767"/>
      <c r="CE31" s="768"/>
      <c r="CF31" s="719" t="s">
        <v>317</v>
      </c>
      <c r="CG31" s="720"/>
      <c r="CH31" s="720"/>
      <c r="CI31" s="720"/>
      <c r="CJ31" s="720"/>
      <c r="CK31" s="720"/>
      <c r="CL31" s="720"/>
      <c r="CM31" s="720"/>
      <c r="CN31" s="720"/>
      <c r="CO31" s="720"/>
      <c r="CP31" s="720"/>
      <c r="CQ31" s="721"/>
      <c r="CR31" s="680">
        <v>29498</v>
      </c>
      <c r="CS31" s="699"/>
      <c r="CT31" s="699"/>
      <c r="CU31" s="699"/>
      <c r="CV31" s="699"/>
      <c r="CW31" s="699"/>
      <c r="CX31" s="699"/>
      <c r="CY31" s="700"/>
      <c r="CZ31" s="683">
        <v>0.3</v>
      </c>
      <c r="DA31" s="701"/>
      <c r="DB31" s="701"/>
      <c r="DC31" s="702"/>
      <c r="DD31" s="686">
        <v>29498</v>
      </c>
      <c r="DE31" s="699"/>
      <c r="DF31" s="699"/>
      <c r="DG31" s="699"/>
      <c r="DH31" s="699"/>
      <c r="DI31" s="699"/>
      <c r="DJ31" s="699"/>
      <c r="DK31" s="700"/>
      <c r="DL31" s="686">
        <v>29498</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15">
      <c r="B32" s="771" t="s">
        <v>318</v>
      </c>
      <c r="C32" s="772"/>
      <c r="D32" s="772"/>
      <c r="E32" s="772"/>
      <c r="F32" s="772"/>
      <c r="G32" s="772"/>
      <c r="H32" s="772"/>
      <c r="I32" s="772"/>
      <c r="J32" s="772"/>
      <c r="K32" s="772"/>
      <c r="L32" s="772"/>
      <c r="M32" s="772"/>
      <c r="N32" s="772"/>
      <c r="O32" s="772"/>
      <c r="P32" s="772"/>
      <c r="Q32" s="773"/>
      <c r="R32" s="680" t="s">
        <v>230</v>
      </c>
      <c r="S32" s="681"/>
      <c r="T32" s="681"/>
      <c r="U32" s="681"/>
      <c r="V32" s="681"/>
      <c r="W32" s="681"/>
      <c r="X32" s="681"/>
      <c r="Y32" s="682"/>
      <c r="Z32" s="713" t="s">
        <v>230</v>
      </c>
      <c r="AA32" s="713"/>
      <c r="AB32" s="713"/>
      <c r="AC32" s="713"/>
      <c r="AD32" s="714" t="s">
        <v>129</v>
      </c>
      <c r="AE32" s="714"/>
      <c r="AF32" s="714"/>
      <c r="AG32" s="714"/>
      <c r="AH32" s="714"/>
      <c r="AI32" s="714"/>
      <c r="AJ32" s="714"/>
      <c r="AK32" s="714"/>
      <c r="AL32" s="683" t="s">
        <v>129</v>
      </c>
      <c r="AM32" s="684"/>
      <c r="AN32" s="684"/>
      <c r="AO32" s="715"/>
      <c r="AP32" s="758"/>
      <c r="AQ32" s="759"/>
      <c r="AR32" s="759"/>
      <c r="AS32" s="759"/>
      <c r="AT32" s="763"/>
      <c r="AU32" s="230" t="s">
        <v>319</v>
      </c>
      <c r="AV32" s="230"/>
      <c r="AW32" s="230"/>
      <c r="AX32" s="677" t="s">
        <v>320</v>
      </c>
      <c r="AY32" s="678"/>
      <c r="AZ32" s="678"/>
      <c r="BA32" s="678"/>
      <c r="BB32" s="678"/>
      <c r="BC32" s="678"/>
      <c r="BD32" s="678"/>
      <c r="BE32" s="678"/>
      <c r="BF32" s="679"/>
      <c r="BG32" s="753">
        <v>98.3</v>
      </c>
      <c r="BH32" s="699"/>
      <c r="BI32" s="699"/>
      <c r="BJ32" s="699"/>
      <c r="BK32" s="699"/>
      <c r="BL32" s="699"/>
      <c r="BM32" s="684">
        <v>95</v>
      </c>
      <c r="BN32" s="745"/>
      <c r="BO32" s="745"/>
      <c r="BP32" s="745"/>
      <c r="BQ32" s="726"/>
      <c r="BR32" s="753">
        <v>99</v>
      </c>
      <c r="BS32" s="699"/>
      <c r="BT32" s="699"/>
      <c r="BU32" s="699"/>
      <c r="BV32" s="699"/>
      <c r="BW32" s="699"/>
      <c r="BX32" s="684">
        <v>95.9</v>
      </c>
      <c r="BY32" s="745"/>
      <c r="BZ32" s="745"/>
      <c r="CA32" s="745"/>
      <c r="CB32" s="726"/>
      <c r="CD32" s="769"/>
      <c r="CE32" s="770"/>
      <c r="CF32" s="719" t="s">
        <v>321</v>
      </c>
      <c r="CG32" s="720"/>
      <c r="CH32" s="720"/>
      <c r="CI32" s="720"/>
      <c r="CJ32" s="720"/>
      <c r="CK32" s="720"/>
      <c r="CL32" s="720"/>
      <c r="CM32" s="720"/>
      <c r="CN32" s="720"/>
      <c r="CO32" s="720"/>
      <c r="CP32" s="720"/>
      <c r="CQ32" s="721"/>
      <c r="CR32" s="680" t="s">
        <v>129</v>
      </c>
      <c r="CS32" s="681"/>
      <c r="CT32" s="681"/>
      <c r="CU32" s="681"/>
      <c r="CV32" s="681"/>
      <c r="CW32" s="681"/>
      <c r="CX32" s="681"/>
      <c r="CY32" s="682"/>
      <c r="CZ32" s="683" t="s">
        <v>129</v>
      </c>
      <c r="DA32" s="701"/>
      <c r="DB32" s="701"/>
      <c r="DC32" s="702"/>
      <c r="DD32" s="686" t="s">
        <v>129</v>
      </c>
      <c r="DE32" s="681"/>
      <c r="DF32" s="681"/>
      <c r="DG32" s="681"/>
      <c r="DH32" s="681"/>
      <c r="DI32" s="681"/>
      <c r="DJ32" s="681"/>
      <c r="DK32" s="682"/>
      <c r="DL32" s="686" t="s">
        <v>230</v>
      </c>
      <c r="DM32" s="681"/>
      <c r="DN32" s="681"/>
      <c r="DO32" s="681"/>
      <c r="DP32" s="681"/>
      <c r="DQ32" s="681"/>
      <c r="DR32" s="681"/>
      <c r="DS32" s="681"/>
      <c r="DT32" s="681"/>
      <c r="DU32" s="681"/>
      <c r="DV32" s="682"/>
      <c r="DW32" s="683" t="s">
        <v>129</v>
      </c>
      <c r="DX32" s="701"/>
      <c r="DY32" s="701"/>
      <c r="DZ32" s="701"/>
      <c r="EA32" s="701"/>
      <c r="EB32" s="701"/>
      <c r="EC32" s="722"/>
    </row>
    <row r="33" spans="2:133" ht="11.25" customHeight="1" x14ac:dyDescent="0.15">
      <c r="B33" s="677" t="s">
        <v>322</v>
      </c>
      <c r="C33" s="678"/>
      <c r="D33" s="678"/>
      <c r="E33" s="678"/>
      <c r="F33" s="678"/>
      <c r="G33" s="678"/>
      <c r="H33" s="678"/>
      <c r="I33" s="678"/>
      <c r="J33" s="678"/>
      <c r="K33" s="678"/>
      <c r="L33" s="678"/>
      <c r="M33" s="678"/>
      <c r="N33" s="678"/>
      <c r="O33" s="678"/>
      <c r="P33" s="678"/>
      <c r="Q33" s="679"/>
      <c r="R33" s="680">
        <v>413682</v>
      </c>
      <c r="S33" s="681"/>
      <c r="T33" s="681"/>
      <c r="U33" s="681"/>
      <c r="V33" s="681"/>
      <c r="W33" s="681"/>
      <c r="X33" s="681"/>
      <c r="Y33" s="682"/>
      <c r="Z33" s="713">
        <v>4.5999999999999996</v>
      </c>
      <c r="AA33" s="713"/>
      <c r="AB33" s="713"/>
      <c r="AC33" s="713"/>
      <c r="AD33" s="714" t="s">
        <v>129</v>
      </c>
      <c r="AE33" s="714"/>
      <c r="AF33" s="714"/>
      <c r="AG33" s="714"/>
      <c r="AH33" s="714"/>
      <c r="AI33" s="714"/>
      <c r="AJ33" s="714"/>
      <c r="AK33" s="714"/>
      <c r="AL33" s="683" t="s">
        <v>129</v>
      </c>
      <c r="AM33" s="684"/>
      <c r="AN33" s="684"/>
      <c r="AO33" s="715"/>
      <c r="AP33" s="760"/>
      <c r="AQ33" s="761"/>
      <c r="AR33" s="761"/>
      <c r="AS33" s="761"/>
      <c r="AT33" s="764"/>
      <c r="AU33" s="232"/>
      <c r="AV33" s="232"/>
      <c r="AW33" s="232"/>
      <c r="AX33" s="661" t="s">
        <v>323</v>
      </c>
      <c r="AY33" s="662"/>
      <c r="AZ33" s="662"/>
      <c r="BA33" s="662"/>
      <c r="BB33" s="662"/>
      <c r="BC33" s="662"/>
      <c r="BD33" s="662"/>
      <c r="BE33" s="662"/>
      <c r="BF33" s="663"/>
      <c r="BG33" s="744">
        <v>99.4</v>
      </c>
      <c r="BH33" s="665"/>
      <c r="BI33" s="665"/>
      <c r="BJ33" s="665"/>
      <c r="BK33" s="665"/>
      <c r="BL33" s="665"/>
      <c r="BM33" s="707">
        <v>96.6</v>
      </c>
      <c r="BN33" s="665"/>
      <c r="BO33" s="665"/>
      <c r="BP33" s="665"/>
      <c r="BQ33" s="709"/>
      <c r="BR33" s="744">
        <v>99.5</v>
      </c>
      <c r="BS33" s="665"/>
      <c r="BT33" s="665"/>
      <c r="BU33" s="665"/>
      <c r="BV33" s="665"/>
      <c r="BW33" s="665"/>
      <c r="BX33" s="707">
        <v>96.5</v>
      </c>
      <c r="BY33" s="665"/>
      <c r="BZ33" s="665"/>
      <c r="CA33" s="665"/>
      <c r="CB33" s="709"/>
      <c r="CD33" s="719" t="s">
        <v>324</v>
      </c>
      <c r="CE33" s="720"/>
      <c r="CF33" s="720"/>
      <c r="CG33" s="720"/>
      <c r="CH33" s="720"/>
      <c r="CI33" s="720"/>
      <c r="CJ33" s="720"/>
      <c r="CK33" s="720"/>
      <c r="CL33" s="720"/>
      <c r="CM33" s="720"/>
      <c r="CN33" s="720"/>
      <c r="CO33" s="720"/>
      <c r="CP33" s="720"/>
      <c r="CQ33" s="721"/>
      <c r="CR33" s="680">
        <v>5148391</v>
      </c>
      <c r="CS33" s="699"/>
      <c r="CT33" s="699"/>
      <c r="CU33" s="699"/>
      <c r="CV33" s="699"/>
      <c r="CW33" s="699"/>
      <c r="CX33" s="699"/>
      <c r="CY33" s="700"/>
      <c r="CZ33" s="683">
        <v>60</v>
      </c>
      <c r="DA33" s="701"/>
      <c r="DB33" s="701"/>
      <c r="DC33" s="702"/>
      <c r="DD33" s="686">
        <v>2729789</v>
      </c>
      <c r="DE33" s="699"/>
      <c r="DF33" s="699"/>
      <c r="DG33" s="699"/>
      <c r="DH33" s="699"/>
      <c r="DI33" s="699"/>
      <c r="DJ33" s="699"/>
      <c r="DK33" s="700"/>
      <c r="DL33" s="686">
        <v>1944106</v>
      </c>
      <c r="DM33" s="699"/>
      <c r="DN33" s="699"/>
      <c r="DO33" s="699"/>
      <c r="DP33" s="699"/>
      <c r="DQ33" s="699"/>
      <c r="DR33" s="699"/>
      <c r="DS33" s="699"/>
      <c r="DT33" s="699"/>
      <c r="DU33" s="699"/>
      <c r="DV33" s="700"/>
      <c r="DW33" s="683">
        <v>41</v>
      </c>
      <c r="DX33" s="701"/>
      <c r="DY33" s="701"/>
      <c r="DZ33" s="701"/>
      <c r="EA33" s="701"/>
      <c r="EB33" s="701"/>
      <c r="EC33" s="722"/>
    </row>
    <row r="34" spans="2:133" ht="11.25" customHeight="1" x14ac:dyDescent="0.15">
      <c r="B34" s="677" t="s">
        <v>325</v>
      </c>
      <c r="C34" s="678"/>
      <c r="D34" s="678"/>
      <c r="E34" s="678"/>
      <c r="F34" s="678"/>
      <c r="G34" s="678"/>
      <c r="H34" s="678"/>
      <c r="I34" s="678"/>
      <c r="J34" s="678"/>
      <c r="K34" s="678"/>
      <c r="L34" s="678"/>
      <c r="M34" s="678"/>
      <c r="N34" s="678"/>
      <c r="O34" s="678"/>
      <c r="P34" s="678"/>
      <c r="Q34" s="679"/>
      <c r="R34" s="680">
        <v>3378</v>
      </c>
      <c r="S34" s="681"/>
      <c r="T34" s="681"/>
      <c r="U34" s="681"/>
      <c r="V34" s="681"/>
      <c r="W34" s="681"/>
      <c r="X34" s="681"/>
      <c r="Y34" s="682"/>
      <c r="Z34" s="713">
        <v>0</v>
      </c>
      <c r="AA34" s="713"/>
      <c r="AB34" s="713"/>
      <c r="AC34" s="713"/>
      <c r="AD34" s="714" t="s">
        <v>230</v>
      </c>
      <c r="AE34" s="714"/>
      <c r="AF34" s="714"/>
      <c r="AG34" s="714"/>
      <c r="AH34" s="714"/>
      <c r="AI34" s="714"/>
      <c r="AJ34" s="714"/>
      <c r="AK34" s="714"/>
      <c r="AL34" s="683" t="s">
        <v>250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326</v>
      </c>
      <c r="CE34" s="720"/>
      <c r="CF34" s="720"/>
      <c r="CG34" s="720"/>
      <c r="CH34" s="720"/>
      <c r="CI34" s="720"/>
      <c r="CJ34" s="720"/>
      <c r="CK34" s="720"/>
      <c r="CL34" s="720"/>
      <c r="CM34" s="720"/>
      <c r="CN34" s="720"/>
      <c r="CO34" s="720"/>
      <c r="CP34" s="720"/>
      <c r="CQ34" s="721"/>
      <c r="CR34" s="680">
        <v>1182788</v>
      </c>
      <c r="CS34" s="681"/>
      <c r="CT34" s="681"/>
      <c r="CU34" s="681"/>
      <c r="CV34" s="681"/>
      <c r="CW34" s="681"/>
      <c r="CX34" s="681"/>
      <c r="CY34" s="682"/>
      <c r="CZ34" s="683">
        <v>13.8</v>
      </c>
      <c r="DA34" s="701"/>
      <c r="DB34" s="701"/>
      <c r="DC34" s="702"/>
      <c r="DD34" s="686">
        <v>902282</v>
      </c>
      <c r="DE34" s="681"/>
      <c r="DF34" s="681"/>
      <c r="DG34" s="681"/>
      <c r="DH34" s="681"/>
      <c r="DI34" s="681"/>
      <c r="DJ34" s="681"/>
      <c r="DK34" s="682"/>
      <c r="DL34" s="686">
        <v>626931</v>
      </c>
      <c r="DM34" s="681"/>
      <c r="DN34" s="681"/>
      <c r="DO34" s="681"/>
      <c r="DP34" s="681"/>
      <c r="DQ34" s="681"/>
      <c r="DR34" s="681"/>
      <c r="DS34" s="681"/>
      <c r="DT34" s="681"/>
      <c r="DU34" s="681"/>
      <c r="DV34" s="682"/>
      <c r="DW34" s="683">
        <v>13.2</v>
      </c>
      <c r="DX34" s="701"/>
      <c r="DY34" s="701"/>
      <c r="DZ34" s="701"/>
      <c r="EA34" s="701"/>
      <c r="EB34" s="701"/>
      <c r="EC34" s="722"/>
    </row>
    <row r="35" spans="2:133" ht="11.25" customHeight="1" x14ac:dyDescent="0.15">
      <c r="B35" s="677" t="s">
        <v>327</v>
      </c>
      <c r="C35" s="678"/>
      <c r="D35" s="678"/>
      <c r="E35" s="678"/>
      <c r="F35" s="678"/>
      <c r="G35" s="678"/>
      <c r="H35" s="678"/>
      <c r="I35" s="678"/>
      <c r="J35" s="678"/>
      <c r="K35" s="678"/>
      <c r="L35" s="678"/>
      <c r="M35" s="678"/>
      <c r="N35" s="678"/>
      <c r="O35" s="678"/>
      <c r="P35" s="678"/>
      <c r="Q35" s="679"/>
      <c r="R35" s="680">
        <v>77320</v>
      </c>
      <c r="S35" s="681"/>
      <c r="T35" s="681"/>
      <c r="U35" s="681"/>
      <c r="V35" s="681"/>
      <c r="W35" s="681"/>
      <c r="X35" s="681"/>
      <c r="Y35" s="682"/>
      <c r="Z35" s="713">
        <v>0.9</v>
      </c>
      <c r="AA35" s="713"/>
      <c r="AB35" s="713"/>
      <c r="AC35" s="713"/>
      <c r="AD35" s="714" t="s">
        <v>247</v>
      </c>
      <c r="AE35" s="714"/>
      <c r="AF35" s="714"/>
      <c r="AG35" s="714"/>
      <c r="AH35" s="714"/>
      <c r="AI35" s="714"/>
      <c r="AJ35" s="714"/>
      <c r="AK35" s="714"/>
      <c r="AL35" s="683" t="s">
        <v>230</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330</v>
      </c>
      <c r="CE35" s="720"/>
      <c r="CF35" s="720"/>
      <c r="CG35" s="720"/>
      <c r="CH35" s="720"/>
      <c r="CI35" s="720"/>
      <c r="CJ35" s="720"/>
      <c r="CK35" s="720"/>
      <c r="CL35" s="720"/>
      <c r="CM35" s="720"/>
      <c r="CN35" s="720"/>
      <c r="CO35" s="720"/>
      <c r="CP35" s="720"/>
      <c r="CQ35" s="721"/>
      <c r="CR35" s="680">
        <v>32923</v>
      </c>
      <c r="CS35" s="699"/>
      <c r="CT35" s="699"/>
      <c r="CU35" s="699"/>
      <c r="CV35" s="699"/>
      <c r="CW35" s="699"/>
      <c r="CX35" s="699"/>
      <c r="CY35" s="700"/>
      <c r="CZ35" s="683">
        <v>0.4</v>
      </c>
      <c r="DA35" s="701"/>
      <c r="DB35" s="701"/>
      <c r="DC35" s="702"/>
      <c r="DD35" s="686">
        <v>29233</v>
      </c>
      <c r="DE35" s="699"/>
      <c r="DF35" s="699"/>
      <c r="DG35" s="699"/>
      <c r="DH35" s="699"/>
      <c r="DI35" s="699"/>
      <c r="DJ35" s="699"/>
      <c r="DK35" s="700"/>
      <c r="DL35" s="686">
        <v>29233</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331</v>
      </c>
      <c r="C36" s="678"/>
      <c r="D36" s="678"/>
      <c r="E36" s="678"/>
      <c r="F36" s="678"/>
      <c r="G36" s="678"/>
      <c r="H36" s="678"/>
      <c r="I36" s="678"/>
      <c r="J36" s="678"/>
      <c r="K36" s="678"/>
      <c r="L36" s="678"/>
      <c r="M36" s="678"/>
      <c r="N36" s="678"/>
      <c r="O36" s="678"/>
      <c r="P36" s="678"/>
      <c r="Q36" s="679"/>
      <c r="R36" s="680">
        <v>24704</v>
      </c>
      <c r="S36" s="681"/>
      <c r="T36" s="681"/>
      <c r="U36" s="681"/>
      <c r="V36" s="681"/>
      <c r="W36" s="681"/>
      <c r="X36" s="681"/>
      <c r="Y36" s="682"/>
      <c r="Z36" s="713">
        <v>0.3</v>
      </c>
      <c r="AA36" s="713"/>
      <c r="AB36" s="713"/>
      <c r="AC36" s="713"/>
      <c r="AD36" s="714" t="s">
        <v>129</v>
      </c>
      <c r="AE36" s="714"/>
      <c r="AF36" s="714"/>
      <c r="AG36" s="714"/>
      <c r="AH36" s="714"/>
      <c r="AI36" s="714"/>
      <c r="AJ36" s="714"/>
      <c r="AK36" s="714"/>
      <c r="AL36" s="683" t="s">
        <v>230</v>
      </c>
      <c r="AM36" s="684"/>
      <c r="AN36" s="684"/>
      <c r="AO36" s="715"/>
      <c r="AP36" s="235"/>
      <c r="AQ36" s="732" t="s">
        <v>332</v>
      </c>
      <c r="AR36" s="733"/>
      <c r="AS36" s="733"/>
      <c r="AT36" s="733"/>
      <c r="AU36" s="733"/>
      <c r="AV36" s="733"/>
      <c r="AW36" s="733"/>
      <c r="AX36" s="733"/>
      <c r="AY36" s="734"/>
      <c r="AZ36" s="735">
        <v>966968</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63652</v>
      </c>
      <c r="BW36" s="736"/>
      <c r="BX36" s="736"/>
      <c r="BY36" s="736"/>
      <c r="BZ36" s="736"/>
      <c r="CA36" s="736"/>
      <c r="CB36" s="737"/>
      <c r="CD36" s="719" t="s">
        <v>334</v>
      </c>
      <c r="CE36" s="720"/>
      <c r="CF36" s="720"/>
      <c r="CG36" s="720"/>
      <c r="CH36" s="720"/>
      <c r="CI36" s="720"/>
      <c r="CJ36" s="720"/>
      <c r="CK36" s="720"/>
      <c r="CL36" s="720"/>
      <c r="CM36" s="720"/>
      <c r="CN36" s="720"/>
      <c r="CO36" s="720"/>
      <c r="CP36" s="720"/>
      <c r="CQ36" s="721"/>
      <c r="CR36" s="680">
        <v>2785809</v>
      </c>
      <c r="CS36" s="681"/>
      <c r="CT36" s="681"/>
      <c r="CU36" s="681"/>
      <c r="CV36" s="681"/>
      <c r="CW36" s="681"/>
      <c r="CX36" s="681"/>
      <c r="CY36" s="682"/>
      <c r="CZ36" s="683">
        <v>32.5</v>
      </c>
      <c r="DA36" s="701"/>
      <c r="DB36" s="701"/>
      <c r="DC36" s="702"/>
      <c r="DD36" s="686">
        <v>829057</v>
      </c>
      <c r="DE36" s="681"/>
      <c r="DF36" s="681"/>
      <c r="DG36" s="681"/>
      <c r="DH36" s="681"/>
      <c r="DI36" s="681"/>
      <c r="DJ36" s="681"/>
      <c r="DK36" s="682"/>
      <c r="DL36" s="686">
        <v>562236</v>
      </c>
      <c r="DM36" s="681"/>
      <c r="DN36" s="681"/>
      <c r="DO36" s="681"/>
      <c r="DP36" s="681"/>
      <c r="DQ36" s="681"/>
      <c r="DR36" s="681"/>
      <c r="DS36" s="681"/>
      <c r="DT36" s="681"/>
      <c r="DU36" s="681"/>
      <c r="DV36" s="682"/>
      <c r="DW36" s="683">
        <v>11.9</v>
      </c>
      <c r="DX36" s="701"/>
      <c r="DY36" s="701"/>
      <c r="DZ36" s="701"/>
      <c r="EA36" s="701"/>
      <c r="EB36" s="701"/>
      <c r="EC36" s="722"/>
    </row>
    <row r="37" spans="2:133" ht="11.25" customHeight="1" x14ac:dyDescent="0.15">
      <c r="B37" s="677" t="s">
        <v>335</v>
      </c>
      <c r="C37" s="678"/>
      <c r="D37" s="678"/>
      <c r="E37" s="678"/>
      <c r="F37" s="678"/>
      <c r="G37" s="678"/>
      <c r="H37" s="678"/>
      <c r="I37" s="678"/>
      <c r="J37" s="678"/>
      <c r="K37" s="678"/>
      <c r="L37" s="678"/>
      <c r="M37" s="678"/>
      <c r="N37" s="678"/>
      <c r="O37" s="678"/>
      <c r="P37" s="678"/>
      <c r="Q37" s="679"/>
      <c r="R37" s="680">
        <v>535597</v>
      </c>
      <c r="S37" s="681"/>
      <c r="T37" s="681"/>
      <c r="U37" s="681"/>
      <c r="V37" s="681"/>
      <c r="W37" s="681"/>
      <c r="X37" s="681"/>
      <c r="Y37" s="682"/>
      <c r="Z37" s="713">
        <v>5.9</v>
      </c>
      <c r="AA37" s="713"/>
      <c r="AB37" s="713"/>
      <c r="AC37" s="713"/>
      <c r="AD37" s="714" t="s">
        <v>230</v>
      </c>
      <c r="AE37" s="714"/>
      <c r="AF37" s="714"/>
      <c r="AG37" s="714"/>
      <c r="AH37" s="714"/>
      <c r="AI37" s="714"/>
      <c r="AJ37" s="714"/>
      <c r="AK37" s="714"/>
      <c r="AL37" s="683" t="s">
        <v>230</v>
      </c>
      <c r="AM37" s="684"/>
      <c r="AN37" s="684"/>
      <c r="AO37" s="715"/>
      <c r="AQ37" s="723" t="s">
        <v>336</v>
      </c>
      <c r="AR37" s="724"/>
      <c r="AS37" s="724"/>
      <c r="AT37" s="724"/>
      <c r="AU37" s="724"/>
      <c r="AV37" s="724"/>
      <c r="AW37" s="724"/>
      <c r="AX37" s="724"/>
      <c r="AY37" s="725"/>
      <c r="AZ37" s="680">
        <v>300000</v>
      </c>
      <c r="BA37" s="681"/>
      <c r="BB37" s="681"/>
      <c r="BC37" s="681"/>
      <c r="BD37" s="699"/>
      <c r="BE37" s="699"/>
      <c r="BF37" s="726"/>
      <c r="BG37" s="719" t="s">
        <v>337</v>
      </c>
      <c r="BH37" s="720"/>
      <c r="BI37" s="720"/>
      <c r="BJ37" s="720"/>
      <c r="BK37" s="720"/>
      <c r="BL37" s="720"/>
      <c r="BM37" s="720"/>
      <c r="BN37" s="720"/>
      <c r="BO37" s="720"/>
      <c r="BP37" s="720"/>
      <c r="BQ37" s="720"/>
      <c r="BR37" s="720"/>
      <c r="BS37" s="720"/>
      <c r="BT37" s="720"/>
      <c r="BU37" s="721"/>
      <c r="BV37" s="680">
        <v>48252</v>
      </c>
      <c r="BW37" s="681"/>
      <c r="BX37" s="681"/>
      <c r="BY37" s="681"/>
      <c r="BZ37" s="681"/>
      <c r="CA37" s="681"/>
      <c r="CB37" s="727"/>
      <c r="CD37" s="719" t="s">
        <v>338</v>
      </c>
      <c r="CE37" s="720"/>
      <c r="CF37" s="720"/>
      <c r="CG37" s="720"/>
      <c r="CH37" s="720"/>
      <c r="CI37" s="720"/>
      <c r="CJ37" s="720"/>
      <c r="CK37" s="720"/>
      <c r="CL37" s="720"/>
      <c r="CM37" s="720"/>
      <c r="CN37" s="720"/>
      <c r="CO37" s="720"/>
      <c r="CP37" s="720"/>
      <c r="CQ37" s="721"/>
      <c r="CR37" s="680">
        <v>407056</v>
      </c>
      <c r="CS37" s="699"/>
      <c r="CT37" s="699"/>
      <c r="CU37" s="699"/>
      <c r="CV37" s="699"/>
      <c r="CW37" s="699"/>
      <c r="CX37" s="699"/>
      <c r="CY37" s="700"/>
      <c r="CZ37" s="683">
        <v>4.7</v>
      </c>
      <c r="DA37" s="701"/>
      <c r="DB37" s="701"/>
      <c r="DC37" s="702"/>
      <c r="DD37" s="686">
        <v>407056</v>
      </c>
      <c r="DE37" s="699"/>
      <c r="DF37" s="699"/>
      <c r="DG37" s="699"/>
      <c r="DH37" s="699"/>
      <c r="DI37" s="699"/>
      <c r="DJ37" s="699"/>
      <c r="DK37" s="700"/>
      <c r="DL37" s="686">
        <v>340888</v>
      </c>
      <c r="DM37" s="699"/>
      <c r="DN37" s="699"/>
      <c r="DO37" s="699"/>
      <c r="DP37" s="699"/>
      <c r="DQ37" s="699"/>
      <c r="DR37" s="699"/>
      <c r="DS37" s="699"/>
      <c r="DT37" s="699"/>
      <c r="DU37" s="699"/>
      <c r="DV37" s="700"/>
      <c r="DW37" s="683">
        <v>7.2</v>
      </c>
      <c r="DX37" s="701"/>
      <c r="DY37" s="701"/>
      <c r="DZ37" s="701"/>
      <c r="EA37" s="701"/>
      <c r="EB37" s="701"/>
      <c r="EC37" s="722"/>
    </row>
    <row r="38" spans="2:133" ht="11.25" customHeight="1" x14ac:dyDescent="0.15">
      <c r="B38" s="677" t="s">
        <v>339</v>
      </c>
      <c r="C38" s="678"/>
      <c r="D38" s="678"/>
      <c r="E38" s="678"/>
      <c r="F38" s="678"/>
      <c r="G38" s="678"/>
      <c r="H38" s="678"/>
      <c r="I38" s="678"/>
      <c r="J38" s="678"/>
      <c r="K38" s="678"/>
      <c r="L38" s="678"/>
      <c r="M38" s="678"/>
      <c r="N38" s="678"/>
      <c r="O38" s="678"/>
      <c r="P38" s="678"/>
      <c r="Q38" s="679"/>
      <c r="R38" s="680">
        <v>178408</v>
      </c>
      <c r="S38" s="681"/>
      <c r="T38" s="681"/>
      <c r="U38" s="681"/>
      <c r="V38" s="681"/>
      <c r="W38" s="681"/>
      <c r="X38" s="681"/>
      <c r="Y38" s="682"/>
      <c r="Z38" s="713">
        <v>2</v>
      </c>
      <c r="AA38" s="713"/>
      <c r="AB38" s="713"/>
      <c r="AC38" s="713"/>
      <c r="AD38" s="714">
        <v>428</v>
      </c>
      <c r="AE38" s="714"/>
      <c r="AF38" s="714"/>
      <c r="AG38" s="714"/>
      <c r="AH38" s="714"/>
      <c r="AI38" s="714"/>
      <c r="AJ38" s="714"/>
      <c r="AK38" s="714"/>
      <c r="AL38" s="683">
        <v>0</v>
      </c>
      <c r="AM38" s="684"/>
      <c r="AN38" s="684"/>
      <c r="AO38" s="715"/>
      <c r="AQ38" s="723" t="s">
        <v>340</v>
      </c>
      <c r="AR38" s="724"/>
      <c r="AS38" s="724"/>
      <c r="AT38" s="724"/>
      <c r="AU38" s="724"/>
      <c r="AV38" s="724"/>
      <c r="AW38" s="724"/>
      <c r="AX38" s="724"/>
      <c r="AY38" s="725"/>
      <c r="AZ38" s="680">
        <v>62611</v>
      </c>
      <c r="BA38" s="681"/>
      <c r="BB38" s="681"/>
      <c r="BC38" s="681"/>
      <c r="BD38" s="699"/>
      <c r="BE38" s="699"/>
      <c r="BF38" s="726"/>
      <c r="BG38" s="719" t="s">
        <v>341</v>
      </c>
      <c r="BH38" s="720"/>
      <c r="BI38" s="720"/>
      <c r="BJ38" s="720"/>
      <c r="BK38" s="720"/>
      <c r="BL38" s="720"/>
      <c r="BM38" s="720"/>
      <c r="BN38" s="720"/>
      <c r="BO38" s="720"/>
      <c r="BP38" s="720"/>
      <c r="BQ38" s="720"/>
      <c r="BR38" s="720"/>
      <c r="BS38" s="720"/>
      <c r="BT38" s="720"/>
      <c r="BU38" s="721"/>
      <c r="BV38" s="680">
        <v>2566</v>
      </c>
      <c r="BW38" s="681"/>
      <c r="BX38" s="681"/>
      <c r="BY38" s="681"/>
      <c r="BZ38" s="681"/>
      <c r="CA38" s="681"/>
      <c r="CB38" s="727"/>
      <c r="CD38" s="719" t="s">
        <v>342</v>
      </c>
      <c r="CE38" s="720"/>
      <c r="CF38" s="720"/>
      <c r="CG38" s="720"/>
      <c r="CH38" s="720"/>
      <c r="CI38" s="720"/>
      <c r="CJ38" s="720"/>
      <c r="CK38" s="720"/>
      <c r="CL38" s="720"/>
      <c r="CM38" s="720"/>
      <c r="CN38" s="720"/>
      <c r="CO38" s="720"/>
      <c r="CP38" s="720"/>
      <c r="CQ38" s="721"/>
      <c r="CR38" s="680">
        <v>904357</v>
      </c>
      <c r="CS38" s="681"/>
      <c r="CT38" s="681"/>
      <c r="CU38" s="681"/>
      <c r="CV38" s="681"/>
      <c r="CW38" s="681"/>
      <c r="CX38" s="681"/>
      <c r="CY38" s="682"/>
      <c r="CZ38" s="683">
        <v>10.5</v>
      </c>
      <c r="DA38" s="701"/>
      <c r="DB38" s="701"/>
      <c r="DC38" s="702"/>
      <c r="DD38" s="686">
        <v>802122</v>
      </c>
      <c r="DE38" s="681"/>
      <c r="DF38" s="681"/>
      <c r="DG38" s="681"/>
      <c r="DH38" s="681"/>
      <c r="DI38" s="681"/>
      <c r="DJ38" s="681"/>
      <c r="DK38" s="682"/>
      <c r="DL38" s="686">
        <v>725706</v>
      </c>
      <c r="DM38" s="681"/>
      <c r="DN38" s="681"/>
      <c r="DO38" s="681"/>
      <c r="DP38" s="681"/>
      <c r="DQ38" s="681"/>
      <c r="DR38" s="681"/>
      <c r="DS38" s="681"/>
      <c r="DT38" s="681"/>
      <c r="DU38" s="681"/>
      <c r="DV38" s="682"/>
      <c r="DW38" s="683">
        <v>15.3</v>
      </c>
      <c r="DX38" s="701"/>
      <c r="DY38" s="701"/>
      <c r="DZ38" s="701"/>
      <c r="EA38" s="701"/>
      <c r="EB38" s="701"/>
      <c r="EC38" s="722"/>
    </row>
    <row r="39" spans="2:133" ht="11.25" customHeight="1" x14ac:dyDescent="0.15">
      <c r="B39" s="677" t="s">
        <v>343</v>
      </c>
      <c r="C39" s="678"/>
      <c r="D39" s="678"/>
      <c r="E39" s="678"/>
      <c r="F39" s="678"/>
      <c r="G39" s="678"/>
      <c r="H39" s="678"/>
      <c r="I39" s="678"/>
      <c r="J39" s="678"/>
      <c r="K39" s="678"/>
      <c r="L39" s="678"/>
      <c r="M39" s="678"/>
      <c r="N39" s="678"/>
      <c r="O39" s="678"/>
      <c r="P39" s="678"/>
      <c r="Q39" s="679"/>
      <c r="R39" s="680">
        <v>351000</v>
      </c>
      <c r="S39" s="681"/>
      <c r="T39" s="681"/>
      <c r="U39" s="681"/>
      <c r="V39" s="681"/>
      <c r="W39" s="681"/>
      <c r="X39" s="681"/>
      <c r="Y39" s="682"/>
      <c r="Z39" s="713">
        <v>3.9</v>
      </c>
      <c r="AA39" s="713"/>
      <c r="AB39" s="713"/>
      <c r="AC39" s="713"/>
      <c r="AD39" s="714" t="s">
        <v>129</v>
      </c>
      <c r="AE39" s="714"/>
      <c r="AF39" s="714"/>
      <c r="AG39" s="714"/>
      <c r="AH39" s="714"/>
      <c r="AI39" s="714"/>
      <c r="AJ39" s="714"/>
      <c r="AK39" s="714"/>
      <c r="AL39" s="683" t="s">
        <v>129</v>
      </c>
      <c r="AM39" s="684"/>
      <c r="AN39" s="684"/>
      <c r="AO39" s="715"/>
      <c r="AQ39" s="723" t="s">
        <v>344</v>
      </c>
      <c r="AR39" s="724"/>
      <c r="AS39" s="724"/>
      <c r="AT39" s="724"/>
      <c r="AU39" s="724"/>
      <c r="AV39" s="724"/>
      <c r="AW39" s="724"/>
      <c r="AX39" s="724"/>
      <c r="AY39" s="725"/>
      <c r="AZ39" s="680" t="s">
        <v>129</v>
      </c>
      <c r="BA39" s="681"/>
      <c r="BB39" s="681"/>
      <c r="BC39" s="681"/>
      <c r="BD39" s="699"/>
      <c r="BE39" s="699"/>
      <c r="BF39" s="726"/>
      <c r="BG39" s="719" t="s">
        <v>345</v>
      </c>
      <c r="BH39" s="720"/>
      <c r="BI39" s="720"/>
      <c r="BJ39" s="720"/>
      <c r="BK39" s="720"/>
      <c r="BL39" s="720"/>
      <c r="BM39" s="720"/>
      <c r="BN39" s="720"/>
      <c r="BO39" s="720"/>
      <c r="BP39" s="720"/>
      <c r="BQ39" s="720"/>
      <c r="BR39" s="720"/>
      <c r="BS39" s="720"/>
      <c r="BT39" s="720"/>
      <c r="BU39" s="721"/>
      <c r="BV39" s="680">
        <v>4211</v>
      </c>
      <c r="BW39" s="681"/>
      <c r="BX39" s="681"/>
      <c r="BY39" s="681"/>
      <c r="BZ39" s="681"/>
      <c r="CA39" s="681"/>
      <c r="CB39" s="727"/>
      <c r="CD39" s="719" t="s">
        <v>346</v>
      </c>
      <c r="CE39" s="720"/>
      <c r="CF39" s="720"/>
      <c r="CG39" s="720"/>
      <c r="CH39" s="720"/>
      <c r="CI39" s="720"/>
      <c r="CJ39" s="720"/>
      <c r="CK39" s="720"/>
      <c r="CL39" s="720"/>
      <c r="CM39" s="720"/>
      <c r="CN39" s="720"/>
      <c r="CO39" s="720"/>
      <c r="CP39" s="720"/>
      <c r="CQ39" s="721"/>
      <c r="CR39" s="680">
        <v>241074</v>
      </c>
      <c r="CS39" s="699"/>
      <c r="CT39" s="699"/>
      <c r="CU39" s="699"/>
      <c r="CV39" s="699"/>
      <c r="CW39" s="699"/>
      <c r="CX39" s="699"/>
      <c r="CY39" s="700"/>
      <c r="CZ39" s="683">
        <v>2.8</v>
      </c>
      <c r="DA39" s="701"/>
      <c r="DB39" s="701"/>
      <c r="DC39" s="702"/>
      <c r="DD39" s="686">
        <v>165655</v>
      </c>
      <c r="DE39" s="699"/>
      <c r="DF39" s="699"/>
      <c r="DG39" s="699"/>
      <c r="DH39" s="699"/>
      <c r="DI39" s="699"/>
      <c r="DJ39" s="699"/>
      <c r="DK39" s="700"/>
      <c r="DL39" s="686" t="s">
        <v>247</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347</v>
      </c>
      <c r="C40" s="678"/>
      <c r="D40" s="678"/>
      <c r="E40" s="678"/>
      <c r="F40" s="678"/>
      <c r="G40" s="678"/>
      <c r="H40" s="678"/>
      <c r="I40" s="678"/>
      <c r="J40" s="678"/>
      <c r="K40" s="678"/>
      <c r="L40" s="678"/>
      <c r="M40" s="678"/>
      <c r="N40" s="678"/>
      <c r="O40" s="678"/>
      <c r="P40" s="678"/>
      <c r="Q40" s="679"/>
      <c r="R40" s="680" t="s">
        <v>129</v>
      </c>
      <c r="S40" s="681"/>
      <c r="T40" s="681"/>
      <c r="U40" s="681"/>
      <c r="V40" s="681"/>
      <c r="W40" s="681"/>
      <c r="X40" s="681"/>
      <c r="Y40" s="682"/>
      <c r="Z40" s="713" t="s">
        <v>230</v>
      </c>
      <c r="AA40" s="713"/>
      <c r="AB40" s="713"/>
      <c r="AC40" s="713"/>
      <c r="AD40" s="714" t="s">
        <v>230</v>
      </c>
      <c r="AE40" s="714"/>
      <c r="AF40" s="714"/>
      <c r="AG40" s="714"/>
      <c r="AH40" s="714"/>
      <c r="AI40" s="714"/>
      <c r="AJ40" s="714"/>
      <c r="AK40" s="714"/>
      <c r="AL40" s="683" t="s">
        <v>230</v>
      </c>
      <c r="AM40" s="684"/>
      <c r="AN40" s="684"/>
      <c r="AO40" s="715"/>
      <c r="AQ40" s="723" t="s">
        <v>348</v>
      </c>
      <c r="AR40" s="724"/>
      <c r="AS40" s="724"/>
      <c r="AT40" s="724"/>
      <c r="AU40" s="724"/>
      <c r="AV40" s="724"/>
      <c r="AW40" s="724"/>
      <c r="AX40" s="724"/>
      <c r="AY40" s="725"/>
      <c r="AZ40" s="680" t="s">
        <v>230</v>
      </c>
      <c r="BA40" s="681"/>
      <c r="BB40" s="681"/>
      <c r="BC40" s="681"/>
      <c r="BD40" s="699"/>
      <c r="BE40" s="699"/>
      <c r="BF40" s="726"/>
      <c r="BG40" s="728" t="s">
        <v>349</v>
      </c>
      <c r="BH40" s="729"/>
      <c r="BI40" s="729"/>
      <c r="BJ40" s="729"/>
      <c r="BK40" s="729"/>
      <c r="BL40" s="236"/>
      <c r="BM40" s="720" t="s">
        <v>350</v>
      </c>
      <c r="BN40" s="720"/>
      <c r="BO40" s="720"/>
      <c r="BP40" s="720"/>
      <c r="BQ40" s="720"/>
      <c r="BR40" s="720"/>
      <c r="BS40" s="720"/>
      <c r="BT40" s="720"/>
      <c r="BU40" s="721"/>
      <c r="BV40" s="680">
        <v>102</v>
      </c>
      <c r="BW40" s="681"/>
      <c r="BX40" s="681"/>
      <c r="BY40" s="681"/>
      <c r="BZ40" s="681"/>
      <c r="CA40" s="681"/>
      <c r="CB40" s="727"/>
      <c r="CD40" s="719" t="s">
        <v>351</v>
      </c>
      <c r="CE40" s="720"/>
      <c r="CF40" s="720"/>
      <c r="CG40" s="720"/>
      <c r="CH40" s="720"/>
      <c r="CI40" s="720"/>
      <c r="CJ40" s="720"/>
      <c r="CK40" s="720"/>
      <c r="CL40" s="720"/>
      <c r="CM40" s="720"/>
      <c r="CN40" s="720"/>
      <c r="CO40" s="720"/>
      <c r="CP40" s="720"/>
      <c r="CQ40" s="721"/>
      <c r="CR40" s="680">
        <v>1440</v>
      </c>
      <c r="CS40" s="681"/>
      <c r="CT40" s="681"/>
      <c r="CU40" s="681"/>
      <c r="CV40" s="681"/>
      <c r="CW40" s="681"/>
      <c r="CX40" s="681"/>
      <c r="CY40" s="682"/>
      <c r="CZ40" s="683">
        <v>0</v>
      </c>
      <c r="DA40" s="701"/>
      <c r="DB40" s="701"/>
      <c r="DC40" s="702"/>
      <c r="DD40" s="686">
        <v>1440</v>
      </c>
      <c r="DE40" s="681"/>
      <c r="DF40" s="681"/>
      <c r="DG40" s="681"/>
      <c r="DH40" s="681"/>
      <c r="DI40" s="681"/>
      <c r="DJ40" s="681"/>
      <c r="DK40" s="682"/>
      <c r="DL40" s="686" t="s">
        <v>230</v>
      </c>
      <c r="DM40" s="681"/>
      <c r="DN40" s="681"/>
      <c r="DO40" s="681"/>
      <c r="DP40" s="681"/>
      <c r="DQ40" s="681"/>
      <c r="DR40" s="681"/>
      <c r="DS40" s="681"/>
      <c r="DT40" s="681"/>
      <c r="DU40" s="681"/>
      <c r="DV40" s="682"/>
      <c r="DW40" s="683" t="s">
        <v>247</v>
      </c>
      <c r="DX40" s="701"/>
      <c r="DY40" s="701"/>
      <c r="DZ40" s="701"/>
      <c r="EA40" s="701"/>
      <c r="EB40" s="701"/>
      <c r="EC40" s="722"/>
    </row>
    <row r="41" spans="2:133" ht="11.25" customHeight="1" x14ac:dyDescent="0.15">
      <c r="B41" s="677" t="s">
        <v>352</v>
      </c>
      <c r="C41" s="678"/>
      <c r="D41" s="678"/>
      <c r="E41" s="678"/>
      <c r="F41" s="678"/>
      <c r="G41" s="678"/>
      <c r="H41" s="678"/>
      <c r="I41" s="678"/>
      <c r="J41" s="678"/>
      <c r="K41" s="678"/>
      <c r="L41" s="678"/>
      <c r="M41" s="678"/>
      <c r="N41" s="678"/>
      <c r="O41" s="678"/>
      <c r="P41" s="678"/>
      <c r="Q41" s="679"/>
      <c r="R41" s="680" t="s">
        <v>230</v>
      </c>
      <c r="S41" s="681"/>
      <c r="T41" s="681"/>
      <c r="U41" s="681"/>
      <c r="V41" s="681"/>
      <c r="W41" s="681"/>
      <c r="X41" s="681"/>
      <c r="Y41" s="682"/>
      <c r="Z41" s="713" t="s">
        <v>230</v>
      </c>
      <c r="AA41" s="713"/>
      <c r="AB41" s="713"/>
      <c r="AC41" s="713"/>
      <c r="AD41" s="714" t="s">
        <v>230</v>
      </c>
      <c r="AE41" s="714"/>
      <c r="AF41" s="714"/>
      <c r="AG41" s="714"/>
      <c r="AH41" s="714"/>
      <c r="AI41" s="714"/>
      <c r="AJ41" s="714"/>
      <c r="AK41" s="714"/>
      <c r="AL41" s="683" t="s">
        <v>230</v>
      </c>
      <c r="AM41" s="684"/>
      <c r="AN41" s="684"/>
      <c r="AO41" s="715"/>
      <c r="AQ41" s="723" t="s">
        <v>353</v>
      </c>
      <c r="AR41" s="724"/>
      <c r="AS41" s="724"/>
      <c r="AT41" s="724"/>
      <c r="AU41" s="724"/>
      <c r="AV41" s="724"/>
      <c r="AW41" s="724"/>
      <c r="AX41" s="724"/>
      <c r="AY41" s="725"/>
      <c r="AZ41" s="680">
        <v>131776</v>
      </c>
      <c r="BA41" s="681"/>
      <c r="BB41" s="681"/>
      <c r="BC41" s="681"/>
      <c r="BD41" s="699"/>
      <c r="BE41" s="699"/>
      <c r="BF41" s="726"/>
      <c r="BG41" s="728"/>
      <c r="BH41" s="729"/>
      <c r="BI41" s="729"/>
      <c r="BJ41" s="729"/>
      <c r="BK41" s="729"/>
      <c r="BL41" s="236"/>
      <c r="BM41" s="720" t="s">
        <v>354</v>
      </c>
      <c r="BN41" s="720"/>
      <c r="BO41" s="720"/>
      <c r="BP41" s="720"/>
      <c r="BQ41" s="720"/>
      <c r="BR41" s="720"/>
      <c r="BS41" s="720"/>
      <c r="BT41" s="720"/>
      <c r="BU41" s="721"/>
      <c r="BV41" s="680" t="s">
        <v>129</v>
      </c>
      <c r="BW41" s="681"/>
      <c r="BX41" s="681"/>
      <c r="BY41" s="681"/>
      <c r="BZ41" s="681"/>
      <c r="CA41" s="681"/>
      <c r="CB41" s="727"/>
      <c r="CD41" s="719" t="s">
        <v>355</v>
      </c>
      <c r="CE41" s="720"/>
      <c r="CF41" s="720"/>
      <c r="CG41" s="720"/>
      <c r="CH41" s="720"/>
      <c r="CI41" s="720"/>
      <c r="CJ41" s="720"/>
      <c r="CK41" s="720"/>
      <c r="CL41" s="720"/>
      <c r="CM41" s="720"/>
      <c r="CN41" s="720"/>
      <c r="CO41" s="720"/>
      <c r="CP41" s="720"/>
      <c r="CQ41" s="721"/>
      <c r="CR41" s="680" t="s">
        <v>230</v>
      </c>
      <c r="CS41" s="699"/>
      <c r="CT41" s="699"/>
      <c r="CU41" s="699"/>
      <c r="CV41" s="699"/>
      <c r="CW41" s="699"/>
      <c r="CX41" s="699"/>
      <c r="CY41" s="700"/>
      <c r="CZ41" s="683" t="s">
        <v>230</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291300</v>
      </c>
      <c r="S42" s="681"/>
      <c r="T42" s="681"/>
      <c r="U42" s="681"/>
      <c r="V42" s="681"/>
      <c r="W42" s="681"/>
      <c r="X42" s="681"/>
      <c r="Y42" s="682"/>
      <c r="Z42" s="713">
        <v>3.2</v>
      </c>
      <c r="AA42" s="713"/>
      <c r="AB42" s="713"/>
      <c r="AC42" s="713"/>
      <c r="AD42" s="714" t="s">
        <v>129</v>
      </c>
      <c r="AE42" s="714"/>
      <c r="AF42" s="714"/>
      <c r="AG42" s="714"/>
      <c r="AH42" s="714"/>
      <c r="AI42" s="714"/>
      <c r="AJ42" s="714"/>
      <c r="AK42" s="714"/>
      <c r="AL42" s="683" t="s">
        <v>230</v>
      </c>
      <c r="AM42" s="684"/>
      <c r="AN42" s="684"/>
      <c r="AO42" s="715"/>
      <c r="AQ42" s="716" t="s">
        <v>357</v>
      </c>
      <c r="AR42" s="717"/>
      <c r="AS42" s="717"/>
      <c r="AT42" s="717"/>
      <c r="AU42" s="717"/>
      <c r="AV42" s="717"/>
      <c r="AW42" s="717"/>
      <c r="AX42" s="717"/>
      <c r="AY42" s="718"/>
      <c r="AZ42" s="664">
        <v>472581</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341</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638362</v>
      </c>
      <c r="CS42" s="681"/>
      <c r="CT42" s="681"/>
      <c r="CU42" s="681"/>
      <c r="CV42" s="681"/>
      <c r="CW42" s="681"/>
      <c r="CX42" s="681"/>
      <c r="CY42" s="682"/>
      <c r="CZ42" s="683">
        <v>7.4</v>
      </c>
      <c r="DA42" s="684"/>
      <c r="DB42" s="684"/>
      <c r="DC42" s="685"/>
      <c r="DD42" s="686">
        <v>419653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9057750</v>
      </c>
      <c r="S43" s="703"/>
      <c r="T43" s="703"/>
      <c r="U43" s="703"/>
      <c r="V43" s="703"/>
      <c r="W43" s="703"/>
      <c r="X43" s="703"/>
      <c r="Y43" s="704"/>
      <c r="Z43" s="705">
        <v>100</v>
      </c>
      <c r="AA43" s="705"/>
      <c r="AB43" s="705"/>
      <c r="AC43" s="705"/>
      <c r="AD43" s="706">
        <v>4450086</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5604</v>
      </c>
      <c r="CS43" s="699"/>
      <c r="CT43" s="699"/>
      <c r="CU43" s="699"/>
      <c r="CV43" s="699"/>
      <c r="CW43" s="699"/>
      <c r="CX43" s="699"/>
      <c r="CY43" s="700"/>
      <c r="CZ43" s="683">
        <v>0.1</v>
      </c>
      <c r="DA43" s="701"/>
      <c r="DB43" s="701"/>
      <c r="DC43" s="702"/>
      <c r="DD43" s="686">
        <v>5604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362</v>
      </c>
      <c r="CG44" s="678"/>
      <c r="CH44" s="678"/>
      <c r="CI44" s="678"/>
      <c r="CJ44" s="678"/>
      <c r="CK44" s="678"/>
      <c r="CL44" s="678"/>
      <c r="CM44" s="678"/>
      <c r="CN44" s="678"/>
      <c r="CO44" s="678"/>
      <c r="CP44" s="678"/>
      <c r="CQ44" s="679"/>
      <c r="CR44" s="680">
        <v>638362</v>
      </c>
      <c r="CS44" s="681"/>
      <c r="CT44" s="681"/>
      <c r="CU44" s="681"/>
      <c r="CV44" s="681"/>
      <c r="CW44" s="681"/>
      <c r="CX44" s="681"/>
      <c r="CY44" s="682"/>
      <c r="CZ44" s="683">
        <v>7.4</v>
      </c>
      <c r="DA44" s="684"/>
      <c r="DB44" s="684"/>
      <c r="DC44" s="685"/>
      <c r="DD44" s="686">
        <v>419653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175911</v>
      </c>
      <c r="CS45" s="699"/>
      <c r="CT45" s="699"/>
      <c r="CU45" s="699"/>
      <c r="CV45" s="699"/>
      <c r="CW45" s="699"/>
      <c r="CX45" s="699"/>
      <c r="CY45" s="700"/>
      <c r="CZ45" s="683">
        <v>2.1</v>
      </c>
      <c r="DA45" s="701"/>
      <c r="DB45" s="701"/>
      <c r="DC45" s="702"/>
      <c r="DD45" s="686">
        <v>30210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453726</v>
      </c>
      <c r="CS46" s="681"/>
      <c r="CT46" s="681"/>
      <c r="CU46" s="681"/>
      <c r="CV46" s="681"/>
      <c r="CW46" s="681"/>
      <c r="CX46" s="681"/>
      <c r="CY46" s="682"/>
      <c r="CZ46" s="683">
        <v>5.3</v>
      </c>
      <c r="DA46" s="684"/>
      <c r="DB46" s="684"/>
      <c r="DC46" s="685"/>
      <c r="DD46" s="686">
        <v>380718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t="s">
        <v>247</v>
      </c>
      <c r="CS47" s="699"/>
      <c r="CT47" s="699"/>
      <c r="CU47" s="699"/>
      <c r="CV47" s="699"/>
      <c r="CW47" s="699"/>
      <c r="CX47" s="699"/>
      <c r="CY47" s="700"/>
      <c r="CZ47" s="683" t="s">
        <v>230</v>
      </c>
      <c r="DA47" s="701"/>
      <c r="DB47" s="701"/>
      <c r="DC47" s="702"/>
      <c r="DD47" s="686" t="s">
        <v>129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250</v>
      </c>
      <c r="CS48" s="681"/>
      <c r="CT48" s="681"/>
      <c r="CU48" s="681"/>
      <c r="CV48" s="681"/>
      <c r="CW48" s="681"/>
      <c r="CX48" s="681"/>
      <c r="CY48" s="682"/>
      <c r="CZ48" s="683" t="s">
        <v>250</v>
      </c>
      <c r="DA48" s="684"/>
      <c r="DB48" s="684"/>
      <c r="DC48" s="685"/>
      <c r="DD48" s="686" t="s">
        <v>230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8580858</v>
      </c>
      <c r="CS49" s="665"/>
      <c r="CT49" s="665"/>
      <c r="CU49" s="665"/>
      <c r="CV49" s="665"/>
      <c r="CW49" s="665"/>
      <c r="CX49" s="665"/>
      <c r="CY49" s="666"/>
      <c r="CZ49" s="667">
        <v>100</v>
      </c>
      <c r="DA49" s="668"/>
      <c r="DB49" s="668"/>
      <c r="DC49" s="669"/>
      <c r="DD49" s="670">
        <v>5117691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SazbHbealMtoAqexqZJH8+/VoxP4fi30ZPAawjhQ/XCxsQiKeQvEmC7QUqU5vIJZw1fgAD4WzQf9Ib+Y4yIt2A==" saltValue="zKMWr9rb0jjJ4G9TUF6q2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6" t="s">
        <v>372</v>
      </c>
      <c r="DK2" s="1207"/>
      <c r="DL2" s="1207"/>
      <c r="DM2" s="1207"/>
      <c r="DN2" s="1207"/>
      <c r="DO2" s="1208"/>
      <c r="DP2" s="251"/>
      <c r="DQ2" s="1206" t="s">
        <v>373</v>
      </c>
      <c r="DR2" s="1207"/>
      <c r="DS2" s="1207"/>
      <c r="DT2" s="1207"/>
      <c r="DU2" s="1207"/>
      <c r="DV2" s="1207"/>
      <c r="DW2" s="1207"/>
      <c r="DX2" s="1207"/>
      <c r="DY2" s="1207"/>
      <c r="DZ2" s="1208"/>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9"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4" t="s">
        <v>390</v>
      </c>
      <c r="DH5" s="1195"/>
      <c r="DI5" s="1195"/>
      <c r="DJ5" s="1195"/>
      <c r="DK5" s="1196"/>
      <c r="DL5" s="1194" t="s">
        <v>391</v>
      </c>
      <c r="DM5" s="1195"/>
      <c r="DN5" s="1195"/>
      <c r="DO5" s="1195"/>
      <c r="DP5" s="1196"/>
      <c r="DQ5" s="1096" t="s">
        <v>392</v>
      </c>
      <c r="DR5" s="1097"/>
      <c r="DS5" s="1097"/>
      <c r="DT5" s="1097"/>
      <c r="DU5" s="1098"/>
      <c r="DV5" s="1096" t="s">
        <v>383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0"/>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7"/>
      <c r="DH6" s="1198"/>
      <c r="DI6" s="1198"/>
      <c r="DJ6" s="1198"/>
      <c r="DK6" s="1199"/>
      <c r="DL6" s="1197"/>
      <c r="DM6" s="1198"/>
      <c r="DN6" s="1198"/>
      <c r="DO6" s="1198"/>
      <c r="DP6" s="1199"/>
      <c r="DQ6" s="1099"/>
      <c r="DR6" s="1100"/>
      <c r="DS6" s="1100"/>
      <c r="DT6" s="1100"/>
      <c r="DU6" s="1101"/>
      <c r="DV6" s="1099"/>
      <c r="DW6" s="1100"/>
      <c r="DX6" s="1100"/>
      <c r="DY6" s="1100"/>
      <c r="DZ6" s="1113"/>
      <c r="EA6" s="256"/>
    </row>
    <row r="7" spans="1:131" s="257" customFormat="1" ht="26.25" customHeight="1" thickTop="1" x14ac:dyDescent="0.15">
      <c r="A7" s="260">
        <v>1</v>
      </c>
      <c r="B7" s="1145" t="s">
        <v>393</v>
      </c>
      <c r="C7" s="1146"/>
      <c r="D7" s="1146"/>
      <c r="E7" s="1146"/>
      <c r="F7" s="1146"/>
      <c r="G7" s="1146"/>
      <c r="H7" s="1146"/>
      <c r="I7" s="1146"/>
      <c r="J7" s="1146"/>
      <c r="K7" s="1146"/>
      <c r="L7" s="1146"/>
      <c r="M7" s="1146"/>
      <c r="N7" s="1146"/>
      <c r="O7" s="1146"/>
      <c r="P7" s="1147"/>
      <c r="Q7" s="1200">
        <v>8957</v>
      </c>
      <c r="R7" s="1201"/>
      <c r="S7" s="1201"/>
      <c r="T7" s="1201"/>
      <c r="U7" s="1201"/>
      <c r="V7" s="1201">
        <v>8484</v>
      </c>
      <c r="W7" s="1201"/>
      <c r="X7" s="1201"/>
      <c r="Y7" s="1201"/>
      <c r="Z7" s="1201"/>
      <c r="AA7" s="1201">
        <v>473</v>
      </c>
      <c r="AB7" s="1201"/>
      <c r="AC7" s="1201"/>
      <c r="AD7" s="1201"/>
      <c r="AE7" s="1202"/>
      <c r="AF7" s="1203">
        <v>466</v>
      </c>
      <c r="AG7" s="1204"/>
      <c r="AH7" s="1204"/>
      <c r="AI7" s="1204"/>
      <c r="AJ7" s="1205"/>
      <c r="AK7" s="1187">
        <v>25</v>
      </c>
      <c r="AL7" s="1188"/>
      <c r="AM7" s="1188"/>
      <c r="AN7" s="1188"/>
      <c r="AO7" s="1188"/>
      <c r="AP7" s="1188">
        <v>5168</v>
      </c>
      <c r="AQ7" s="1188"/>
      <c r="AR7" s="1188"/>
      <c r="AS7" s="1188"/>
      <c r="AT7" s="1188"/>
      <c r="AU7" s="1189" t="s">
        <v>618</v>
      </c>
      <c r="AV7" s="1189"/>
      <c r="AW7" s="1189"/>
      <c r="AX7" s="1189"/>
      <c r="AY7" s="1190"/>
      <c r="AZ7" s="254"/>
      <c r="BA7" s="254"/>
      <c r="BB7" s="254"/>
      <c r="BC7" s="254"/>
      <c r="BD7" s="254"/>
      <c r="BE7" s="255"/>
      <c r="BF7" s="255"/>
      <c r="BG7" s="255"/>
      <c r="BH7" s="255"/>
      <c r="BI7" s="255"/>
      <c r="BJ7" s="255"/>
      <c r="BK7" s="255"/>
      <c r="BL7" s="255"/>
      <c r="BM7" s="255"/>
      <c r="BN7" s="255"/>
      <c r="BO7" s="255"/>
      <c r="BP7" s="255"/>
      <c r="BQ7" s="261">
        <v>1</v>
      </c>
      <c r="BR7" s="262" t="s">
        <v>611</v>
      </c>
      <c r="BS7" s="1191" t="s">
        <v>607</v>
      </c>
      <c r="BT7" s="1192"/>
      <c r="BU7" s="1192"/>
      <c r="BV7" s="1192"/>
      <c r="BW7" s="1192"/>
      <c r="BX7" s="1192"/>
      <c r="BY7" s="1192"/>
      <c r="BZ7" s="1192"/>
      <c r="CA7" s="1192"/>
      <c r="CB7" s="1192"/>
      <c r="CC7" s="1192"/>
      <c r="CD7" s="1192"/>
      <c r="CE7" s="1192"/>
      <c r="CF7" s="1192"/>
      <c r="CG7" s="1193"/>
      <c r="CH7" s="1184">
        <v>0</v>
      </c>
      <c r="CI7" s="1185"/>
      <c r="CJ7" s="1185"/>
      <c r="CK7" s="1185"/>
      <c r="CL7" s="1186"/>
      <c r="CM7" s="1184">
        <v>123</v>
      </c>
      <c r="CN7" s="1185"/>
      <c r="CO7" s="1185"/>
      <c r="CP7" s="1185"/>
      <c r="CQ7" s="1186"/>
      <c r="CR7" s="1184">
        <v>5</v>
      </c>
      <c r="CS7" s="1185"/>
      <c r="CT7" s="1185"/>
      <c r="CU7" s="1185"/>
      <c r="CV7" s="1186"/>
      <c r="CW7" s="1184" t="s">
        <v>608</v>
      </c>
      <c r="CX7" s="1185"/>
      <c r="CY7" s="1185"/>
      <c r="CZ7" s="1185"/>
      <c r="DA7" s="1186"/>
      <c r="DB7" s="1184" t="s">
        <v>608</v>
      </c>
      <c r="DC7" s="1185"/>
      <c r="DD7" s="1185"/>
      <c r="DE7" s="1185"/>
      <c r="DF7" s="1186"/>
      <c r="DG7" s="1184" t="s">
        <v>608</v>
      </c>
      <c r="DH7" s="1185"/>
      <c r="DI7" s="1185"/>
      <c r="DJ7" s="1185"/>
      <c r="DK7" s="1186"/>
      <c r="DL7" s="1184" t="s">
        <v>608</v>
      </c>
      <c r="DM7" s="1185"/>
      <c r="DN7" s="1185"/>
      <c r="DO7" s="1185"/>
      <c r="DP7" s="1186"/>
      <c r="DQ7" s="1184" t="s">
        <v>608</v>
      </c>
      <c r="DR7" s="1185"/>
      <c r="DS7" s="1185"/>
      <c r="DT7" s="1185"/>
      <c r="DU7" s="1186"/>
      <c r="DV7" s="1211"/>
      <c r="DW7" s="1212"/>
      <c r="DX7" s="1212"/>
      <c r="DY7" s="1212"/>
      <c r="DZ7" s="1213"/>
      <c r="EA7" s="256"/>
    </row>
    <row r="8" spans="1:131" s="257" customFormat="1" ht="26.25" customHeight="1" x14ac:dyDescent="0.15">
      <c r="A8" s="263">
        <v>2</v>
      </c>
      <c r="B8" s="1132" t="s">
        <v>394</v>
      </c>
      <c r="C8" s="1133"/>
      <c r="D8" s="1133"/>
      <c r="E8" s="1133"/>
      <c r="F8" s="1133"/>
      <c r="G8" s="1133"/>
      <c r="H8" s="1133"/>
      <c r="I8" s="1133"/>
      <c r="J8" s="1133"/>
      <c r="K8" s="1133"/>
      <c r="L8" s="1133"/>
      <c r="M8" s="1133"/>
      <c r="N8" s="1133"/>
      <c r="O8" s="1133"/>
      <c r="P8" s="1134"/>
      <c r="Q8" s="1138">
        <v>57</v>
      </c>
      <c r="R8" s="1139"/>
      <c r="S8" s="1139"/>
      <c r="T8" s="1139"/>
      <c r="U8" s="1139"/>
      <c r="V8" s="1139">
        <v>55</v>
      </c>
      <c r="W8" s="1139"/>
      <c r="X8" s="1139"/>
      <c r="Y8" s="1139"/>
      <c r="Z8" s="1139"/>
      <c r="AA8" s="1139">
        <v>2</v>
      </c>
      <c r="AB8" s="1139"/>
      <c r="AC8" s="1139"/>
      <c r="AD8" s="1139"/>
      <c r="AE8" s="1140"/>
      <c r="AF8" s="1114">
        <v>2</v>
      </c>
      <c r="AG8" s="1115"/>
      <c r="AH8" s="1115"/>
      <c r="AI8" s="1115"/>
      <c r="AJ8" s="1116"/>
      <c r="AK8" s="1182" t="s">
        <v>608</v>
      </c>
      <c r="AL8" s="1183"/>
      <c r="AM8" s="1183"/>
      <c r="AN8" s="1183"/>
      <c r="AO8" s="1183"/>
      <c r="AP8" s="1183" t="s">
        <v>608</v>
      </c>
      <c r="AQ8" s="1183"/>
      <c r="AR8" s="1183"/>
      <c r="AS8" s="1183"/>
      <c r="AT8" s="1183"/>
      <c r="AU8" s="1180"/>
      <c r="AV8" s="1180"/>
      <c r="AW8" s="1180"/>
      <c r="AX8" s="1180"/>
      <c r="AY8" s="1181"/>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395</v>
      </c>
      <c r="C9" s="1133"/>
      <c r="D9" s="1133"/>
      <c r="E9" s="1133"/>
      <c r="F9" s="1133"/>
      <c r="G9" s="1133"/>
      <c r="H9" s="1133"/>
      <c r="I9" s="1133"/>
      <c r="J9" s="1133"/>
      <c r="K9" s="1133"/>
      <c r="L9" s="1133"/>
      <c r="M9" s="1133"/>
      <c r="N9" s="1133"/>
      <c r="O9" s="1133"/>
      <c r="P9" s="1134"/>
      <c r="Q9" s="1138">
        <v>108</v>
      </c>
      <c r="R9" s="1139"/>
      <c r="S9" s="1139"/>
      <c r="T9" s="1139"/>
      <c r="U9" s="1139"/>
      <c r="V9" s="1139">
        <v>106</v>
      </c>
      <c r="W9" s="1139"/>
      <c r="X9" s="1139"/>
      <c r="Y9" s="1139"/>
      <c r="Z9" s="1139"/>
      <c r="AA9" s="1139">
        <v>2</v>
      </c>
      <c r="AB9" s="1139"/>
      <c r="AC9" s="1139"/>
      <c r="AD9" s="1139"/>
      <c r="AE9" s="1140"/>
      <c r="AF9" s="1114">
        <v>2</v>
      </c>
      <c r="AG9" s="1115"/>
      <c r="AH9" s="1115"/>
      <c r="AI9" s="1115"/>
      <c r="AJ9" s="1116"/>
      <c r="AK9" s="1182" t="s">
        <v>608</v>
      </c>
      <c r="AL9" s="1183"/>
      <c r="AM9" s="1183"/>
      <c r="AN9" s="1183"/>
      <c r="AO9" s="1183"/>
      <c r="AP9" s="1183" t="s">
        <v>608</v>
      </c>
      <c r="AQ9" s="1183"/>
      <c r="AR9" s="1183"/>
      <c r="AS9" s="1183"/>
      <c r="AT9" s="1183"/>
      <c r="AU9" s="1180"/>
      <c r="AV9" s="1180"/>
      <c r="AW9" s="1180"/>
      <c r="AX9" s="1180"/>
      <c r="AY9" s="1181"/>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2"/>
      <c r="AL10" s="1183"/>
      <c r="AM10" s="1183"/>
      <c r="AN10" s="1183"/>
      <c r="AO10" s="1183"/>
      <c r="AP10" s="1183"/>
      <c r="AQ10" s="1183"/>
      <c r="AR10" s="1183"/>
      <c r="AS10" s="1183"/>
      <c r="AT10" s="1183"/>
      <c r="AU10" s="1180"/>
      <c r="AV10" s="1180"/>
      <c r="AW10" s="1180"/>
      <c r="AX10" s="1180"/>
      <c r="AY10" s="1181"/>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2"/>
      <c r="AL11" s="1183"/>
      <c r="AM11" s="1183"/>
      <c r="AN11" s="1183"/>
      <c r="AO11" s="1183"/>
      <c r="AP11" s="1183"/>
      <c r="AQ11" s="1183"/>
      <c r="AR11" s="1183"/>
      <c r="AS11" s="1183"/>
      <c r="AT11" s="1183"/>
      <c r="AU11" s="1180"/>
      <c r="AV11" s="1180"/>
      <c r="AW11" s="1180"/>
      <c r="AX11" s="1180"/>
      <c r="AY11" s="1181"/>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2"/>
      <c r="AL12" s="1183"/>
      <c r="AM12" s="1183"/>
      <c r="AN12" s="1183"/>
      <c r="AO12" s="1183"/>
      <c r="AP12" s="1183"/>
      <c r="AQ12" s="1183"/>
      <c r="AR12" s="1183"/>
      <c r="AS12" s="1183"/>
      <c r="AT12" s="1183"/>
      <c r="AU12" s="1180"/>
      <c r="AV12" s="1180"/>
      <c r="AW12" s="1180"/>
      <c r="AX12" s="1180"/>
      <c r="AY12" s="1181"/>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2"/>
      <c r="AL13" s="1183"/>
      <c r="AM13" s="1183"/>
      <c r="AN13" s="1183"/>
      <c r="AO13" s="1183"/>
      <c r="AP13" s="1183"/>
      <c r="AQ13" s="1183"/>
      <c r="AR13" s="1183"/>
      <c r="AS13" s="1183"/>
      <c r="AT13" s="1183"/>
      <c r="AU13" s="1180"/>
      <c r="AV13" s="1180"/>
      <c r="AW13" s="1180"/>
      <c r="AX13" s="1180"/>
      <c r="AY13" s="1181"/>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2"/>
      <c r="AL14" s="1183"/>
      <c r="AM14" s="1183"/>
      <c r="AN14" s="1183"/>
      <c r="AO14" s="1183"/>
      <c r="AP14" s="1183"/>
      <c r="AQ14" s="1183"/>
      <c r="AR14" s="1183"/>
      <c r="AS14" s="1183"/>
      <c r="AT14" s="1183"/>
      <c r="AU14" s="1180"/>
      <c r="AV14" s="1180"/>
      <c r="AW14" s="1180"/>
      <c r="AX14" s="1180"/>
      <c r="AY14" s="1181"/>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2"/>
      <c r="AL15" s="1183"/>
      <c r="AM15" s="1183"/>
      <c r="AN15" s="1183"/>
      <c r="AO15" s="1183"/>
      <c r="AP15" s="1183"/>
      <c r="AQ15" s="1183"/>
      <c r="AR15" s="1183"/>
      <c r="AS15" s="1183"/>
      <c r="AT15" s="1183"/>
      <c r="AU15" s="1180"/>
      <c r="AV15" s="1180"/>
      <c r="AW15" s="1180"/>
      <c r="AX15" s="1180"/>
      <c r="AY15" s="1181"/>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2"/>
      <c r="AL16" s="1183"/>
      <c r="AM16" s="1183"/>
      <c r="AN16" s="1183"/>
      <c r="AO16" s="1183"/>
      <c r="AP16" s="1183"/>
      <c r="AQ16" s="1183"/>
      <c r="AR16" s="1183"/>
      <c r="AS16" s="1183"/>
      <c r="AT16" s="1183"/>
      <c r="AU16" s="1180"/>
      <c r="AV16" s="1180"/>
      <c r="AW16" s="1180"/>
      <c r="AX16" s="1180"/>
      <c r="AY16" s="1181"/>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2"/>
      <c r="AL17" s="1183"/>
      <c r="AM17" s="1183"/>
      <c r="AN17" s="1183"/>
      <c r="AO17" s="1183"/>
      <c r="AP17" s="1183"/>
      <c r="AQ17" s="1183"/>
      <c r="AR17" s="1183"/>
      <c r="AS17" s="1183"/>
      <c r="AT17" s="1183"/>
      <c r="AU17" s="1180"/>
      <c r="AV17" s="1180"/>
      <c r="AW17" s="1180"/>
      <c r="AX17" s="1180"/>
      <c r="AY17" s="1181"/>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2"/>
      <c r="AL18" s="1183"/>
      <c r="AM18" s="1183"/>
      <c r="AN18" s="1183"/>
      <c r="AO18" s="1183"/>
      <c r="AP18" s="1183"/>
      <c r="AQ18" s="1183"/>
      <c r="AR18" s="1183"/>
      <c r="AS18" s="1183"/>
      <c r="AT18" s="1183"/>
      <c r="AU18" s="1180"/>
      <c r="AV18" s="1180"/>
      <c r="AW18" s="1180"/>
      <c r="AX18" s="1180"/>
      <c r="AY18" s="1181"/>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2"/>
      <c r="AL19" s="1183"/>
      <c r="AM19" s="1183"/>
      <c r="AN19" s="1183"/>
      <c r="AO19" s="1183"/>
      <c r="AP19" s="1183"/>
      <c r="AQ19" s="1183"/>
      <c r="AR19" s="1183"/>
      <c r="AS19" s="1183"/>
      <c r="AT19" s="1183"/>
      <c r="AU19" s="1180"/>
      <c r="AV19" s="1180"/>
      <c r="AW19" s="1180"/>
      <c r="AX19" s="1180"/>
      <c r="AY19" s="1181"/>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2"/>
      <c r="AL20" s="1183"/>
      <c r="AM20" s="1183"/>
      <c r="AN20" s="1183"/>
      <c r="AO20" s="1183"/>
      <c r="AP20" s="1183"/>
      <c r="AQ20" s="1183"/>
      <c r="AR20" s="1183"/>
      <c r="AS20" s="1183"/>
      <c r="AT20" s="1183"/>
      <c r="AU20" s="1180"/>
      <c r="AV20" s="1180"/>
      <c r="AW20" s="1180"/>
      <c r="AX20" s="1180"/>
      <c r="AY20" s="1181"/>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2"/>
      <c r="AL21" s="1183"/>
      <c r="AM21" s="1183"/>
      <c r="AN21" s="1183"/>
      <c r="AO21" s="1183"/>
      <c r="AP21" s="1183"/>
      <c r="AQ21" s="1183"/>
      <c r="AR21" s="1183"/>
      <c r="AS21" s="1183"/>
      <c r="AT21" s="1183"/>
      <c r="AU21" s="1180"/>
      <c r="AV21" s="1180"/>
      <c r="AW21" s="1180"/>
      <c r="AX21" s="1180"/>
      <c r="AY21" s="1181"/>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7"/>
      <c r="R22" s="1178"/>
      <c r="S22" s="1178"/>
      <c r="T22" s="1178"/>
      <c r="U22" s="1178"/>
      <c r="V22" s="1178"/>
      <c r="W22" s="1178"/>
      <c r="X22" s="1178"/>
      <c r="Y22" s="1178"/>
      <c r="Z22" s="1178"/>
      <c r="AA22" s="1178"/>
      <c r="AB22" s="1178"/>
      <c r="AC22" s="1178"/>
      <c r="AD22" s="1178"/>
      <c r="AE22" s="1179"/>
      <c r="AF22" s="1114"/>
      <c r="AG22" s="1115"/>
      <c r="AH22" s="1115"/>
      <c r="AI22" s="1115"/>
      <c r="AJ22" s="1116"/>
      <c r="AK22" s="1173"/>
      <c r="AL22" s="1174"/>
      <c r="AM22" s="1174"/>
      <c r="AN22" s="1174"/>
      <c r="AO22" s="1174"/>
      <c r="AP22" s="1174"/>
      <c r="AQ22" s="1174"/>
      <c r="AR22" s="1174"/>
      <c r="AS22" s="1174"/>
      <c r="AT22" s="1174"/>
      <c r="AU22" s="1175"/>
      <c r="AV22" s="1175"/>
      <c r="AW22" s="1175"/>
      <c r="AX22" s="1175"/>
      <c r="AY22" s="1176"/>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397</v>
      </c>
      <c r="B23" s="1039" t="s">
        <v>398</v>
      </c>
      <c r="C23" s="1040"/>
      <c r="D23" s="1040"/>
      <c r="E23" s="1040"/>
      <c r="F23" s="1040"/>
      <c r="G23" s="1040"/>
      <c r="H23" s="1040"/>
      <c r="I23" s="1040"/>
      <c r="J23" s="1040"/>
      <c r="K23" s="1040"/>
      <c r="L23" s="1040"/>
      <c r="M23" s="1040"/>
      <c r="N23" s="1040"/>
      <c r="O23" s="1040"/>
      <c r="P23" s="1041"/>
      <c r="Q23" s="1163">
        <v>9058</v>
      </c>
      <c r="R23" s="1164"/>
      <c r="S23" s="1164"/>
      <c r="T23" s="1164"/>
      <c r="U23" s="1164"/>
      <c r="V23" s="1165">
        <v>8581</v>
      </c>
      <c r="W23" s="1161"/>
      <c r="X23" s="1161"/>
      <c r="Y23" s="1161"/>
      <c r="Z23" s="1166"/>
      <c r="AA23" s="1165">
        <v>477</v>
      </c>
      <c r="AB23" s="1161"/>
      <c r="AC23" s="1161"/>
      <c r="AD23" s="1161"/>
      <c r="AE23" s="1162"/>
      <c r="AF23" s="1167">
        <v>470</v>
      </c>
      <c r="AG23" s="1164"/>
      <c r="AH23" s="1164"/>
      <c r="AI23" s="1164"/>
      <c r="AJ23" s="1168"/>
      <c r="AK23" s="1169"/>
      <c r="AL23" s="1170"/>
      <c r="AM23" s="1170"/>
      <c r="AN23" s="1170"/>
      <c r="AO23" s="1170"/>
      <c r="AP23" s="1164">
        <v>5168</v>
      </c>
      <c r="AQ23" s="1164"/>
      <c r="AR23" s="1164"/>
      <c r="AS23" s="1164"/>
      <c r="AT23" s="1164"/>
      <c r="AU23" s="1171"/>
      <c r="AV23" s="1171"/>
      <c r="AW23" s="1171"/>
      <c r="AX23" s="1171"/>
      <c r="AY23" s="1172"/>
      <c r="AZ23" s="1160" t="s">
        <v>399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590</v>
      </c>
      <c r="C28" s="1146"/>
      <c r="D28" s="1146"/>
      <c r="E28" s="1146"/>
      <c r="F28" s="1146"/>
      <c r="G28" s="1146"/>
      <c r="H28" s="1146"/>
      <c r="I28" s="1146"/>
      <c r="J28" s="1146"/>
      <c r="K28" s="1146"/>
      <c r="L28" s="1146"/>
      <c r="M28" s="1146"/>
      <c r="N28" s="1146"/>
      <c r="O28" s="1146"/>
      <c r="P28" s="1147"/>
      <c r="Q28" s="1148">
        <v>2106</v>
      </c>
      <c r="R28" s="1149"/>
      <c r="S28" s="1149"/>
      <c r="T28" s="1149"/>
      <c r="U28" s="1149"/>
      <c r="V28" s="1149">
        <v>2042</v>
      </c>
      <c r="W28" s="1149"/>
      <c r="X28" s="1149"/>
      <c r="Y28" s="1149"/>
      <c r="Z28" s="1149"/>
      <c r="AA28" s="1149">
        <v>64</v>
      </c>
      <c r="AB28" s="1149"/>
      <c r="AC28" s="1149"/>
      <c r="AD28" s="1149"/>
      <c r="AE28" s="1150"/>
      <c r="AF28" s="1151">
        <v>64</v>
      </c>
      <c r="AG28" s="1149"/>
      <c r="AH28" s="1149"/>
      <c r="AI28" s="1149"/>
      <c r="AJ28" s="1152"/>
      <c r="AK28" s="1153">
        <v>132</v>
      </c>
      <c r="AL28" s="1141"/>
      <c r="AM28" s="1141"/>
      <c r="AN28" s="1141"/>
      <c r="AO28" s="1141"/>
      <c r="AP28" s="1141" t="s">
        <v>608</v>
      </c>
      <c r="AQ28" s="1141"/>
      <c r="AR28" s="1141"/>
      <c r="AS28" s="1141"/>
      <c r="AT28" s="1141"/>
      <c r="AU28" s="1141" t="s">
        <v>608</v>
      </c>
      <c r="AV28" s="1141"/>
      <c r="AW28" s="1141"/>
      <c r="AX28" s="1141"/>
      <c r="AY28" s="1141"/>
      <c r="AZ28" s="1142" t="s">
        <v>608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591</v>
      </c>
      <c r="C29" s="1133"/>
      <c r="D29" s="1133"/>
      <c r="E29" s="1133"/>
      <c r="F29" s="1133"/>
      <c r="G29" s="1133"/>
      <c r="H29" s="1133"/>
      <c r="I29" s="1133"/>
      <c r="J29" s="1133"/>
      <c r="K29" s="1133"/>
      <c r="L29" s="1133"/>
      <c r="M29" s="1133"/>
      <c r="N29" s="1133"/>
      <c r="O29" s="1133"/>
      <c r="P29" s="1134"/>
      <c r="Q29" s="1138">
        <v>291</v>
      </c>
      <c r="R29" s="1139"/>
      <c r="S29" s="1139"/>
      <c r="T29" s="1139"/>
      <c r="U29" s="1139"/>
      <c r="V29" s="1139">
        <v>285</v>
      </c>
      <c r="W29" s="1139"/>
      <c r="X29" s="1139"/>
      <c r="Y29" s="1139"/>
      <c r="Z29" s="1139"/>
      <c r="AA29" s="1139">
        <v>6</v>
      </c>
      <c r="AB29" s="1139"/>
      <c r="AC29" s="1139"/>
      <c r="AD29" s="1139"/>
      <c r="AE29" s="1140"/>
      <c r="AF29" s="1114">
        <v>6</v>
      </c>
      <c r="AG29" s="1115"/>
      <c r="AH29" s="1115"/>
      <c r="AI29" s="1115"/>
      <c r="AJ29" s="1116"/>
      <c r="AK29" s="1075">
        <v>59</v>
      </c>
      <c r="AL29" s="1066"/>
      <c r="AM29" s="1066"/>
      <c r="AN29" s="1066"/>
      <c r="AO29" s="1066"/>
      <c r="AP29" s="1066" t="s">
        <v>608</v>
      </c>
      <c r="AQ29" s="1066"/>
      <c r="AR29" s="1066"/>
      <c r="AS29" s="1066"/>
      <c r="AT29" s="1066"/>
      <c r="AU29" s="1066" t="s">
        <v>608</v>
      </c>
      <c r="AV29" s="1066"/>
      <c r="AW29" s="1066"/>
      <c r="AX29" s="1066"/>
      <c r="AY29" s="1066"/>
      <c r="AZ29" s="1137" t="s">
        <v>608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592</v>
      </c>
      <c r="C30" s="1133"/>
      <c r="D30" s="1133"/>
      <c r="E30" s="1133"/>
      <c r="F30" s="1133"/>
      <c r="G30" s="1133"/>
      <c r="H30" s="1133"/>
      <c r="I30" s="1133"/>
      <c r="J30" s="1133"/>
      <c r="K30" s="1133"/>
      <c r="L30" s="1133"/>
      <c r="M30" s="1133"/>
      <c r="N30" s="1133"/>
      <c r="O30" s="1133"/>
      <c r="P30" s="1134"/>
      <c r="Q30" s="1138">
        <v>181</v>
      </c>
      <c r="R30" s="1139"/>
      <c r="S30" s="1139"/>
      <c r="T30" s="1139"/>
      <c r="U30" s="1139"/>
      <c r="V30" s="1139">
        <v>153</v>
      </c>
      <c r="W30" s="1139"/>
      <c r="X30" s="1139"/>
      <c r="Y30" s="1139"/>
      <c r="Z30" s="1139"/>
      <c r="AA30" s="1139">
        <v>28</v>
      </c>
      <c r="AB30" s="1139"/>
      <c r="AC30" s="1139"/>
      <c r="AD30" s="1139"/>
      <c r="AE30" s="1140"/>
      <c r="AF30" s="1114">
        <v>470</v>
      </c>
      <c r="AG30" s="1115"/>
      <c r="AH30" s="1115"/>
      <c r="AI30" s="1115"/>
      <c r="AJ30" s="1116"/>
      <c r="AK30" s="1075">
        <v>1</v>
      </c>
      <c r="AL30" s="1066"/>
      <c r="AM30" s="1066"/>
      <c r="AN30" s="1066"/>
      <c r="AO30" s="1066"/>
      <c r="AP30" s="1066" t="s">
        <v>608</v>
      </c>
      <c r="AQ30" s="1066"/>
      <c r="AR30" s="1066"/>
      <c r="AS30" s="1066"/>
      <c r="AT30" s="1066"/>
      <c r="AU30" s="1066" t="s">
        <v>608</v>
      </c>
      <c r="AV30" s="1066"/>
      <c r="AW30" s="1066"/>
      <c r="AX30" s="1066"/>
      <c r="AY30" s="1066"/>
      <c r="AZ30" s="1137" t="s">
        <v>608</v>
      </c>
      <c r="BA30" s="1137"/>
      <c r="BB30" s="1137"/>
      <c r="BC30" s="1137"/>
      <c r="BD30" s="1137"/>
      <c r="BE30" s="1127" t="s">
        <v>410</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593</v>
      </c>
      <c r="C31" s="1133"/>
      <c r="D31" s="1133"/>
      <c r="E31" s="1133"/>
      <c r="F31" s="1133"/>
      <c r="G31" s="1133"/>
      <c r="H31" s="1133"/>
      <c r="I31" s="1133"/>
      <c r="J31" s="1133"/>
      <c r="K31" s="1133"/>
      <c r="L31" s="1133"/>
      <c r="M31" s="1133"/>
      <c r="N31" s="1133"/>
      <c r="O31" s="1133"/>
      <c r="P31" s="1134"/>
      <c r="Q31" s="1138">
        <v>1236</v>
      </c>
      <c r="R31" s="1139"/>
      <c r="S31" s="1139"/>
      <c r="T31" s="1139"/>
      <c r="U31" s="1139"/>
      <c r="V31" s="1139">
        <v>1198</v>
      </c>
      <c r="W31" s="1139"/>
      <c r="X31" s="1139"/>
      <c r="Y31" s="1139"/>
      <c r="Z31" s="1139"/>
      <c r="AA31" s="1139">
        <v>38</v>
      </c>
      <c r="AB31" s="1139"/>
      <c r="AC31" s="1139"/>
      <c r="AD31" s="1139"/>
      <c r="AE31" s="1140"/>
      <c r="AF31" s="1114">
        <v>38</v>
      </c>
      <c r="AG31" s="1115"/>
      <c r="AH31" s="1115"/>
      <c r="AI31" s="1115"/>
      <c r="AJ31" s="1116"/>
      <c r="AK31" s="1075">
        <v>258</v>
      </c>
      <c r="AL31" s="1066"/>
      <c r="AM31" s="1066"/>
      <c r="AN31" s="1066"/>
      <c r="AO31" s="1066"/>
      <c r="AP31" s="1066">
        <v>5819</v>
      </c>
      <c r="AQ31" s="1066"/>
      <c r="AR31" s="1066"/>
      <c r="AS31" s="1066"/>
      <c r="AT31" s="1066"/>
      <c r="AU31" s="1066">
        <v>5819</v>
      </c>
      <c r="AV31" s="1066"/>
      <c r="AW31" s="1066"/>
      <c r="AX31" s="1066"/>
      <c r="AY31" s="1066"/>
      <c r="AZ31" s="1137" t="s">
        <v>608</v>
      </c>
      <c r="BA31" s="1137"/>
      <c r="BB31" s="1137"/>
      <c r="BC31" s="1137"/>
      <c r="BD31" s="1137"/>
      <c r="BE31" s="1127" t="s">
        <v>411</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397</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578</v>
      </c>
      <c r="AG63" s="1054"/>
      <c r="AH63" s="1054"/>
      <c r="AI63" s="1054"/>
      <c r="AJ63" s="1125"/>
      <c r="AK63" s="1126"/>
      <c r="AL63" s="1058"/>
      <c r="AM63" s="1058"/>
      <c r="AN63" s="1058"/>
      <c r="AO63" s="1058"/>
      <c r="AP63" s="1054">
        <v>5819</v>
      </c>
      <c r="AQ63" s="1054"/>
      <c r="AR63" s="1054"/>
      <c r="AS63" s="1054"/>
      <c r="AT63" s="1054"/>
      <c r="AU63" s="1054">
        <v>5819</v>
      </c>
      <c r="AV63" s="1054"/>
      <c r="AW63" s="1054"/>
      <c r="AX63" s="1054"/>
      <c r="AY63" s="1054"/>
      <c r="AZ63" s="1120"/>
      <c r="BA63" s="1120"/>
      <c r="BB63" s="1120"/>
      <c r="BC63" s="1120"/>
      <c r="BD63" s="1120"/>
      <c r="BE63" s="1055"/>
      <c r="BF63" s="1055"/>
      <c r="BG63" s="1055"/>
      <c r="BH63" s="1055"/>
      <c r="BI63" s="1056"/>
      <c r="BJ63" s="1121" t="s">
        <v>414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417</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594</v>
      </c>
      <c r="C68" s="1081"/>
      <c r="D68" s="1081"/>
      <c r="E68" s="1081"/>
      <c r="F68" s="1081"/>
      <c r="G68" s="1081"/>
      <c r="H68" s="1081"/>
      <c r="I68" s="1081"/>
      <c r="J68" s="1081"/>
      <c r="K68" s="1081"/>
      <c r="L68" s="1081"/>
      <c r="M68" s="1081"/>
      <c r="N68" s="1081"/>
      <c r="O68" s="1081"/>
      <c r="P68" s="1082"/>
      <c r="Q68" s="1083">
        <v>557</v>
      </c>
      <c r="R68" s="1077"/>
      <c r="S68" s="1077"/>
      <c r="T68" s="1077"/>
      <c r="U68" s="1077"/>
      <c r="V68" s="1077">
        <v>460</v>
      </c>
      <c r="W68" s="1077"/>
      <c r="X68" s="1077"/>
      <c r="Y68" s="1077"/>
      <c r="Z68" s="1077"/>
      <c r="AA68" s="1077">
        <v>97</v>
      </c>
      <c r="AB68" s="1077"/>
      <c r="AC68" s="1077"/>
      <c r="AD68" s="1077"/>
      <c r="AE68" s="1077"/>
      <c r="AF68" s="1077">
        <v>97</v>
      </c>
      <c r="AG68" s="1077"/>
      <c r="AH68" s="1077"/>
      <c r="AI68" s="1077"/>
      <c r="AJ68" s="1077"/>
      <c r="AK68" s="1077">
        <v>7</v>
      </c>
      <c r="AL68" s="1077"/>
      <c r="AM68" s="1077"/>
      <c r="AN68" s="1077"/>
      <c r="AO68" s="1077"/>
      <c r="AP68" s="1077" t="s">
        <v>609</v>
      </c>
      <c r="AQ68" s="1077"/>
      <c r="AR68" s="1077"/>
      <c r="AS68" s="1077"/>
      <c r="AT68" s="1077"/>
      <c r="AU68" s="1077" t="s">
        <v>609</v>
      </c>
      <c r="AV68" s="1077"/>
      <c r="AW68" s="1077"/>
      <c r="AX68" s="1077"/>
      <c r="AY68" s="1077"/>
      <c r="AZ68" s="1078" t="s">
        <v>613</v>
      </c>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595</v>
      </c>
      <c r="C69" s="1070"/>
      <c r="D69" s="1070"/>
      <c r="E69" s="1070"/>
      <c r="F69" s="1070"/>
      <c r="G69" s="1070"/>
      <c r="H69" s="1070"/>
      <c r="I69" s="1070"/>
      <c r="J69" s="1070"/>
      <c r="K69" s="1070"/>
      <c r="L69" s="1070"/>
      <c r="M69" s="1070"/>
      <c r="N69" s="1070"/>
      <c r="O69" s="1070"/>
      <c r="P69" s="1071"/>
      <c r="Q69" s="1072">
        <v>56</v>
      </c>
      <c r="R69" s="1066"/>
      <c r="S69" s="1066"/>
      <c r="T69" s="1066"/>
      <c r="U69" s="1066"/>
      <c r="V69" s="1066">
        <v>31</v>
      </c>
      <c r="W69" s="1066"/>
      <c r="X69" s="1066"/>
      <c r="Y69" s="1066"/>
      <c r="Z69" s="1066"/>
      <c r="AA69" s="1066">
        <v>25</v>
      </c>
      <c r="AB69" s="1066"/>
      <c r="AC69" s="1066"/>
      <c r="AD69" s="1066"/>
      <c r="AE69" s="1066"/>
      <c r="AF69" s="1066">
        <v>25</v>
      </c>
      <c r="AG69" s="1066"/>
      <c r="AH69" s="1066"/>
      <c r="AI69" s="1066"/>
      <c r="AJ69" s="1066"/>
      <c r="AK69" s="1066" t="s">
        <v>609</v>
      </c>
      <c r="AL69" s="1066"/>
      <c r="AM69" s="1066"/>
      <c r="AN69" s="1066"/>
      <c r="AO69" s="1066"/>
      <c r="AP69" s="1066" t="s">
        <v>609</v>
      </c>
      <c r="AQ69" s="1066"/>
      <c r="AR69" s="1066"/>
      <c r="AS69" s="1066"/>
      <c r="AT69" s="1066"/>
      <c r="AU69" s="1066" t="s">
        <v>609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596</v>
      </c>
      <c r="C70" s="1070"/>
      <c r="D70" s="1070"/>
      <c r="E70" s="1070"/>
      <c r="F70" s="1070"/>
      <c r="G70" s="1070"/>
      <c r="H70" s="1070"/>
      <c r="I70" s="1070"/>
      <c r="J70" s="1070"/>
      <c r="K70" s="1070"/>
      <c r="L70" s="1070"/>
      <c r="M70" s="1070"/>
      <c r="N70" s="1070"/>
      <c r="O70" s="1070"/>
      <c r="P70" s="1071"/>
      <c r="Q70" s="1072">
        <v>73</v>
      </c>
      <c r="R70" s="1066"/>
      <c r="S70" s="1066"/>
      <c r="T70" s="1066"/>
      <c r="U70" s="1066"/>
      <c r="V70" s="1066">
        <v>69</v>
      </c>
      <c r="W70" s="1066"/>
      <c r="X70" s="1066"/>
      <c r="Y70" s="1066"/>
      <c r="Z70" s="1066"/>
      <c r="AA70" s="1066">
        <v>4</v>
      </c>
      <c r="AB70" s="1066"/>
      <c r="AC70" s="1066"/>
      <c r="AD70" s="1066"/>
      <c r="AE70" s="1066"/>
      <c r="AF70" s="1066">
        <v>4</v>
      </c>
      <c r="AG70" s="1066"/>
      <c r="AH70" s="1066"/>
      <c r="AI70" s="1066"/>
      <c r="AJ70" s="1066"/>
      <c r="AK70" s="1066" t="s">
        <v>609</v>
      </c>
      <c r="AL70" s="1066"/>
      <c r="AM70" s="1066"/>
      <c r="AN70" s="1066"/>
      <c r="AO70" s="1066"/>
      <c r="AP70" s="1066" t="s">
        <v>609</v>
      </c>
      <c r="AQ70" s="1066"/>
      <c r="AR70" s="1066"/>
      <c r="AS70" s="1066"/>
      <c r="AT70" s="1066"/>
      <c r="AU70" s="1066" t="s">
        <v>609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597</v>
      </c>
      <c r="C71" s="1070"/>
      <c r="D71" s="1070"/>
      <c r="E71" s="1070"/>
      <c r="F71" s="1070"/>
      <c r="G71" s="1070"/>
      <c r="H71" s="1070"/>
      <c r="I71" s="1070"/>
      <c r="J71" s="1070"/>
      <c r="K71" s="1070"/>
      <c r="L71" s="1070"/>
      <c r="M71" s="1070"/>
      <c r="N71" s="1070"/>
      <c r="O71" s="1070"/>
      <c r="P71" s="1071"/>
      <c r="Q71" s="1072">
        <v>7622</v>
      </c>
      <c r="R71" s="1066"/>
      <c r="S71" s="1066"/>
      <c r="T71" s="1066"/>
      <c r="U71" s="1066"/>
      <c r="V71" s="1066">
        <v>7593</v>
      </c>
      <c r="W71" s="1066"/>
      <c r="X71" s="1066"/>
      <c r="Y71" s="1066"/>
      <c r="Z71" s="1066"/>
      <c r="AA71" s="1066">
        <v>29</v>
      </c>
      <c r="AB71" s="1066"/>
      <c r="AC71" s="1066"/>
      <c r="AD71" s="1066"/>
      <c r="AE71" s="1066"/>
      <c r="AF71" s="1066">
        <v>29</v>
      </c>
      <c r="AG71" s="1066"/>
      <c r="AH71" s="1066"/>
      <c r="AI71" s="1066"/>
      <c r="AJ71" s="1066"/>
      <c r="AK71" s="1066">
        <v>790</v>
      </c>
      <c r="AL71" s="1066"/>
      <c r="AM71" s="1066"/>
      <c r="AN71" s="1066"/>
      <c r="AO71" s="1066"/>
      <c r="AP71" s="1066" t="s">
        <v>609</v>
      </c>
      <c r="AQ71" s="1066"/>
      <c r="AR71" s="1066"/>
      <c r="AS71" s="1066"/>
      <c r="AT71" s="1066"/>
      <c r="AU71" s="1066" t="s">
        <v>609</v>
      </c>
      <c r="AV71" s="1066"/>
      <c r="AW71" s="1066"/>
      <c r="AX71" s="1066"/>
      <c r="AY71" s="1066"/>
      <c r="AZ71" s="1067" t="s">
        <v>614</v>
      </c>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598</v>
      </c>
      <c r="C72" s="1070"/>
      <c r="D72" s="1070"/>
      <c r="E72" s="1070"/>
      <c r="F72" s="1070"/>
      <c r="G72" s="1070"/>
      <c r="H72" s="1070"/>
      <c r="I72" s="1070"/>
      <c r="J72" s="1070"/>
      <c r="K72" s="1070"/>
      <c r="L72" s="1070"/>
      <c r="M72" s="1070"/>
      <c r="N72" s="1070"/>
      <c r="O72" s="1070"/>
      <c r="P72" s="1071"/>
      <c r="Q72" s="1072">
        <v>3123</v>
      </c>
      <c r="R72" s="1066"/>
      <c r="S72" s="1066"/>
      <c r="T72" s="1066"/>
      <c r="U72" s="1066"/>
      <c r="V72" s="1066">
        <v>2943</v>
      </c>
      <c r="W72" s="1066"/>
      <c r="X72" s="1066"/>
      <c r="Y72" s="1066"/>
      <c r="Z72" s="1066"/>
      <c r="AA72" s="1066">
        <v>181</v>
      </c>
      <c r="AB72" s="1066"/>
      <c r="AC72" s="1066"/>
      <c r="AD72" s="1066"/>
      <c r="AE72" s="1066"/>
      <c r="AF72" s="1066">
        <v>181</v>
      </c>
      <c r="AG72" s="1066"/>
      <c r="AH72" s="1066"/>
      <c r="AI72" s="1066"/>
      <c r="AJ72" s="1066"/>
      <c r="AK72" s="1066">
        <v>102</v>
      </c>
      <c r="AL72" s="1066"/>
      <c r="AM72" s="1066"/>
      <c r="AN72" s="1066"/>
      <c r="AO72" s="1066"/>
      <c r="AP72" s="1066">
        <v>1821</v>
      </c>
      <c r="AQ72" s="1066"/>
      <c r="AR72" s="1066"/>
      <c r="AS72" s="1066"/>
      <c r="AT72" s="1066"/>
      <c r="AU72" s="1066">
        <v>178</v>
      </c>
      <c r="AV72" s="1066"/>
      <c r="AW72" s="1066"/>
      <c r="AX72" s="1066"/>
      <c r="AY72" s="1066"/>
      <c r="AZ72" s="1067" t="s">
        <v>615</v>
      </c>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599</v>
      </c>
      <c r="C73" s="1070"/>
      <c r="D73" s="1070"/>
      <c r="E73" s="1070"/>
      <c r="F73" s="1070"/>
      <c r="G73" s="1070"/>
      <c r="H73" s="1070"/>
      <c r="I73" s="1070"/>
      <c r="J73" s="1070"/>
      <c r="K73" s="1070"/>
      <c r="L73" s="1070"/>
      <c r="M73" s="1070"/>
      <c r="N73" s="1070"/>
      <c r="O73" s="1070"/>
      <c r="P73" s="1071"/>
      <c r="Q73" s="1072">
        <v>2</v>
      </c>
      <c r="R73" s="1066"/>
      <c r="S73" s="1066"/>
      <c r="T73" s="1066"/>
      <c r="U73" s="1066"/>
      <c r="V73" s="1066">
        <v>1</v>
      </c>
      <c r="W73" s="1066"/>
      <c r="X73" s="1066"/>
      <c r="Y73" s="1066"/>
      <c r="Z73" s="1066"/>
      <c r="AA73" s="1066">
        <v>1</v>
      </c>
      <c r="AB73" s="1066"/>
      <c r="AC73" s="1066"/>
      <c r="AD73" s="1066"/>
      <c r="AE73" s="1066"/>
      <c r="AF73" s="1066">
        <v>1</v>
      </c>
      <c r="AG73" s="1066"/>
      <c r="AH73" s="1066"/>
      <c r="AI73" s="1066"/>
      <c r="AJ73" s="1066"/>
      <c r="AK73" s="1066" t="s">
        <v>609</v>
      </c>
      <c r="AL73" s="1066"/>
      <c r="AM73" s="1066"/>
      <c r="AN73" s="1066"/>
      <c r="AO73" s="1066"/>
      <c r="AP73" s="1066" t="s">
        <v>609</v>
      </c>
      <c r="AQ73" s="1066"/>
      <c r="AR73" s="1066"/>
      <c r="AS73" s="1066"/>
      <c r="AT73" s="1066"/>
      <c r="AU73" s="1066" t="s">
        <v>609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600</v>
      </c>
      <c r="C74" s="1070"/>
      <c r="D74" s="1070"/>
      <c r="E74" s="1070"/>
      <c r="F74" s="1070"/>
      <c r="G74" s="1070"/>
      <c r="H74" s="1070"/>
      <c r="I74" s="1070"/>
      <c r="J74" s="1070"/>
      <c r="K74" s="1070"/>
      <c r="L74" s="1070"/>
      <c r="M74" s="1070"/>
      <c r="N74" s="1070"/>
      <c r="O74" s="1070"/>
      <c r="P74" s="1071"/>
      <c r="Q74" s="1072">
        <v>1354</v>
      </c>
      <c r="R74" s="1066"/>
      <c r="S74" s="1066"/>
      <c r="T74" s="1066"/>
      <c r="U74" s="1066"/>
      <c r="V74" s="1066">
        <v>1329</v>
      </c>
      <c r="W74" s="1066"/>
      <c r="X74" s="1066"/>
      <c r="Y74" s="1066"/>
      <c r="Z74" s="1066"/>
      <c r="AA74" s="1066">
        <v>25</v>
      </c>
      <c r="AB74" s="1066"/>
      <c r="AC74" s="1066"/>
      <c r="AD74" s="1066"/>
      <c r="AE74" s="1066"/>
      <c r="AF74" s="1066">
        <v>25</v>
      </c>
      <c r="AG74" s="1066"/>
      <c r="AH74" s="1066"/>
      <c r="AI74" s="1066"/>
      <c r="AJ74" s="1066"/>
      <c r="AK74" s="1066">
        <v>1</v>
      </c>
      <c r="AL74" s="1066"/>
      <c r="AM74" s="1066"/>
      <c r="AN74" s="1066"/>
      <c r="AO74" s="1066"/>
      <c r="AP74" s="1066">
        <v>1973</v>
      </c>
      <c r="AQ74" s="1066"/>
      <c r="AR74" s="1066"/>
      <c r="AS74" s="1066"/>
      <c r="AT74" s="1066"/>
      <c r="AU74" s="1066">
        <v>160</v>
      </c>
      <c r="AV74" s="1066"/>
      <c r="AW74" s="1066"/>
      <c r="AX74" s="1066"/>
      <c r="AY74" s="1066"/>
      <c r="AZ74" s="1067" t="s">
        <v>616</v>
      </c>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601</v>
      </c>
      <c r="C75" s="1070"/>
      <c r="D75" s="1070"/>
      <c r="E75" s="1070"/>
      <c r="F75" s="1070"/>
      <c r="G75" s="1070"/>
      <c r="H75" s="1070"/>
      <c r="I75" s="1070"/>
      <c r="J75" s="1070"/>
      <c r="K75" s="1070"/>
      <c r="L75" s="1070"/>
      <c r="M75" s="1070"/>
      <c r="N75" s="1070"/>
      <c r="O75" s="1070"/>
      <c r="P75" s="1071"/>
      <c r="Q75" s="1073">
        <v>116</v>
      </c>
      <c r="R75" s="1074"/>
      <c r="S75" s="1074"/>
      <c r="T75" s="1074"/>
      <c r="U75" s="1075"/>
      <c r="V75" s="1076">
        <v>72</v>
      </c>
      <c r="W75" s="1074"/>
      <c r="X75" s="1074"/>
      <c r="Y75" s="1074"/>
      <c r="Z75" s="1075"/>
      <c r="AA75" s="1076">
        <v>44</v>
      </c>
      <c r="AB75" s="1074"/>
      <c r="AC75" s="1074"/>
      <c r="AD75" s="1074"/>
      <c r="AE75" s="1075"/>
      <c r="AF75" s="1076">
        <v>44</v>
      </c>
      <c r="AG75" s="1074"/>
      <c r="AH75" s="1074"/>
      <c r="AI75" s="1074"/>
      <c r="AJ75" s="1075"/>
      <c r="AK75" s="1076">
        <v>23</v>
      </c>
      <c r="AL75" s="1074"/>
      <c r="AM75" s="1074"/>
      <c r="AN75" s="1074"/>
      <c r="AO75" s="1075"/>
      <c r="AP75" s="1076" t="s">
        <v>609</v>
      </c>
      <c r="AQ75" s="1074"/>
      <c r="AR75" s="1074"/>
      <c r="AS75" s="1074"/>
      <c r="AT75" s="1075"/>
      <c r="AU75" s="1076" t="s">
        <v>609</v>
      </c>
      <c r="AV75" s="1074"/>
      <c r="AW75" s="1074"/>
      <c r="AX75" s="1074"/>
      <c r="AY75" s="1075"/>
      <c r="AZ75" s="1067" t="s">
        <v>617</v>
      </c>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602</v>
      </c>
      <c r="C76" s="1070"/>
      <c r="D76" s="1070"/>
      <c r="E76" s="1070"/>
      <c r="F76" s="1070"/>
      <c r="G76" s="1070"/>
      <c r="H76" s="1070"/>
      <c r="I76" s="1070"/>
      <c r="J76" s="1070"/>
      <c r="K76" s="1070"/>
      <c r="L76" s="1070"/>
      <c r="M76" s="1070"/>
      <c r="N76" s="1070"/>
      <c r="O76" s="1070"/>
      <c r="P76" s="1071"/>
      <c r="Q76" s="1073">
        <v>547</v>
      </c>
      <c r="R76" s="1074"/>
      <c r="S76" s="1074"/>
      <c r="T76" s="1074"/>
      <c r="U76" s="1075"/>
      <c r="V76" s="1076">
        <v>519</v>
      </c>
      <c r="W76" s="1074"/>
      <c r="X76" s="1074"/>
      <c r="Y76" s="1074"/>
      <c r="Z76" s="1075"/>
      <c r="AA76" s="1076">
        <v>28</v>
      </c>
      <c r="AB76" s="1074"/>
      <c r="AC76" s="1074"/>
      <c r="AD76" s="1074"/>
      <c r="AE76" s="1075"/>
      <c r="AF76" s="1076">
        <v>28</v>
      </c>
      <c r="AG76" s="1074"/>
      <c r="AH76" s="1074"/>
      <c r="AI76" s="1074"/>
      <c r="AJ76" s="1075"/>
      <c r="AK76" s="1076" t="s">
        <v>609</v>
      </c>
      <c r="AL76" s="1074"/>
      <c r="AM76" s="1074"/>
      <c r="AN76" s="1074"/>
      <c r="AO76" s="1075"/>
      <c r="AP76" s="1076" t="s">
        <v>609</v>
      </c>
      <c r="AQ76" s="1074"/>
      <c r="AR76" s="1074"/>
      <c r="AS76" s="1074"/>
      <c r="AT76" s="1075"/>
      <c r="AU76" s="1076">
        <v>1</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603</v>
      </c>
      <c r="C77" s="1070"/>
      <c r="D77" s="1070"/>
      <c r="E77" s="1070"/>
      <c r="F77" s="1070"/>
      <c r="G77" s="1070"/>
      <c r="H77" s="1070"/>
      <c r="I77" s="1070"/>
      <c r="J77" s="1070"/>
      <c r="K77" s="1070"/>
      <c r="L77" s="1070"/>
      <c r="M77" s="1070"/>
      <c r="N77" s="1070"/>
      <c r="O77" s="1070"/>
      <c r="P77" s="1071"/>
      <c r="Q77" s="1073" t="s">
        <v>609</v>
      </c>
      <c r="R77" s="1074"/>
      <c r="S77" s="1074"/>
      <c r="T77" s="1074"/>
      <c r="U77" s="1075"/>
      <c r="V77" s="1076" t="s">
        <v>609</v>
      </c>
      <c r="W77" s="1074"/>
      <c r="X77" s="1074"/>
      <c r="Y77" s="1074"/>
      <c r="Z77" s="1075"/>
      <c r="AA77" s="1076" t="s">
        <v>609</v>
      </c>
      <c r="AB77" s="1074"/>
      <c r="AC77" s="1074"/>
      <c r="AD77" s="1074"/>
      <c r="AE77" s="1075"/>
      <c r="AF77" s="1076" t="s">
        <v>609</v>
      </c>
      <c r="AG77" s="1074"/>
      <c r="AH77" s="1074"/>
      <c r="AI77" s="1074"/>
      <c r="AJ77" s="1075"/>
      <c r="AK77" s="1076" t="s">
        <v>609</v>
      </c>
      <c r="AL77" s="1074"/>
      <c r="AM77" s="1074"/>
      <c r="AN77" s="1074"/>
      <c r="AO77" s="1075"/>
      <c r="AP77" s="1076" t="s">
        <v>609</v>
      </c>
      <c r="AQ77" s="1074"/>
      <c r="AR77" s="1074"/>
      <c r="AS77" s="1074"/>
      <c r="AT77" s="1075"/>
      <c r="AU77" s="1076" t="s">
        <v>609</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604</v>
      </c>
      <c r="C78" s="1070"/>
      <c r="D78" s="1070"/>
      <c r="E78" s="1070"/>
      <c r="F78" s="1070"/>
      <c r="G78" s="1070"/>
      <c r="H78" s="1070"/>
      <c r="I78" s="1070"/>
      <c r="J78" s="1070"/>
      <c r="K78" s="1070"/>
      <c r="L78" s="1070"/>
      <c r="M78" s="1070"/>
      <c r="N78" s="1070"/>
      <c r="O78" s="1070"/>
      <c r="P78" s="1071"/>
      <c r="Q78" s="1072">
        <v>3752</v>
      </c>
      <c r="R78" s="1066"/>
      <c r="S78" s="1066"/>
      <c r="T78" s="1066"/>
      <c r="U78" s="1066"/>
      <c r="V78" s="1066">
        <v>3643</v>
      </c>
      <c r="W78" s="1066"/>
      <c r="X78" s="1066"/>
      <c r="Y78" s="1066"/>
      <c r="Z78" s="1066"/>
      <c r="AA78" s="1066">
        <v>109</v>
      </c>
      <c r="AB78" s="1066"/>
      <c r="AC78" s="1066"/>
      <c r="AD78" s="1066"/>
      <c r="AE78" s="1066"/>
      <c r="AF78" s="1066" t="s">
        <v>609</v>
      </c>
      <c r="AG78" s="1066"/>
      <c r="AH78" s="1066"/>
      <c r="AI78" s="1066"/>
      <c r="AJ78" s="1066"/>
      <c r="AK78" s="1066" t="s">
        <v>609</v>
      </c>
      <c r="AL78" s="1066"/>
      <c r="AM78" s="1066"/>
      <c r="AN78" s="1066"/>
      <c r="AO78" s="1066"/>
      <c r="AP78" s="1066" t="s">
        <v>609</v>
      </c>
      <c r="AQ78" s="1066"/>
      <c r="AR78" s="1066"/>
      <c r="AS78" s="1066"/>
      <c r="AT78" s="1066"/>
      <c r="AU78" s="1066" t="s">
        <v>609</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605</v>
      </c>
      <c r="C79" s="1070"/>
      <c r="D79" s="1070"/>
      <c r="E79" s="1070"/>
      <c r="F79" s="1070"/>
      <c r="G79" s="1070"/>
      <c r="H79" s="1070"/>
      <c r="I79" s="1070"/>
      <c r="J79" s="1070"/>
      <c r="K79" s="1070"/>
      <c r="L79" s="1070"/>
      <c r="M79" s="1070"/>
      <c r="N79" s="1070"/>
      <c r="O79" s="1070"/>
      <c r="P79" s="1071"/>
      <c r="Q79" s="1072">
        <v>264</v>
      </c>
      <c r="R79" s="1066"/>
      <c r="S79" s="1066"/>
      <c r="T79" s="1066"/>
      <c r="U79" s="1066"/>
      <c r="V79" s="1066">
        <v>227</v>
      </c>
      <c r="W79" s="1066"/>
      <c r="X79" s="1066"/>
      <c r="Y79" s="1066"/>
      <c r="Z79" s="1066"/>
      <c r="AA79" s="1066">
        <v>36</v>
      </c>
      <c r="AB79" s="1066"/>
      <c r="AC79" s="1066"/>
      <c r="AD79" s="1066"/>
      <c r="AE79" s="1066"/>
      <c r="AF79" s="1066">
        <v>36</v>
      </c>
      <c r="AG79" s="1066"/>
      <c r="AH79" s="1066"/>
      <c r="AI79" s="1066"/>
      <c r="AJ79" s="1066"/>
      <c r="AK79" s="1066" t="s">
        <v>609</v>
      </c>
      <c r="AL79" s="1066"/>
      <c r="AM79" s="1066"/>
      <c r="AN79" s="1066"/>
      <c r="AO79" s="1066"/>
      <c r="AP79" s="1066" t="s">
        <v>609</v>
      </c>
      <c r="AQ79" s="1066"/>
      <c r="AR79" s="1066"/>
      <c r="AS79" s="1066"/>
      <c r="AT79" s="1066"/>
      <c r="AU79" s="1066" t="s">
        <v>609</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606</v>
      </c>
      <c r="C80" s="1070"/>
      <c r="D80" s="1070"/>
      <c r="E80" s="1070"/>
      <c r="F80" s="1070"/>
      <c r="G80" s="1070"/>
      <c r="H80" s="1070"/>
      <c r="I80" s="1070"/>
      <c r="J80" s="1070"/>
      <c r="K80" s="1070"/>
      <c r="L80" s="1070"/>
      <c r="M80" s="1070"/>
      <c r="N80" s="1070"/>
      <c r="O80" s="1070"/>
      <c r="P80" s="1071"/>
      <c r="Q80" s="1072">
        <v>281826</v>
      </c>
      <c r="R80" s="1066"/>
      <c r="S80" s="1066"/>
      <c r="T80" s="1066"/>
      <c r="U80" s="1066"/>
      <c r="V80" s="1066">
        <v>245795</v>
      </c>
      <c r="W80" s="1066"/>
      <c r="X80" s="1066"/>
      <c r="Y80" s="1066"/>
      <c r="Z80" s="1066"/>
      <c r="AA80" s="1066">
        <v>16031</v>
      </c>
      <c r="AB80" s="1066"/>
      <c r="AC80" s="1066"/>
      <c r="AD80" s="1066"/>
      <c r="AE80" s="1066"/>
      <c r="AF80" s="1066">
        <v>16031</v>
      </c>
      <c r="AG80" s="1066"/>
      <c r="AH80" s="1066"/>
      <c r="AI80" s="1066"/>
      <c r="AJ80" s="1066"/>
      <c r="AK80" s="1066" t="s">
        <v>609</v>
      </c>
      <c r="AL80" s="1066"/>
      <c r="AM80" s="1066"/>
      <c r="AN80" s="1066"/>
      <c r="AO80" s="1066"/>
      <c r="AP80" s="1066" t="s">
        <v>609</v>
      </c>
      <c r="AQ80" s="1066"/>
      <c r="AR80" s="1066"/>
      <c r="AS80" s="1066"/>
      <c r="AT80" s="1066"/>
      <c r="AU80" s="1066" t="s">
        <v>609</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612</v>
      </c>
      <c r="C81" s="1070"/>
      <c r="D81" s="1070"/>
      <c r="E81" s="1070"/>
      <c r="F81" s="1070"/>
      <c r="G81" s="1070"/>
      <c r="H81" s="1070"/>
      <c r="I81" s="1070"/>
      <c r="J81" s="1070"/>
      <c r="K81" s="1070"/>
      <c r="L81" s="1070"/>
      <c r="M81" s="1070"/>
      <c r="N81" s="1070"/>
      <c r="O81" s="1070"/>
      <c r="P81" s="1071"/>
      <c r="Q81" s="1072">
        <v>162</v>
      </c>
      <c r="R81" s="1066"/>
      <c r="S81" s="1066"/>
      <c r="T81" s="1066"/>
      <c r="U81" s="1066"/>
      <c r="V81" s="1066">
        <v>76</v>
      </c>
      <c r="W81" s="1066"/>
      <c r="X81" s="1066"/>
      <c r="Y81" s="1066"/>
      <c r="Z81" s="1066"/>
      <c r="AA81" s="1066">
        <v>86</v>
      </c>
      <c r="AB81" s="1066"/>
      <c r="AC81" s="1066"/>
      <c r="AD81" s="1066"/>
      <c r="AE81" s="1066"/>
      <c r="AF81" s="1066">
        <v>1094</v>
      </c>
      <c r="AG81" s="1066"/>
      <c r="AH81" s="1066"/>
      <c r="AI81" s="1066"/>
      <c r="AJ81" s="1066"/>
      <c r="AK81" s="1066" t="s">
        <v>609</v>
      </c>
      <c r="AL81" s="1066"/>
      <c r="AM81" s="1066"/>
      <c r="AN81" s="1066"/>
      <c r="AO81" s="1066"/>
      <c r="AP81" s="1066">
        <v>364</v>
      </c>
      <c r="AQ81" s="1066"/>
      <c r="AR81" s="1066"/>
      <c r="AS81" s="1066"/>
      <c r="AT81" s="1066"/>
      <c r="AU81" s="1066" t="s">
        <v>609</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397</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17595</v>
      </c>
      <c r="AG88" s="1054"/>
      <c r="AH88" s="1054"/>
      <c r="AI88" s="1054"/>
      <c r="AJ88" s="1054"/>
      <c r="AK88" s="1058"/>
      <c r="AL88" s="1058"/>
      <c r="AM88" s="1058"/>
      <c r="AN88" s="1058"/>
      <c r="AO88" s="1058"/>
      <c r="AP88" s="1054">
        <v>4158</v>
      </c>
      <c r="AQ88" s="1054"/>
      <c r="AR88" s="1054"/>
      <c r="AS88" s="1054"/>
      <c r="AT88" s="1054"/>
      <c r="AU88" s="1054">
        <v>339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610</v>
      </c>
      <c r="CX102" s="1046"/>
      <c r="CY102" s="1046"/>
      <c r="CZ102" s="1046"/>
      <c r="DA102" s="1047"/>
      <c r="DB102" s="1045" t="s">
        <v>610</v>
      </c>
      <c r="DC102" s="1046"/>
      <c r="DD102" s="1046"/>
      <c r="DE102" s="1046"/>
      <c r="DF102" s="1047"/>
      <c r="DG102" s="1045" t="s">
        <v>610</v>
      </c>
      <c r="DH102" s="1046"/>
      <c r="DI102" s="1046"/>
      <c r="DJ102" s="1046"/>
      <c r="DK102" s="1047"/>
      <c r="DL102" s="1045" t="s">
        <v>610</v>
      </c>
      <c r="DM102" s="1046"/>
      <c r="DN102" s="1046"/>
      <c r="DO102" s="1046"/>
      <c r="DP102" s="1047"/>
      <c r="DQ102" s="1045" t="s">
        <v>610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311</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311</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311</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438504</v>
      </c>
      <c r="AB110" s="982"/>
      <c r="AC110" s="982"/>
      <c r="AD110" s="982"/>
      <c r="AE110" s="983"/>
      <c r="AF110" s="984">
        <v>447449</v>
      </c>
      <c r="AG110" s="982"/>
      <c r="AH110" s="982"/>
      <c r="AI110" s="982"/>
      <c r="AJ110" s="983"/>
      <c r="AK110" s="984">
        <v>467228</v>
      </c>
      <c r="AL110" s="982"/>
      <c r="AM110" s="982"/>
      <c r="AN110" s="982"/>
      <c r="AO110" s="983"/>
      <c r="AP110" s="985">
        <v>11.1</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5311687</v>
      </c>
      <c r="BR110" s="929"/>
      <c r="BS110" s="929"/>
      <c r="BT110" s="929"/>
      <c r="BU110" s="929"/>
      <c r="BV110" s="929">
        <v>5254809</v>
      </c>
      <c r="BW110" s="929"/>
      <c r="BX110" s="929"/>
      <c r="BY110" s="929"/>
      <c r="BZ110" s="929"/>
      <c r="CA110" s="929">
        <v>5168079</v>
      </c>
      <c r="CB110" s="929"/>
      <c r="CC110" s="929"/>
      <c r="CD110" s="929"/>
      <c r="CE110" s="929"/>
      <c r="CF110" s="953">
        <v>122.4</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129</v>
      </c>
      <c r="DH110" s="929"/>
      <c r="DI110" s="929"/>
      <c r="DJ110" s="929"/>
      <c r="DK110" s="929"/>
      <c r="DL110" s="929" t="s">
        <v>441</v>
      </c>
      <c r="DM110" s="929"/>
      <c r="DN110" s="929"/>
      <c r="DO110" s="929"/>
      <c r="DP110" s="929"/>
      <c r="DQ110" s="929" t="s">
        <v>399</v>
      </c>
      <c r="DR110" s="929"/>
      <c r="DS110" s="929"/>
      <c r="DT110" s="929"/>
      <c r="DU110" s="929"/>
      <c r="DV110" s="930" t="s">
        <v>442</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399</v>
      </c>
      <c r="AB111" s="1010"/>
      <c r="AC111" s="1010"/>
      <c r="AD111" s="1010"/>
      <c r="AE111" s="1011"/>
      <c r="AF111" s="1012" t="s">
        <v>129</v>
      </c>
      <c r="AG111" s="1010"/>
      <c r="AH111" s="1010"/>
      <c r="AI111" s="1010"/>
      <c r="AJ111" s="1011"/>
      <c r="AK111" s="1012" t="s">
        <v>441</v>
      </c>
      <c r="AL111" s="1010"/>
      <c r="AM111" s="1010"/>
      <c r="AN111" s="1010"/>
      <c r="AO111" s="1011"/>
      <c r="AP111" s="1013" t="s">
        <v>441</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399</v>
      </c>
      <c r="BR111" s="901"/>
      <c r="BS111" s="901"/>
      <c r="BT111" s="901"/>
      <c r="BU111" s="901"/>
      <c r="BV111" s="901" t="s">
        <v>445</v>
      </c>
      <c r="BW111" s="901"/>
      <c r="BX111" s="901"/>
      <c r="BY111" s="901"/>
      <c r="BZ111" s="901"/>
      <c r="CA111" s="901" t="s">
        <v>399</v>
      </c>
      <c r="CB111" s="901"/>
      <c r="CC111" s="901"/>
      <c r="CD111" s="901"/>
      <c r="CE111" s="901"/>
      <c r="CF111" s="962" t="s">
        <v>442</v>
      </c>
      <c r="CG111" s="963"/>
      <c r="CH111" s="963"/>
      <c r="CI111" s="963"/>
      <c r="CJ111" s="963"/>
      <c r="CK111" s="1018"/>
      <c r="CL111" s="905"/>
      <c r="CM111" s="908" t="s">
        <v>446</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445</v>
      </c>
      <c r="DM111" s="901"/>
      <c r="DN111" s="901"/>
      <c r="DO111" s="901"/>
      <c r="DP111" s="901"/>
      <c r="DQ111" s="901" t="s">
        <v>441</v>
      </c>
      <c r="DR111" s="901"/>
      <c r="DS111" s="901"/>
      <c r="DT111" s="901"/>
      <c r="DU111" s="901"/>
      <c r="DV111" s="878" t="s">
        <v>129</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449</v>
      </c>
      <c r="AB112" s="864"/>
      <c r="AC112" s="864"/>
      <c r="AD112" s="864"/>
      <c r="AE112" s="865"/>
      <c r="AF112" s="866" t="s">
        <v>441</v>
      </c>
      <c r="AG112" s="864"/>
      <c r="AH112" s="864"/>
      <c r="AI112" s="864"/>
      <c r="AJ112" s="865"/>
      <c r="AK112" s="866" t="s">
        <v>441</v>
      </c>
      <c r="AL112" s="864"/>
      <c r="AM112" s="864"/>
      <c r="AN112" s="864"/>
      <c r="AO112" s="865"/>
      <c r="AP112" s="911" t="s">
        <v>399</v>
      </c>
      <c r="AQ112" s="912"/>
      <c r="AR112" s="912"/>
      <c r="AS112" s="912"/>
      <c r="AT112" s="913"/>
      <c r="AU112" s="1023"/>
      <c r="AV112" s="1024"/>
      <c r="AW112" s="1024"/>
      <c r="AX112" s="1024"/>
      <c r="AY112" s="1024"/>
      <c r="AZ112" s="899" t="s">
        <v>450</v>
      </c>
      <c r="BA112" s="834"/>
      <c r="BB112" s="834"/>
      <c r="BC112" s="834"/>
      <c r="BD112" s="834"/>
      <c r="BE112" s="834"/>
      <c r="BF112" s="834"/>
      <c r="BG112" s="834"/>
      <c r="BH112" s="834"/>
      <c r="BI112" s="834"/>
      <c r="BJ112" s="834"/>
      <c r="BK112" s="834"/>
      <c r="BL112" s="834"/>
      <c r="BM112" s="834"/>
      <c r="BN112" s="834"/>
      <c r="BO112" s="834"/>
      <c r="BP112" s="835"/>
      <c r="BQ112" s="900">
        <v>5358406</v>
      </c>
      <c r="BR112" s="901"/>
      <c r="BS112" s="901"/>
      <c r="BT112" s="901"/>
      <c r="BU112" s="901"/>
      <c r="BV112" s="901">
        <v>5620961</v>
      </c>
      <c r="BW112" s="901"/>
      <c r="BX112" s="901"/>
      <c r="BY112" s="901"/>
      <c r="BZ112" s="901"/>
      <c r="CA112" s="901">
        <v>5819330</v>
      </c>
      <c r="CB112" s="901"/>
      <c r="CC112" s="901"/>
      <c r="CD112" s="901"/>
      <c r="CE112" s="901"/>
      <c r="CF112" s="962">
        <v>137.80000000000001</v>
      </c>
      <c r="CG112" s="963"/>
      <c r="CH112" s="963"/>
      <c r="CI112" s="963"/>
      <c r="CJ112" s="963"/>
      <c r="CK112" s="1018"/>
      <c r="CL112" s="905"/>
      <c r="CM112" s="908" t="s">
        <v>451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449</v>
      </c>
      <c r="DH112" s="901"/>
      <c r="DI112" s="901"/>
      <c r="DJ112" s="901"/>
      <c r="DK112" s="901"/>
      <c r="DL112" s="901" t="s">
        <v>441</v>
      </c>
      <c r="DM112" s="901"/>
      <c r="DN112" s="901"/>
      <c r="DO112" s="901"/>
      <c r="DP112" s="901"/>
      <c r="DQ112" s="901" t="s">
        <v>129</v>
      </c>
      <c r="DR112" s="901"/>
      <c r="DS112" s="901"/>
      <c r="DT112" s="901"/>
      <c r="DU112" s="901"/>
      <c r="DV112" s="878" t="s">
        <v>442</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216871</v>
      </c>
      <c r="AB113" s="1010"/>
      <c r="AC113" s="1010"/>
      <c r="AD113" s="1010"/>
      <c r="AE113" s="1011"/>
      <c r="AF113" s="1012">
        <v>227001</v>
      </c>
      <c r="AG113" s="1010"/>
      <c r="AH113" s="1010"/>
      <c r="AI113" s="1010"/>
      <c r="AJ113" s="1011"/>
      <c r="AK113" s="1012">
        <v>223810</v>
      </c>
      <c r="AL113" s="1010"/>
      <c r="AM113" s="1010"/>
      <c r="AN113" s="1010"/>
      <c r="AO113" s="1011"/>
      <c r="AP113" s="1013">
        <v>5.3</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315714</v>
      </c>
      <c r="BR113" s="901"/>
      <c r="BS113" s="901"/>
      <c r="BT113" s="901"/>
      <c r="BU113" s="901"/>
      <c r="BV113" s="901">
        <v>312514</v>
      </c>
      <c r="BW113" s="901"/>
      <c r="BX113" s="901"/>
      <c r="BY113" s="901"/>
      <c r="BZ113" s="901"/>
      <c r="CA113" s="901">
        <v>338912</v>
      </c>
      <c r="CB113" s="901"/>
      <c r="CC113" s="901"/>
      <c r="CD113" s="901"/>
      <c r="CE113" s="901"/>
      <c r="CF113" s="962">
        <v>8</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441</v>
      </c>
      <c r="DH113" s="864"/>
      <c r="DI113" s="864"/>
      <c r="DJ113" s="864"/>
      <c r="DK113" s="865"/>
      <c r="DL113" s="866" t="s">
        <v>441</v>
      </c>
      <c r="DM113" s="864"/>
      <c r="DN113" s="864"/>
      <c r="DO113" s="864"/>
      <c r="DP113" s="865"/>
      <c r="DQ113" s="866" t="s">
        <v>442</v>
      </c>
      <c r="DR113" s="864"/>
      <c r="DS113" s="864"/>
      <c r="DT113" s="864"/>
      <c r="DU113" s="865"/>
      <c r="DV113" s="911" t="s">
        <v>399</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35278</v>
      </c>
      <c r="AB114" s="864"/>
      <c r="AC114" s="864"/>
      <c r="AD114" s="864"/>
      <c r="AE114" s="865"/>
      <c r="AF114" s="866" t="s">
        <v>129</v>
      </c>
      <c r="AG114" s="864"/>
      <c r="AH114" s="864"/>
      <c r="AI114" s="864"/>
      <c r="AJ114" s="865"/>
      <c r="AK114" s="866" t="s">
        <v>441</v>
      </c>
      <c r="AL114" s="864"/>
      <c r="AM114" s="864"/>
      <c r="AN114" s="864"/>
      <c r="AO114" s="865"/>
      <c r="AP114" s="911" t="s">
        <v>441</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1054828</v>
      </c>
      <c r="BR114" s="901"/>
      <c r="BS114" s="901"/>
      <c r="BT114" s="901"/>
      <c r="BU114" s="901"/>
      <c r="BV114" s="901">
        <v>1050155</v>
      </c>
      <c r="BW114" s="901"/>
      <c r="BX114" s="901"/>
      <c r="BY114" s="901"/>
      <c r="BZ114" s="901"/>
      <c r="CA114" s="901">
        <v>1046336</v>
      </c>
      <c r="CB114" s="901"/>
      <c r="CC114" s="901"/>
      <c r="CD114" s="901"/>
      <c r="CE114" s="901"/>
      <c r="CF114" s="962">
        <v>24.8</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399</v>
      </c>
      <c r="DH114" s="864"/>
      <c r="DI114" s="864"/>
      <c r="DJ114" s="864"/>
      <c r="DK114" s="865"/>
      <c r="DL114" s="866" t="s">
        <v>399</v>
      </c>
      <c r="DM114" s="864"/>
      <c r="DN114" s="864"/>
      <c r="DO114" s="864"/>
      <c r="DP114" s="865"/>
      <c r="DQ114" s="866" t="s">
        <v>449</v>
      </c>
      <c r="DR114" s="864"/>
      <c r="DS114" s="864"/>
      <c r="DT114" s="864"/>
      <c r="DU114" s="865"/>
      <c r="DV114" s="911" t="s">
        <v>442</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414</v>
      </c>
      <c r="AB115" s="1010"/>
      <c r="AC115" s="1010"/>
      <c r="AD115" s="1010"/>
      <c r="AE115" s="1011"/>
      <c r="AF115" s="1012" t="s">
        <v>441</v>
      </c>
      <c r="AG115" s="1010"/>
      <c r="AH115" s="1010"/>
      <c r="AI115" s="1010"/>
      <c r="AJ115" s="1011"/>
      <c r="AK115" s="1012" t="s">
        <v>441</v>
      </c>
      <c r="AL115" s="1010"/>
      <c r="AM115" s="1010"/>
      <c r="AN115" s="1010"/>
      <c r="AO115" s="1011"/>
      <c r="AP115" s="1013" t="s">
        <v>129</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399</v>
      </c>
      <c r="BR115" s="901"/>
      <c r="BS115" s="901"/>
      <c r="BT115" s="901"/>
      <c r="BU115" s="901"/>
      <c r="BV115" s="901" t="s">
        <v>414</v>
      </c>
      <c r="BW115" s="901"/>
      <c r="BX115" s="901"/>
      <c r="BY115" s="901"/>
      <c r="BZ115" s="901"/>
      <c r="CA115" s="901" t="s">
        <v>442</v>
      </c>
      <c r="CB115" s="901"/>
      <c r="CC115" s="901"/>
      <c r="CD115" s="901"/>
      <c r="CE115" s="901"/>
      <c r="CF115" s="962" t="s">
        <v>129</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441</v>
      </c>
      <c r="DH115" s="864"/>
      <c r="DI115" s="864"/>
      <c r="DJ115" s="864"/>
      <c r="DK115" s="865"/>
      <c r="DL115" s="866" t="s">
        <v>399</v>
      </c>
      <c r="DM115" s="864"/>
      <c r="DN115" s="864"/>
      <c r="DO115" s="864"/>
      <c r="DP115" s="865"/>
      <c r="DQ115" s="866" t="s">
        <v>129</v>
      </c>
      <c r="DR115" s="864"/>
      <c r="DS115" s="864"/>
      <c r="DT115" s="864"/>
      <c r="DU115" s="865"/>
      <c r="DV115" s="911" t="s">
        <v>441</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441</v>
      </c>
      <c r="AB116" s="864"/>
      <c r="AC116" s="864"/>
      <c r="AD116" s="864"/>
      <c r="AE116" s="865"/>
      <c r="AF116" s="866" t="s">
        <v>449</v>
      </c>
      <c r="AG116" s="864"/>
      <c r="AH116" s="864"/>
      <c r="AI116" s="864"/>
      <c r="AJ116" s="865"/>
      <c r="AK116" s="866" t="s">
        <v>129</v>
      </c>
      <c r="AL116" s="864"/>
      <c r="AM116" s="864"/>
      <c r="AN116" s="864"/>
      <c r="AO116" s="865"/>
      <c r="AP116" s="911" t="s">
        <v>399</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441</v>
      </c>
      <c r="BR116" s="901"/>
      <c r="BS116" s="901"/>
      <c r="BT116" s="901"/>
      <c r="BU116" s="901"/>
      <c r="BV116" s="901" t="s">
        <v>399</v>
      </c>
      <c r="BW116" s="901"/>
      <c r="BX116" s="901"/>
      <c r="BY116" s="901"/>
      <c r="BZ116" s="901"/>
      <c r="CA116" s="901" t="s">
        <v>441</v>
      </c>
      <c r="CB116" s="901"/>
      <c r="CC116" s="901"/>
      <c r="CD116" s="901"/>
      <c r="CE116" s="901"/>
      <c r="CF116" s="962" t="s">
        <v>442</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441</v>
      </c>
      <c r="DH116" s="864"/>
      <c r="DI116" s="864"/>
      <c r="DJ116" s="864"/>
      <c r="DK116" s="865"/>
      <c r="DL116" s="866" t="s">
        <v>129</v>
      </c>
      <c r="DM116" s="864"/>
      <c r="DN116" s="864"/>
      <c r="DO116" s="864"/>
      <c r="DP116" s="865"/>
      <c r="DQ116" s="866" t="s">
        <v>449</v>
      </c>
      <c r="DR116" s="864"/>
      <c r="DS116" s="864"/>
      <c r="DT116" s="864"/>
      <c r="DU116" s="865"/>
      <c r="DV116" s="911" t="s">
        <v>129</v>
      </c>
      <c r="DW116" s="912"/>
      <c r="DX116" s="912"/>
      <c r="DY116" s="912"/>
      <c r="DZ116" s="913"/>
    </row>
    <row r="117" spans="1:130" s="248" customFormat="1" ht="26.25" customHeight="1" x14ac:dyDescent="0.15">
      <c r="A117" s="988" t="s">
        <v>189</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690653</v>
      </c>
      <c r="AB117" s="996"/>
      <c r="AC117" s="996"/>
      <c r="AD117" s="996"/>
      <c r="AE117" s="997"/>
      <c r="AF117" s="998">
        <v>674450</v>
      </c>
      <c r="AG117" s="996"/>
      <c r="AH117" s="996"/>
      <c r="AI117" s="996"/>
      <c r="AJ117" s="997"/>
      <c r="AK117" s="998">
        <v>691038</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442</v>
      </c>
      <c r="BR117" s="901"/>
      <c r="BS117" s="901"/>
      <c r="BT117" s="901"/>
      <c r="BU117" s="901"/>
      <c r="BV117" s="901" t="s">
        <v>129</v>
      </c>
      <c r="BW117" s="901"/>
      <c r="BX117" s="901"/>
      <c r="BY117" s="901"/>
      <c r="BZ117" s="901"/>
      <c r="CA117" s="901" t="s">
        <v>442</v>
      </c>
      <c r="CB117" s="901"/>
      <c r="CC117" s="901"/>
      <c r="CD117" s="901"/>
      <c r="CE117" s="901"/>
      <c r="CF117" s="962" t="s">
        <v>399</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442</v>
      </c>
      <c r="DH117" s="864"/>
      <c r="DI117" s="864"/>
      <c r="DJ117" s="864"/>
      <c r="DK117" s="865"/>
      <c r="DL117" s="866" t="s">
        <v>399</v>
      </c>
      <c r="DM117" s="864"/>
      <c r="DN117" s="864"/>
      <c r="DO117" s="864"/>
      <c r="DP117" s="865"/>
      <c r="DQ117" s="866" t="s">
        <v>441</v>
      </c>
      <c r="DR117" s="864"/>
      <c r="DS117" s="864"/>
      <c r="DT117" s="864"/>
      <c r="DU117" s="865"/>
      <c r="DV117" s="911" t="s">
        <v>442</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311</v>
      </c>
      <c r="AL118" s="989"/>
      <c r="AM118" s="989"/>
      <c r="AN118" s="989"/>
      <c r="AO118" s="990"/>
      <c r="AP118" s="992" t="s">
        <v>435</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442</v>
      </c>
      <c r="BR118" s="932"/>
      <c r="BS118" s="932"/>
      <c r="BT118" s="932"/>
      <c r="BU118" s="932"/>
      <c r="BV118" s="932" t="s">
        <v>129</v>
      </c>
      <c r="BW118" s="932"/>
      <c r="BX118" s="932"/>
      <c r="BY118" s="932"/>
      <c r="BZ118" s="932"/>
      <c r="CA118" s="932" t="s">
        <v>442</v>
      </c>
      <c r="CB118" s="932"/>
      <c r="CC118" s="932"/>
      <c r="CD118" s="932"/>
      <c r="CE118" s="932"/>
      <c r="CF118" s="962" t="s">
        <v>441</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441</v>
      </c>
      <c r="DH118" s="864"/>
      <c r="DI118" s="864"/>
      <c r="DJ118" s="864"/>
      <c r="DK118" s="865"/>
      <c r="DL118" s="866" t="s">
        <v>441</v>
      </c>
      <c r="DM118" s="864"/>
      <c r="DN118" s="864"/>
      <c r="DO118" s="864"/>
      <c r="DP118" s="865"/>
      <c r="DQ118" s="866" t="s">
        <v>399</v>
      </c>
      <c r="DR118" s="864"/>
      <c r="DS118" s="864"/>
      <c r="DT118" s="864"/>
      <c r="DU118" s="865"/>
      <c r="DV118" s="911" t="s">
        <v>442</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399</v>
      </c>
      <c r="AB119" s="982"/>
      <c r="AC119" s="982"/>
      <c r="AD119" s="982"/>
      <c r="AE119" s="983"/>
      <c r="AF119" s="984" t="s">
        <v>441</v>
      </c>
      <c r="AG119" s="982"/>
      <c r="AH119" s="982"/>
      <c r="AI119" s="982"/>
      <c r="AJ119" s="983"/>
      <c r="AK119" s="984" t="s">
        <v>441</v>
      </c>
      <c r="AL119" s="982"/>
      <c r="AM119" s="982"/>
      <c r="AN119" s="982"/>
      <c r="AO119" s="983"/>
      <c r="AP119" s="985" t="s">
        <v>442</v>
      </c>
      <c r="AQ119" s="986"/>
      <c r="AR119" s="986"/>
      <c r="AS119" s="986"/>
      <c r="AT119" s="987"/>
      <c r="AU119" s="1025"/>
      <c r="AV119" s="1026"/>
      <c r="AW119" s="1026"/>
      <c r="AX119" s="1026"/>
      <c r="AY119" s="1026"/>
      <c r="AZ119" s="279" t="s">
        <v>189</v>
      </c>
      <c r="BA119" s="279"/>
      <c r="BB119" s="279"/>
      <c r="BC119" s="279"/>
      <c r="BD119" s="279"/>
      <c r="BE119" s="279"/>
      <c r="BF119" s="279"/>
      <c r="BG119" s="279"/>
      <c r="BH119" s="279"/>
      <c r="BI119" s="279"/>
      <c r="BJ119" s="279"/>
      <c r="BK119" s="279"/>
      <c r="BL119" s="279"/>
      <c r="BM119" s="279"/>
      <c r="BN119" s="279"/>
      <c r="BO119" s="964" t="s">
        <v>469</v>
      </c>
      <c r="BP119" s="965"/>
      <c r="BQ119" s="969">
        <v>12040635</v>
      </c>
      <c r="BR119" s="932"/>
      <c r="BS119" s="932"/>
      <c r="BT119" s="932"/>
      <c r="BU119" s="932"/>
      <c r="BV119" s="932">
        <v>12238439</v>
      </c>
      <c r="BW119" s="932"/>
      <c r="BX119" s="932"/>
      <c r="BY119" s="932"/>
      <c r="BZ119" s="932"/>
      <c r="CA119" s="932">
        <v>12372657</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129</v>
      </c>
      <c r="DH119" s="847"/>
      <c r="DI119" s="847"/>
      <c r="DJ119" s="847"/>
      <c r="DK119" s="848"/>
      <c r="DL119" s="849" t="s">
        <v>441</v>
      </c>
      <c r="DM119" s="847"/>
      <c r="DN119" s="847"/>
      <c r="DO119" s="847"/>
      <c r="DP119" s="848"/>
      <c r="DQ119" s="849" t="s">
        <v>442</v>
      </c>
      <c r="DR119" s="847"/>
      <c r="DS119" s="847"/>
      <c r="DT119" s="847"/>
      <c r="DU119" s="848"/>
      <c r="DV119" s="935" t="s">
        <v>441</v>
      </c>
      <c r="DW119" s="936"/>
      <c r="DX119" s="936"/>
      <c r="DY119" s="936"/>
      <c r="DZ119" s="937"/>
    </row>
    <row r="120" spans="1:130" s="248" customFormat="1" ht="26.25" customHeight="1" x14ac:dyDescent="0.15">
      <c r="A120" s="904"/>
      <c r="B120" s="905"/>
      <c r="C120" s="908" t="s">
        <v>446</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441</v>
      </c>
      <c r="AB120" s="864"/>
      <c r="AC120" s="864"/>
      <c r="AD120" s="864"/>
      <c r="AE120" s="865"/>
      <c r="AF120" s="866" t="s">
        <v>441</v>
      </c>
      <c r="AG120" s="864"/>
      <c r="AH120" s="864"/>
      <c r="AI120" s="864"/>
      <c r="AJ120" s="865"/>
      <c r="AK120" s="866" t="s">
        <v>442</v>
      </c>
      <c r="AL120" s="864"/>
      <c r="AM120" s="864"/>
      <c r="AN120" s="864"/>
      <c r="AO120" s="865"/>
      <c r="AP120" s="911" t="s">
        <v>442</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2540070</v>
      </c>
      <c r="BR120" s="929"/>
      <c r="BS120" s="929"/>
      <c r="BT120" s="929"/>
      <c r="BU120" s="929"/>
      <c r="BV120" s="929">
        <v>2579261</v>
      </c>
      <c r="BW120" s="929"/>
      <c r="BX120" s="929"/>
      <c r="BY120" s="929"/>
      <c r="BZ120" s="929"/>
      <c r="CA120" s="929">
        <v>2819835</v>
      </c>
      <c r="CB120" s="929"/>
      <c r="CC120" s="929"/>
      <c r="CD120" s="929"/>
      <c r="CE120" s="929"/>
      <c r="CF120" s="953">
        <v>66.8</v>
      </c>
      <c r="CG120" s="954"/>
      <c r="CH120" s="954"/>
      <c r="CI120" s="954"/>
      <c r="CJ120" s="954"/>
      <c r="CK120" s="955" t="s">
        <v>473</v>
      </c>
      <c r="CL120" s="939"/>
      <c r="CM120" s="939"/>
      <c r="CN120" s="939"/>
      <c r="CO120" s="940"/>
      <c r="CP120" s="959" t="s">
        <v>474</v>
      </c>
      <c r="CQ120" s="960"/>
      <c r="CR120" s="960"/>
      <c r="CS120" s="960"/>
      <c r="CT120" s="960"/>
      <c r="CU120" s="960"/>
      <c r="CV120" s="960"/>
      <c r="CW120" s="960"/>
      <c r="CX120" s="960"/>
      <c r="CY120" s="960"/>
      <c r="CZ120" s="960"/>
      <c r="DA120" s="960"/>
      <c r="DB120" s="960"/>
      <c r="DC120" s="960"/>
      <c r="DD120" s="960"/>
      <c r="DE120" s="960"/>
      <c r="DF120" s="961"/>
      <c r="DG120" s="948">
        <v>5358406</v>
      </c>
      <c r="DH120" s="929"/>
      <c r="DI120" s="929"/>
      <c r="DJ120" s="929"/>
      <c r="DK120" s="929"/>
      <c r="DL120" s="929">
        <v>5620961</v>
      </c>
      <c r="DM120" s="929"/>
      <c r="DN120" s="929"/>
      <c r="DO120" s="929"/>
      <c r="DP120" s="929"/>
      <c r="DQ120" s="929">
        <v>5819330</v>
      </c>
      <c r="DR120" s="929"/>
      <c r="DS120" s="929"/>
      <c r="DT120" s="929"/>
      <c r="DU120" s="929"/>
      <c r="DV120" s="930">
        <v>137.80000000000001</v>
      </c>
      <c r="DW120" s="930"/>
      <c r="DX120" s="930"/>
      <c r="DY120" s="930"/>
      <c r="DZ120" s="931"/>
    </row>
    <row r="121" spans="1:130" s="248" customFormat="1" ht="26.25" customHeight="1" x14ac:dyDescent="0.15">
      <c r="A121" s="904"/>
      <c r="B121" s="905"/>
      <c r="C121" s="950" t="s">
        <v>475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441</v>
      </c>
      <c r="AB121" s="864"/>
      <c r="AC121" s="864"/>
      <c r="AD121" s="864"/>
      <c r="AE121" s="865"/>
      <c r="AF121" s="866" t="s">
        <v>441</v>
      </c>
      <c r="AG121" s="864"/>
      <c r="AH121" s="864"/>
      <c r="AI121" s="864"/>
      <c r="AJ121" s="865"/>
      <c r="AK121" s="866" t="s">
        <v>129</v>
      </c>
      <c r="AL121" s="864"/>
      <c r="AM121" s="864"/>
      <c r="AN121" s="864"/>
      <c r="AO121" s="865"/>
      <c r="AP121" s="911" t="s">
        <v>441</v>
      </c>
      <c r="AQ121" s="912"/>
      <c r="AR121" s="912"/>
      <c r="AS121" s="912"/>
      <c r="AT121" s="913"/>
      <c r="AU121" s="973"/>
      <c r="AV121" s="974"/>
      <c r="AW121" s="974"/>
      <c r="AX121" s="974"/>
      <c r="AY121" s="975"/>
      <c r="AZ121" s="899" t="s">
        <v>476</v>
      </c>
      <c r="BA121" s="834"/>
      <c r="BB121" s="834"/>
      <c r="BC121" s="834"/>
      <c r="BD121" s="834"/>
      <c r="BE121" s="834"/>
      <c r="BF121" s="834"/>
      <c r="BG121" s="834"/>
      <c r="BH121" s="834"/>
      <c r="BI121" s="834"/>
      <c r="BJ121" s="834"/>
      <c r="BK121" s="834"/>
      <c r="BL121" s="834"/>
      <c r="BM121" s="834"/>
      <c r="BN121" s="834"/>
      <c r="BO121" s="834"/>
      <c r="BP121" s="835"/>
      <c r="BQ121" s="900" t="s">
        <v>129</v>
      </c>
      <c r="BR121" s="901"/>
      <c r="BS121" s="901"/>
      <c r="BT121" s="901"/>
      <c r="BU121" s="901"/>
      <c r="BV121" s="901" t="s">
        <v>441</v>
      </c>
      <c r="BW121" s="901"/>
      <c r="BX121" s="901"/>
      <c r="BY121" s="901"/>
      <c r="BZ121" s="901"/>
      <c r="CA121" s="901" t="s">
        <v>129</v>
      </c>
      <c r="CB121" s="901"/>
      <c r="CC121" s="901"/>
      <c r="CD121" s="901"/>
      <c r="CE121" s="901"/>
      <c r="CF121" s="962" t="s">
        <v>441</v>
      </c>
      <c r="CG121" s="963"/>
      <c r="CH121" s="963"/>
      <c r="CI121" s="963"/>
      <c r="CJ121" s="963"/>
      <c r="CK121" s="956"/>
      <c r="CL121" s="942"/>
      <c r="CM121" s="942"/>
      <c r="CN121" s="942"/>
      <c r="CO121" s="943"/>
      <c r="CP121" s="922" t="s">
        <v>477</v>
      </c>
      <c r="CQ121" s="923"/>
      <c r="CR121" s="923"/>
      <c r="CS121" s="923"/>
      <c r="CT121" s="923"/>
      <c r="CU121" s="923"/>
      <c r="CV121" s="923"/>
      <c r="CW121" s="923"/>
      <c r="CX121" s="923"/>
      <c r="CY121" s="923"/>
      <c r="CZ121" s="923"/>
      <c r="DA121" s="923"/>
      <c r="DB121" s="923"/>
      <c r="DC121" s="923"/>
      <c r="DD121" s="923"/>
      <c r="DE121" s="923"/>
      <c r="DF121" s="924"/>
      <c r="DG121" s="900" t="s">
        <v>442</v>
      </c>
      <c r="DH121" s="901"/>
      <c r="DI121" s="901"/>
      <c r="DJ121" s="901"/>
      <c r="DK121" s="901"/>
      <c r="DL121" s="901" t="s">
        <v>129</v>
      </c>
      <c r="DM121" s="901"/>
      <c r="DN121" s="901"/>
      <c r="DO121" s="901"/>
      <c r="DP121" s="901"/>
      <c r="DQ121" s="901" t="s">
        <v>441</v>
      </c>
      <c r="DR121" s="901"/>
      <c r="DS121" s="901"/>
      <c r="DT121" s="901"/>
      <c r="DU121" s="901"/>
      <c r="DV121" s="878" t="s">
        <v>441</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442</v>
      </c>
      <c r="AB122" s="864"/>
      <c r="AC122" s="864"/>
      <c r="AD122" s="864"/>
      <c r="AE122" s="865"/>
      <c r="AF122" s="866" t="s">
        <v>441</v>
      </c>
      <c r="AG122" s="864"/>
      <c r="AH122" s="864"/>
      <c r="AI122" s="864"/>
      <c r="AJ122" s="865"/>
      <c r="AK122" s="866" t="s">
        <v>442</v>
      </c>
      <c r="AL122" s="864"/>
      <c r="AM122" s="864"/>
      <c r="AN122" s="864"/>
      <c r="AO122" s="865"/>
      <c r="AP122" s="911" t="s">
        <v>442</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7077659</v>
      </c>
      <c r="BR122" s="932"/>
      <c r="BS122" s="932"/>
      <c r="BT122" s="932"/>
      <c r="BU122" s="932"/>
      <c r="BV122" s="932">
        <v>6990885</v>
      </c>
      <c r="BW122" s="932"/>
      <c r="BX122" s="932"/>
      <c r="BY122" s="932"/>
      <c r="BZ122" s="932"/>
      <c r="CA122" s="932">
        <v>6755762</v>
      </c>
      <c r="CB122" s="932"/>
      <c r="CC122" s="932"/>
      <c r="CD122" s="932"/>
      <c r="CE122" s="932"/>
      <c r="CF122" s="933">
        <v>160</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t="s">
        <v>129</v>
      </c>
      <c r="DH122" s="901"/>
      <c r="DI122" s="901"/>
      <c r="DJ122" s="901"/>
      <c r="DK122" s="901"/>
      <c r="DL122" s="901" t="s">
        <v>129</v>
      </c>
      <c r="DM122" s="901"/>
      <c r="DN122" s="901"/>
      <c r="DO122" s="901"/>
      <c r="DP122" s="901"/>
      <c r="DQ122" s="901" t="s">
        <v>129</v>
      </c>
      <c r="DR122" s="901"/>
      <c r="DS122" s="901"/>
      <c r="DT122" s="901"/>
      <c r="DU122" s="901"/>
      <c r="DV122" s="878" t="s">
        <v>129</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129</v>
      </c>
      <c r="AB123" s="864"/>
      <c r="AC123" s="864"/>
      <c r="AD123" s="864"/>
      <c r="AE123" s="865"/>
      <c r="AF123" s="866" t="s">
        <v>129</v>
      </c>
      <c r="AG123" s="864"/>
      <c r="AH123" s="864"/>
      <c r="AI123" s="864"/>
      <c r="AJ123" s="865"/>
      <c r="AK123" s="866" t="s">
        <v>129</v>
      </c>
      <c r="AL123" s="864"/>
      <c r="AM123" s="864"/>
      <c r="AN123" s="864"/>
      <c r="AO123" s="865"/>
      <c r="AP123" s="911" t="s">
        <v>129</v>
      </c>
      <c r="AQ123" s="912"/>
      <c r="AR123" s="912"/>
      <c r="AS123" s="912"/>
      <c r="AT123" s="913"/>
      <c r="AU123" s="976"/>
      <c r="AV123" s="977"/>
      <c r="AW123" s="977"/>
      <c r="AX123" s="977"/>
      <c r="AY123" s="977"/>
      <c r="AZ123" s="279" t="s">
        <v>189</v>
      </c>
      <c r="BA123" s="279"/>
      <c r="BB123" s="279"/>
      <c r="BC123" s="279"/>
      <c r="BD123" s="279"/>
      <c r="BE123" s="279"/>
      <c r="BF123" s="279"/>
      <c r="BG123" s="279"/>
      <c r="BH123" s="279"/>
      <c r="BI123" s="279"/>
      <c r="BJ123" s="279"/>
      <c r="BK123" s="279"/>
      <c r="BL123" s="279"/>
      <c r="BM123" s="279"/>
      <c r="BN123" s="279"/>
      <c r="BO123" s="964" t="s">
        <v>480</v>
      </c>
      <c r="BP123" s="965"/>
      <c r="BQ123" s="919">
        <v>9617729</v>
      </c>
      <c r="BR123" s="920"/>
      <c r="BS123" s="920"/>
      <c r="BT123" s="920"/>
      <c r="BU123" s="920"/>
      <c r="BV123" s="920">
        <v>9570146</v>
      </c>
      <c r="BW123" s="920"/>
      <c r="BX123" s="920"/>
      <c r="BY123" s="920"/>
      <c r="BZ123" s="920"/>
      <c r="CA123" s="920">
        <v>9575597</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445</v>
      </c>
      <c r="DH123" s="864"/>
      <c r="DI123" s="864"/>
      <c r="DJ123" s="864"/>
      <c r="DK123" s="865"/>
      <c r="DL123" s="866" t="s">
        <v>482</v>
      </c>
      <c r="DM123" s="864"/>
      <c r="DN123" s="864"/>
      <c r="DO123" s="864"/>
      <c r="DP123" s="865"/>
      <c r="DQ123" s="866" t="s">
        <v>482</v>
      </c>
      <c r="DR123" s="864"/>
      <c r="DS123" s="864"/>
      <c r="DT123" s="864"/>
      <c r="DU123" s="865"/>
      <c r="DV123" s="911" t="s">
        <v>414</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445</v>
      </c>
      <c r="AB124" s="864"/>
      <c r="AC124" s="864"/>
      <c r="AD124" s="864"/>
      <c r="AE124" s="865"/>
      <c r="AF124" s="866" t="s">
        <v>445</v>
      </c>
      <c r="AG124" s="864"/>
      <c r="AH124" s="864"/>
      <c r="AI124" s="864"/>
      <c r="AJ124" s="865"/>
      <c r="AK124" s="866" t="s">
        <v>441</v>
      </c>
      <c r="AL124" s="864"/>
      <c r="AM124" s="864"/>
      <c r="AN124" s="864"/>
      <c r="AO124" s="865"/>
      <c r="AP124" s="911" t="s">
        <v>445</v>
      </c>
      <c r="AQ124" s="912"/>
      <c r="AR124" s="912"/>
      <c r="AS124" s="912"/>
      <c r="AT124" s="913"/>
      <c r="AU124" s="914" t="s">
        <v>483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60.5</v>
      </c>
      <c r="BR124" s="918"/>
      <c r="BS124" s="918"/>
      <c r="BT124" s="918"/>
      <c r="BU124" s="918"/>
      <c r="BV124" s="918">
        <v>66.900000000000006</v>
      </c>
      <c r="BW124" s="918"/>
      <c r="BX124" s="918"/>
      <c r="BY124" s="918"/>
      <c r="BZ124" s="918"/>
      <c r="CA124" s="918">
        <v>66.2</v>
      </c>
      <c r="CB124" s="918"/>
      <c r="CC124" s="918"/>
      <c r="CD124" s="918"/>
      <c r="CE124" s="918"/>
      <c r="CF124" s="808"/>
      <c r="CG124" s="809"/>
      <c r="CH124" s="809"/>
      <c r="CI124" s="809"/>
      <c r="CJ124" s="949"/>
      <c r="CK124" s="957"/>
      <c r="CL124" s="957"/>
      <c r="CM124" s="957"/>
      <c r="CN124" s="957"/>
      <c r="CO124" s="958"/>
      <c r="CP124" s="922" t="s">
        <v>484</v>
      </c>
      <c r="CQ124" s="923"/>
      <c r="CR124" s="923"/>
      <c r="CS124" s="923"/>
      <c r="CT124" s="923"/>
      <c r="CU124" s="923"/>
      <c r="CV124" s="923"/>
      <c r="CW124" s="923"/>
      <c r="CX124" s="923"/>
      <c r="CY124" s="923"/>
      <c r="CZ124" s="923"/>
      <c r="DA124" s="923"/>
      <c r="DB124" s="923"/>
      <c r="DC124" s="923"/>
      <c r="DD124" s="923"/>
      <c r="DE124" s="923"/>
      <c r="DF124" s="924"/>
      <c r="DG124" s="846" t="s">
        <v>441</v>
      </c>
      <c r="DH124" s="847"/>
      <c r="DI124" s="847"/>
      <c r="DJ124" s="847"/>
      <c r="DK124" s="848"/>
      <c r="DL124" s="849" t="s">
        <v>482</v>
      </c>
      <c r="DM124" s="847"/>
      <c r="DN124" s="847"/>
      <c r="DO124" s="847"/>
      <c r="DP124" s="848"/>
      <c r="DQ124" s="849" t="s">
        <v>445</v>
      </c>
      <c r="DR124" s="847"/>
      <c r="DS124" s="847"/>
      <c r="DT124" s="847"/>
      <c r="DU124" s="848"/>
      <c r="DV124" s="935" t="s">
        <v>482</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441</v>
      </c>
      <c r="AB125" s="864"/>
      <c r="AC125" s="864"/>
      <c r="AD125" s="864"/>
      <c r="AE125" s="865"/>
      <c r="AF125" s="866" t="s">
        <v>441</v>
      </c>
      <c r="AG125" s="864"/>
      <c r="AH125" s="864"/>
      <c r="AI125" s="864"/>
      <c r="AJ125" s="865"/>
      <c r="AK125" s="866" t="s">
        <v>445</v>
      </c>
      <c r="AL125" s="864"/>
      <c r="AM125" s="864"/>
      <c r="AN125" s="864"/>
      <c r="AO125" s="865"/>
      <c r="AP125" s="911" t="s">
        <v>445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445</v>
      </c>
      <c r="DH125" s="929"/>
      <c r="DI125" s="929"/>
      <c r="DJ125" s="929"/>
      <c r="DK125" s="929"/>
      <c r="DL125" s="929" t="s">
        <v>482</v>
      </c>
      <c r="DM125" s="929"/>
      <c r="DN125" s="929"/>
      <c r="DO125" s="929"/>
      <c r="DP125" s="929"/>
      <c r="DQ125" s="929" t="s">
        <v>445</v>
      </c>
      <c r="DR125" s="929"/>
      <c r="DS125" s="929"/>
      <c r="DT125" s="929"/>
      <c r="DU125" s="929"/>
      <c r="DV125" s="930" t="s">
        <v>441</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441</v>
      </c>
      <c r="AB126" s="864"/>
      <c r="AC126" s="864"/>
      <c r="AD126" s="864"/>
      <c r="AE126" s="865"/>
      <c r="AF126" s="866" t="s">
        <v>441</v>
      </c>
      <c r="AG126" s="864"/>
      <c r="AH126" s="864"/>
      <c r="AI126" s="864"/>
      <c r="AJ126" s="865"/>
      <c r="AK126" s="866" t="s">
        <v>414</v>
      </c>
      <c r="AL126" s="864"/>
      <c r="AM126" s="864"/>
      <c r="AN126" s="864"/>
      <c r="AO126" s="865"/>
      <c r="AP126" s="911" t="s">
        <v>414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482</v>
      </c>
      <c r="DH126" s="901"/>
      <c r="DI126" s="901"/>
      <c r="DJ126" s="901"/>
      <c r="DK126" s="901"/>
      <c r="DL126" s="901" t="s">
        <v>488</v>
      </c>
      <c r="DM126" s="901"/>
      <c r="DN126" s="901"/>
      <c r="DO126" s="901"/>
      <c r="DP126" s="901"/>
      <c r="DQ126" s="901" t="s">
        <v>441</v>
      </c>
      <c r="DR126" s="901"/>
      <c r="DS126" s="901"/>
      <c r="DT126" s="901"/>
      <c r="DU126" s="901"/>
      <c r="DV126" s="878" t="s">
        <v>441</v>
      </c>
      <c r="DW126" s="878"/>
      <c r="DX126" s="878"/>
      <c r="DY126" s="878"/>
      <c r="DZ126" s="879"/>
    </row>
    <row r="127" spans="1:130" s="248" customFormat="1" ht="26.25" customHeight="1" x14ac:dyDescent="0.15">
      <c r="A127" s="906"/>
      <c r="B127" s="907"/>
      <c r="C127" s="925" t="s">
        <v>489</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441</v>
      </c>
      <c r="AB127" s="864"/>
      <c r="AC127" s="864"/>
      <c r="AD127" s="864"/>
      <c r="AE127" s="865"/>
      <c r="AF127" s="866" t="s">
        <v>482</v>
      </c>
      <c r="AG127" s="864"/>
      <c r="AH127" s="864"/>
      <c r="AI127" s="864"/>
      <c r="AJ127" s="865"/>
      <c r="AK127" s="866" t="s">
        <v>488</v>
      </c>
      <c r="AL127" s="864"/>
      <c r="AM127" s="864"/>
      <c r="AN127" s="864"/>
      <c r="AO127" s="865"/>
      <c r="AP127" s="911" t="s">
        <v>441</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445</v>
      </c>
      <c r="DH127" s="901"/>
      <c r="DI127" s="901"/>
      <c r="DJ127" s="901"/>
      <c r="DK127" s="901"/>
      <c r="DL127" s="901" t="s">
        <v>441</v>
      </c>
      <c r="DM127" s="901"/>
      <c r="DN127" s="901"/>
      <c r="DO127" s="901"/>
      <c r="DP127" s="901"/>
      <c r="DQ127" s="901" t="s">
        <v>414</v>
      </c>
      <c r="DR127" s="901"/>
      <c r="DS127" s="901"/>
      <c r="DT127" s="901"/>
      <c r="DU127" s="901"/>
      <c r="DV127" s="878" t="s">
        <v>414</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t="s">
        <v>497</v>
      </c>
      <c r="AB128" s="885"/>
      <c r="AC128" s="885"/>
      <c r="AD128" s="885"/>
      <c r="AE128" s="886"/>
      <c r="AF128" s="887" t="s">
        <v>441</v>
      </c>
      <c r="AG128" s="885"/>
      <c r="AH128" s="885"/>
      <c r="AI128" s="885"/>
      <c r="AJ128" s="886"/>
      <c r="AK128" s="887" t="s">
        <v>445</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445</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497</v>
      </c>
      <c r="DH128" s="875"/>
      <c r="DI128" s="875"/>
      <c r="DJ128" s="875"/>
      <c r="DK128" s="875"/>
      <c r="DL128" s="875" t="s">
        <v>445</v>
      </c>
      <c r="DM128" s="875"/>
      <c r="DN128" s="875"/>
      <c r="DO128" s="875"/>
      <c r="DP128" s="875"/>
      <c r="DQ128" s="875" t="s">
        <v>441</v>
      </c>
      <c r="DR128" s="875"/>
      <c r="DS128" s="875"/>
      <c r="DT128" s="875"/>
      <c r="DU128" s="875"/>
      <c r="DV128" s="876" t="s">
        <v>497</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4537484</v>
      </c>
      <c r="AB129" s="864"/>
      <c r="AC129" s="864"/>
      <c r="AD129" s="864"/>
      <c r="AE129" s="865"/>
      <c r="AF129" s="866">
        <v>4524626</v>
      </c>
      <c r="AG129" s="864"/>
      <c r="AH129" s="864"/>
      <c r="AI129" s="864"/>
      <c r="AJ129" s="865"/>
      <c r="AK129" s="866">
        <v>4771501</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441</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534524</v>
      </c>
      <c r="AB130" s="864"/>
      <c r="AC130" s="864"/>
      <c r="AD130" s="864"/>
      <c r="AE130" s="865"/>
      <c r="AF130" s="866">
        <v>541915</v>
      </c>
      <c r="AG130" s="864"/>
      <c r="AH130" s="864"/>
      <c r="AI130" s="864"/>
      <c r="AJ130" s="865"/>
      <c r="AK130" s="866">
        <v>549563</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3.5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4002960</v>
      </c>
      <c r="AB131" s="847"/>
      <c r="AC131" s="847"/>
      <c r="AD131" s="847"/>
      <c r="AE131" s="848"/>
      <c r="AF131" s="849">
        <v>3982711</v>
      </c>
      <c r="AG131" s="847"/>
      <c r="AH131" s="847"/>
      <c r="AI131" s="847"/>
      <c r="AJ131" s="848"/>
      <c r="AK131" s="849">
        <v>4221938</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66.2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3.9003387489999999</v>
      </c>
      <c r="AB132" s="827"/>
      <c r="AC132" s="827"/>
      <c r="AD132" s="827"/>
      <c r="AE132" s="828"/>
      <c r="AF132" s="829">
        <v>3.3277584039999999</v>
      </c>
      <c r="AG132" s="827"/>
      <c r="AH132" s="827"/>
      <c r="AI132" s="827"/>
      <c r="AJ132" s="828"/>
      <c r="AK132" s="829">
        <v>3.3509492559999998</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3.8</v>
      </c>
      <c r="AB133" s="806"/>
      <c r="AC133" s="806"/>
      <c r="AD133" s="806"/>
      <c r="AE133" s="807"/>
      <c r="AF133" s="805">
        <v>3.4</v>
      </c>
      <c r="AG133" s="806"/>
      <c r="AH133" s="806"/>
      <c r="AI133" s="806"/>
      <c r="AJ133" s="807"/>
      <c r="AK133" s="805">
        <v>3.5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nJareffQ5McLTDLdaN4Wfgiz1rF4uuF9oTWG5D5tv2q3lEhMImHe6jVXCAnfNjZGlVScmlGiUzWtC3AcLqetA==" saltValue="PpxmFKngzU2DVLra8tKnA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ECHpTZzVHN9PHt4ypTKpAPQi4sLJM3R5uZGh5oXq0QcV5hGMdQR1UIzjUPac7Y+c0FTH7HmPnNcGanpSeOKzQ==" saltValue="S1cfwzkwaQAL79aKcsUV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6pL+d4gksYmUwNPr3LZ6lVORXDAiaFzrgHKBEF7iD4Zbq1KS/TrblZta/hyEdD1HFqT8Z+5eY2hS2NquI9BAQ==" saltValue="Tn0h1E2180i6Aq5O5LTl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zoomScale="50" zoomScaleSheetLayoutView="5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7"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8"/>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8" t="s">
        <v>518</v>
      </c>
      <c r="AL9" s="1229"/>
      <c r="AM9" s="1229"/>
      <c r="AN9" s="1230"/>
      <c r="AO9" s="314">
        <v>1313975</v>
      </c>
      <c r="AP9" s="314">
        <v>69567</v>
      </c>
      <c r="AQ9" s="315">
        <v>92289</v>
      </c>
      <c r="AR9" s="316">
        <v>-24.6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8" t="s">
        <v>519</v>
      </c>
      <c r="AL10" s="1229"/>
      <c r="AM10" s="1229"/>
      <c r="AN10" s="1230"/>
      <c r="AO10" s="317">
        <v>223258</v>
      </c>
      <c r="AP10" s="317">
        <v>11820</v>
      </c>
      <c r="AQ10" s="318">
        <v>11808</v>
      </c>
      <c r="AR10" s="319">
        <v>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8" t="s">
        <v>520</v>
      </c>
      <c r="AL11" s="1229"/>
      <c r="AM11" s="1229"/>
      <c r="AN11" s="1230"/>
      <c r="AO11" s="317" t="s">
        <v>521</v>
      </c>
      <c r="AP11" s="317" t="s">
        <v>521</v>
      </c>
      <c r="AQ11" s="318">
        <v>701</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8" t="s">
        <v>522</v>
      </c>
      <c r="AL12" s="1229"/>
      <c r="AM12" s="1229"/>
      <c r="AN12" s="1230"/>
      <c r="AO12" s="317" t="s">
        <v>521</v>
      </c>
      <c r="AP12" s="317" t="s">
        <v>521</v>
      </c>
      <c r="AQ12" s="318">
        <v>15</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8" t="s">
        <v>523</v>
      </c>
      <c r="AL13" s="1229"/>
      <c r="AM13" s="1229"/>
      <c r="AN13" s="1230"/>
      <c r="AO13" s="317">
        <v>121891</v>
      </c>
      <c r="AP13" s="317">
        <v>6453</v>
      </c>
      <c r="AQ13" s="318">
        <v>3431</v>
      </c>
      <c r="AR13" s="319">
        <v>88.1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8" t="s">
        <v>524</v>
      </c>
      <c r="AL14" s="1229"/>
      <c r="AM14" s="1229"/>
      <c r="AN14" s="1230"/>
      <c r="AO14" s="317">
        <v>5604</v>
      </c>
      <c r="AP14" s="317">
        <v>297</v>
      </c>
      <c r="AQ14" s="318">
        <v>2100</v>
      </c>
      <c r="AR14" s="319">
        <v>-85.9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1" t="s">
        <v>525</v>
      </c>
      <c r="AL15" s="1232"/>
      <c r="AM15" s="1232"/>
      <c r="AN15" s="1233"/>
      <c r="AO15" s="317">
        <v>-83278</v>
      </c>
      <c r="AP15" s="317">
        <v>-4409</v>
      </c>
      <c r="AQ15" s="318">
        <v>-6802</v>
      </c>
      <c r="AR15" s="319">
        <v>-35.200000000000003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1" t="s">
        <v>189</v>
      </c>
      <c r="AL16" s="1232"/>
      <c r="AM16" s="1232"/>
      <c r="AN16" s="1233"/>
      <c r="AO16" s="317">
        <v>1581450</v>
      </c>
      <c r="AP16" s="317">
        <v>83728</v>
      </c>
      <c r="AQ16" s="318">
        <v>103540</v>
      </c>
      <c r="AR16" s="319">
        <v>-19.100000000000001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4" t="s">
        <v>530</v>
      </c>
      <c r="AL21" s="1235"/>
      <c r="AM21" s="1235"/>
      <c r="AN21" s="1236"/>
      <c r="AO21" s="330">
        <v>7.57</v>
      </c>
      <c r="AP21" s="331">
        <v>9.4700000000000006</v>
      </c>
      <c r="AQ21" s="332">
        <v>-1.9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4" t="s">
        <v>531</v>
      </c>
      <c r="AL22" s="1235"/>
      <c r="AM22" s="1235"/>
      <c r="AN22" s="1236"/>
      <c r="AO22" s="335">
        <v>93.9</v>
      </c>
      <c r="AP22" s="336">
        <v>96.3</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7"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8"/>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535</v>
      </c>
      <c r="AL32" s="1218"/>
      <c r="AM32" s="1218"/>
      <c r="AN32" s="1219"/>
      <c r="AO32" s="345">
        <v>467228</v>
      </c>
      <c r="AP32" s="345">
        <v>24737</v>
      </c>
      <c r="AQ32" s="346">
        <v>55103</v>
      </c>
      <c r="AR32" s="347">
        <v>-55.1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536</v>
      </c>
      <c r="AL33" s="1218"/>
      <c r="AM33" s="1218"/>
      <c r="AN33" s="1219"/>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537</v>
      </c>
      <c r="AL34" s="1218"/>
      <c r="AM34" s="1218"/>
      <c r="AN34" s="1219"/>
      <c r="AO34" s="345" t="s">
        <v>521</v>
      </c>
      <c r="AP34" s="345" t="s">
        <v>521</v>
      </c>
      <c r="AQ34" s="346">
        <v>63</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538</v>
      </c>
      <c r="AL35" s="1218"/>
      <c r="AM35" s="1218"/>
      <c r="AN35" s="1219"/>
      <c r="AO35" s="345">
        <v>223810</v>
      </c>
      <c r="AP35" s="345">
        <v>11849</v>
      </c>
      <c r="AQ35" s="346">
        <v>21337</v>
      </c>
      <c r="AR35" s="347">
        <v>-44.5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539</v>
      </c>
      <c r="AL36" s="1218"/>
      <c r="AM36" s="1218"/>
      <c r="AN36" s="1219"/>
      <c r="AO36" s="345" t="s">
        <v>521</v>
      </c>
      <c r="AP36" s="345" t="s">
        <v>521</v>
      </c>
      <c r="AQ36" s="346">
        <v>3097</v>
      </c>
      <c r="AR36" s="347" t="s">
        <v>521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540</v>
      </c>
      <c r="AL37" s="1218"/>
      <c r="AM37" s="1218"/>
      <c r="AN37" s="1219"/>
      <c r="AO37" s="345" t="s">
        <v>521</v>
      </c>
      <c r="AP37" s="345" t="s">
        <v>521</v>
      </c>
      <c r="AQ37" s="346">
        <v>611</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4" t="s">
        <v>541</v>
      </c>
      <c r="AL38" s="1215"/>
      <c r="AM38" s="1215"/>
      <c r="AN38" s="1216"/>
      <c r="AO38" s="348" t="s">
        <v>521</v>
      </c>
      <c r="AP38" s="348" t="s">
        <v>521</v>
      </c>
      <c r="AQ38" s="349">
        <v>1</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4" t="s">
        <v>542</v>
      </c>
      <c r="AL39" s="1215"/>
      <c r="AM39" s="1215"/>
      <c r="AN39" s="1216"/>
      <c r="AO39" s="345" t="s">
        <v>521</v>
      </c>
      <c r="AP39" s="345" t="s">
        <v>521</v>
      </c>
      <c r="AQ39" s="346">
        <v>-2054</v>
      </c>
      <c r="AR39" s="347" t="s">
        <v>521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543</v>
      </c>
      <c r="AL40" s="1218"/>
      <c r="AM40" s="1218"/>
      <c r="AN40" s="1219"/>
      <c r="AO40" s="345">
        <v>-549563</v>
      </c>
      <c r="AP40" s="345">
        <v>-29096</v>
      </c>
      <c r="AQ40" s="346">
        <v>-55559</v>
      </c>
      <c r="AR40" s="347">
        <v>-47.6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0" t="s">
        <v>303</v>
      </c>
      <c r="AL41" s="1221"/>
      <c r="AM41" s="1221"/>
      <c r="AN41" s="1222"/>
      <c r="AO41" s="345">
        <v>141475</v>
      </c>
      <c r="AP41" s="345">
        <v>7490</v>
      </c>
      <c r="AQ41" s="346">
        <v>22600</v>
      </c>
      <c r="AR41" s="347">
        <v>-66.900000000000006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3" t="s">
        <v>513</v>
      </c>
      <c r="AN49" s="1225" t="s">
        <v>547</v>
      </c>
      <c r="AO49" s="1226"/>
      <c r="AP49" s="1226"/>
      <c r="AQ49" s="1226"/>
      <c r="AR49" s="122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4"/>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1256372</v>
      </c>
      <c r="AN51" s="367">
        <v>64071</v>
      </c>
      <c r="AO51" s="368">
        <v>-23</v>
      </c>
      <c r="AP51" s="369">
        <v>115123</v>
      </c>
      <c r="AQ51" s="370">
        <v>48.4</v>
      </c>
      <c r="AR51" s="371">
        <v>-71.400000000000006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646812</v>
      </c>
      <c r="AN52" s="375">
        <v>32985</v>
      </c>
      <c r="AO52" s="376">
        <v>11.8</v>
      </c>
      <c r="AP52" s="377">
        <v>46026</v>
      </c>
      <c r="AQ52" s="378">
        <v>12.6</v>
      </c>
      <c r="AR52" s="379">
        <v>-0.8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1544867</v>
      </c>
      <c r="AN53" s="367">
        <v>79208</v>
      </c>
      <c r="AO53" s="368">
        <v>23.6</v>
      </c>
      <c r="AP53" s="369">
        <v>98899</v>
      </c>
      <c r="AQ53" s="370">
        <v>-14.1</v>
      </c>
      <c r="AR53" s="371">
        <v>37.700000000000003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641435</v>
      </c>
      <c r="AN54" s="375">
        <v>32887</v>
      </c>
      <c r="AO54" s="376">
        <v>-0.3</v>
      </c>
      <c r="AP54" s="377">
        <v>43734</v>
      </c>
      <c r="AQ54" s="378">
        <v>-5</v>
      </c>
      <c r="AR54" s="379">
        <v>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931771</v>
      </c>
      <c r="AN55" s="367">
        <v>48166</v>
      </c>
      <c r="AO55" s="368">
        <v>-39.200000000000003</v>
      </c>
      <c r="AP55" s="369">
        <v>96462</v>
      </c>
      <c r="AQ55" s="370">
        <v>-2.5</v>
      </c>
      <c r="AR55" s="371">
        <v>-36.700000000000003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509338</v>
      </c>
      <c r="AN56" s="375">
        <v>26329</v>
      </c>
      <c r="AO56" s="376">
        <v>-19.899999999999999</v>
      </c>
      <c r="AP56" s="377">
        <v>39886</v>
      </c>
      <c r="AQ56" s="378">
        <v>-8.8000000000000007</v>
      </c>
      <c r="AR56" s="379">
        <v>-11.1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549004</v>
      </c>
      <c r="AN57" s="367">
        <v>28619</v>
      </c>
      <c r="AO57" s="368">
        <v>-40.6</v>
      </c>
      <c r="AP57" s="369">
        <v>83103</v>
      </c>
      <c r="AQ57" s="370">
        <v>-13.8</v>
      </c>
      <c r="AR57" s="371">
        <v>-26.8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294063</v>
      </c>
      <c r="AN58" s="375">
        <v>15329</v>
      </c>
      <c r="AO58" s="376">
        <v>-41.8</v>
      </c>
      <c r="AP58" s="377">
        <v>41378</v>
      </c>
      <c r="AQ58" s="378">
        <v>3.7</v>
      </c>
      <c r="AR58" s="379">
        <v>-45.5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638362</v>
      </c>
      <c r="AN59" s="367">
        <v>33797</v>
      </c>
      <c r="AO59" s="368">
        <v>18.100000000000001</v>
      </c>
      <c r="AP59" s="369">
        <v>84459</v>
      </c>
      <c r="AQ59" s="370">
        <v>1.6</v>
      </c>
      <c r="AR59" s="371">
        <v>16.5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453726</v>
      </c>
      <c r="AN60" s="375">
        <v>24022</v>
      </c>
      <c r="AO60" s="376">
        <v>56.7</v>
      </c>
      <c r="AP60" s="377">
        <v>47314</v>
      </c>
      <c r="AQ60" s="378">
        <v>14.3</v>
      </c>
      <c r="AR60" s="379">
        <v>42.4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984075</v>
      </c>
      <c r="AN61" s="382">
        <v>50772</v>
      </c>
      <c r="AO61" s="383">
        <v>-12.2</v>
      </c>
      <c r="AP61" s="384">
        <v>95609</v>
      </c>
      <c r="AQ61" s="385">
        <v>3.9</v>
      </c>
      <c r="AR61" s="371">
        <v>-16.100000000000001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509075</v>
      </c>
      <c r="AN62" s="375">
        <v>26310</v>
      </c>
      <c r="AO62" s="376">
        <v>1.3</v>
      </c>
      <c r="AP62" s="377">
        <v>43668</v>
      </c>
      <c r="AQ62" s="378">
        <v>3.4</v>
      </c>
      <c r="AR62" s="379">
        <v>-2.1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SIU0kPyWhns+qGGaoG8A+UdekscwMdXPfQpuOILGXvRL/PwVEG4AfFhJZyG5ewE5XHFJECz6HrJsCO/cTzZ5A==" saltValue="yeaeau3ihgMbXXTrJ9McA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1" spans="125:125" ht="13.5" hidden="1" customHeight="1" x14ac:dyDescent="0.15">
      <c r="DU121" s="292"/>
    </row>
  </sheetData>
  <sheetProtection algorithmName="SHA-512" hashValue="Zns2nlhyOQ5TV2Z/q+MUHo/VaDU2JD8Fbsx9aq/rtSZBYWDJFY80xTOofR2eEJONLmHylw87/ZLZrl+vnbiXSw==" saltValue="3wnHjQZan/rhPLPyXurh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50" zoomScaleNormal="5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LF+xmzScxer+SU9ocFKmQ9Yr0+vQ9s/chhOMkHbkcwHTpZRB755wgN/ENReaRgw6bzwFXx72fCamanweAViAQA==" saltValue="s8esMkttw0CHKaGTelS/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9" t="s">
        <v>3</v>
      </c>
      <c r="D47" s="1239"/>
      <c r="E47" s="1240"/>
      <c r="F47" s="11">
        <v>22.57</v>
      </c>
      <c r="G47" s="12">
        <v>20</v>
      </c>
      <c r="H47" s="12">
        <v>16.54</v>
      </c>
      <c r="I47" s="12">
        <v>19.86</v>
      </c>
      <c r="J47" s="13">
        <v>22.3</v>
      </c>
    </row>
    <row r="48" spans="2:10" ht="57.75" customHeight="1" x14ac:dyDescent="0.15">
      <c r="B48" s="14"/>
      <c r="C48" s="1241" t="s">
        <v>4</v>
      </c>
      <c r="D48" s="1241"/>
      <c r="E48" s="1242"/>
      <c r="F48" s="15">
        <v>6.97</v>
      </c>
      <c r="G48" s="16">
        <v>6.44</v>
      </c>
      <c r="H48" s="16">
        <v>9.77</v>
      </c>
      <c r="I48" s="16">
        <v>9.48</v>
      </c>
      <c r="J48" s="17">
        <v>9.84</v>
      </c>
    </row>
    <row r="49" spans="2:10" ht="57.75" customHeight="1" thickBot="1" x14ac:dyDescent="0.2">
      <c r="B49" s="18"/>
      <c r="C49" s="1243" t="s">
        <v>5</v>
      </c>
      <c r="D49" s="1243"/>
      <c r="E49" s="1244"/>
      <c r="F49" s="19" t="s">
        <v>568</v>
      </c>
      <c r="G49" s="20" t="s">
        <v>569</v>
      </c>
      <c r="H49" s="20">
        <v>0.08</v>
      </c>
      <c r="I49" s="20">
        <v>2.96</v>
      </c>
      <c r="J49" s="21">
        <v>4.3099999999999996</v>
      </c>
    </row>
    <row r="50" spans="2:10" ht="13.5" customHeight="1" x14ac:dyDescent="0.15"/>
  </sheetData>
  <sheetProtection algorithmName="SHA-512" hashValue="f+KT3T+VawtGd0z0JxfpGYD5kSuFDNufXI13Ds/CXwwH26QD11XgUH6eu//sdQovQhqfJt/Tas4u3pZPGtL96g==" saltValue="baSCyBrJLcWyex52H1Pi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2022-03-14T01:17:56Z</cp:lastPrinted>
  <dcterms:created xsi:type="dcterms:W3CDTF">2022-02-02T05:18:08Z</dcterms:created>
  <dcterms:modified xsi:type="dcterms:W3CDTF">2022-09-28T05:50:31Z</dcterms:modified>
  <cp:category/>
</cp:coreProperties>
</file>